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nielaavramioti/Desktop/Daniela/Working/Heineken EDA/Fosters/"/>
    </mc:Choice>
  </mc:AlternateContent>
  <xr:revisionPtr revIDLastSave="0" documentId="13_ncr:1_{6B573086-46FE-734C-8601-243DF9E731A6}" xr6:coauthVersionLast="47" xr6:coauthVersionMax="47" xr10:uidLastSave="{00000000-0000-0000-0000-000000000000}"/>
  <bookViews>
    <workbookView xWindow="0" yWindow="500" windowWidth="25280" windowHeight="15600" firstSheet="1" activeTab="2" xr2:uid="{FD67446F-ACAB-4491-80E6-016D49027031}"/>
  </bookViews>
  <sheets>
    <sheet name="Media Transformations (Inputs)" sheetId="3" r:id="rId1"/>
    <sheet name="Model Coefficients" sheetId="2" r:id="rId2"/>
    <sheet name="Media Laydown - Print" sheetId="21" r:id="rId3"/>
    <sheet name="Media Laydown - PVID &amp; BVOD" sheetId="20" r:id="rId4"/>
    <sheet name="Media Laydown - Partnership" sheetId="19" r:id="rId5"/>
    <sheet name="Media Laydown - TV 2018" sheetId="22" r:id="rId6"/>
    <sheet name="Media Laydown - TV 2017" sheetId="18" r:id="rId7"/>
    <sheet name="Media Laydown - FB" sheetId="17" r:id="rId8"/>
    <sheet name="Media Laydown - Youtube" sheetId="16" r:id="rId9"/>
    <sheet name="Media Laydown - Radio" sheetId="15" r:id="rId10"/>
    <sheet name="Media Laydown - Cinema" sheetId="14" r:id="rId11"/>
    <sheet name="Media Laydown - B&amp;D" sheetId="1" r:id="rId12"/>
    <sheet name="Input Variables" sheetId="12" r:id="rId13"/>
    <sheet name="Final Volume Contributions" sheetId="11" r:id="rId14"/>
    <sheet name="Sheet1" sheetId="13" r:id="rId15"/>
    <sheet name="Volume Contribution RAW" sheetId="9" r:id="rId16"/>
  </sheets>
  <definedNames>
    <definedName name="_xlnm._FilterDatabase" localSheetId="1" hidden="1">'Model Coefficients'!$B$2:$E$2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3" i="11" l="1"/>
  <c r="A4" i="22"/>
  <c r="A5" i="22" s="1"/>
  <c r="A6" i="22" s="1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A79" i="22" s="1"/>
  <c r="A80" i="22" s="1"/>
  <c r="A81" i="22" s="1"/>
  <c r="A82" i="22" s="1"/>
  <c r="A83" i="22" s="1"/>
  <c r="A84" i="22" s="1"/>
  <c r="A85" i="22" s="1"/>
  <c r="A86" i="22" s="1"/>
  <c r="A87" i="22" s="1"/>
  <c r="A88" i="22" s="1"/>
  <c r="A89" i="22" s="1"/>
  <c r="A90" i="22" s="1"/>
  <c r="A91" i="22" s="1"/>
  <c r="A92" i="22" s="1"/>
  <c r="A93" i="22" s="1"/>
  <c r="A94" i="22" s="1"/>
  <c r="A95" i="22" s="1"/>
  <c r="A96" i="22" s="1"/>
  <c r="A97" i="22" s="1"/>
  <c r="A98" i="22" s="1"/>
  <c r="A99" i="22" s="1"/>
  <c r="A100" i="22" s="1"/>
  <c r="A101" i="22" s="1"/>
  <c r="A102" i="22" s="1"/>
  <c r="A103" i="22" s="1"/>
  <c r="A104" i="22" s="1"/>
  <c r="A105" i="22" s="1"/>
  <c r="A106" i="22" s="1"/>
  <c r="A107" i="22" s="1"/>
  <c r="A108" i="22" s="1"/>
  <c r="A109" i="22" s="1"/>
  <c r="A110" i="22" s="1"/>
  <c r="A111" i="22" s="1"/>
  <c r="A112" i="22" s="1"/>
  <c r="A113" i="22" s="1"/>
  <c r="A114" i="22" s="1"/>
  <c r="A115" i="22" s="1"/>
  <c r="A116" i="22" s="1"/>
  <c r="A117" i="22" s="1"/>
  <c r="A118" i="22" s="1"/>
  <c r="A119" i="22" s="1"/>
  <c r="A120" i="22" s="1"/>
  <c r="A121" i="22" s="1"/>
  <c r="A122" i="22" s="1"/>
  <c r="A123" i="22" s="1"/>
  <c r="A124" i="22" s="1"/>
  <c r="A125" i="22" s="1"/>
  <c r="A126" i="22" s="1"/>
  <c r="A127" i="22" s="1"/>
  <c r="A128" i="22" s="1"/>
  <c r="A129" i="22" s="1"/>
  <c r="A130" i="22" s="1"/>
  <c r="A131" i="22" s="1"/>
  <c r="A132" i="22" s="1"/>
  <c r="A133" i="22" s="1"/>
  <c r="A134" i="22" s="1"/>
  <c r="A135" i="22" s="1"/>
  <c r="A136" i="22" s="1"/>
  <c r="A137" i="22" s="1"/>
  <c r="A138" i="22" s="1"/>
  <c r="A139" i="22" s="1"/>
  <c r="A140" i="22" s="1"/>
  <c r="A141" i="22" s="1"/>
  <c r="A142" i="22" s="1"/>
  <c r="A143" i="22" s="1"/>
  <c r="A144" i="22" s="1"/>
  <c r="A145" i="22" s="1"/>
  <c r="A146" i="22" s="1"/>
  <c r="A147" i="22" s="1"/>
  <c r="A148" i="22" s="1"/>
  <c r="A149" i="22" s="1"/>
  <c r="A150" i="22" s="1"/>
  <c r="A151" i="22" s="1"/>
  <c r="A152" i="22" s="1"/>
  <c r="A153" i="22" s="1"/>
  <c r="A154" i="22" s="1"/>
  <c r="A155" i="22" s="1"/>
  <c r="A156" i="22" s="1"/>
  <c r="A157" i="22" s="1"/>
  <c r="A158" i="22" s="1"/>
  <c r="A3" i="22"/>
  <c r="A3" i="21" l="1"/>
  <c r="A4" i="21" s="1"/>
  <c r="A5" i="21" s="1"/>
  <c r="A6" i="21" s="1"/>
  <c r="A7" i="21" s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2" i="21" s="1"/>
  <c r="A63" i="21" s="1"/>
  <c r="A64" i="21" s="1"/>
  <c r="A65" i="21" s="1"/>
  <c r="A66" i="21" s="1"/>
  <c r="A67" i="21" s="1"/>
  <c r="A68" i="21" s="1"/>
  <c r="A69" i="21" s="1"/>
  <c r="A70" i="21" s="1"/>
  <c r="A71" i="21" s="1"/>
  <c r="A72" i="21" s="1"/>
  <c r="A73" i="21" s="1"/>
  <c r="A74" i="21" s="1"/>
  <c r="A75" i="21" s="1"/>
  <c r="A76" i="21" s="1"/>
  <c r="A77" i="21" s="1"/>
  <c r="A78" i="21" s="1"/>
  <c r="A79" i="21" s="1"/>
  <c r="A80" i="21" s="1"/>
  <c r="A81" i="21" s="1"/>
  <c r="A82" i="21" s="1"/>
  <c r="A83" i="21" s="1"/>
  <c r="A84" i="21" s="1"/>
  <c r="A85" i="21" s="1"/>
  <c r="A86" i="21" s="1"/>
  <c r="A87" i="21" s="1"/>
  <c r="A88" i="21" s="1"/>
  <c r="A89" i="21" s="1"/>
  <c r="A90" i="21" s="1"/>
  <c r="A91" i="21" s="1"/>
  <c r="A92" i="21" s="1"/>
  <c r="A93" i="21" s="1"/>
  <c r="A94" i="21" s="1"/>
  <c r="A95" i="21" s="1"/>
  <c r="A96" i="21" s="1"/>
  <c r="A97" i="21" s="1"/>
  <c r="A98" i="21" s="1"/>
  <c r="A99" i="21" s="1"/>
  <c r="A100" i="21" s="1"/>
  <c r="A101" i="21" s="1"/>
  <c r="A102" i="21" s="1"/>
  <c r="A103" i="21" s="1"/>
  <c r="A104" i="21" s="1"/>
  <c r="A105" i="21" s="1"/>
  <c r="A106" i="21" s="1"/>
  <c r="A107" i="21" s="1"/>
  <c r="A108" i="21" s="1"/>
  <c r="A109" i="21" s="1"/>
  <c r="A110" i="21" s="1"/>
  <c r="A111" i="21" s="1"/>
  <c r="A112" i="21" s="1"/>
  <c r="A113" i="21" s="1"/>
  <c r="A114" i="21" s="1"/>
  <c r="A115" i="21" s="1"/>
  <c r="A116" i="21" s="1"/>
  <c r="A117" i="21" s="1"/>
  <c r="A118" i="21" s="1"/>
  <c r="A119" i="21" s="1"/>
  <c r="A120" i="21" s="1"/>
  <c r="A121" i="21" s="1"/>
  <c r="A122" i="21" s="1"/>
  <c r="A123" i="21" s="1"/>
  <c r="A124" i="21" s="1"/>
  <c r="A125" i="21" s="1"/>
  <c r="A126" i="21" s="1"/>
  <c r="A127" i="21" s="1"/>
  <c r="A128" i="21" s="1"/>
  <c r="A129" i="21" s="1"/>
  <c r="A130" i="21" s="1"/>
  <c r="A131" i="21" s="1"/>
  <c r="A132" i="21" s="1"/>
  <c r="A133" i="21" s="1"/>
  <c r="A134" i="21" s="1"/>
  <c r="A135" i="21" s="1"/>
  <c r="A136" i="21" s="1"/>
  <c r="A137" i="21" s="1"/>
  <c r="A138" i="21" s="1"/>
  <c r="A139" i="21" s="1"/>
  <c r="A140" i="21" s="1"/>
  <c r="A141" i="21" s="1"/>
  <c r="A142" i="21" s="1"/>
  <c r="A143" i="21" s="1"/>
  <c r="A144" i="21" s="1"/>
  <c r="A145" i="21" s="1"/>
  <c r="A146" i="21" s="1"/>
  <c r="A147" i="21" s="1"/>
  <c r="A148" i="21" s="1"/>
  <c r="A149" i="21" s="1"/>
  <c r="A150" i="21" s="1"/>
  <c r="A151" i="21" s="1"/>
  <c r="A152" i="21" s="1"/>
  <c r="A153" i="21" s="1"/>
  <c r="A154" i="21" s="1"/>
  <c r="A155" i="21" s="1"/>
  <c r="A156" i="21" s="1"/>
  <c r="A157" i="21" s="1"/>
  <c r="A158" i="21" s="1"/>
  <c r="A3" i="20" l="1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156" i="20" s="1"/>
  <c r="A157" i="20" s="1"/>
  <c r="A158" i="20" s="1"/>
  <c r="A4" i="19" l="1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156" i="19" s="1"/>
  <c r="A157" i="19" s="1"/>
  <c r="A158" i="19" s="1"/>
  <c r="A3" i="19"/>
  <c r="A3" i="18"/>
  <c r="A4" i="18" s="1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A156" i="18" s="1"/>
  <c r="A157" i="18" s="1"/>
  <c r="A158" i="18" s="1"/>
  <c r="A4" i="17"/>
  <c r="A5" i="17" s="1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A72" i="17" s="1"/>
  <c r="A73" i="17" s="1"/>
  <c r="A74" i="17" s="1"/>
  <c r="A75" i="17" s="1"/>
  <c r="A76" i="17" s="1"/>
  <c r="A77" i="17" s="1"/>
  <c r="A78" i="17" s="1"/>
  <c r="A79" i="17" s="1"/>
  <c r="A80" i="17" s="1"/>
  <c r="A81" i="17" s="1"/>
  <c r="A82" i="17" s="1"/>
  <c r="A83" i="17" s="1"/>
  <c r="A84" i="17" s="1"/>
  <c r="A85" i="17" s="1"/>
  <c r="A86" i="17" s="1"/>
  <c r="A87" i="17" s="1"/>
  <c r="A88" i="17" s="1"/>
  <c r="A89" i="17" s="1"/>
  <c r="A90" i="17" s="1"/>
  <c r="A91" i="17" s="1"/>
  <c r="A92" i="17" s="1"/>
  <c r="A93" i="17" s="1"/>
  <c r="A94" i="17" s="1"/>
  <c r="A95" i="17" s="1"/>
  <c r="A96" i="17" s="1"/>
  <c r="A97" i="17" s="1"/>
  <c r="A98" i="17" s="1"/>
  <c r="A99" i="17" s="1"/>
  <c r="A100" i="17" s="1"/>
  <c r="A101" i="17" s="1"/>
  <c r="A102" i="17" s="1"/>
  <c r="A103" i="17" s="1"/>
  <c r="A104" i="17" s="1"/>
  <c r="A105" i="17" s="1"/>
  <c r="A106" i="17" s="1"/>
  <c r="A107" i="17" s="1"/>
  <c r="A108" i="17" s="1"/>
  <c r="A109" i="17" s="1"/>
  <c r="A110" i="17" s="1"/>
  <c r="A111" i="17" s="1"/>
  <c r="A112" i="17" s="1"/>
  <c r="A113" i="17" s="1"/>
  <c r="A114" i="17" s="1"/>
  <c r="A115" i="17" s="1"/>
  <c r="A116" i="17" s="1"/>
  <c r="A117" i="17" s="1"/>
  <c r="A118" i="17" s="1"/>
  <c r="A119" i="17" s="1"/>
  <c r="A120" i="17" s="1"/>
  <c r="A121" i="17" s="1"/>
  <c r="A122" i="17" s="1"/>
  <c r="A123" i="17" s="1"/>
  <c r="A124" i="17" s="1"/>
  <c r="A125" i="17" s="1"/>
  <c r="A126" i="17" s="1"/>
  <c r="A127" i="17" s="1"/>
  <c r="A128" i="17" s="1"/>
  <c r="A129" i="17" s="1"/>
  <c r="A130" i="17" s="1"/>
  <c r="A131" i="17" s="1"/>
  <c r="A132" i="17" s="1"/>
  <c r="A133" i="17" s="1"/>
  <c r="A134" i="17" s="1"/>
  <c r="A135" i="17" s="1"/>
  <c r="A136" i="17" s="1"/>
  <c r="A137" i="17" s="1"/>
  <c r="A138" i="17" s="1"/>
  <c r="A139" i="17" s="1"/>
  <c r="A140" i="17" s="1"/>
  <c r="A141" i="17" s="1"/>
  <c r="A142" i="17" s="1"/>
  <c r="A143" i="17" s="1"/>
  <c r="A144" i="17" s="1"/>
  <c r="A145" i="17" s="1"/>
  <c r="A146" i="17" s="1"/>
  <c r="A147" i="17" s="1"/>
  <c r="A148" i="17" s="1"/>
  <c r="A149" i="17" s="1"/>
  <c r="A150" i="17" s="1"/>
  <c r="A151" i="17" s="1"/>
  <c r="A152" i="17" s="1"/>
  <c r="A153" i="17" s="1"/>
  <c r="A154" i="17" s="1"/>
  <c r="A155" i="17" s="1"/>
  <c r="A156" i="17" s="1"/>
  <c r="A157" i="17" s="1"/>
  <c r="A158" i="17" s="1"/>
  <c r="A3" i="17"/>
  <c r="A4" i="16" l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A3" i="16"/>
  <c r="A8" i="15" l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3" i="15"/>
  <c r="A4" i="15" s="1"/>
  <c r="A5" i="15" s="1"/>
  <c r="A6" i="15" s="1"/>
  <c r="A7" i="15" s="1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D4" i="13" l="1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3" i="13"/>
  <c r="BQ7" i="12" l="1"/>
  <c r="BQ8" i="12" s="1"/>
  <c r="BQ9" i="12" s="1"/>
  <c r="BQ10" i="12" s="1"/>
  <c r="BQ11" i="12" s="1"/>
  <c r="BQ12" i="12" s="1"/>
  <c r="BQ13" i="12" s="1"/>
  <c r="BQ14" i="12" s="1"/>
  <c r="BQ15" i="12" s="1"/>
  <c r="BQ16" i="12" s="1"/>
  <c r="BQ17" i="12" s="1"/>
  <c r="BQ18" i="12" s="1"/>
  <c r="BQ19" i="12" s="1"/>
  <c r="BQ20" i="12" s="1"/>
  <c r="BQ21" i="12" s="1"/>
  <c r="BQ22" i="12" s="1"/>
  <c r="BQ23" i="12" s="1"/>
  <c r="BQ24" i="12" s="1"/>
  <c r="BQ25" i="12" s="1"/>
  <c r="BQ26" i="12" s="1"/>
  <c r="BQ27" i="12" s="1"/>
  <c r="BQ28" i="12" s="1"/>
  <c r="BQ29" i="12" s="1"/>
  <c r="BQ30" i="12" s="1"/>
  <c r="BQ31" i="12" s="1"/>
  <c r="BQ32" i="12" s="1"/>
  <c r="BQ33" i="12" s="1"/>
  <c r="BQ34" i="12" s="1"/>
  <c r="BQ35" i="12" s="1"/>
  <c r="BQ36" i="12" s="1"/>
  <c r="BQ37" i="12" s="1"/>
  <c r="BQ38" i="12" s="1"/>
  <c r="BQ39" i="12" s="1"/>
  <c r="BQ40" i="12" s="1"/>
  <c r="BQ41" i="12" s="1"/>
  <c r="BQ42" i="12" s="1"/>
  <c r="BQ43" i="12" s="1"/>
  <c r="BQ44" i="12" s="1"/>
  <c r="BQ45" i="12" s="1"/>
  <c r="BQ46" i="12" s="1"/>
  <c r="BQ47" i="12" s="1"/>
  <c r="BQ48" i="12" s="1"/>
  <c r="BQ49" i="12" s="1"/>
  <c r="BQ50" i="12" s="1"/>
  <c r="BQ51" i="12" s="1"/>
  <c r="BQ52" i="12" s="1"/>
  <c r="BQ53" i="12" s="1"/>
  <c r="BQ54" i="12" s="1"/>
  <c r="BQ55" i="12" s="1"/>
  <c r="BQ56" i="12" s="1"/>
  <c r="BQ57" i="12" s="1"/>
  <c r="BQ58" i="12" s="1"/>
  <c r="BQ59" i="12" s="1"/>
  <c r="BQ60" i="12" s="1"/>
  <c r="BQ61" i="12" s="1"/>
  <c r="BQ62" i="12" s="1"/>
  <c r="BQ63" i="12" s="1"/>
  <c r="BQ64" i="12" s="1"/>
  <c r="BQ65" i="12" s="1"/>
  <c r="BQ66" i="12" s="1"/>
  <c r="BQ67" i="12" s="1"/>
  <c r="BQ68" i="12" s="1"/>
  <c r="BQ69" i="12" s="1"/>
  <c r="BQ70" i="12" s="1"/>
  <c r="BQ71" i="12" s="1"/>
  <c r="BQ72" i="12" s="1"/>
  <c r="BQ73" i="12" s="1"/>
  <c r="BQ74" i="12" s="1"/>
  <c r="BQ75" i="12" s="1"/>
  <c r="BQ76" i="12" s="1"/>
  <c r="BQ77" i="12" s="1"/>
  <c r="BQ78" i="12" s="1"/>
  <c r="BQ79" i="12" s="1"/>
  <c r="BQ80" i="12" s="1"/>
  <c r="BQ81" i="12" s="1"/>
  <c r="BQ82" i="12" s="1"/>
  <c r="BQ83" i="12" s="1"/>
  <c r="BQ84" i="12" s="1"/>
  <c r="BQ85" i="12" s="1"/>
  <c r="BQ86" i="12" s="1"/>
  <c r="BQ87" i="12" s="1"/>
  <c r="BQ88" i="12" s="1"/>
  <c r="BQ89" i="12" s="1"/>
  <c r="BQ90" i="12" s="1"/>
  <c r="BQ91" i="12" s="1"/>
  <c r="BQ92" i="12" s="1"/>
  <c r="BQ93" i="12" s="1"/>
  <c r="BQ94" i="12" s="1"/>
  <c r="BQ95" i="12" s="1"/>
  <c r="BQ96" i="12" s="1"/>
  <c r="BQ97" i="12" s="1"/>
  <c r="BQ98" i="12" s="1"/>
  <c r="BQ99" i="12" s="1"/>
  <c r="BQ100" i="12" s="1"/>
  <c r="BQ101" i="12" s="1"/>
  <c r="BQ102" i="12" s="1"/>
  <c r="BQ103" i="12" s="1"/>
  <c r="BQ104" i="12" s="1"/>
  <c r="BQ105" i="12" s="1"/>
  <c r="BQ106" i="12" s="1"/>
  <c r="BQ107" i="12" s="1"/>
  <c r="BQ108" i="12" s="1"/>
  <c r="BQ109" i="12" s="1"/>
  <c r="BQ110" i="12" s="1"/>
  <c r="BQ111" i="12" s="1"/>
  <c r="BQ112" i="12" s="1"/>
  <c r="BQ113" i="12" s="1"/>
  <c r="BQ114" i="12" s="1"/>
  <c r="BQ115" i="12" s="1"/>
  <c r="BQ116" i="12" s="1"/>
  <c r="BQ117" i="12" s="1"/>
  <c r="BQ118" i="12" s="1"/>
  <c r="BQ119" i="12" s="1"/>
  <c r="BQ120" i="12" s="1"/>
  <c r="BQ121" i="12" s="1"/>
  <c r="BQ122" i="12" s="1"/>
  <c r="BQ123" i="12" s="1"/>
  <c r="BQ124" i="12" s="1"/>
  <c r="BQ125" i="12" s="1"/>
  <c r="BQ126" i="12" s="1"/>
  <c r="BQ127" i="12" s="1"/>
  <c r="BQ128" i="12" s="1"/>
  <c r="BQ129" i="12" s="1"/>
  <c r="BQ130" i="12" s="1"/>
  <c r="BQ131" i="12" s="1"/>
  <c r="BQ132" i="12" s="1"/>
  <c r="BQ133" i="12" s="1"/>
  <c r="BQ134" i="12" s="1"/>
  <c r="BQ135" i="12" s="1"/>
  <c r="BQ136" i="12" s="1"/>
  <c r="BQ137" i="12" s="1"/>
  <c r="BQ138" i="12" s="1"/>
  <c r="BQ139" i="12" s="1"/>
  <c r="BQ140" i="12" s="1"/>
  <c r="BQ141" i="12" s="1"/>
  <c r="BQ142" i="12" s="1"/>
  <c r="BQ143" i="12" s="1"/>
  <c r="BQ144" i="12" s="1"/>
  <c r="BQ145" i="12" s="1"/>
  <c r="BQ146" i="12" s="1"/>
  <c r="BQ147" i="12" s="1"/>
  <c r="BQ148" i="12" s="1"/>
  <c r="BQ149" i="12" s="1"/>
  <c r="BQ150" i="12" s="1"/>
  <c r="BQ151" i="12" s="1"/>
  <c r="BQ152" i="12" s="1"/>
  <c r="BQ153" i="12" s="1"/>
  <c r="BQ154" i="12" s="1"/>
  <c r="BQ155" i="12" s="1"/>
  <c r="BQ156" i="12" s="1"/>
  <c r="BQ157" i="12" s="1"/>
  <c r="BQ158" i="12" s="1"/>
  <c r="BQ159" i="12" s="1"/>
  <c r="BQ160" i="12" s="1"/>
  <c r="B5" i="12" a="1"/>
  <c r="C5" i="12" s="1"/>
  <c r="AH7" i="12"/>
  <c r="AH8" i="12" s="1"/>
  <c r="AH9" i="12" s="1"/>
  <c r="AH10" i="12" s="1"/>
  <c r="AH11" i="12" s="1"/>
  <c r="AH12" i="12" s="1"/>
  <c r="AH13" i="12" s="1"/>
  <c r="AH14" i="12" s="1"/>
  <c r="AH15" i="12" s="1"/>
  <c r="AH16" i="12" s="1"/>
  <c r="AH17" i="12" s="1"/>
  <c r="AH18" i="12" s="1"/>
  <c r="AH19" i="12" s="1"/>
  <c r="AH20" i="12" s="1"/>
  <c r="AH21" i="12" s="1"/>
  <c r="AH22" i="12" s="1"/>
  <c r="AH23" i="12" s="1"/>
  <c r="AH24" i="12" s="1"/>
  <c r="AH25" i="12" s="1"/>
  <c r="AH26" i="12" s="1"/>
  <c r="AH27" i="12" s="1"/>
  <c r="AH28" i="12" s="1"/>
  <c r="AH29" i="12" s="1"/>
  <c r="AH30" i="12" s="1"/>
  <c r="AH31" i="12" s="1"/>
  <c r="AH32" i="12" s="1"/>
  <c r="AH33" i="12" s="1"/>
  <c r="AH34" i="12" s="1"/>
  <c r="AH35" i="12" s="1"/>
  <c r="AH36" i="12" s="1"/>
  <c r="AH37" i="12" s="1"/>
  <c r="AH38" i="12" s="1"/>
  <c r="AH39" i="12" s="1"/>
  <c r="AH40" i="12" s="1"/>
  <c r="AH41" i="12" s="1"/>
  <c r="AH42" i="12" s="1"/>
  <c r="AH43" i="12" s="1"/>
  <c r="AH44" i="12" s="1"/>
  <c r="AH45" i="12" s="1"/>
  <c r="AH46" i="12" s="1"/>
  <c r="AH47" i="12" s="1"/>
  <c r="AH48" i="12" s="1"/>
  <c r="AH49" i="12" s="1"/>
  <c r="AH50" i="12" s="1"/>
  <c r="AH51" i="12" s="1"/>
  <c r="AH52" i="12" s="1"/>
  <c r="AH53" i="12" s="1"/>
  <c r="AH54" i="12" s="1"/>
  <c r="AH55" i="12" s="1"/>
  <c r="AH56" i="12" s="1"/>
  <c r="AH57" i="12" s="1"/>
  <c r="AH58" i="12" s="1"/>
  <c r="AH59" i="12" s="1"/>
  <c r="AH60" i="12" s="1"/>
  <c r="AH61" i="12" s="1"/>
  <c r="AH62" i="12" s="1"/>
  <c r="AH63" i="12" s="1"/>
  <c r="AH64" i="12" s="1"/>
  <c r="AH65" i="12" s="1"/>
  <c r="AH66" i="12" s="1"/>
  <c r="AH67" i="12" s="1"/>
  <c r="AH68" i="12" s="1"/>
  <c r="AH69" i="12" s="1"/>
  <c r="AH70" i="12" s="1"/>
  <c r="AH71" i="12" s="1"/>
  <c r="AH72" i="12" s="1"/>
  <c r="AH73" i="12" s="1"/>
  <c r="AH74" i="12" s="1"/>
  <c r="AH75" i="12" s="1"/>
  <c r="AH76" i="12" s="1"/>
  <c r="AH77" i="12" s="1"/>
  <c r="AH78" i="12" s="1"/>
  <c r="AH79" i="12" s="1"/>
  <c r="AH80" i="12" s="1"/>
  <c r="AH81" i="12" s="1"/>
  <c r="AH82" i="12" s="1"/>
  <c r="AH83" i="12" s="1"/>
  <c r="AH84" i="12" s="1"/>
  <c r="AH85" i="12" s="1"/>
  <c r="AH86" i="12" s="1"/>
  <c r="AH87" i="12" s="1"/>
  <c r="AH88" i="12" s="1"/>
  <c r="AH89" i="12" s="1"/>
  <c r="AH90" i="12" s="1"/>
  <c r="AH91" i="12" s="1"/>
  <c r="AH92" i="12" s="1"/>
  <c r="AH93" i="12" s="1"/>
  <c r="AH94" i="12" s="1"/>
  <c r="AH95" i="12" s="1"/>
  <c r="AH96" i="12" s="1"/>
  <c r="AH97" i="12" s="1"/>
  <c r="AH98" i="12" s="1"/>
  <c r="AH99" i="12" s="1"/>
  <c r="AH100" i="12" s="1"/>
  <c r="AH101" i="12" s="1"/>
  <c r="AH102" i="12" s="1"/>
  <c r="AH103" i="12" s="1"/>
  <c r="AH104" i="12" s="1"/>
  <c r="AH105" i="12" s="1"/>
  <c r="AH106" i="12" s="1"/>
  <c r="AH107" i="12" s="1"/>
  <c r="AH108" i="12" s="1"/>
  <c r="AH109" i="12" s="1"/>
  <c r="AH110" i="12" s="1"/>
  <c r="AH111" i="12" s="1"/>
  <c r="AH112" i="12" s="1"/>
  <c r="AH113" i="12" s="1"/>
  <c r="AH114" i="12" s="1"/>
  <c r="AH115" i="12" s="1"/>
  <c r="AH116" i="12" s="1"/>
  <c r="AH117" i="12" s="1"/>
  <c r="AH118" i="12" s="1"/>
  <c r="AH119" i="12" s="1"/>
  <c r="AH120" i="12" s="1"/>
  <c r="AH121" i="12" s="1"/>
  <c r="AH122" i="12" s="1"/>
  <c r="AH123" i="12" s="1"/>
  <c r="AH124" i="12" s="1"/>
  <c r="AH125" i="12" s="1"/>
  <c r="AH126" i="12" s="1"/>
  <c r="AH127" i="12" s="1"/>
  <c r="AH128" i="12" s="1"/>
  <c r="AH129" i="12" s="1"/>
  <c r="AH130" i="12" s="1"/>
  <c r="AH131" i="12" s="1"/>
  <c r="AH132" i="12" s="1"/>
  <c r="AH133" i="12" s="1"/>
  <c r="AH134" i="12" s="1"/>
  <c r="AH135" i="12" s="1"/>
  <c r="AH136" i="12" s="1"/>
  <c r="AH137" i="12" s="1"/>
  <c r="AH138" i="12" s="1"/>
  <c r="AH139" i="12" s="1"/>
  <c r="AH140" i="12" s="1"/>
  <c r="AH141" i="12" s="1"/>
  <c r="AH142" i="12" s="1"/>
  <c r="AH143" i="12" s="1"/>
  <c r="AH144" i="12" s="1"/>
  <c r="AH145" i="12" s="1"/>
  <c r="AH146" i="12" s="1"/>
  <c r="AH147" i="12" s="1"/>
  <c r="AH148" i="12" s="1"/>
  <c r="AH149" i="12" s="1"/>
  <c r="AH150" i="12" s="1"/>
  <c r="AH151" i="12" s="1"/>
  <c r="AH152" i="12" s="1"/>
  <c r="AH153" i="12" s="1"/>
  <c r="AH154" i="12" s="1"/>
  <c r="AH155" i="12" s="1"/>
  <c r="AH156" i="12" s="1"/>
  <c r="AH157" i="12" s="1"/>
  <c r="AH158" i="12" s="1"/>
  <c r="AH159" i="12" s="1"/>
  <c r="AH160" i="12" s="1"/>
  <c r="B2" i="12" a="1"/>
  <c r="D2" i="12" s="1"/>
  <c r="AK39" i="12" s="1"/>
  <c r="BT39" i="12" s="1"/>
  <c r="A7" i="12"/>
  <c r="A8" i="12" s="1"/>
  <c r="E3" i="11"/>
  <c r="A4" i="1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4" i="9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3" i="9"/>
  <c r="A13" i="3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Z168" i="3"/>
  <c r="BA168" i="3" s="1"/>
  <c r="BB168" i="3" s="1"/>
  <c r="AZ167" i="3"/>
  <c r="BA167" i="3" s="1"/>
  <c r="BB167" i="3" s="1"/>
  <c r="AZ166" i="3"/>
  <c r="BA166" i="3" s="1"/>
  <c r="BB166" i="3" s="1"/>
  <c r="AZ165" i="3"/>
  <c r="AZ164" i="3"/>
  <c r="AZ163" i="3"/>
  <c r="AZ162" i="3"/>
  <c r="AZ161" i="3"/>
  <c r="BA161" i="3" s="1"/>
  <c r="BB161" i="3" s="1"/>
  <c r="AZ160" i="3"/>
  <c r="AZ159" i="3"/>
  <c r="BA159" i="3" s="1"/>
  <c r="BB159" i="3" s="1"/>
  <c r="AZ158" i="3"/>
  <c r="AZ157" i="3"/>
  <c r="AZ156" i="3"/>
  <c r="AZ155" i="3"/>
  <c r="AZ154" i="3"/>
  <c r="AZ153" i="3"/>
  <c r="BA153" i="3" s="1"/>
  <c r="BB153" i="3" s="1"/>
  <c r="AZ152" i="3"/>
  <c r="BA152" i="3" s="1"/>
  <c r="BB152" i="3" s="1"/>
  <c r="AZ151" i="3"/>
  <c r="BA151" i="3" s="1"/>
  <c r="BB151" i="3" s="1"/>
  <c r="AZ150" i="3"/>
  <c r="BA150" i="3" s="1"/>
  <c r="BB150" i="3" s="1"/>
  <c r="AZ149" i="3"/>
  <c r="AZ148" i="3"/>
  <c r="AZ147" i="3"/>
  <c r="AZ146" i="3"/>
  <c r="AZ145" i="3"/>
  <c r="BA145" i="3" s="1"/>
  <c r="BB145" i="3" s="1"/>
  <c r="AZ144" i="3"/>
  <c r="BA144" i="3" s="1"/>
  <c r="BB144" i="3" s="1"/>
  <c r="AZ143" i="3"/>
  <c r="BA143" i="3" s="1"/>
  <c r="BB143" i="3" s="1"/>
  <c r="AZ142" i="3"/>
  <c r="AZ141" i="3"/>
  <c r="AZ140" i="3"/>
  <c r="BA140" i="3" s="1"/>
  <c r="BB140" i="3" s="1"/>
  <c r="AZ139" i="3"/>
  <c r="AZ138" i="3"/>
  <c r="AZ137" i="3"/>
  <c r="BA137" i="3" s="1"/>
  <c r="BB137" i="3" s="1"/>
  <c r="AZ136" i="3"/>
  <c r="AZ135" i="3"/>
  <c r="BA135" i="3" s="1"/>
  <c r="BB135" i="3" s="1"/>
  <c r="AZ134" i="3"/>
  <c r="AZ133" i="3"/>
  <c r="AZ132" i="3"/>
  <c r="BA132" i="3" s="1"/>
  <c r="BB132" i="3" s="1"/>
  <c r="AZ131" i="3"/>
  <c r="AZ130" i="3"/>
  <c r="AZ129" i="3"/>
  <c r="BA129" i="3" s="1"/>
  <c r="BB129" i="3" s="1"/>
  <c r="AZ128" i="3"/>
  <c r="AZ127" i="3"/>
  <c r="BA127" i="3" s="1"/>
  <c r="BB127" i="3" s="1"/>
  <c r="AZ126" i="3"/>
  <c r="AZ125" i="3"/>
  <c r="AZ124" i="3"/>
  <c r="BA124" i="3" s="1"/>
  <c r="BB124" i="3" s="1"/>
  <c r="AZ123" i="3"/>
  <c r="AZ122" i="3"/>
  <c r="AZ121" i="3"/>
  <c r="BA121" i="3" s="1"/>
  <c r="BB121" i="3" s="1"/>
  <c r="AZ120" i="3"/>
  <c r="BA120" i="3" s="1"/>
  <c r="BB120" i="3" s="1"/>
  <c r="AZ119" i="3"/>
  <c r="BA119" i="3" s="1"/>
  <c r="BB119" i="3" s="1"/>
  <c r="AZ118" i="3"/>
  <c r="BA118" i="3" s="1"/>
  <c r="BB118" i="3" s="1"/>
  <c r="AZ117" i="3"/>
  <c r="AZ116" i="3"/>
  <c r="BA116" i="3" s="1"/>
  <c r="BB116" i="3" s="1"/>
  <c r="AZ115" i="3"/>
  <c r="AZ114" i="3"/>
  <c r="AZ113" i="3"/>
  <c r="BA113" i="3" s="1"/>
  <c r="BB113" i="3" s="1"/>
  <c r="AZ112" i="3"/>
  <c r="AZ111" i="3"/>
  <c r="BA111" i="3" s="1"/>
  <c r="BB111" i="3" s="1"/>
  <c r="AZ110" i="3"/>
  <c r="AZ109" i="3"/>
  <c r="AZ108" i="3"/>
  <c r="AZ107" i="3"/>
  <c r="AZ106" i="3"/>
  <c r="AZ105" i="3"/>
  <c r="BA105" i="3" s="1"/>
  <c r="BB105" i="3" s="1"/>
  <c r="AZ104" i="3"/>
  <c r="BA104" i="3" s="1"/>
  <c r="BB104" i="3" s="1"/>
  <c r="AZ103" i="3"/>
  <c r="BA103" i="3" s="1"/>
  <c r="BB103" i="3" s="1"/>
  <c r="AZ102" i="3"/>
  <c r="AZ101" i="3"/>
  <c r="AZ100" i="3"/>
  <c r="BA100" i="3" s="1"/>
  <c r="BB100" i="3" s="1"/>
  <c r="AZ99" i="3"/>
  <c r="AZ98" i="3"/>
  <c r="AZ97" i="3"/>
  <c r="BA97" i="3" s="1"/>
  <c r="BB97" i="3" s="1"/>
  <c r="AZ96" i="3"/>
  <c r="BA96" i="3" s="1"/>
  <c r="BB96" i="3" s="1"/>
  <c r="AZ95" i="3"/>
  <c r="BA95" i="3" s="1"/>
  <c r="BB95" i="3" s="1"/>
  <c r="AZ94" i="3"/>
  <c r="AZ93" i="3"/>
  <c r="AZ92" i="3"/>
  <c r="AZ91" i="3"/>
  <c r="AZ90" i="3"/>
  <c r="AZ89" i="3"/>
  <c r="BA89" i="3" s="1"/>
  <c r="BB89" i="3" s="1"/>
  <c r="AZ88" i="3"/>
  <c r="BA88" i="3" s="1"/>
  <c r="BB88" i="3" s="1"/>
  <c r="AZ87" i="3"/>
  <c r="BA87" i="3" s="1"/>
  <c r="BB87" i="3" s="1"/>
  <c r="AZ86" i="3"/>
  <c r="AZ85" i="3"/>
  <c r="AZ84" i="3"/>
  <c r="BA84" i="3" s="1"/>
  <c r="BB84" i="3" s="1"/>
  <c r="AZ83" i="3"/>
  <c r="AZ82" i="3"/>
  <c r="AZ81" i="3"/>
  <c r="BA81" i="3" s="1"/>
  <c r="BB81" i="3" s="1"/>
  <c r="AZ80" i="3"/>
  <c r="BA80" i="3" s="1"/>
  <c r="BB80" i="3" s="1"/>
  <c r="AZ79" i="3"/>
  <c r="BA79" i="3" s="1"/>
  <c r="BB79" i="3" s="1"/>
  <c r="AZ78" i="3"/>
  <c r="AZ77" i="3"/>
  <c r="AZ76" i="3"/>
  <c r="AZ75" i="3"/>
  <c r="AZ74" i="3"/>
  <c r="AZ73" i="3"/>
  <c r="BA73" i="3" s="1"/>
  <c r="BB73" i="3" s="1"/>
  <c r="AZ72" i="3"/>
  <c r="BA72" i="3" s="1"/>
  <c r="BB72" i="3" s="1"/>
  <c r="AZ71" i="3"/>
  <c r="BA71" i="3" s="1"/>
  <c r="BB71" i="3" s="1"/>
  <c r="AZ70" i="3"/>
  <c r="AZ69" i="3"/>
  <c r="AZ68" i="3"/>
  <c r="AZ67" i="3"/>
  <c r="AZ66" i="3"/>
  <c r="AZ65" i="3"/>
  <c r="BA65" i="3" s="1"/>
  <c r="BB65" i="3" s="1"/>
  <c r="AZ64" i="3"/>
  <c r="BA64" i="3" s="1"/>
  <c r="BB64" i="3" s="1"/>
  <c r="AZ63" i="3"/>
  <c r="BA63" i="3" s="1"/>
  <c r="BB63" i="3" s="1"/>
  <c r="AZ62" i="3"/>
  <c r="AZ61" i="3"/>
  <c r="AZ60" i="3"/>
  <c r="AZ59" i="3"/>
  <c r="AZ58" i="3"/>
  <c r="AZ57" i="3"/>
  <c r="BA57" i="3" s="1"/>
  <c r="BB57" i="3" s="1"/>
  <c r="AZ56" i="3"/>
  <c r="BA56" i="3" s="1"/>
  <c r="BB56" i="3" s="1"/>
  <c r="AZ55" i="3"/>
  <c r="BA55" i="3" s="1"/>
  <c r="BB55" i="3" s="1"/>
  <c r="AZ54" i="3"/>
  <c r="AZ53" i="3"/>
  <c r="AZ52" i="3"/>
  <c r="AZ51" i="3"/>
  <c r="AZ50" i="3"/>
  <c r="AZ49" i="3"/>
  <c r="BA49" i="3" s="1"/>
  <c r="BB49" i="3" s="1"/>
  <c r="AZ48" i="3"/>
  <c r="BA48" i="3" s="1"/>
  <c r="BB48" i="3" s="1"/>
  <c r="AZ47" i="3"/>
  <c r="BA47" i="3" s="1"/>
  <c r="BB47" i="3" s="1"/>
  <c r="AZ46" i="3"/>
  <c r="AZ45" i="3"/>
  <c r="AZ44" i="3"/>
  <c r="AZ43" i="3"/>
  <c r="AZ42" i="3"/>
  <c r="AZ41" i="3"/>
  <c r="BA41" i="3" s="1"/>
  <c r="BB41" i="3" s="1"/>
  <c r="AZ40" i="3"/>
  <c r="BA40" i="3" s="1"/>
  <c r="BB40" i="3" s="1"/>
  <c r="AZ39" i="3"/>
  <c r="BA39" i="3" s="1"/>
  <c r="BB39" i="3" s="1"/>
  <c r="AZ38" i="3"/>
  <c r="AZ37" i="3"/>
  <c r="AZ36" i="3"/>
  <c r="BA36" i="3" s="1"/>
  <c r="BB36" i="3" s="1"/>
  <c r="AZ35" i="3"/>
  <c r="AZ34" i="3"/>
  <c r="AZ33" i="3"/>
  <c r="BA33" i="3" s="1"/>
  <c r="BB33" i="3" s="1"/>
  <c r="AZ32" i="3"/>
  <c r="AZ31" i="3"/>
  <c r="BA31" i="3" s="1"/>
  <c r="BB31" i="3" s="1"/>
  <c r="AZ30" i="3"/>
  <c r="AZ29" i="3"/>
  <c r="AZ28" i="3"/>
  <c r="AZ27" i="3"/>
  <c r="AZ26" i="3"/>
  <c r="AZ25" i="3"/>
  <c r="BA25" i="3" s="1"/>
  <c r="BB25" i="3" s="1"/>
  <c r="AZ24" i="3"/>
  <c r="BA24" i="3" s="1"/>
  <c r="BB24" i="3" s="1"/>
  <c r="AZ23" i="3"/>
  <c r="BA23" i="3" s="1"/>
  <c r="BB23" i="3" s="1"/>
  <c r="AZ22" i="3"/>
  <c r="BA22" i="3" s="1"/>
  <c r="BB22" i="3" s="1"/>
  <c r="AZ21" i="3"/>
  <c r="AZ20" i="3"/>
  <c r="AZ19" i="3"/>
  <c r="AZ18" i="3"/>
  <c r="AZ17" i="3"/>
  <c r="BA17" i="3" s="1"/>
  <c r="BB17" i="3" s="1"/>
  <c r="AZ16" i="3"/>
  <c r="BA16" i="3" s="1"/>
  <c r="BB16" i="3" s="1"/>
  <c r="AZ15" i="3"/>
  <c r="BA15" i="3" s="1"/>
  <c r="BB15" i="3" s="1"/>
  <c r="AZ14" i="3"/>
  <c r="BA14" i="3" s="1"/>
  <c r="BB14" i="3" s="1"/>
  <c r="AZ13" i="3"/>
  <c r="AZ12" i="3"/>
  <c r="AZ11" i="3" s="1"/>
  <c r="AZ10" i="3" s="1"/>
  <c r="AZ9" i="3" s="1"/>
  <c r="BA13" i="3"/>
  <c r="BB13" i="3" s="1"/>
  <c r="BA162" i="3"/>
  <c r="BB162" i="3" s="1"/>
  <c r="BA163" i="3"/>
  <c r="BB163" i="3" s="1"/>
  <c r="BA154" i="3"/>
  <c r="BB154" i="3" s="1"/>
  <c r="BA155" i="3"/>
  <c r="BB155" i="3" s="1"/>
  <c r="BA146" i="3"/>
  <c r="BB146" i="3" s="1"/>
  <c r="BA141" i="3"/>
  <c r="BB141" i="3" s="1"/>
  <c r="BA138" i="3"/>
  <c r="BB138" i="3" s="1"/>
  <c r="BA139" i="3"/>
  <c r="BB139" i="3" s="1"/>
  <c r="BA136" i="3"/>
  <c r="BB136" i="3" s="1"/>
  <c r="BA130" i="3"/>
  <c r="BB130" i="3" s="1"/>
  <c r="BA122" i="3"/>
  <c r="BB122" i="3" s="1"/>
  <c r="BA123" i="3"/>
  <c r="BB123" i="3" s="1"/>
  <c r="BA117" i="3"/>
  <c r="BB117" i="3" s="1"/>
  <c r="BA114" i="3"/>
  <c r="BB114" i="3" s="1"/>
  <c r="BA109" i="3"/>
  <c r="BB109" i="3" s="1"/>
  <c r="BA106" i="3"/>
  <c r="BB106" i="3" s="1"/>
  <c r="BA99" i="3"/>
  <c r="BB99" i="3" s="1"/>
  <c r="BA91" i="3"/>
  <c r="BB91" i="3" s="1"/>
  <c r="BA82" i="3"/>
  <c r="BB82" i="3" s="1"/>
  <c r="BA83" i="3"/>
  <c r="BB83" i="3" s="1"/>
  <c r="BA74" i="3"/>
  <c r="BB74" i="3" s="1"/>
  <c r="BA75" i="3"/>
  <c r="BB75" i="3" s="1"/>
  <c r="BA66" i="3"/>
  <c r="BB66" i="3" s="1"/>
  <c r="BA61" i="3"/>
  <c r="BB61" i="3" s="1"/>
  <c r="BA58" i="3"/>
  <c r="BB58" i="3" s="1"/>
  <c r="BA50" i="3"/>
  <c r="BB50" i="3" s="1"/>
  <c r="BA42" i="3"/>
  <c r="BB42" i="3" s="1"/>
  <c r="BA43" i="3"/>
  <c r="BB43" i="3" s="1"/>
  <c r="BA37" i="3"/>
  <c r="BB37" i="3" s="1"/>
  <c r="BA34" i="3"/>
  <c r="BB34" i="3" s="1"/>
  <c r="BA29" i="3"/>
  <c r="BB29" i="3" s="1"/>
  <c r="BA26" i="3"/>
  <c r="BB26" i="3" s="1"/>
  <c r="BA18" i="3"/>
  <c r="BB18" i="3" s="1"/>
  <c r="BA19" i="3"/>
  <c r="BB19" i="3" s="1"/>
  <c r="BA165" i="3"/>
  <c r="BB165" i="3" s="1"/>
  <c r="BA164" i="3"/>
  <c r="BB164" i="3" s="1"/>
  <c r="BA160" i="3"/>
  <c r="BB160" i="3" s="1"/>
  <c r="BA158" i="3"/>
  <c r="BB158" i="3" s="1"/>
  <c r="BA157" i="3"/>
  <c r="BB157" i="3" s="1"/>
  <c r="BA156" i="3"/>
  <c r="BB156" i="3" s="1"/>
  <c r="BA149" i="3"/>
  <c r="BB149" i="3" s="1"/>
  <c r="BA148" i="3"/>
  <c r="BB148" i="3" s="1"/>
  <c r="BA147" i="3"/>
  <c r="BB147" i="3" s="1"/>
  <c r="BA142" i="3"/>
  <c r="BB142" i="3" s="1"/>
  <c r="BA134" i="3"/>
  <c r="BB134" i="3" s="1"/>
  <c r="BA133" i="3"/>
  <c r="BB133" i="3" s="1"/>
  <c r="BA131" i="3"/>
  <c r="BB131" i="3" s="1"/>
  <c r="BA128" i="3"/>
  <c r="BB128" i="3" s="1"/>
  <c r="BA126" i="3"/>
  <c r="BB126" i="3" s="1"/>
  <c r="BA125" i="3"/>
  <c r="BB125" i="3" s="1"/>
  <c r="BA115" i="3"/>
  <c r="BB115" i="3" s="1"/>
  <c r="BA112" i="3"/>
  <c r="BB112" i="3" s="1"/>
  <c r="BA110" i="3"/>
  <c r="BB110" i="3" s="1"/>
  <c r="BA108" i="3"/>
  <c r="BB108" i="3" s="1"/>
  <c r="BA107" i="3"/>
  <c r="BB107" i="3" s="1"/>
  <c r="BA102" i="3"/>
  <c r="BB102" i="3" s="1"/>
  <c r="BA101" i="3"/>
  <c r="BB101" i="3" s="1"/>
  <c r="BA98" i="3"/>
  <c r="BB98" i="3" s="1"/>
  <c r="BA94" i="3"/>
  <c r="BB94" i="3" s="1"/>
  <c r="BA93" i="3"/>
  <c r="BB93" i="3" s="1"/>
  <c r="BA92" i="3"/>
  <c r="BB92" i="3" s="1"/>
  <c r="BA90" i="3"/>
  <c r="BB90" i="3" s="1"/>
  <c r="BA86" i="3"/>
  <c r="BB86" i="3" s="1"/>
  <c r="BA85" i="3"/>
  <c r="BB85" i="3" s="1"/>
  <c r="BA78" i="3"/>
  <c r="BB78" i="3" s="1"/>
  <c r="BA77" i="3"/>
  <c r="BB77" i="3" s="1"/>
  <c r="BA76" i="3"/>
  <c r="BB76" i="3" s="1"/>
  <c r="BA70" i="3"/>
  <c r="BB70" i="3" s="1"/>
  <c r="BA69" i="3"/>
  <c r="BB69" i="3" s="1"/>
  <c r="BA68" i="3"/>
  <c r="BB68" i="3" s="1"/>
  <c r="BA67" i="3"/>
  <c r="BB67" i="3" s="1"/>
  <c r="BA62" i="3"/>
  <c r="BB62" i="3" s="1"/>
  <c r="BA60" i="3"/>
  <c r="BB60" i="3" s="1"/>
  <c r="BA59" i="3"/>
  <c r="BB59" i="3" s="1"/>
  <c r="BA54" i="3"/>
  <c r="BB54" i="3" s="1"/>
  <c r="BA53" i="3"/>
  <c r="BB53" i="3" s="1"/>
  <c r="BA51" i="3"/>
  <c r="BB51" i="3" s="1"/>
  <c r="BA46" i="3"/>
  <c r="BB46" i="3" s="1"/>
  <c r="BA45" i="3"/>
  <c r="BB45" i="3" s="1"/>
  <c r="BA44" i="3"/>
  <c r="BB44" i="3" s="1"/>
  <c r="BA38" i="3"/>
  <c r="BB38" i="3" s="1"/>
  <c r="BA35" i="3"/>
  <c r="BB35" i="3" s="1"/>
  <c r="BA32" i="3"/>
  <c r="BB32" i="3" s="1"/>
  <c r="BA30" i="3"/>
  <c r="BB30" i="3" s="1"/>
  <c r="BA27" i="3"/>
  <c r="BB27" i="3" s="1"/>
  <c r="BA21" i="3"/>
  <c r="BB21" i="3" s="1"/>
  <c r="C12" i="3"/>
  <c r="E20" i="11" l="1"/>
  <c r="V5" i="12"/>
  <c r="R5" i="12"/>
  <c r="Q5" i="12"/>
  <c r="N5" i="12"/>
  <c r="J5" i="12"/>
  <c r="AD5" i="12"/>
  <c r="I5" i="12"/>
  <c r="Z5" i="12"/>
  <c r="F5" i="12"/>
  <c r="Y5" i="12"/>
  <c r="B5" i="12"/>
  <c r="X5" i="12"/>
  <c r="P5" i="12"/>
  <c r="H5" i="12"/>
  <c r="AE5" i="12"/>
  <c r="W5" i="12"/>
  <c r="O5" i="12"/>
  <c r="G5" i="12"/>
  <c r="AC5" i="12"/>
  <c r="U5" i="12"/>
  <c r="M5" i="12"/>
  <c r="E5" i="12"/>
  <c r="AB5" i="12"/>
  <c r="T5" i="12"/>
  <c r="L5" i="12"/>
  <c r="D5" i="12"/>
  <c r="AA5" i="12"/>
  <c r="S5" i="12"/>
  <c r="K5" i="12"/>
  <c r="AK9" i="12"/>
  <c r="BT9" i="12" s="1"/>
  <c r="AK13" i="12"/>
  <c r="BT13" i="12" s="1"/>
  <c r="AK17" i="12"/>
  <c r="BT17" i="12" s="1"/>
  <c r="AK21" i="12"/>
  <c r="BT21" i="12" s="1"/>
  <c r="AK25" i="12"/>
  <c r="BT25" i="12" s="1"/>
  <c r="AK29" i="12"/>
  <c r="BT29" i="12" s="1"/>
  <c r="AK43" i="12"/>
  <c r="BT43" i="12" s="1"/>
  <c r="AK157" i="12"/>
  <c r="BT157" i="12" s="1"/>
  <c r="AK153" i="12"/>
  <c r="BT153" i="12" s="1"/>
  <c r="AK149" i="12"/>
  <c r="BT149" i="12" s="1"/>
  <c r="AK145" i="12"/>
  <c r="BT145" i="12" s="1"/>
  <c r="AK158" i="12"/>
  <c r="BT158" i="12" s="1"/>
  <c r="AK154" i="12"/>
  <c r="BT154" i="12" s="1"/>
  <c r="AK150" i="12"/>
  <c r="BT150" i="12" s="1"/>
  <c r="AK146" i="12"/>
  <c r="BT146" i="12" s="1"/>
  <c r="AK159" i="12"/>
  <c r="BT159" i="12" s="1"/>
  <c r="AK155" i="12"/>
  <c r="BT155" i="12" s="1"/>
  <c r="AK151" i="12"/>
  <c r="BT151" i="12" s="1"/>
  <c r="AK147" i="12"/>
  <c r="BT147" i="12" s="1"/>
  <c r="AK160" i="12"/>
  <c r="BT160" i="12" s="1"/>
  <c r="AK156" i="12"/>
  <c r="BT156" i="12" s="1"/>
  <c r="AK152" i="12"/>
  <c r="BT152" i="12" s="1"/>
  <c r="AK148" i="12"/>
  <c r="BT148" i="12" s="1"/>
  <c r="AK144" i="12"/>
  <c r="BT144" i="12" s="1"/>
  <c r="AK143" i="12"/>
  <c r="BT143" i="12" s="1"/>
  <c r="AK139" i="12"/>
  <c r="BT139" i="12" s="1"/>
  <c r="AK135" i="12"/>
  <c r="BT135" i="12" s="1"/>
  <c r="AK131" i="12"/>
  <c r="BT131" i="12" s="1"/>
  <c r="AK127" i="12"/>
  <c r="BT127" i="12" s="1"/>
  <c r="AK140" i="12"/>
  <c r="BT140" i="12" s="1"/>
  <c r="AK136" i="12"/>
  <c r="BT136" i="12" s="1"/>
  <c r="AK132" i="12"/>
  <c r="BT132" i="12" s="1"/>
  <c r="AK128" i="12"/>
  <c r="BT128" i="12" s="1"/>
  <c r="AK129" i="12"/>
  <c r="BT129" i="12" s="1"/>
  <c r="AK122" i="12"/>
  <c r="BT122" i="12" s="1"/>
  <c r="AK118" i="12"/>
  <c r="BT118" i="12" s="1"/>
  <c r="AK114" i="12"/>
  <c r="BT114" i="12" s="1"/>
  <c r="AK110" i="12"/>
  <c r="BT110" i="12" s="1"/>
  <c r="AK130" i="12"/>
  <c r="BT130" i="12" s="1"/>
  <c r="AK133" i="12"/>
  <c r="BT133" i="12" s="1"/>
  <c r="AK123" i="12"/>
  <c r="BT123" i="12" s="1"/>
  <c r="AK119" i="12"/>
  <c r="BT119" i="12" s="1"/>
  <c r="AK115" i="12"/>
  <c r="BT115" i="12" s="1"/>
  <c r="AK111" i="12"/>
  <c r="BT111" i="12" s="1"/>
  <c r="AK107" i="12"/>
  <c r="BT107" i="12" s="1"/>
  <c r="AK134" i="12"/>
  <c r="BT134" i="12" s="1"/>
  <c r="AK137" i="12"/>
  <c r="BT137" i="12" s="1"/>
  <c r="AK120" i="12"/>
  <c r="BT120" i="12" s="1"/>
  <c r="AK116" i="12"/>
  <c r="BT116" i="12" s="1"/>
  <c r="AK112" i="12"/>
  <c r="BT112" i="12" s="1"/>
  <c r="AK108" i="12"/>
  <c r="BT108" i="12" s="1"/>
  <c r="AK138" i="12"/>
  <c r="BT138" i="12" s="1"/>
  <c r="AK141" i="12"/>
  <c r="BT141" i="12" s="1"/>
  <c r="AK125" i="12"/>
  <c r="BT125" i="12" s="1"/>
  <c r="AK124" i="12"/>
  <c r="BT124" i="12" s="1"/>
  <c r="AK121" i="12"/>
  <c r="BT121" i="12" s="1"/>
  <c r="AK117" i="12"/>
  <c r="BT117" i="12" s="1"/>
  <c r="AK113" i="12"/>
  <c r="BT113" i="12" s="1"/>
  <c r="AK109" i="12"/>
  <c r="BT109" i="12" s="1"/>
  <c r="AK104" i="12"/>
  <c r="BT104" i="12" s="1"/>
  <c r="AK100" i="12"/>
  <c r="BT100" i="12" s="1"/>
  <c r="AK126" i="12"/>
  <c r="BT126" i="12" s="1"/>
  <c r="AK142" i="12"/>
  <c r="BT142" i="12" s="1"/>
  <c r="AK105" i="12"/>
  <c r="BT105" i="12" s="1"/>
  <c r="AK101" i="12"/>
  <c r="BT101" i="12" s="1"/>
  <c r="AK97" i="12"/>
  <c r="BT97" i="12" s="1"/>
  <c r="AK93" i="12"/>
  <c r="BT93" i="12" s="1"/>
  <c r="AK89" i="12"/>
  <c r="BT89" i="12" s="1"/>
  <c r="AK106" i="12"/>
  <c r="BT106" i="12" s="1"/>
  <c r="AK102" i="12"/>
  <c r="BT102" i="12" s="1"/>
  <c r="AK98" i="12"/>
  <c r="BT98" i="12" s="1"/>
  <c r="AK94" i="12"/>
  <c r="BT94" i="12" s="1"/>
  <c r="AK90" i="12"/>
  <c r="BT90" i="12" s="1"/>
  <c r="AK99" i="12"/>
  <c r="BT99" i="12" s="1"/>
  <c r="AK103" i="12"/>
  <c r="BT103" i="12" s="1"/>
  <c r="AK84" i="12"/>
  <c r="BT84" i="12" s="1"/>
  <c r="AK80" i="12"/>
  <c r="BT80" i="12" s="1"/>
  <c r="AK76" i="12"/>
  <c r="BT76" i="12" s="1"/>
  <c r="AK72" i="12"/>
  <c r="BT72" i="12" s="1"/>
  <c r="AK68" i="12"/>
  <c r="BT68" i="12" s="1"/>
  <c r="AK64" i="12"/>
  <c r="BT64" i="12" s="1"/>
  <c r="AK60" i="12"/>
  <c r="BT60" i="12" s="1"/>
  <c r="AK56" i="12"/>
  <c r="BT56" i="12" s="1"/>
  <c r="AK52" i="12"/>
  <c r="BT52" i="12" s="1"/>
  <c r="AK48" i="12"/>
  <c r="BT48" i="12" s="1"/>
  <c r="AK88" i="12"/>
  <c r="BT88" i="12" s="1"/>
  <c r="AK85" i="12"/>
  <c r="BT85" i="12" s="1"/>
  <c r="AK81" i="12"/>
  <c r="BT81" i="12" s="1"/>
  <c r="AK77" i="12"/>
  <c r="BT77" i="12" s="1"/>
  <c r="AK73" i="12"/>
  <c r="BT73" i="12" s="1"/>
  <c r="AK69" i="12"/>
  <c r="BT69" i="12" s="1"/>
  <c r="AK65" i="12"/>
  <c r="BT65" i="12" s="1"/>
  <c r="AK61" i="12"/>
  <c r="BT61" i="12" s="1"/>
  <c r="AK57" i="12"/>
  <c r="BT57" i="12" s="1"/>
  <c r="AK53" i="12"/>
  <c r="BT53" i="12" s="1"/>
  <c r="AK49" i="12"/>
  <c r="BT49" i="12" s="1"/>
  <c r="AK91" i="12"/>
  <c r="BT91" i="12" s="1"/>
  <c r="AK92" i="12"/>
  <c r="BT92" i="12" s="1"/>
  <c r="AK86" i="12"/>
  <c r="BT86" i="12" s="1"/>
  <c r="AK82" i="12"/>
  <c r="BT82" i="12" s="1"/>
  <c r="AK78" i="12"/>
  <c r="BT78" i="12" s="1"/>
  <c r="AK74" i="12"/>
  <c r="BT74" i="12" s="1"/>
  <c r="AK70" i="12"/>
  <c r="BT70" i="12" s="1"/>
  <c r="AK66" i="12"/>
  <c r="BT66" i="12" s="1"/>
  <c r="AK62" i="12"/>
  <c r="BT62" i="12" s="1"/>
  <c r="AK58" i="12"/>
  <c r="BT58" i="12" s="1"/>
  <c r="AK54" i="12"/>
  <c r="BT54" i="12" s="1"/>
  <c r="AK50" i="12"/>
  <c r="BT50" i="12" s="1"/>
  <c r="AK46" i="12"/>
  <c r="BT46" i="12" s="1"/>
  <c r="AK95" i="12"/>
  <c r="BT95" i="12" s="1"/>
  <c r="AK75" i="12"/>
  <c r="BT75" i="12" s="1"/>
  <c r="AK55" i="12"/>
  <c r="BT55" i="12" s="1"/>
  <c r="AK44" i="12"/>
  <c r="BT44" i="12" s="1"/>
  <c r="AK40" i="12"/>
  <c r="BT40" i="12" s="1"/>
  <c r="AK36" i="12"/>
  <c r="BT36" i="12" s="1"/>
  <c r="AK67" i="12"/>
  <c r="BT67" i="12" s="1"/>
  <c r="AK79" i="12"/>
  <c r="BT79" i="12" s="1"/>
  <c r="AK47" i="12"/>
  <c r="BT47" i="12" s="1"/>
  <c r="AK45" i="12"/>
  <c r="BT45" i="12" s="1"/>
  <c r="AK41" i="12"/>
  <c r="BT41" i="12" s="1"/>
  <c r="AK37" i="12"/>
  <c r="BT37" i="12" s="1"/>
  <c r="AK59" i="12"/>
  <c r="BT59" i="12" s="1"/>
  <c r="AK71" i="12"/>
  <c r="BT71" i="12" s="1"/>
  <c r="AK42" i="12"/>
  <c r="BT42" i="12" s="1"/>
  <c r="AK96" i="12"/>
  <c r="BT96" i="12" s="1"/>
  <c r="AK83" i="12"/>
  <c r="BT83" i="12" s="1"/>
  <c r="AK51" i="12"/>
  <c r="BT51" i="12" s="1"/>
  <c r="AK8" i="12"/>
  <c r="BT8" i="12" s="1"/>
  <c r="AK12" i="12"/>
  <c r="BT12" i="12" s="1"/>
  <c r="AK16" i="12"/>
  <c r="BT16" i="12" s="1"/>
  <c r="AK20" i="12"/>
  <c r="BT20" i="12" s="1"/>
  <c r="AK24" i="12"/>
  <c r="BT24" i="12" s="1"/>
  <c r="AK28" i="12"/>
  <c r="BT28" i="12" s="1"/>
  <c r="AK32" i="12"/>
  <c r="BT32" i="12" s="1"/>
  <c r="AK63" i="12"/>
  <c r="BT63" i="12" s="1"/>
  <c r="AK7" i="12"/>
  <c r="BT7" i="12" s="1"/>
  <c r="AK11" i="12"/>
  <c r="BT11" i="12" s="1"/>
  <c r="AK15" i="12"/>
  <c r="BT15" i="12" s="1"/>
  <c r="AK19" i="12"/>
  <c r="BT19" i="12" s="1"/>
  <c r="AK23" i="12"/>
  <c r="BT23" i="12" s="1"/>
  <c r="AK27" i="12"/>
  <c r="BT27" i="12" s="1"/>
  <c r="AK31" i="12"/>
  <c r="BT31" i="12" s="1"/>
  <c r="AK35" i="12"/>
  <c r="BT35" i="12" s="1"/>
  <c r="AK33" i="12"/>
  <c r="BT33" i="12" s="1"/>
  <c r="AK38" i="12"/>
  <c r="BT38" i="12" s="1"/>
  <c r="AK6" i="12"/>
  <c r="BT6" i="12" s="1"/>
  <c r="AK10" i="12"/>
  <c r="BT10" i="12" s="1"/>
  <c r="AK14" i="12"/>
  <c r="BT14" i="12" s="1"/>
  <c r="AK18" i="12"/>
  <c r="BT18" i="12" s="1"/>
  <c r="AK22" i="12"/>
  <c r="BT22" i="12" s="1"/>
  <c r="AK26" i="12"/>
  <c r="BT26" i="12" s="1"/>
  <c r="AK30" i="12"/>
  <c r="BT30" i="12" s="1"/>
  <c r="AK34" i="12"/>
  <c r="BT34" i="12" s="1"/>
  <c r="AK87" i="12"/>
  <c r="BT87" i="12" s="1"/>
  <c r="Z2" i="12"/>
  <c r="X2" i="12"/>
  <c r="S2" i="12"/>
  <c r="K2" i="12"/>
  <c r="Q2" i="12"/>
  <c r="J2" i="12"/>
  <c r="H2" i="12"/>
  <c r="AA2" i="12"/>
  <c r="C2" i="12"/>
  <c r="Y2" i="12"/>
  <c r="I2" i="12"/>
  <c r="R2" i="12"/>
  <c r="B2" i="12"/>
  <c r="P2" i="12"/>
  <c r="AE2" i="12"/>
  <c r="W2" i="12"/>
  <c r="O2" i="12"/>
  <c r="G2" i="12"/>
  <c r="AD2" i="12"/>
  <c r="V2" i="12"/>
  <c r="N2" i="12"/>
  <c r="F2" i="12"/>
  <c r="AC2" i="12"/>
  <c r="U2" i="12"/>
  <c r="M2" i="12"/>
  <c r="E2" i="12"/>
  <c r="AB2" i="12"/>
  <c r="T2" i="12"/>
  <c r="L2" i="12"/>
  <c r="A9" i="12"/>
  <c r="E4" i="11"/>
  <c r="E8" i="11"/>
  <c r="E155" i="11"/>
  <c r="E151" i="11"/>
  <c r="E147" i="11"/>
  <c r="E143" i="11"/>
  <c r="E139" i="11"/>
  <c r="E156" i="11"/>
  <c r="E152" i="11"/>
  <c r="E148" i="11"/>
  <c r="E144" i="11"/>
  <c r="E140" i="11"/>
  <c r="E154" i="11"/>
  <c r="E150" i="11"/>
  <c r="E145" i="11"/>
  <c r="E132" i="11"/>
  <c r="E128" i="11"/>
  <c r="E124" i="11"/>
  <c r="E120" i="11"/>
  <c r="E149" i="11"/>
  <c r="E146" i="11"/>
  <c r="E137" i="11"/>
  <c r="E153" i="11"/>
  <c r="E136" i="11"/>
  <c r="E133" i="11"/>
  <c r="E129" i="11"/>
  <c r="E125" i="11"/>
  <c r="E121" i="11"/>
  <c r="E157" i="11"/>
  <c r="E141" i="11"/>
  <c r="E138" i="11"/>
  <c r="E135" i="11"/>
  <c r="E131" i="11"/>
  <c r="E127" i="11"/>
  <c r="E123" i="11"/>
  <c r="E142" i="11"/>
  <c r="E134" i="11"/>
  <c r="E118" i="11"/>
  <c r="E114" i="11"/>
  <c r="E126" i="11"/>
  <c r="E115" i="11"/>
  <c r="E111" i="11"/>
  <c r="E107" i="11"/>
  <c r="E116" i="11"/>
  <c r="E112" i="11"/>
  <c r="E108" i="11"/>
  <c r="E130" i="11"/>
  <c r="E122" i="11"/>
  <c r="E119" i="11"/>
  <c r="E117" i="11"/>
  <c r="E109" i="11"/>
  <c r="E103" i="11"/>
  <c r="E106" i="11"/>
  <c r="E105" i="11"/>
  <c r="E98" i="11"/>
  <c r="E94" i="11"/>
  <c r="E90" i="11"/>
  <c r="E104" i="11"/>
  <c r="E102" i="11"/>
  <c r="E99" i="11"/>
  <c r="E95" i="11"/>
  <c r="E91" i="11"/>
  <c r="E100" i="11"/>
  <c r="E96" i="11"/>
  <c r="E92" i="11"/>
  <c r="E113" i="11"/>
  <c r="E110" i="11"/>
  <c r="E97" i="11"/>
  <c r="E83" i="11"/>
  <c r="E79" i="11"/>
  <c r="E75" i="11"/>
  <c r="E71" i="11"/>
  <c r="E101" i="11"/>
  <c r="E84" i="11"/>
  <c r="E80" i="11"/>
  <c r="E76" i="11"/>
  <c r="E72" i="11"/>
  <c r="E89" i="11"/>
  <c r="E85" i="11"/>
  <c r="E81" i="11"/>
  <c r="E77" i="11"/>
  <c r="E73" i="11"/>
  <c r="E93" i="11"/>
  <c r="E87" i="11"/>
  <c r="E88" i="11"/>
  <c r="E86" i="11"/>
  <c r="E82" i="11"/>
  <c r="E78" i="11"/>
  <c r="E67" i="11"/>
  <c r="E63" i="11"/>
  <c r="E59" i="11"/>
  <c r="E55" i="11"/>
  <c r="E51" i="11"/>
  <c r="E70" i="11"/>
  <c r="E68" i="11"/>
  <c r="E64" i="11"/>
  <c r="E60" i="11"/>
  <c r="E56" i="11"/>
  <c r="E52" i="11"/>
  <c r="E74" i="11"/>
  <c r="E69" i="11"/>
  <c r="E65" i="11"/>
  <c r="E61" i="11"/>
  <c r="E57" i="11"/>
  <c r="E53" i="11"/>
  <c r="E49" i="11"/>
  <c r="E66" i="11"/>
  <c r="E62" i="11"/>
  <c r="E58" i="11"/>
  <c r="E54" i="11"/>
  <c r="E50" i="11"/>
  <c r="E45" i="11"/>
  <c r="E41" i="11"/>
  <c r="E37" i="11"/>
  <c r="E33" i="11"/>
  <c r="E29" i="11"/>
  <c r="E25" i="11"/>
  <c r="E21" i="11"/>
  <c r="E17" i="11"/>
  <c r="E13" i="11"/>
  <c r="E46" i="11"/>
  <c r="E42" i="11"/>
  <c r="E38" i="11"/>
  <c r="E34" i="11"/>
  <c r="E30" i="11"/>
  <c r="E26" i="11"/>
  <c r="E22" i="11"/>
  <c r="E18" i="11"/>
  <c r="E14" i="11"/>
  <c r="E47" i="11"/>
  <c r="E43" i="11"/>
  <c r="E39" i="11"/>
  <c r="E35" i="11"/>
  <c r="E31" i="11"/>
  <c r="E27" i="11"/>
  <c r="E23" i="11"/>
  <c r="E19" i="11"/>
  <c r="E15" i="11"/>
  <c r="E48" i="11"/>
  <c r="E44" i="11"/>
  <c r="E40" i="11"/>
  <c r="E36" i="11"/>
  <c r="E32" i="11"/>
  <c r="E28" i="11"/>
  <c r="E16" i="11"/>
  <c r="E7" i="11"/>
  <c r="E9" i="11"/>
  <c r="E12" i="11"/>
  <c r="E6" i="11"/>
  <c r="E10" i="11"/>
  <c r="E11" i="11"/>
  <c r="E5" i="11"/>
  <c r="E24" i="11"/>
  <c r="AZ8" i="3"/>
  <c r="BA12" i="3"/>
  <c r="BB12" i="3" s="1"/>
  <c r="BC12" i="3" s="1"/>
  <c r="BA28" i="3"/>
  <c r="BB28" i="3" s="1"/>
  <c r="BA20" i="3"/>
  <c r="BB20" i="3" s="1"/>
  <c r="BA52" i="3"/>
  <c r="BB52" i="3" s="1"/>
  <c r="AI6" i="12" l="1"/>
  <c r="BR6" i="12" s="1"/>
  <c r="AI11" i="12"/>
  <c r="AY160" i="12"/>
  <c r="CH160" i="12" s="1"/>
  <c r="AY156" i="12"/>
  <c r="CH156" i="12" s="1"/>
  <c r="AY152" i="12"/>
  <c r="CH152" i="12" s="1"/>
  <c r="AY148" i="12"/>
  <c r="CH148" i="12" s="1"/>
  <c r="AY144" i="12"/>
  <c r="CH144" i="12" s="1"/>
  <c r="AY157" i="12"/>
  <c r="CH157" i="12" s="1"/>
  <c r="AY153" i="12"/>
  <c r="CH153" i="12" s="1"/>
  <c r="AY149" i="12"/>
  <c r="CH149" i="12" s="1"/>
  <c r="AY145" i="12"/>
  <c r="CH145" i="12" s="1"/>
  <c r="AY158" i="12"/>
  <c r="CH158" i="12" s="1"/>
  <c r="AY154" i="12"/>
  <c r="CH154" i="12" s="1"/>
  <c r="AY150" i="12"/>
  <c r="CH150" i="12" s="1"/>
  <c r="AY146" i="12"/>
  <c r="CH146" i="12" s="1"/>
  <c r="AY159" i="12"/>
  <c r="CH159" i="12" s="1"/>
  <c r="AY155" i="12"/>
  <c r="CH155" i="12" s="1"/>
  <c r="AY151" i="12"/>
  <c r="CH151" i="12" s="1"/>
  <c r="AY147" i="12"/>
  <c r="CH147" i="12" s="1"/>
  <c r="AY143" i="12"/>
  <c r="CH143" i="12" s="1"/>
  <c r="AY142" i="12"/>
  <c r="CH142" i="12" s="1"/>
  <c r="AY138" i="12"/>
  <c r="CH138" i="12" s="1"/>
  <c r="AY134" i="12"/>
  <c r="CH134" i="12" s="1"/>
  <c r="AY130" i="12"/>
  <c r="CH130" i="12" s="1"/>
  <c r="AY126" i="12"/>
  <c r="CH126" i="12" s="1"/>
  <c r="AY139" i="12"/>
  <c r="CH139" i="12" s="1"/>
  <c r="AY135" i="12"/>
  <c r="CH135" i="12" s="1"/>
  <c r="AY131" i="12"/>
  <c r="CH131" i="12" s="1"/>
  <c r="AY127" i="12"/>
  <c r="CH127" i="12" s="1"/>
  <c r="AY136" i="12"/>
  <c r="CH136" i="12" s="1"/>
  <c r="AY121" i="12"/>
  <c r="CH121" i="12" s="1"/>
  <c r="AY117" i="12"/>
  <c r="CH117" i="12" s="1"/>
  <c r="AY113" i="12"/>
  <c r="CH113" i="12" s="1"/>
  <c r="AY109" i="12"/>
  <c r="CH109" i="12" s="1"/>
  <c r="AY137" i="12"/>
  <c r="CH137" i="12" s="1"/>
  <c r="AY140" i="12"/>
  <c r="CH140" i="12" s="1"/>
  <c r="AY124" i="12"/>
  <c r="CH124" i="12" s="1"/>
  <c r="AY122" i="12"/>
  <c r="CH122" i="12" s="1"/>
  <c r="AY118" i="12"/>
  <c r="CH118" i="12" s="1"/>
  <c r="AY114" i="12"/>
  <c r="CH114" i="12" s="1"/>
  <c r="AY110" i="12"/>
  <c r="CH110" i="12" s="1"/>
  <c r="AY141" i="12"/>
  <c r="CH141" i="12" s="1"/>
  <c r="AY125" i="12"/>
  <c r="CH125" i="12" s="1"/>
  <c r="AY128" i="12"/>
  <c r="CH128" i="12" s="1"/>
  <c r="AY123" i="12"/>
  <c r="CH123" i="12" s="1"/>
  <c r="AY119" i="12"/>
  <c r="CH119" i="12" s="1"/>
  <c r="AY115" i="12"/>
  <c r="CH115" i="12" s="1"/>
  <c r="AY111" i="12"/>
  <c r="CH111" i="12" s="1"/>
  <c r="AY107" i="12"/>
  <c r="CH107" i="12" s="1"/>
  <c r="AY129" i="12"/>
  <c r="CH129" i="12" s="1"/>
  <c r="AY132" i="12"/>
  <c r="CH132" i="12" s="1"/>
  <c r="AY120" i="12"/>
  <c r="CH120" i="12" s="1"/>
  <c r="AY116" i="12"/>
  <c r="CH116" i="12" s="1"/>
  <c r="AY112" i="12"/>
  <c r="CH112" i="12" s="1"/>
  <c r="AY108" i="12"/>
  <c r="CH108" i="12" s="1"/>
  <c r="AY103" i="12"/>
  <c r="CH103" i="12" s="1"/>
  <c r="AY99" i="12"/>
  <c r="CH99" i="12" s="1"/>
  <c r="AY133" i="12"/>
  <c r="CH133" i="12" s="1"/>
  <c r="AY104" i="12"/>
  <c r="CH104" i="12" s="1"/>
  <c r="AY100" i="12"/>
  <c r="CH100" i="12" s="1"/>
  <c r="AY96" i="12"/>
  <c r="CH96" i="12" s="1"/>
  <c r="AY92" i="12"/>
  <c r="CH92" i="12" s="1"/>
  <c r="AY88" i="12"/>
  <c r="CH88" i="12" s="1"/>
  <c r="AY105" i="12"/>
  <c r="CH105" i="12" s="1"/>
  <c r="AY101" i="12"/>
  <c r="CH101" i="12" s="1"/>
  <c r="AY97" i="12"/>
  <c r="CH97" i="12" s="1"/>
  <c r="AY93" i="12"/>
  <c r="CH93" i="12" s="1"/>
  <c r="AY89" i="12"/>
  <c r="CH89" i="12" s="1"/>
  <c r="AY90" i="12"/>
  <c r="CH90" i="12" s="1"/>
  <c r="AY91" i="12"/>
  <c r="CH91" i="12" s="1"/>
  <c r="AY83" i="12"/>
  <c r="CH83" i="12" s="1"/>
  <c r="AY79" i="12"/>
  <c r="CH79" i="12" s="1"/>
  <c r="AY75" i="12"/>
  <c r="CH75" i="12" s="1"/>
  <c r="AY71" i="12"/>
  <c r="CH71" i="12" s="1"/>
  <c r="AY67" i="12"/>
  <c r="CH67" i="12" s="1"/>
  <c r="AY63" i="12"/>
  <c r="CH63" i="12" s="1"/>
  <c r="AY59" i="12"/>
  <c r="CH59" i="12" s="1"/>
  <c r="AY55" i="12"/>
  <c r="CH55" i="12" s="1"/>
  <c r="AY51" i="12"/>
  <c r="CH51" i="12" s="1"/>
  <c r="AY47" i="12"/>
  <c r="CH47" i="12" s="1"/>
  <c r="AY98" i="12"/>
  <c r="CH98" i="12" s="1"/>
  <c r="AY94" i="12"/>
  <c r="CH94" i="12" s="1"/>
  <c r="AY102" i="12"/>
  <c r="CH102" i="12" s="1"/>
  <c r="AY95" i="12"/>
  <c r="CH95" i="12" s="1"/>
  <c r="AY84" i="12"/>
  <c r="CH84" i="12" s="1"/>
  <c r="AY80" i="12"/>
  <c r="CH80" i="12" s="1"/>
  <c r="AY76" i="12"/>
  <c r="CH76" i="12" s="1"/>
  <c r="AY72" i="12"/>
  <c r="CH72" i="12" s="1"/>
  <c r="AY68" i="12"/>
  <c r="CH68" i="12" s="1"/>
  <c r="AY64" i="12"/>
  <c r="CH64" i="12" s="1"/>
  <c r="AY60" i="12"/>
  <c r="CH60" i="12" s="1"/>
  <c r="AY56" i="12"/>
  <c r="CH56" i="12" s="1"/>
  <c r="AY52" i="12"/>
  <c r="CH52" i="12" s="1"/>
  <c r="AY48" i="12"/>
  <c r="CH48" i="12" s="1"/>
  <c r="AY106" i="12"/>
  <c r="CH106" i="12" s="1"/>
  <c r="AY85" i="12"/>
  <c r="CH85" i="12" s="1"/>
  <c r="AY81" i="12"/>
  <c r="CH81" i="12" s="1"/>
  <c r="AY77" i="12"/>
  <c r="CH77" i="12" s="1"/>
  <c r="AY73" i="12"/>
  <c r="CH73" i="12" s="1"/>
  <c r="AY69" i="12"/>
  <c r="CH69" i="12" s="1"/>
  <c r="AY65" i="12"/>
  <c r="CH65" i="12" s="1"/>
  <c r="AY61" i="12"/>
  <c r="CH61" i="12" s="1"/>
  <c r="AY57" i="12"/>
  <c r="CH57" i="12" s="1"/>
  <c r="AY53" i="12"/>
  <c r="CH53" i="12" s="1"/>
  <c r="AY49" i="12"/>
  <c r="CH49" i="12" s="1"/>
  <c r="AY82" i="12"/>
  <c r="CH82" i="12" s="1"/>
  <c r="AY66" i="12"/>
  <c r="CH66" i="12" s="1"/>
  <c r="AY86" i="12"/>
  <c r="CH86" i="12" s="1"/>
  <c r="AY78" i="12"/>
  <c r="CH78" i="12" s="1"/>
  <c r="AY46" i="12"/>
  <c r="CH46" i="12" s="1"/>
  <c r="AY43" i="12"/>
  <c r="CH43" i="12" s="1"/>
  <c r="AY39" i="12"/>
  <c r="CH39" i="12" s="1"/>
  <c r="AY58" i="12"/>
  <c r="CH58" i="12" s="1"/>
  <c r="AY70" i="12"/>
  <c r="CH70" i="12" s="1"/>
  <c r="AY44" i="12"/>
  <c r="CH44" i="12" s="1"/>
  <c r="AY40" i="12"/>
  <c r="CH40" i="12" s="1"/>
  <c r="AY36" i="12"/>
  <c r="CH36" i="12" s="1"/>
  <c r="AY50" i="12"/>
  <c r="CH50" i="12" s="1"/>
  <c r="AY62" i="12"/>
  <c r="CH62" i="12" s="1"/>
  <c r="AY45" i="12"/>
  <c r="CH45" i="12" s="1"/>
  <c r="AY41" i="12"/>
  <c r="CH41" i="12" s="1"/>
  <c r="AY87" i="12"/>
  <c r="CH87" i="12" s="1"/>
  <c r="AY74" i="12"/>
  <c r="CH74" i="12" s="1"/>
  <c r="AY54" i="12"/>
  <c r="CH54" i="12" s="1"/>
  <c r="AY38" i="12"/>
  <c r="CH38" i="12" s="1"/>
  <c r="AY42" i="12"/>
  <c r="CH42" i="12" s="1"/>
  <c r="AY33" i="12"/>
  <c r="CH33" i="12" s="1"/>
  <c r="AY29" i="12"/>
  <c r="CH29" i="12" s="1"/>
  <c r="AY25" i="12"/>
  <c r="CH25" i="12" s="1"/>
  <c r="AY21" i="12"/>
  <c r="CH21" i="12" s="1"/>
  <c r="AY17" i="12"/>
  <c r="CH17" i="12" s="1"/>
  <c r="AY13" i="12"/>
  <c r="CH13" i="12" s="1"/>
  <c r="AY9" i="12"/>
  <c r="CH9" i="12" s="1"/>
  <c r="AY20" i="12"/>
  <c r="CH20" i="12" s="1"/>
  <c r="AY12" i="12"/>
  <c r="CH12" i="12" s="1"/>
  <c r="AY16" i="12"/>
  <c r="CH16" i="12" s="1"/>
  <c r="AY34" i="12"/>
  <c r="CH34" i="12" s="1"/>
  <c r="AY30" i="12"/>
  <c r="CH30" i="12" s="1"/>
  <c r="AY26" i="12"/>
  <c r="CH26" i="12" s="1"/>
  <c r="AY22" i="12"/>
  <c r="CH22" i="12" s="1"/>
  <c r="AY18" i="12"/>
  <c r="CH18" i="12" s="1"/>
  <c r="AY14" i="12"/>
  <c r="CH14" i="12" s="1"/>
  <c r="AY10" i="12"/>
  <c r="CH10" i="12" s="1"/>
  <c r="AY6" i="12"/>
  <c r="CH6" i="12" s="1"/>
  <c r="AY8" i="12"/>
  <c r="CH8" i="12" s="1"/>
  <c r="AY35" i="12"/>
  <c r="CH35" i="12" s="1"/>
  <c r="AY31" i="12"/>
  <c r="CH31" i="12" s="1"/>
  <c r="AY27" i="12"/>
  <c r="CH27" i="12" s="1"/>
  <c r="AY23" i="12"/>
  <c r="CH23" i="12" s="1"/>
  <c r="AY19" i="12"/>
  <c r="CH19" i="12" s="1"/>
  <c r="AY15" i="12"/>
  <c r="CH15" i="12" s="1"/>
  <c r="AY11" i="12"/>
  <c r="CH11" i="12" s="1"/>
  <c r="AY7" i="12"/>
  <c r="CH7" i="12" s="1"/>
  <c r="AY37" i="12"/>
  <c r="CH37" i="12" s="1"/>
  <c r="AY32" i="12"/>
  <c r="CH32" i="12" s="1"/>
  <c r="AY28" i="12"/>
  <c r="CH28" i="12" s="1"/>
  <c r="AY24" i="12"/>
  <c r="CH24" i="12" s="1"/>
  <c r="BI157" i="12"/>
  <c r="CR157" i="12" s="1"/>
  <c r="BI153" i="12"/>
  <c r="CR153" i="12" s="1"/>
  <c r="BI149" i="12"/>
  <c r="CR149" i="12" s="1"/>
  <c r="BI145" i="12"/>
  <c r="CR145" i="12" s="1"/>
  <c r="BI158" i="12"/>
  <c r="CR158" i="12" s="1"/>
  <c r="BI154" i="12"/>
  <c r="CR154" i="12" s="1"/>
  <c r="BI150" i="12"/>
  <c r="CR150" i="12" s="1"/>
  <c r="BI146" i="12"/>
  <c r="CR146" i="12" s="1"/>
  <c r="BI159" i="12"/>
  <c r="CR159" i="12" s="1"/>
  <c r="BI155" i="12"/>
  <c r="CR155" i="12" s="1"/>
  <c r="BI151" i="12"/>
  <c r="CR151" i="12" s="1"/>
  <c r="BI147" i="12"/>
  <c r="CR147" i="12" s="1"/>
  <c r="BI143" i="12"/>
  <c r="CR143" i="12" s="1"/>
  <c r="BI160" i="12"/>
  <c r="CR160" i="12" s="1"/>
  <c r="BI156" i="12"/>
  <c r="CR156" i="12" s="1"/>
  <c r="BI152" i="12"/>
  <c r="CR152" i="12" s="1"/>
  <c r="BI148" i="12"/>
  <c r="CR148" i="12" s="1"/>
  <c r="BI144" i="12"/>
  <c r="CR144" i="12" s="1"/>
  <c r="BI139" i="12"/>
  <c r="CR139" i="12" s="1"/>
  <c r="BI135" i="12"/>
  <c r="CR135" i="12" s="1"/>
  <c r="BI131" i="12"/>
  <c r="CR131" i="12" s="1"/>
  <c r="BI127" i="12"/>
  <c r="CR127" i="12" s="1"/>
  <c r="BI140" i="12"/>
  <c r="CR140" i="12" s="1"/>
  <c r="BI136" i="12"/>
  <c r="CR136" i="12" s="1"/>
  <c r="BI132" i="12"/>
  <c r="CR132" i="12" s="1"/>
  <c r="BI128" i="12"/>
  <c r="CR128" i="12" s="1"/>
  <c r="BI124" i="12"/>
  <c r="CR124" i="12" s="1"/>
  <c r="BI141" i="12"/>
  <c r="CR141" i="12" s="1"/>
  <c r="BI125" i="12"/>
  <c r="CR125" i="12" s="1"/>
  <c r="BI122" i="12"/>
  <c r="CR122" i="12" s="1"/>
  <c r="BI118" i="12"/>
  <c r="CR118" i="12" s="1"/>
  <c r="BI114" i="12"/>
  <c r="CR114" i="12" s="1"/>
  <c r="BI110" i="12"/>
  <c r="CR110" i="12" s="1"/>
  <c r="BI142" i="12"/>
  <c r="CR142" i="12" s="1"/>
  <c r="BI126" i="12"/>
  <c r="CR126" i="12" s="1"/>
  <c r="BI129" i="12"/>
  <c r="CR129" i="12" s="1"/>
  <c r="BI119" i="12"/>
  <c r="CR119" i="12" s="1"/>
  <c r="BI115" i="12"/>
  <c r="CR115" i="12" s="1"/>
  <c r="BI111" i="12"/>
  <c r="CR111" i="12" s="1"/>
  <c r="BI107" i="12"/>
  <c r="CR107" i="12" s="1"/>
  <c r="BI130" i="12"/>
  <c r="CR130" i="12" s="1"/>
  <c r="BI123" i="12"/>
  <c r="CR123" i="12" s="1"/>
  <c r="BI133" i="12"/>
  <c r="CR133" i="12" s="1"/>
  <c r="BI120" i="12"/>
  <c r="CR120" i="12" s="1"/>
  <c r="BI116" i="12"/>
  <c r="CR116" i="12" s="1"/>
  <c r="BI112" i="12"/>
  <c r="CR112" i="12" s="1"/>
  <c r="BI108" i="12"/>
  <c r="CR108" i="12" s="1"/>
  <c r="BI134" i="12"/>
  <c r="CR134" i="12" s="1"/>
  <c r="BI137" i="12"/>
  <c r="CR137" i="12" s="1"/>
  <c r="BI121" i="12"/>
  <c r="CR121" i="12" s="1"/>
  <c r="BI117" i="12"/>
  <c r="CR117" i="12" s="1"/>
  <c r="BI113" i="12"/>
  <c r="CR113" i="12" s="1"/>
  <c r="BI109" i="12"/>
  <c r="CR109" i="12" s="1"/>
  <c r="BI104" i="12"/>
  <c r="CR104" i="12" s="1"/>
  <c r="BI100" i="12"/>
  <c r="CR100" i="12" s="1"/>
  <c r="BI105" i="12"/>
  <c r="CR105" i="12" s="1"/>
  <c r="BI101" i="12"/>
  <c r="CR101" i="12" s="1"/>
  <c r="BI97" i="12"/>
  <c r="CR97" i="12" s="1"/>
  <c r="BI93" i="12"/>
  <c r="CR93" i="12" s="1"/>
  <c r="BI89" i="12"/>
  <c r="CR89" i="12" s="1"/>
  <c r="BI106" i="12"/>
  <c r="CR106" i="12" s="1"/>
  <c r="BI102" i="12"/>
  <c r="CR102" i="12" s="1"/>
  <c r="BI98" i="12"/>
  <c r="CR98" i="12" s="1"/>
  <c r="BI94" i="12"/>
  <c r="CR94" i="12" s="1"/>
  <c r="BI90" i="12"/>
  <c r="CR90" i="12" s="1"/>
  <c r="BI138" i="12"/>
  <c r="CR138" i="12" s="1"/>
  <c r="BI95" i="12"/>
  <c r="CR95" i="12" s="1"/>
  <c r="BI96" i="12"/>
  <c r="CR96" i="12" s="1"/>
  <c r="BI84" i="12"/>
  <c r="CR84" i="12" s="1"/>
  <c r="BI80" i="12"/>
  <c r="CR80" i="12" s="1"/>
  <c r="BI76" i="12"/>
  <c r="CR76" i="12" s="1"/>
  <c r="BI72" i="12"/>
  <c r="CR72" i="12" s="1"/>
  <c r="BI68" i="12"/>
  <c r="CR68" i="12" s="1"/>
  <c r="BI64" i="12"/>
  <c r="CR64" i="12" s="1"/>
  <c r="BI60" i="12"/>
  <c r="CR60" i="12" s="1"/>
  <c r="BI56" i="12"/>
  <c r="CR56" i="12" s="1"/>
  <c r="BI52" i="12"/>
  <c r="CR52" i="12" s="1"/>
  <c r="BI48" i="12"/>
  <c r="CR48" i="12" s="1"/>
  <c r="BI85" i="12"/>
  <c r="CR85" i="12" s="1"/>
  <c r="BI81" i="12"/>
  <c r="CR81" i="12" s="1"/>
  <c r="BI77" i="12"/>
  <c r="CR77" i="12" s="1"/>
  <c r="BI73" i="12"/>
  <c r="CR73" i="12" s="1"/>
  <c r="BI69" i="12"/>
  <c r="CR69" i="12" s="1"/>
  <c r="BI65" i="12"/>
  <c r="CR65" i="12" s="1"/>
  <c r="BI61" i="12"/>
  <c r="CR61" i="12" s="1"/>
  <c r="BI57" i="12"/>
  <c r="CR57" i="12" s="1"/>
  <c r="BI53" i="12"/>
  <c r="CR53" i="12" s="1"/>
  <c r="BI49" i="12"/>
  <c r="CR49" i="12" s="1"/>
  <c r="BI87" i="12"/>
  <c r="CR87" i="12" s="1"/>
  <c r="BI99" i="12"/>
  <c r="CR99" i="12" s="1"/>
  <c r="BI88" i="12"/>
  <c r="CR88" i="12" s="1"/>
  <c r="BI86" i="12"/>
  <c r="CR86" i="12" s="1"/>
  <c r="BI82" i="12"/>
  <c r="CR82" i="12" s="1"/>
  <c r="BI78" i="12"/>
  <c r="CR78" i="12" s="1"/>
  <c r="BI74" i="12"/>
  <c r="CR74" i="12" s="1"/>
  <c r="BI70" i="12"/>
  <c r="CR70" i="12" s="1"/>
  <c r="BI66" i="12"/>
  <c r="CR66" i="12" s="1"/>
  <c r="BI62" i="12"/>
  <c r="CR62" i="12" s="1"/>
  <c r="BI58" i="12"/>
  <c r="CR58" i="12" s="1"/>
  <c r="BI54" i="12"/>
  <c r="CR54" i="12" s="1"/>
  <c r="BI50" i="12"/>
  <c r="CR50" i="12" s="1"/>
  <c r="BI46" i="12"/>
  <c r="CR46" i="12" s="1"/>
  <c r="BI103" i="12"/>
  <c r="CR103" i="12" s="1"/>
  <c r="BI91" i="12"/>
  <c r="CR91" i="12" s="1"/>
  <c r="BI55" i="12"/>
  <c r="CR55" i="12" s="1"/>
  <c r="BI92" i="12"/>
  <c r="CR92" i="12" s="1"/>
  <c r="BI67" i="12"/>
  <c r="CR67" i="12" s="1"/>
  <c r="BI44" i="12"/>
  <c r="CR44" i="12" s="1"/>
  <c r="BI40" i="12"/>
  <c r="CR40" i="12" s="1"/>
  <c r="BI36" i="12"/>
  <c r="CR36" i="12" s="1"/>
  <c r="BI79" i="12"/>
  <c r="CR79" i="12" s="1"/>
  <c r="BI47" i="12"/>
  <c r="CR47" i="12" s="1"/>
  <c r="BI83" i="12"/>
  <c r="CR83" i="12" s="1"/>
  <c r="BI59" i="12"/>
  <c r="CR59" i="12" s="1"/>
  <c r="BI45" i="12"/>
  <c r="CR45" i="12" s="1"/>
  <c r="BI41" i="12"/>
  <c r="CR41" i="12" s="1"/>
  <c r="BI37" i="12"/>
  <c r="CR37" i="12" s="1"/>
  <c r="BI71" i="12"/>
  <c r="CR71" i="12" s="1"/>
  <c r="BI51" i="12"/>
  <c r="CR51" i="12" s="1"/>
  <c r="BI42" i="12"/>
  <c r="CR42" i="12" s="1"/>
  <c r="BI38" i="12"/>
  <c r="CR38" i="12" s="1"/>
  <c r="BI63" i="12"/>
  <c r="CR63" i="12" s="1"/>
  <c r="BI13" i="12"/>
  <c r="CR13" i="12" s="1"/>
  <c r="BI34" i="12"/>
  <c r="CR34" i="12" s="1"/>
  <c r="BI30" i="12"/>
  <c r="CR30" i="12" s="1"/>
  <c r="BI26" i="12"/>
  <c r="CR26" i="12" s="1"/>
  <c r="BI22" i="12"/>
  <c r="CR22" i="12" s="1"/>
  <c r="BI18" i="12"/>
  <c r="CR18" i="12" s="1"/>
  <c r="BI14" i="12"/>
  <c r="CR14" i="12" s="1"/>
  <c r="BI10" i="12"/>
  <c r="CR10" i="12" s="1"/>
  <c r="BI6" i="12"/>
  <c r="CR6" i="12" s="1"/>
  <c r="BI75" i="12"/>
  <c r="CR75" i="12" s="1"/>
  <c r="BI33" i="12"/>
  <c r="CR33" i="12" s="1"/>
  <c r="BI29" i="12"/>
  <c r="CR29" i="12" s="1"/>
  <c r="BI39" i="12"/>
  <c r="CR39" i="12" s="1"/>
  <c r="BI31" i="12"/>
  <c r="CR31" i="12" s="1"/>
  <c r="BI27" i="12"/>
  <c r="CR27" i="12" s="1"/>
  <c r="BI23" i="12"/>
  <c r="CR23" i="12" s="1"/>
  <c r="BI19" i="12"/>
  <c r="CR19" i="12" s="1"/>
  <c r="BI15" i="12"/>
  <c r="CR15" i="12" s="1"/>
  <c r="BI11" i="12"/>
  <c r="CR11" i="12" s="1"/>
  <c r="BI7" i="12"/>
  <c r="CR7" i="12" s="1"/>
  <c r="BI43" i="12"/>
  <c r="CR43" i="12" s="1"/>
  <c r="BI17" i="12"/>
  <c r="CR17" i="12" s="1"/>
  <c r="BI32" i="12"/>
  <c r="CR32" i="12" s="1"/>
  <c r="BI28" i="12"/>
  <c r="CR28" i="12" s="1"/>
  <c r="BI24" i="12"/>
  <c r="CR24" i="12" s="1"/>
  <c r="BI20" i="12"/>
  <c r="CR20" i="12" s="1"/>
  <c r="BI16" i="12"/>
  <c r="CR16" i="12" s="1"/>
  <c r="BI12" i="12"/>
  <c r="CR12" i="12" s="1"/>
  <c r="BI8" i="12"/>
  <c r="CR8" i="12" s="1"/>
  <c r="BI35" i="12"/>
  <c r="CR35" i="12" s="1"/>
  <c r="BI25" i="12"/>
  <c r="CR25" i="12" s="1"/>
  <c r="BI21" i="12"/>
  <c r="CR21" i="12" s="1"/>
  <c r="BI9" i="12"/>
  <c r="CR9" i="12" s="1"/>
  <c r="BK158" i="12"/>
  <c r="CT158" i="12" s="1"/>
  <c r="BK154" i="12"/>
  <c r="CT154" i="12" s="1"/>
  <c r="BK150" i="12"/>
  <c r="CT150" i="12" s="1"/>
  <c r="BK146" i="12"/>
  <c r="CT146" i="12" s="1"/>
  <c r="BK159" i="12"/>
  <c r="CT159" i="12" s="1"/>
  <c r="BK155" i="12"/>
  <c r="CT155" i="12" s="1"/>
  <c r="BK151" i="12"/>
  <c r="CT151" i="12" s="1"/>
  <c r="BK147" i="12"/>
  <c r="CT147" i="12" s="1"/>
  <c r="BK143" i="12"/>
  <c r="CT143" i="12" s="1"/>
  <c r="BK160" i="12"/>
  <c r="CT160" i="12" s="1"/>
  <c r="BK156" i="12"/>
  <c r="CT156" i="12" s="1"/>
  <c r="BK152" i="12"/>
  <c r="CT152" i="12" s="1"/>
  <c r="BK148" i="12"/>
  <c r="CT148" i="12" s="1"/>
  <c r="BK144" i="12"/>
  <c r="CT144" i="12" s="1"/>
  <c r="BK157" i="12"/>
  <c r="CT157" i="12" s="1"/>
  <c r="BK153" i="12"/>
  <c r="CT153" i="12" s="1"/>
  <c r="BK149" i="12"/>
  <c r="CT149" i="12" s="1"/>
  <c r="BK145" i="12"/>
  <c r="CT145" i="12" s="1"/>
  <c r="BK140" i="12"/>
  <c r="CT140" i="12" s="1"/>
  <c r="BK136" i="12"/>
  <c r="CT136" i="12" s="1"/>
  <c r="BK132" i="12"/>
  <c r="CT132" i="12" s="1"/>
  <c r="BK128" i="12"/>
  <c r="CT128" i="12" s="1"/>
  <c r="BK124" i="12"/>
  <c r="CT124" i="12" s="1"/>
  <c r="BK141" i="12"/>
  <c r="CT141" i="12" s="1"/>
  <c r="BK137" i="12"/>
  <c r="CT137" i="12" s="1"/>
  <c r="BK133" i="12"/>
  <c r="CT133" i="12" s="1"/>
  <c r="BK129" i="12"/>
  <c r="CT129" i="12" s="1"/>
  <c r="BK125" i="12"/>
  <c r="CT125" i="12" s="1"/>
  <c r="BK142" i="12"/>
  <c r="CT142" i="12" s="1"/>
  <c r="BK126" i="12"/>
  <c r="CT126" i="12" s="1"/>
  <c r="BK119" i="12"/>
  <c r="CT119" i="12" s="1"/>
  <c r="BK115" i="12"/>
  <c r="CT115" i="12" s="1"/>
  <c r="BK111" i="12"/>
  <c r="CT111" i="12" s="1"/>
  <c r="BK107" i="12"/>
  <c r="CT107" i="12" s="1"/>
  <c r="BK127" i="12"/>
  <c r="CT127" i="12" s="1"/>
  <c r="BK123" i="12"/>
  <c r="CT123" i="12" s="1"/>
  <c r="BK130" i="12"/>
  <c r="CT130" i="12" s="1"/>
  <c r="BK120" i="12"/>
  <c r="CT120" i="12" s="1"/>
  <c r="BK116" i="12"/>
  <c r="CT116" i="12" s="1"/>
  <c r="BK112" i="12"/>
  <c r="CT112" i="12" s="1"/>
  <c r="BK108" i="12"/>
  <c r="CT108" i="12" s="1"/>
  <c r="BK131" i="12"/>
  <c r="CT131" i="12" s="1"/>
  <c r="BK134" i="12"/>
  <c r="CT134" i="12" s="1"/>
  <c r="BK121" i="12"/>
  <c r="CT121" i="12" s="1"/>
  <c r="BK117" i="12"/>
  <c r="CT117" i="12" s="1"/>
  <c r="BK113" i="12"/>
  <c r="CT113" i="12" s="1"/>
  <c r="BK109" i="12"/>
  <c r="CT109" i="12" s="1"/>
  <c r="BK135" i="12"/>
  <c r="CT135" i="12" s="1"/>
  <c r="BK138" i="12"/>
  <c r="CT138" i="12" s="1"/>
  <c r="BK122" i="12"/>
  <c r="CT122" i="12" s="1"/>
  <c r="BK118" i="12"/>
  <c r="CT118" i="12" s="1"/>
  <c r="BK114" i="12"/>
  <c r="CT114" i="12" s="1"/>
  <c r="BK110" i="12"/>
  <c r="CT110" i="12" s="1"/>
  <c r="BK105" i="12"/>
  <c r="CT105" i="12" s="1"/>
  <c r="BK101" i="12"/>
  <c r="CT101" i="12" s="1"/>
  <c r="BK97" i="12"/>
  <c r="CT97" i="12" s="1"/>
  <c r="BK106" i="12"/>
  <c r="CT106" i="12" s="1"/>
  <c r="BK102" i="12"/>
  <c r="CT102" i="12" s="1"/>
  <c r="BK98" i="12"/>
  <c r="CT98" i="12" s="1"/>
  <c r="BK94" i="12"/>
  <c r="CT94" i="12" s="1"/>
  <c r="BK90" i="12"/>
  <c r="CT90" i="12" s="1"/>
  <c r="BK139" i="12"/>
  <c r="CT139" i="12" s="1"/>
  <c r="BK103" i="12"/>
  <c r="CT103" i="12" s="1"/>
  <c r="BK99" i="12"/>
  <c r="CT99" i="12" s="1"/>
  <c r="BK95" i="12"/>
  <c r="CT95" i="12" s="1"/>
  <c r="BK91" i="12"/>
  <c r="CT91" i="12" s="1"/>
  <c r="BK87" i="12"/>
  <c r="CT87" i="12" s="1"/>
  <c r="BK96" i="12"/>
  <c r="CT96" i="12" s="1"/>
  <c r="BK100" i="12"/>
  <c r="CT100" i="12" s="1"/>
  <c r="BK85" i="12"/>
  <c r="CT85" i="12" s="1"/>
  <c r="BK81" i="12"/>
  <c r="CT81" i="12" s="1"/>
  <c r="BK77" i="12"/>
  <c r="CT77" i="12" s="1"/>
  <c r="BK73" i="12"/>
  <c r="CT73" i="12" s="1"/>
  <c r="BK69" i="12"/>
  <c r="CT69" i="12" s="1"/>
  <c r="BK65" i="12"/>
  <c r="CT65" i="12" s="1"/>
  <c r="BK61" i="12"/>
  <c r="CT61" i="12" s="1"/>
  <c r="BK57" i="12"/>
  <c r="CT57" i="12" s="1"/>
  <c r="BK53" i="12"/>
  <c r="CT53" i="12" s="1"/>
  <c r="BK49" i="12"/>
  <c r="CT49" i="12" s="1"/>
  <c r="BK104" i="12"/>
  <c r="CT104" i="12" s="1"/>
  <c r="BK86" i="12"/>
  <c r="CT86" i="12" s="1"/>
  <c r="BK82" i="12"/>
  <c r="CT82" i="12" s="1"/>
  <c r="BK78" i="12"/>
  <c r="CT78" i="12" s="1"/>
  <c r="BK74" i="12"/>
  <c r="CT74" i="12" s="1"/>
  <c r="BK70" i="12"/>
  <c r="CT70" i="12" s="1"/>
  <c r="BK66" i="12"/>
  <c r="CT66" i="12" s="1"/>
  <c r="BK62" i="12"/>
  <c r="CT62" i="12" s="1"/>
  <c r="BK58" i="12"/>
  <c r="CT58" i="12" s="1"/>
  <c r="BK54" i="12"/>
  <c r="CT54" i="12" s="1"/>
  <c r="BK50" i="12"/>
  <c r="CT50" i="12" s="1"/>
  <c r="BK46" i="12"/>
  <c r="CT46" i="12" s="1"/>
  <c r="BK88" i="12"/>
  <c r="CT88" i="12" s="1"/>
  <c r="BK89" i="12"/>
  <c r="CT89" i="12" s="1"/>
  <c r="BK83" i="12"/>
  <c r="CT83" i="12" s="1"/>
  <c r="BK79" i="12"/>
  <c r="CT79" i="12" s="1"/>
  <c r="BK75" i="12"/>
  <c r="CT75" i="12" s="1"/>
  <c r="BK71" i="12"/>
  <c r="CT71" i="12" s="1"/>
  <c r="BK67" i="12"/>
  <c r="CT67" i="12" s="1"/>
  <c r="BK63" i="12"/>
  <c r="CT63" i="12" s="1"/>
  <c r="BK59" i="12"/>
  <c r="CT59" i="12" s="1"/>
  <c r="BK55" i="12"/>
  <c r="CT55" i="12" s="1"/>
  <c r="BK51" i="12"/>
  <c r="CT51" i="12" s="1"/>
  <c r="BK47" i="12"/>
  <c r="CT47" i="12" s="1"/>
  <c r="BK92" i="12"/>
  <c r="CT92" i="12" s="1"/>
  <c r="BK93" i="12"/>
  <c r="CT93" i="12" s="1"/>
  <c r="BK72" i="12"/>
  <c r="CT72" i="12" s="1"/>
  <c r="BK52" i="12"/>
  <c r="CT52" i="12" s="1"/>
  <c r="BK45" i="12"/>
  <c r="CT45" i="12" s="1"/>
  <c r="BK41" i="12"/>
  <c r="CT41" i="12" s="1"/>
  <c r="BK37" i="12"/>
  <c r="CT37" i="12" s="1"/>
  <c r="BK64" i="12"/>
  <c r="CT64" i="12" s="1"/>
  <c r="BK76" i="12"/>
  <c r="CT76" i="12" s="1"/>
  <c r="BK42" i="12"/>
  <c r="CT42" i="12" s="1"/>
  <c r="BK38" i="12"/>
  <c r="CT38" i="12" s="1"/>
  <c r="BK56" i="12"/>
  <c r="CT56" i="12" s="1"/>
  <c r="BK68" i="12"/>
  <c r="CT68" i="12" s="1"/>
  <c r="BK43" i="12"/>
  <c r="CT43" i="12" s="1"/>
  <c r="BK39" i="12"/>
  <c r="CT39" i="12" s="1"/>
  <c r="BK80" i="12"/>
  <c r="CT80" i="12" s="1"/>
  <c r="BK48" i="12"/>
  <c r="CT48" i="12" s="1"/>
  <c r="BK44" i="12"/>
  <c r="CT44" i="12" s="1"/>
  <c r="BK6" i="12"/>
  <c r="CT6" i="12" s="1"/>
  <c r="BK31" i="12"/>
  <c r="CT31" i="12" s="1"/>
  <c r="BK27" i="12"/>
  <c r="CT27" i="12" s="1"/>
  <c r="BK23" i="12"/>
  <c r="CT23" i="12" s="1"/>
  <c r="BK19" i="12"/>
  <c r="CT19" i="12" s="1"/>
  <c r="BK15" i="12"/>
  <c r="CT15" i="12" s="1"/>
  <c r="BK11" i="12"/>
  <c r="CT11" i="12" s="1"/>
  <c r="BK7" i="12"/>
  <c r="CT7" i="12" s="1"/>
  <c r="BK30" i="12"/>
  <c r="CT30" i="12" s="1"/>
  <c r="BK26" i="12"/>
  <c r="CT26" i="12" s="1"/>
  <c r="BK10" i="12"/>
  <c r="CT10" i="12" s="1"/>
  <c r="BK84" i="12"/>
  <c r="CT84" i="12" s="1"/>
  <c r="BK60" i="12"/>
  <c r="CT60" i="12" s="1"/>
  <c r="BK40" i="12"/>
  <c r="CT40" i="12" s="1"/>
  <c r="BK32" i="12"/>
  <c r="CT32" i="12" s="1"/>
  <c r="BK28" i="12"/>
  <c r="CT28" i="12" s="1"/>
  <c r="BK24" i="12"/>
  <c r="CT24" i="12" s="1"/>
  <c r="BK20" i="12"/>
  <c r="CT20" i="12" s="1"/>
  <c r="BK16" i="12"/>
  <c r="CT16" i="12" s="1"/>
  <c r="BK12" i="12"/>
  <c r="CT12" i="12" s="1"/>
  <c r="BK8" i="12"/>
  <c r="CT8" i="12" s="1"/>
  <c r="BK22" i="12"/>
  <c r="CT22" i="12" s="1"/>
  <c r="BK18" i="12"/>
  <c r="CT18" i="12" s="1"/>
  <c r="BK35" i="12"/>
  <c r="CT35" i="12" s="1"/>
  <c r="BK34" i="12"/>
  <c r="CT34" i="12" s="1"/>
  <c r="BK33" i="12"/>
  <c r="CT33" i="12" s="1"/>
  <c r="BK29" i="12"/>
  <c r="CT29" i="12" s="1"/>
  <c r="BK25" i="12"/>
  <c r="CT25" i="12" s="1"/>
  <c r="BK21" i="12"/>
  <c r="CT21" i="12" s="1"/>
  <c r="BK17" i="12"/>
  <c r="CT17" i="12" s="1"/>
  <c r="BK13" i="12"/>
  <c r="CT13" i="12" s="1"/>
  <c r="BK9" i="12"/>
  <c r="CT9" i="12" s="1"/>
  <c r="BK36" i="12"/>
  <c r="CT36" i="12" s="1"/>
  <c r="BK14" i="12"/>
  <c r="CT14" i="12" s="1"/>
  <c r="AP160" i="12"/>
  <c r="BY160" i="12" s="1"/>
  <c r="AP156" i="12"/>
  <c r="BY156" i="12" s="1"/>
  <c r="AP152" i="12"/>
  <c r="BY152" i="12" s="1"/>
  <c r="AP148" i="12"/>
  <c r="BY148" i="12" s="1"/>
  <c r="AP144" i="12"/>
  <c r="BY144" i="12" s="1"/>
  <c r="AP157" i="12"/>
  <c r="BY157" i="12" s="1"/>
  <c r="AP153" i="12"/>
  <c r="BY153" i="12" s="1"/>
  <c r="AP149" i="12"/>
  <c r="BY149" i="12" s="1"/>
  <c r="AP145" i="12"/>
  <c r="BY145" i="12" s="1"/>
  <c r="AP158" i="12"/>
  <c r="BY158" i="12" s="1"/>
  <c r="AP154" i="12"/>
  <c r="BY154" i="12" s="1"/>
  <c r="AP150" i="12"/>
  <c r="BY150" i="12" s="1"/>
  <c r="AP146" i="12"/>
  <c r="BY146" i="12" s="1"/>
  <c r="AP155" i="12"/>
  <c r="BY155" i="12" s="1"/>
  <c r="AP141" i="12"/>
  <c r="BY141" i="12" s="1"/>
  <c r="AP137" i="12"/>
  <c r="BY137" i="12" s="1"/>
  <c r="AP133" i="12"/>
  <c r="BY133" i="12" s="1"/>
  <c r="AP129" i="12"/>
  <c r="BY129" i="12" s="1"/>
  <c r="AP125" i="12"/>
  <c r="BY125" i="12" s="1"/>
  <c r="AP159" i="12"/>
  <c r="BY159" i="12" s="1"/>
  <c r="AP142" i="12"/>
  <c r="BY142" i="12" s="1"/>
  <c r="AP138" i="12"/>
  <c r="BY138" i="12" s="1"/>
  <c r="AP134" i="12"/>
  <c r="BY134" i="12" s="1"/>
  <c r="AP130" i="12"/>
  <c r="BY130" i="12" s="1"/>
  <c r="AP126" i="12"/>
  <c r="BY126" i="12" s="1"/>
  <c r="AP143" i="12"/>
  <c r="BY143" i="12" s="1"/>
  <c r="AP139" i="12"/>
  <c r="BY139" i="12" s="1"/>
  <c r="AP135" i="12"/>
  <c r="BY135" i="12" s="1"/>
  <c r="AP131" i="12"/>
  <c r="BY131" i="12" s="1"/>
  <c r="AP127" i="12"/>
  <c r="BY127" i="12" s="1"/>
  <c r="AP147" i="12"/>
  <c r="BY147" i="12" s="1"/>
  <c r="AP140" i="12"/>
  <c r="BY140" i="12" s="1"/>
  <c r="AP136" i="12"/>
  <c r="BY136" i="12" s="1"/>
  <c r="AP132" i="12"/>
  <c r="BY132" i="12" s="1"/>
  <c r="AP128" i="12"/>
  <c r="BY128" i="12" s="1"/>
  <c r="AP124" i="12"/>
  <c r="BY124" i="12" s="1"/>
  <c r="AP121" i="12"/>
  <c r="BY121" i="12" s="1"/>
  <c r="AP117" i="12"/>
  <c r="BY117" i="12" s="1"/>
  <c r="AP113" i="12"/>
  <c r="BY113" i="12" s="1"/>
  <c r="AP109" i="12"/>
  <c r="BY109" i="12" s="1"/>
  <c r="AP122" i="12"/>
  <c r="BY122" i="12" s="1"/>
  <c r="AP118" i="12"/>
  <c r="BY118" i="12" s="1"/>
  <c r="AP114" i="12"/>
  <c r="BY114" i="12" s="1"/>
  <c r="AP110" i="12"/>
  <c r="BY110" i="12" s="1"/>
  <c r="AP151" i="12"/>
  <c r="BY151" i="12" s="1"/>
  <c r="AP123" i="12"/>
  <c r="BY123" i="12" s="1"/>
  <c r="AP119" i="12"/>
  <c r="BY119" i="12" s="1"/>
  <c r="AP115" i="12"/>
  <c r="BY115" i="12" s="1"/>
  <c r="AP111" i="12"/>
  <c r="BY111" i="12" s="1"/>
  <c r="AP107" i="12"/>
  <c r="BY107" i="12" s="1"/>
  <c r="AP108" i="12"/>
  <c r="BY108" i="12" s="1"/>
  <c r="AP106" i="12"/>
  <c r="BY106" i="12" s="1"/>
  <c r="AP102" i="12"/>
  <c r="BY102" i="12" s="1"/>
  <c r="AP98" i="12"/>
  <c r="BY98" i="12" s="1"/>
  <c r="AP94" i="12"/>
  <c r="BY94" i="12" s="1"/>
  <c r="AP90" i="12"/>
  <c r="BY90" i="12" s="1"/>
  <c r="AP112" i="12"/>
  <c r="BY112" i="12" s="1"/>
  <c r="AP116" i="12"/>
  <c r="BY116" i="12" s="1"/>
  <c r="AP103" i="12"/>
  <c r="BY103" i="12" s="1"/>
  <c r="AP99" i="12"/>
  <c r="BY99" i="12" s="1"/>
  <c r="AP95" i="12"/>
  <c r="BY95" i="12" s="1"/>
  <c r="AP91" i="12"/>
  <c r="BY91" i="12" s="1"/>
  <c r="AP87" i="12"/>
  <c r="BY87" i="12" s="1"/>
  <c r="AP120" i="12"/>
  <c r="BY120" i="12" s="1"/>
  <c r="AP104" i="12"/>
  <c r="BY104" i="12" s="1"/>
  <c r="AP100" i="12"/>
  <c r="BY100" i="12" s="1"/>
  <c r="AP96" i="12"/>
  <c r="BY96" i="12" s="1"/>
  <c r="AP92" i="12"/>
  <c r="BY92" i="12" s="1"/>
  <c r="AP88" i="12"/>
  <c r="BY88" i="12" s="1"/>
  <c r="AP105" i="12"/>
  <c r="BY105" i="12" s="1"/>
  <c r="AP101" i="12"/>
  <c r="BY101" i="12" s="1"/>
  <c r="AP97" i="12"/>
  <c r="BY97" i="12" s="1"/>
  <c r="AP93" i="12"/>
  <c r="BY93" i="12" s="1"/>
  <c r="AP89" i="12"/>
  <c r="BY89" i="12" s="1"/>
  <c r="AP86" i="12"/>
  <c r="BY86" i="12" s="1"/>
  <c r="AP82" i="12"/>
  <c r="BY82" i="12" s="1"/>
  <c r="AP83" i="12"/>
  <c r="BY83" i="12" s="1"/>
  <c r="AP79" i="12"/>
  <c r="BY79" i="12" s="1"/>
  <c r="AP75" i="12"/>
  <c r="BY75" i="12" s="1"/>
  <c r="AP71" i="12"/>
  <c r="BY71" i="12" s="1"/>
  <c r="AP67" i="12"/>
  <c r="BY67" i="12" s="1"/>
  <c r="AP63" i="12"/>
  <c r="BY63" i="12" s="1"/>
  <c r="AP59" i="12"/>
  <c r="BY59" i="12" s="1"/>
  <c r="AP55" i="12"/>
  <c r="BY55" i="12" s="1"/>
  <c r="AP51" i="12"/>
  <c r="BY51" i="12" s="1"/>
  <c r="AP47" i="12"/>
  <c r="BY47" i="12" s="1"/>
  <c r="AP84" i="12"/>
  <c r="BY84" i="12" s="1"/>
  <c r="AP80" i="12"/>
  <c r="BY80" i="12" s="1"/>
  <c r="AP85" i="12"/>
  <c r="BY85" i="12" s="1"/>
  <c r="AP81" i="12"/>
  <c r="BY81" i="12" s="1"/>
  <c r="AP77" i="12"/>
  <c r="BY77" i="12" s="1"/>
  <c r="AP73" i="12"/>
  <c r="BY73" i="12" s="1"/>
  <c r="AP69" i="12"/>
  <c r="BY69" i="12" s="1"/>
  <c r="AP65" i="12"/>
  <c r="BY65" i="12" s="1"/>
  <c r="AP61" i="12"/>
  <c r="BY61" i="12" s="1"/>
  <c r="AP57" i="12"/>
  <c r="BY57" i="12" s="1"/>
  <c r="AP53" i="12"/>
  <c r="BY53" i="12" s="1"/>
  <c r="AP49" i="12"/>
  <c r="BY49" i="12" s="1"/>
  <c r="AP72" i="12"/>
  <c r="BY72" i="12" s="1"/>
  <c r="AP50" i="12"/>
  <c r="BY50" i="12" s="1"/>
  <c r="AP42" i="12"/>
  <c r="BY42" i="12" s="1"/>
  <c r="AP38" i="12"/>
  <c r="BY38" i="12" s="1"/>
  <c r="AP62" i="12"/>
  <c r="BY62" i="12" s="1"/>
  <c r="AP52" i="12"/>
  <c r="BY52" i="12" s="1"/>
  <c r="AP74" i="12"/>
  <c r="BY74" i="12" s="1"/>
  <c r="AP64" i="12"/>
  <c r="BY64" i="12" s="1"/>
  <c r="AP43" i="12"/>
  <c r="BY43" i="12" s="1"/>
  <c r="AP39" i="12"/>
  <c r="BY39" i="12" s="1"/>
  <c r="AP76" i="12"/>
  <c r="BY76" i="12" s="1"/>
  <c r="AP54" i="12"/>
  <c r="BY54" i="12" s="1"/>
  <c r="AP66" i="12"/>
  <c r="BY66" i="12" s="1"/>
  <c r="AP56" i="12"/>
  <c r="BY56" i="12" s="1"/>
  <c r="AP44" i="12"/>
  <c r="BY44" i="12" s="1"/>
  <c r="AP40" i="12"/>
  <c r="BY40" i="12" s="1"/>
  <c r="AP78" i="12"/>
  <c r="BY78" i="12" s="1"/>
  <c r="AP68" i="12"/>
  <c r="BY68" i="12" s="1"/>
  <c r="AP46" i="12"/>
  <c r="BY46" i="12" s="1"/>
  <c r="AP58" i="12"/>
  <c r="BY58" i="12" s="1"/>
  <c r="AP48" i="12"/>
  <c r="BY48" i="12" s="1"/>
  <c r="AP45" i="12"/>
  <c r="BY45" i="12" s="1"/>
  <c r="AP41" i="12"/>
  <c r="BY41" i="12" s="1"/>
  <c r="AP37" i="12"/>
  <c r="BY37" i="12" s="1"/>
  <c r="AP60" i="12"/>
  <c r="BY60" i="12" s="1"/>
  <c r="AP32" i="12"/>
  <c r="BY32" i="12" s="1"/>
  <c r="AP28" i="12"/>
  <c r="BY28" i="12" s="1"/>
  <c r="AP24" i="12"/>
  <c r="BY24" i="12" s="1"/>
  <c r="AP20" i="12"/>
  <c r="BY20" i="12" s="1"/>
  <c r="AP16" i="12"/>
  <c r="BY16" i="12" s="1"/>
  <c r="AP12" i="12"/>
  <c r="BY12" i="12" s="1"/>
  <c r="AP8" i="12"/>
  <c r="BY8" i="12" s="1"/>
  <c r="AP15" i="12"/>
  <c r="BY15" i="12" s="1"/>
  <c r="AP23" i="12"/>
  <c r="BY23" i="12" s="1"/>
  <c r="AP19" i="12"/>
  <c r="BY19" i="12" s="1"/>
  <c r="AP70" i="12"/>
  <c r="BY70" i="12" s="1"/>
  <c r="AP33" i="12"/>
  <c r="BY33" i="12" s="1"/>
  <c r="AP29" i="12"/>
  <c r="BY29" i="12" s="1"/>
  <c r="AP25" i="12"/>
  <c r="BY25" i="12" s="1"/>
  <c r="AP21" i="12"/>
  <c r="BY21" i="12" s="1"/>
  <c r="AP17" i="12"/>
  <c r="BY17" i="12" s="1"/>
  <c r="AP13" i="12"/>
  <c r="BY13" i="12" s="1"/>
  <c r="AP9" i="12"/>
  <c r="BY9" i="12" s="1"/>
  <c r="AP31" i="12"/>
  <c r="BY31" i="12" s="1"/>
  <c r="AP7" i="12"/>
  <c r="BY7" i="12" s="1"/>
  <c r="AP11" i="12"/>
  <c r="BY11" i="12" s="1"/>
  <c r="AP34" i="12"/>
  <c r="BY34" i="12" s="1"/>
  <c r="AP30" i="12"/>
  <c r="BY30" i="12" s="1"/>
  <c r="AP26" i="12"/>
  <c r="BY26" i="12" s="1"/>
  <c r="AP22" i="12"/>
  <c r="BY22" i="12" s="1"/>
  <c r="AP18" i="12"/>
  <c r="BY18" i="12" s="1"/>
  <c r="AP14" i="12"/>
  <c r="BY14" i="12" s="1"/>
  <c r="AP10" i="12"/>
  <c r="BY10" i="12" s="1"/>
  <c r="AP6" i="12"/>
  <c r="BY6" i="12" s="1"/>
  <c r="AP35" i="12"/>
  <c r="BY35" i="12" s="1"/>
  <c r="AP27" i="12"/>
  <c r="BY27" i="12" s="1"/>
  <c r="AP36" i="12"/>
  <c r="BY36" i="12" s="1"/>
  <c r="AZ157" i="12"/>
  <c r="CI157" i="12" s="1"/>
  <c r="AZ153" i="12"/>
  <c r="CI153" i="12" s="1"/>
  <c r="AZ149" i="12"/>
  <c r="CI149" i="12" s="1"/>
  <c r="AZ145" i="12"/>
  <c r="CI145" i="12" s="1"/>
  <c r="AZ158" i="12"/>
  <c r="CI158" i="12" s="1"/>
  <c r="AZ154" i="12"/>
  <c r="CI154" i="12" s="1"/>
  <c r="AZ150" i="12"/>
  <c r="CI150" i="12" s="1"/>
  <c r="AZ146" i="12"/>
  <c r="CI146" i="12" s="1"/>
  <c r="AZ159" i="12"/>
  <c r="CI159" i="12" s="1"/>
  <c r="AZ155" i="12"/>
  <c r="CI155" i="12" s="1"/>
  <c r="AZ151" i="12"/>
  <c r="CI151" i="12" s="1"/>
  <c r="AZ147" i="12"/>
  <c r="CI147" i="12" s="1"/>
  <c r="AZ143" i="12"/>
  <c r="CI143" i="12" s="1"/>
  <c r="AZ144" i="12"/>
  <c r="CI144" i="12" s="1"/>
  <c r="AZ142" i="12"/>
  <c r="CI142" i="12" s="1"/>
  <c r="AZ138" i="12"/>
  <c r="CI138" i="12" s="1"/>
  <c r="AZ134" i="12"/>
  <c r="CI134" i="12" s="1"/>
  <c r="AZ130" i="12"/>
  <c r="CI130" i="12" s="1"/>
  <c r="AZ126" i="12"/>
  <c r="CI126" i="12" s="1"/>
  <c r="AZ148" i="12"/>
  <c r="CI148" i="12" s="1"/>
  <c r="AZ152" i="12"/>
  <c r="CI152" i="12" s="1"/>
  <c r="AZ139" i="12"/>
  <c r="CI139" i="12" s="1"/>
  <c r="AZ135" i="12"/>
  <c r="CI135" i="12" s="1"/>
  <c r="AZ131" i="12"/>
  <c r="CI131" i="12" s="1"/>
  <c r="AZ127" i="12"/>
  <c r="CI127" i="12" s="1"/>
  <c r="AZ156" i="12"/>
  <c r="CI156" i="12" s="1"/>
  <c r="AZ160" i="12"/>
  <c r="CI160" i="12" s="1"/>
  <c r="AZ140" i="12"/>
  <c r="CI140" i="12" s="1"/>
  <c r="AZ136" i="12"/>
  <c r="CI136" i="12" s="1"/>
  <c r="AZ132" i="12"/>
  <c r="CI132" i="12" s="1"/>
  <c r="AZ128" i="12"/>
  <c r="CI128" i="12" s="1"/>
  <c r="AZ124" i="12"/>
  <c r="CI124" i="12" s="1"/>
  <c r="AZ141" i="12"/>
  <c r="CI141" i="12" s="1"/>
  <c r="AZ137" i="12"/>
  <c r="CI137" i="12" s="1"/>
  <c r="AZ133" i="12"/>
  <c r="CI133" i="12" s="1"/>
  <c r="AZ129" i="12"/>
  <c r="CI129" i="12" s="1"/>
  <c r="AZ125" i="12"/>
  <c r="CI125" i="12" s="1"/>
  <c r="AZ122" i="12"/>
  <c r="CI122" i="12" s="1"/>
  <c r="AZ118" i="12"/>
  <c r="CI118" i="12" s="1"/>
  <c r="AZ114" i="12"/>
  <c r="CI114" i="12" s="1"/>
  <c r="AZ110" i="12"/>
  <c r="CI110" i="12" s="1"/>
  <c r="AZ123" i="12"/>
  <c r="CI123" i="12" s="1"/>
  <c r="AZ119" i="12"/>
  <c r="CI119" i="12" s="1"/>
  <c r="AZ115" i="12"/>
  <c r="CI115" i="12" s="1"/>
  <c r="AZ111" i="12"/>
  <c r="CI111" i="12" s="1"/>
  <c r="AZ107" i="12"/>
  <c r="CI107" i="12" s="1"/>
  <c r="AZ120" i="12"/>
  <c r="CI120" i="12" s="1"/>
  <c r="AZ116" i="12"/>
  <c r="CI116" i="12" s="1"/>
  <c r="AZ112" i="12"/>
  <c r="CI112" i="12" s="1"/>
  <c r="AZ108" i="12"/>
  <c r="CI108" i="12" s="1"/>
  <c r="AZ103" i="12"/>
  <c r="CI103" i="12" s="1"/>
  <c r="AZ99" i="12"/>
  <c r="CI99" i="12" s="1"/>
  <c r="AZ95" i="12"/>
  <c r="CI95" i="12" s="1"/>
  <c r="AZ91" i="12"/>
  <c r="CI91" i="12" s="1"/>
  <c r="AZ87" i="12"/>
  <c r="CI87" i="12" s="1"/>
  <c r="AZ104" i="12"/>
  <c r="CI104" i="12" s="1"/>
  <c r="AZ100" i="12"/>
  <c r="CI100" i="12" s="1"/>
  <c r="AZ96" i="12"/>
  <c r="CI96" i="12" s="1"/>
  <c r="AZ92" i="12"/>
  <c r="CI92" i="12" s="1"/>
  <c r="AZ88" i="12"/>
  <c r="CI88" i="12" s="1"/>
  <c r="AZ109" i="12"/>
  <c r="CI109" i="12" s="1"/>
  <c r="AZ113" i="12"/>
  <c r="CI113" i="12" s="1"/>
  <c r="AZ105" i="12"/>
  <c r="CI105" i="12" s="1"/>
  <c r="AZ101" i="12"/>
  <c r="CI101" i="12" s="1"/>
  <c r="AZ97" i="12"/>
  <c r="CI97" i="12" s="1"/>
  <c r="AZ93" i="12"/>
  <c r="CI93" i="12" s="1"/>
  <c r="AZ89" i="12"/>
  <c r="CI89" i="12" s="1"/>
  <c r="AZ117" i="12"/>
  <c r="CI117" i="12" s="1"/>
  <c r="AZ121" i="12"/>
  <c r="CI121" i="12" s="1"/>
  <c r="AZ106" i="12"/>
  <c r="CI106" i="12" s="1"/>
  <c r="AZ102" i="12"/>
  <c r="CI102" i="12" s="1"/>
  <c r="AZ98" i="12"/>
  <c r="CI98" i="12" s="1"/>
  <c r="AZ94" i="12"/>
  <c r="CI94" i="12" s="1"/>
  <c r="AZ90" i="12"/>
  <c r="CI90" i="12" s="1"/>
  <c r="AZ83" i="12"/>
  <c r="CI83" i="12" s="1"/>
  <c r="AZ84" i="12"/>
  <c r="CI84" i="12" s="1"/>
  <c r="AZ80" i="12"/>
  <c r="CI80" i="12" s="1"/>
  <c r="AZ76" i="12"/>
  <c r="CI76" i="12" s="1"/>
  <c r="AZ72" i="12"/>
  <c r="CI72" i="12" s="1"/>
  <c r="AZ68" i="12"/>
  <c r="CI68" i="12" s="1"/>
  <c r="AZ64" i="12"/>
  <c r="CI64" i="12" s="1"/>
  <c r="AZ60" i="12"/>
  <c r="CI60" i="12" s="1"/>
  <c r="AZ56" i="12"/>
  <c r="CI56" i="12" s="1"/>
  <c r="AZ52" i="12"/>
  <c r="CI52" i="12" s="1"/>
  <c r="AZ48" i="12"/>
  <c r="CI48" i="12" s="1"/>
  <c r="AZ85" i="12"/>
  <c r="CI85" i="12" s="1"/>
  <c r="AZ81" i="12"/>
  <c r="CI81" i="12" s="1"/>
  <c r="AZ86" i="12"/>
  <c r="CI86" i="12" s="1"/>
  <c r="AZ82" i="12"/>
  <c r="CI82" i="12" s="1"/>
  <c r="AZ78" i="12"/>
  <c r="CI78" i="12" s="1"/>
  <c r="AZ74" i="12"/>
  <c r="CI74" i="12" s="1"/>
  <c r="AZ70" i="12"/>
  <c r="CI70" i="12" s="1"/>
  <c r="AZ66" i="12"/>
  <c r="CI66" i="12" s="1"/>
  <c r="AZ62" i="12"/>
  <c r="CI62" i="12" s="1"/>
  <c r="AZ58" i="12"/>
  <c r="CI58" i="12" s="1"/>
  <c r="AZ54" i="12"/>
  <c r="CI54" i="12" s="1"/>
  <c r="AZ50" i="12"/>
  <c r="CI50" i="12" s="1"/>
  <c r="AZ46" i="12"/>
  <c r="CI46" i="12" s="1"/>
  <c r="AZ71" i="12"/>
  <c r="CI71" i="12" s="1"/>
  <c r="AZ61" i="12"/>
  <c r="CI61" i="12" s="1"/>
  <c r="AZ43" i="12"/>
  <c r="CI43" i="12" s="1"/>
  <c r="AZ39" i="12"/>
  <c r="CI39" i="12" s="1"/>
  <c r="AZ73" i="12"/>
  <c r="CI73" i="12" s="1"/>
  <c r="AZ51" i="12"/>
  <c r="CI51" i="12" s="1"/>
  <c r="AZ63" i="12"/>
  <c r="CI63" i="12" s="1"/>
  <c r="AZ53" i="12"/>
  <c r="CI53" i="12" s="1"/>
  <c r="AZ44" i="12"/>
  <c r="CI44" i="12" s="1"/>
  <c r="AZ40" i="12"/>
  <c r="CI40" i="12" s="1"/>
  <c r="AZ36" i="12"/>
  <c r="CI36" i="12" s="1"/>
  <c r="AZ75" i="12"/>
  <c r="CI75" i="12" s="1"/>
  <c r="AZ65" i="12"/>
  <c r="CI65" i="12" s="1"/>
  <c r="AZ77" i="12"/>
  <c r="CI77" i="12" s="1"/>
  <c r="AZ55" i="12"/>
  <c r="CI55" i="12" s="1"/>
  <c r="AZ45" i="12"/>
  <c r="CI45" i="12" s="1"/>
  <c r="AZ41" i="12"/>
  <c r="CI41" i="12" s="1"/>
  <c r="AZ37" i="12"/>
  <c r="CI37" i="12" s="1"/>
  <c r="AZ67" i="12"/>
  <c r="CI67" i="12" s="1"/>
  <c r="AZ57" i="12"/>
  <c r="CI57" i="12" s="1"/>
  <c r="AZ79" i="12"/>
  <c r="CI79" i="12" s="1"/>
  <c r="AZ69" i="12"/>
  <c r="CI69" i="12" s="1"/>
  <c r="AZ47" i="12"/>
  <c r="CI47" i="12" s="1"/>
  <c r="AZ42" i="12"/>
  <c r="CI42" i="12" s="1"/>
  <c r="AZ38" i="12"/>
  <c r="CI38" i="12" s="1"/>
  <c r="AZ33" i="12"/>
  <c r="CI33" i="12" s="1"/>
  <c r="AZ29" i="12"/>
  <c r="CI29" i="12" s="1"/>
  <c r="AZ25" i="12"/>
  <c r="CI25" i="12" s="1"/>
  <c r="AZ21" i="12"/>
  <c r="CI21" i="12" s="1"/>
  <c r="AZ17" i="12"/>
  <c r="CI17" i="12" s="1"/>
  <c r="AZ13" i="12"/>
  <c r="CI13" i="12" s="1"/>
  <c r="AZ9" i="12"/>
  <c r="CI9" i="12" s="1"/>
  <c r="AZ32" i="12"/>
  <c r="CI32" i="12" s="1"/>
  <c r="AZ20" i="12"/>
  <c r="CI20" i="12" s="1"/>
  <c r="AZ16" i="12"/>
  <c r="CI16" i="12" s="1"/>
  <c r="AZ59" i="12"/>
  <c r="CI59" i="12" s="1"/>
  <c r="AZ49" i="12"/>
  <c r="CI49" i="12" s="1"/>
  <c r="AZ34" i="12"/>
  <c r="CI34" i="12" s="1"/>
  <c r="AZ30" i="12"/>
  <c r="CI30" i="12" s="1"/>
  <c r="AZ26" i="12"/>
  <c r="CI26" i="12" s="1"/>
  <c r="AZ22" i="12"/>
  <c r="CI22" i="12" s="1"/>
  <c r="AZ18" i="12"/>
  <c r="CI18" i="12" s="1"/>
  <c r="AZ14" i="12"/>
  <c r="CI14" i="12" s="1"/>
  <c r="AZ10" i="12"/>
  <c r="CI10" i="12" s="1"/>
  <c r="AZ6" i="12"/>
  <c r="CI6" i="12" s="1"/>
  <c r="AZ12" i="12"/>
  <c r="CI12" i="12" s="1"/>
  <c r="AZ35" i="12"/>
  <c r="CI35" i="12" s="1"/>
  <c r="AZ31" i="12"/>
  <c r="CI31" i="12" s="1"/>
  <c r="AZ27" i="12"/>
  <c r="CI27" i="12" s="1"/>
  <c r="AZ23" i="12"/>
  <c r="CI23" i="12" s="1"/>
  <c r="AZ19" i="12"/>
  <c r="CI19" i="12" s="1"/>
  <c r="AZ15" i="12"/>
  <c r="CI15" i="12" s="1"/>
  <c r="AZ11" i="12"/>
  <c r="CI11" i="12" s="1"/>
  <c r="AZ7" i="12"/>
  <c r="CI7" i="12" s="1"/>
  <c r="AZ24" i="12"/>
  <c r="CI24" i="12" s="1"/>
  <c r="AZ28" i="12"/>
  <c r="CI28" i="12" s="1"/>
  <c r="AZ8" i="12"/>
  <c r="CI8" i="12" s="1"/>
  <c r="AL158" i="12"/>
  <c r="BU158" i="12" s="1"/>
  <c r="AL154" i="12"/>
  <c r="BU154" i="12" s="1"/>
  <c r="AL150" i="12"/>
  <c r="BU150" i="12" s="1"/>
  <c r="AL146" i="12"/>
  <c r="BU146" i="12" s="1"/>
  <c r="AL159" i="12"/>
  <c r="BU159" i="12" s="1"/>
  <c r="AL155" i="12"/>
  <c r="BU155" i="12" s="1"/>
  <c r="AL151" i="12"/>
  <c r="BU151" i="12" s="1"/>
  <c r="AL147" i="12"/>
  <c r="BU147" i="12" s="1"/>
  <c r="AL160" i="12"/>
  <c r="BU160" i="12" s="1"/>
  <c r="AL156" i="12"/>
  <c r="BU156" i="12" s="1"/>
  <c r="AL152" i="12"/>
  <c r="BU152" i="12" s="1"/>
  <c r="AL148" i="12"/>
  <c r="BU148" i="12" s="1"/>
  <c r="AL144" i="12"/>
  <c r="BU144" i="12" s="1"/>
  <c r="AL153" i="12"/>
  <c r="BU153" i="12" s="1"/>
  <c r="AL143" i="12"/>
  <c r="BU143" i="12" s="1"/>
  <c r="AL139" i="12"/>
  <c r="BU139" i="12" s="1"/>
  <c r="AL135" i="12"/>
  <c r="BU135" i="12" s="1"/>
  <c r="AL131" i="12"/>
  <c r="BU131" i="12" s="1"/>
  <c r="AL127" i="12"/>
  <c r="BU127" i="12" s="1"/>
  <c r="AL157" i="12"/>
  <c r="BU157" i="12" s="1"/>
  <c r="AL140" i="12"/>
  <c r="BU140" i="12" s="1"/>
  <c r="AL136" i="12"/>
  <c r="BU136" i="12" s="1"/>
  <c r="AL132" i="12"/>
  <c r="BU132" i="12" s="1"/>
  <c r="AL128" i="12"/>
  <c r="BU128" i="12" s="1"/>
  <c r="AL141" i="12"/>
  <c r="BU141" i="12" s="1"/>
  <c r="AL137" i="12"/>
  <c r="BU137" i="12" s="1"/>
  <c r="AL133" i="12"/>
  <c r="BU133" i="12" s="1"/>
  <c r="AL129" i="12"/>
  <c r="BU129" i="12" s="1"/>
  <c r="AL125" i="12"/>
  <c r="BU125" i="12" s="1"/>
  <c r="AL145" i="12"/>
  <c r="BU145" i="12" s="1"/>
  <c r="AL142" i="12"/>
  <c r="BU142" i="12" s="1"/>
  <c r="AL138" i="12"/>
  <c r="BU138" i="12" s="1"/>
  <c r="AL134" i="12"/>
  <c r="BU134" i="12" s="1"/>
  <c r="AL130" i="12"/>
  <c r="BU130" i="12" s="1"/>
  <c r="AL126" i="12"/>
  <c r="BU126" i="12" s="1"/>
  <c r="AL123" i="12"/>
  <c r="BU123" i="12" s="1"/>
  <c r="AL119" i="12"/>
  <c r="BU119" i="12" s="1"/>
  <c r="AL115" i="12"/>
  <c r="BU115" i="12" s="1"/>
  <c r="AL111" i="12"/>
  <c r="BU111" i="12" s="1"/>
  <c r="AL107" i="12"/>
  <c r="BU107" i="12" s="1"/>
  <c r="AL120" i="12"/>
  <c r="BU120" i="12" s="1"/>
  <c r="AL116" i="12"/>
  <c r="BU116" i="12" s="1"/>
  <c r="AL112" i="12"/>
  <c r="BU112" i="12" s="1"/>
  <c r="AL108" i="12"/>
  <c r="BU108" i="12" s="1"/>
  <c r="AL124" i="12"/>
  <c r="BU124" i="12" s="1"/>
  <c r="AL121" i="12"/>
  <c r="BU121" i="12" s="1"/>
  <c r="AL117" i="12"/>
  <c r="BU117" i="12" s="1"/>
  <c r="AL113" i="12"/>
  <c r="BU113" i="12" s="1"/>
  <c r="AL109" i="12"/>
  <c r="BU109" i="12" s="1"/>
  <c r="AL104" i="12"/>
  <c r="BU104" i="12" s="1"/>
  <c r="AL100" i="12"/>
  <c r="BU100" i="12" s="1"/>
  <c r="AL96" i="12"/>
  <c r="BU96" i="12" s="1"/>
  <c r="AL92" i="12"/>
  <c r="BU92" i="12" s="1"/>
  <c r="AL88" i="12"/>
  <c r="BU88" i="12" s="1"/>
  <c r="AL149" i="12"/>
  <c r="BU149" i="12" s="1"/>
  <c r="AL110" i="12"/>
  <c r="BU110" i="12" s="1"/>
  <c r="AL114" i="12"/>
  <c r="BU114" i="12" s="1"/>
  <c r="AL105" i="12"/>
  <c r="BU105" i="12" s="1"/>
  <c r="AL101" i="12"/>
  <c r="BU101" i="12" s="1"/>
  <c r="AL97" i="12"/>
  <c r="BU97" i="12" s="1"/>
  <c r="AL93" i="12"/>
  <c r="BU93" i="12" s="1"/>
  <c r="AL89" i="12"/>
  <c r="BU89" i="12" s="1"/>
  <c r="AL118" i="12"/>
  <c r="BU118" i="12" s="1"/>
  <c r="AL122" i="12"/>
  <c r="BU122" i="12" s="1"/>
  <c r="AL106" i="12"/>
  <c r="BU106" i="12" s="1"/>
  <c r="AL102" i="12"/>
  <c r="BU102" i="12" s="1"/>
  <c r="AL98" i="12"/>
  <c r="BU98" i="12" s="1"/>
  <c r="AL94" i="12"/>
  <c r="BU94" i="12" s="1"/>
  <c r="AL90" i="12"/>
  <c r="BU90" i="12" s="1"/>
  <c r="AL103" i="12"/>
  <c r="BU103" i="12" s="1"/>
  <c r="AL99" i="12"/>
  <c r="BU99" i="12" s="1"/>
  <c r="AL95" i="12"/>
  <c r="BU95" i="12" s="1"/>
  <c r="AL91" i="12"/>
  <c r="BU91" i="12" s="1"/>
  <c r="AL84" i="12"/>
  <c r="BU84" i="12" s="1"/>
  <c r="AL80" i="12"/>
  <c r="BU80" i="12" s="1"/>
  <c r="AL85" i="12"/>
  <c r="BU85" i="12" s="1"/>
  <c r="AL81" i="12"/>
  <c r="BU81" i="12" s="1"/>
  <c r="AL77" i="12"/>
  <c r="BU77" i="12" s="1"/>
  <c r="AL73" i="12"/>
  <c r="BU73" i="12" s="1"/>
  <c r="AL69" i="12"/>
  <c r="BU69" i="12" s="1"/>
  <c r="AL65" i="12"/>
  <c r="BU65" i="12" s="1"/>
  <c r="AL61" i="12"/>
  <c r="BU61" i="12" s="1"/>
  <c r="AL57" i="12"/>
  <c r="BU57" i="12" s="1"/>
  <c r="AL53" i="12"/>
  <c r="BU53" i="12" s="1"/>
  <c r="AL49" i="12"/>
  <c r="BU49" i="12" s="1"/>
  <c r="AL86" i="12"/>
  <c r="BU86" i="12" s="1"/>
  <c r="AL82" i="12"/>
  <c r="BU82" i="12" s="1"/>
  <c r="AL87" i="12"/>
  <c r="BU87" i="12" s="1"/>
  <c r="AL83" i="12"/>
  <c r="BU83" i="12" s="1"/>
  <c r="AL79" i="12"/>
  <c r="BU79" i="12" s="1"/>
  <c r="AL75" i="12"/>
  <c r="BU75" i="12" s="1"/>
  <c r="AL71" i="12"/>
  <c r="BU71" i="12" s="1"/>
  <c r="AL67" i="12"/>
  <c r="BU67" i="12" s="1"/>
  <c r="AL63" i="12"/>
  <c r="BU63" i="12" s="1"/>
  <c r="AL59" i="12"/>
  <c r="BU59" i="12" s="1"/>
  <c r="AL55" i="12"/>
  <c r="BU55" i="12" s="1"/>
  <c r="AL51" i="12"/>
  <c r="BU51" i="12" s="1"/>
  <c r="AL47" i="12"/>
  <c r="BU47" i="12" s="1"/>
  <c r="AL70" i="12"/>
  <c r="BU70" i="12" s="1"/>
  <c r="AL48" i="12"/>
  <c r="BU48" i="12" s="1"/>
  <c r="AL44" i="12"/>
  <c r="BU44" i="12" s="1"/>
  <c r="AL40" i="12"/>
  <c r="BU40" i="12" s="1"/>
  <c r="AL36" i="12"/>
  <c r="BU36" i="12" s="1"/>
  <c r="AL60" i="12"/>
  <c r="BU60" i="12" s="1"/>
  <c r="AL50" i="12"/>
  <c r="BU50" i="12" s="1"/>
  <c r="AL72" i="12"/>
  <c r="BU72" i="12" s="1"/>
  <c r="AL62" i="12"/>
  <c r="BU62" i="12" s="1"/>
  <c r="AL45" i="12"/>
  <c r="BU45" i="12" s="1"/>
  <c r="AL41" i="12"/>
  <c r="BU41" i="12" s="1"/>
  <c r="AL37" i="12"/>
  <c r="BU37" i="12" s="1"/>
  <c r="AL74" i="12"/>
  <c r="BU74" i="12" s="1"/>
  <c r="AL52" i="12"/>
  <c r="BU52" i="12" s="1"/>
  <c r="AL64" i="12"/>
  <c r="BU64" i="12" s="1"/>
  <c r="AL54" i="12"/>
  <c r="BU54" i="12" s="1"/>
  <c r="AL42" i="12"/>
  <c r="BU42" i="12" s="1"/>
  <c r="AL38" i="12"/>
  <c r="BU38" i="12" s="1"/>
  <c r="AL76" i="12"/>
  <c r="BU76" i="12" s="1"/>
  <c r="AL66" i="12"/>
  <c r="BU66" i="12" s="1"/>
  <c r="AL78" i="12"/>
  <c r="BU78" i="12" s="1"/>
  <c r="AL56" i="12"/>
  <c r="BU56" i="12" s="1"/>
  <c r="AL46" i="12"/>
  <c r="BU46" i="12" s="1"/>
  <c r="AL43" i="12"/>
  <c r="BU43" i="12" s="1"/>
  <c r="AL39" i="12"/>
  <c r="BU39" i="12" s="1"/>
  <c r="AL34" i="12"/>
  <c r="BU34" i="12" s="1"/>
  <c r="AL30" i="12"/>
  <c r="BU30" i="12" s="1"/>
  <c r="AL26" i="12"/>
  <c r="BU26" i="12" s="1"/>
  <c r="AL22" i="12"/>
  <c r="BU22" i="12" s="1"/>
  <c r="AL18" i="12"/>
  <c r="BU18" i="12" s="1"/>
  <c r="AL14" i="12"/>
  <c r="BU14" i="12" s="1"/>
  <c r="AL10" i="12"/>
  <c r="BU10" i="12" s="1"/>
  <c r="AL6" i="12"/>
  <c r="BU6" i="12" s="1"/>
  <c r="AL13" i="12"/>
  <c r="BU13" i="12" s="1"/>
  <c r="AL17" i="12"/>
  <c r="BU17" i="12" s="1"/>
  <c r="AL35" i="12"/>
  <c r="BU35" i="12" s="1"/>
  <c r="AL31" i="12"/>
  <c r="BU31" i="12" s="1"/>
  <c r="AL27" i="12"/>
  <c r="BU27" i="12" s="1"/>
  <c r="AL23" i="12"/>
  <c r="BU23" i="12" s="1"/>
  <c r="AL19" i="12"/>
  <c r="BU19" i="12" s="1"/>
  <c r="AL15" i="12"/>
  <c r="BU15" i="12" s="1"/>
  <c r="AL11" i="12"/>
  <c r="BU11" i="12" s="1"/>
  <c r="AL7" i="12"/>
  <c r="BU7" i="12" s="1"/>
  <c r="AL25" i="12"/>
  <c r="BU25" i="12" s="1"/>
  <c r="AL21" i="12"/>
  <c r="BU21" i="12" s="1"/>
  <c r="AL58" i="12"/>
  <c r="BU58" i="12" s="1"/>
  <c r="AL32" i="12"/>
  <c r="BU32" i="12" s="1"/>
  <c r="AL28" i="12"/>
  <c r="BU28" i="12" s="1"/>
  <c r="AL24" i="12"/>
  <c r="BU24" i="12" s="1"/>
  <c r="AL20" i="12"/>
  <c r="BU20" i="12" s="1"/>
  <c r="AL16" i="12"/>
  <c r="BU16" i="12" s="1"/>
  <c r="AL12" i="12"/>
  <c r="BU12" i="12" s="1"/>
  <c r="AL8" i="12"/>
  <c r="BU8" i="12" s="1"/>
  <c r="AL9" i="12"/>
  <c r="BU9" i="12" s="1"/>
  <c r="AL68" i="12"/>
  <c r="BU68" i="12" s="1"/>
  <c r="AL33" i="12"/>
  <c r="BU33" i="12" s="1"/>
  <c r="AL29" i="12"/>
  <c r="BU29" i="12" s="1"/>
  <c r="AN159" i="12"/>
  <c r="BW159" i="12" s="1"/>
  <c r="AN155" i="12"/>
  <c r="BW155" i="12" s="1"/>
  <c r="AN151" i="12"/>
  <c r="BW151" i="12" s="1"/>
  <c r="AN147" i="12"/>
  <c r="BW147" i="12" s="1"/>
  <c r="AN160" i="12"/>
  <c r="BW160" i="12" s="1"/>
  <c r="AN156" i="12"/>
  <c r="BW156" i="12" s="1"/>
  <c r="AN152" i="12"/>
  <c r="BW152" i="12" s="1"/>
  <c r="AN148" i="12"/>
  <c r="BW148" i="12" s="1"/>
  <c r="AN144" i="12"/>
  <c r="BW144" i="12" s="1"/>
  <c r="AN157" i="12"/>
  <c r="BW157" i="12" s="1"/>
  <c r="AN153" i="12"/>
  <c r="BW153" i="12" s="1"/>
  <c r="AN149" i="12"/>
  <c r="BW149" i="12" s="1"/>
  <c r="AN145" i="12"/>
  <c r="BW145" i="12" s="1"/>
  <c r="AN140" i="12"/>
  <c r="BW140" i="12" s="1"/>
  <c r="AN136" i="12"/>
  <c r="BW136" i="12" s="1"/>
  <c r="AN132" i="12"/>
  <c r="BW132" i="12" s="1"/>
  <c r="AN128" i="12"/>
  <c r="BW128" i="12" s="1"/>
  <c r="AN146" i="12"/>
  <c r="BW146" i="12" s="1"/>
  <c r="AN141" i="12"/>
  <c r="BW141" i="12" s="1"/>
  <c r="AN137" i="12"/>
  <c r="BW137" i="12" s="1"/>
  <c r="AN133" i="12"/>
  <c r="BW133" i="12" s="1"/>
  <c r="AN129" i="12"/>
  <c r="BW129" i="12" s="1"/>
  <c r="AN125" i="12"/>
  <c r="BW125" i="12" s="1"/>
  <c r="AN150" i="12"/>
  <c r="BW150" i="12" s="1"/>
  <c r="AN154" i="12"/>
  <c r="BW154" i="12" s="1"/>
  <c r="AN142" i="12"/>
  <c r="BW142" i="12" s="1"/>
  <c r="AN138" i="12"/>
  <c r="BW138" i="12" s="1"/>
  <c r="AN134" i="12"/>
  <c r="BW134" i="12" s="1"/>
  <c r="AN130" i="12"/>
  <c r="BW130" i="12" s="1"/>
  <c r="AN126" i="12"/>
  <c r="BW126" i="12" s="1"/>
  <c r="AN143" i="12"/>
  <c r="BW143" i="12" s="1"/>
  <c r="AN139" i="12"/>
  <c r="BW139" i="12" s="1"/>
  <c r="AN135" i="12"/>
  <c r="BW135" i="12" s="1"/>
  <c r="AN131" i="12"/>
  <c r="BW131" i="12" s="1"/>
  <c r="AN127" i="12"/>
  <c r="BW127" i="12" s="1"/>
  <c r="AN120" i="12"/>
  <c r="BW120" i="12" s="1"/>
  <c r="AN116" i="12"/>
  <c r="BW116" i="12" s="1"/>
  <c r="AN112" i="12"/>
  <c r="BW112" i="12" s="1"/>
  <c r="AN108" i="12"/>
  <c r="BW108" i="12" s="1"/>
  <c r="AN124" i="12"/>
  <c r="BW124" i="12" s="1"/>
  <c r="AN121" i="12"/>
  <c r="BW121" i="12" s="1"/>
  <c r="AN117" i="12"/>
  <c r="BW117" i="12" s="1"/>
  <c r="AN113" i="12"/>
  <c r="BW113" i="12" s="1"/>
  <c r="AN109" i="12"/>
  <c r="BW109" i="12" s="1"/>
  <c r="AN122" i="12"/>
  <c r="BW122" i="12" s="1"/>
  <c r="AN118" i="12"/>
  <c r="BW118" i="12" s="1"/>
  <c r="AN114" i="12"/>
  <c r="BW114" i="12" s="1"/>
  <c r="AN110" i="12"/>
  <c r="BW110" i="12" s="1"/>
  <c r="AN158" i="12"/>
  <c r="BW158" i="12" s="1"/>
  <c r="AN123" i="12"/>
  <c r="BW123" i="12" s="1"/>
  <c r="AN105" i="12"/>
  <c r="BW105" i="12" s="1"/>
  <c r="AN101" i="12"/>
  <c r="BW101" i="12" s="1"/>
  <c r="AN97" i="12"/>
  <c r="BW97" i="12" s="1"/>
  <c r="AN93" i="12"/>
  <c r="BW93" i="12" s="1"/>
  <c r="AN89" i="12"/>
  <c r="BW89" i="12" s="1"/>
  <c r="AN106" i="12"/>
  <c r="BW106" i="12" s="1"/>
  <c r="AN102" i="12"/>
  <c r="BW102" i="12" s="1"/>
  <c r="AN98" i="12"/>
  <c r="BW98" i="12" s="1"/>
  <c r="AN94" i="12"/>
  <c r="BW94" i="12" s="1"/>
  <c r="AN90" i="12"/>
  <c r="BW90" i="12" s="1"/>
  <c r="AN103" i="12"/>
  <c r="BW103" i="12" s="1"/>
  <c r="AN99" i="12"/>
  <c r="BW99" i="12" s="1"/>
  <c r="AN95" i="12"/>
  <c r="BW95" i="12" s="1"/>
  <c r="AN91" i="12"/>
  <c r="BW91" i="12" s="1"/>
  <c r="AN111" i="12"/>
  <c r="BW111" i="12" s="1"/>
  <c r="AN115" i="12"/>
  <c r="BW115" i="12" s="1"/>
  <c r="AN104" i="12"/>
  <c r="BW104" i="12" s="1"/>
  <c r="AN100" i="12"/>
  <c r="BW100" i="12" s="1"/>
  <c r="AN96" i="12"/>
  <c r="BW96" i="12" s="1"/>
  <c r="AN92" i="12"/>
  <c r="BW92" i="12" s="1"/>
  <c r="AN88" i="12"/>
  <c r="BW88" i="12" s="1"/>
  <c r="AN85" i="12"/>
  <c r="BW85" i="12" s="1"/>
  <c r="AN81" i="12"/>
  <c r="BW81" i="12" s="1"/>
  <c r="AN107" i="12"/>
  <c r="BW107" i="12" s="1"/>
  <c r="AN86" i="12"/>
  <c r="BW86" i="12" s="1"/>
  <c r="AN82" i="12"/>
  <c r="BW82" i="12" s="1"/>
  <c r="AN78" i="12"/>
  <c r="BW78" i="12" s="1"/>
  <c r="AN74" i="12"/>
  <c r="BW74" i="12" s="1"/>
  <c r="AN70" i="12"/>
  <c r="BW70" i="12" s="1"/>
  <c r="AN66" i="12"/>
  <c r="BW66" i="12" s="1"/>
  <c r="AN62" i="12"/>
  <c r="BW62" i="12" s="1"/>
  <c r="AN58" i="12"/>
  <c r="BW58" i="12" s="1"/>
  <c r="AN54" i="12"/>
  <c r="BW54" i="12" s="1"/>
  <c r="AN50" i="12"/>
  <c r="BW50" i="12" s="1"/>
  <c r="AN46" i="12"/>
  <c r="BW46" i="12" s="1"/>
  <c r="AN119" i="12"/>
  <c r="BW119" i="12" s="1"/>
  <c r="AN87" i="12"/>
  <c r="BW87" i="12" s="1"/>
  <c r="AN83" i="12"/>
  <c r="BW83" i="12" s="1"/>
  <c r="AN84" i="12"/>
  <c r="BW84" i="12" s="1"/>
  <c r="AN80" i="12"/>
  <c r="BW80" i="12" s="1"/>
  <c r="AN76" i="12"/>
  <c r="BW76" i="12" s="1"/>
  <c r="AN72" i="12"/>
  <c r="BW72" i="12" s="1"/>
  <c r="AN68" i="12"/>
  <c r="BW68" i="12" s="1"/>
  <c r="AN64" i="12"/>
  <c r="BW64" i="12" s="1"/>
  <c r="AN60" i="12"/>
  <c r="BW60" i="12" s="1"/>
  <c r="AN56" i="12"/>
  <c r="BW56" i="12" s="1"/>
  <c r="AN52" i="12"/>
  <c r="BW52" i="12" s="1"/>
  <c r="AN48" i="12"/>
  <c r="BW48" i="12" s="1"/>
  <c r="AN65" i="12"/>
  <c r="BW65" i="12" s="1"/>
  <c r="AN55" i="12"/>
  <c r="BW55" i="12" s="1"/>
  <c r="AN45" i="12"/>
  <c r="BW45" i="12" s="1"/>
  <c r="AN41" i="12"/>
  <c r="BW41" i="12" s="1"/>
  <c r="AN37" i="12"/>
  <c r="BW37" i="12" s="1"/>
  <c r="AN77" i="12"/>
  <c r="BW77" i="12" s="1"/>
  <c r="AN67" i="12"/>
  <c r="BW67" i="12" s="1"/>
  <c r="AN79" i="12"/>
  <c r="BW79" i="12" s="1"/>
  <c r="AN57" i="12"/>
  <c r="BW57" i="12" s="1"/>
  <c r="AN47" i="12"/>
  <c r="BW47" i="12" s="1"/>
  <c r="AN42" i="12"/>
  <c r="BW42" i="12" s="1"/>
  <c r="AN38" i="12"/>
  <c r="BW38" i="12" s="1"/>
  <c r="AN69" i="12"/>
  <c r="BW69" i="12" s="1"/>
  <c r="AN59" i="12"/>
  <c r="BW59" i="12" s="1"/>
  <c r="AN71" i="12"/>
  <c r="BW71" i="12" s="1"/>
  <c r="AN49" i="12"/>
  <c r="BW49" i="12" s="1"/>
  <c r="AN43" i="12"/>
  <c r="BW43" i="12" s="1"/>
  <c r="AN39" i="12"/>
  <c r="BW39" i="12" s="1"/>
  <c r="AN61" i="12"/>
  <c r="BW61" i="12" s="1"/>
  <c r="AN51" i="12"/>
  <c r="BW51" i="12" s="1"/>
  <c r="AN73" i="12"/>
  <c r="BW73" i="12" s="1"/>
  <c r="AN63" i="12"/>
  <c r="BW63" i="12" s="1"/>
  <c r="AN44" i="12"/>
  <c r="BW44" i="12" s="1"/>
  <c r="AN40" i="12"/>
  <c r="BW40" i="12" s="1"/>
  <c r="AN35" i="12"/>
  <c r="BW35" i="12" s="1"/>
  <c r="AN31" i="12"/>
  <c r="BW31" i="12" s="1"/>
  <c r="AN27" i="12"/>
  <c r="BW27" i="12" s="1"/>
  <c r="AN23" i="12"/>
  <c r="BW23" i="12" s="1"/>
  <c r="AN19" i="12"/>
  <c r="BW19" i="12" s="1"/>
  <c r="AN15" i="12"/>
  <c r="BW15" i="12" s="1"/>
  <c r="AN11" i="12"/>
  <c r="BW11" i="12" s="1"/>
  <c r="AN7" i="12"/>
  <c r="BW7" i="12" s="1"/>
  <c r="AN14" i="12"/>
  <c r="BW14" i="12" s="1"/>
  <c r="AN6" i="12"/>
  <c r="BW6" i="12" s="1"/>
  <c r="AN36" i="12"/>
  <c r="BW36" i="12" s="1"/>
  <c r="AN26" i="12"/>
  <c r="BW26" i="12" s="1"/>
  <c r="AN18" i="12"/>
  <c r="BW18" i="12" s="1"/>
  <c r="AN53" i="12"/>
  <c r="BW53" i="12" s="1"/>
  <c r="AN32" i="12"/>
  <c r="BW32" i="12" s="1"/>
  <c r="AN28" i="12"/>
  <c r="BW28" i="12" s="1"/>
  <c r="AN24" i="12"/>
  <c r="BW24" i="12" s="1"/>
  <c r="AN20" i="12"/>
  <c r="BW20" i="12" s="1"/>
  <c r="AN16" i="12"/>
  <c r="BW16" i="12" s="1"/>
  <c r="AN12" i="12"/>
  <c r="BW12" i="12" s="1"/>
  <c r="AN8" i="12"/>
  <c r="BW8" i="12" s="1"/>
  <c r="AN75" i="12"/>
  <c r="BW75" i="12" s="1"/>
  <c r="AN22" i="12"/>
  <c r="BW22" i="12" s="1"/>
  <c r="AN33" i="12"/>
  <c r="BW33" i="12" s="1"/>
  <c r="AN29" i="12"/>
  <c r="BW29" i="12" s="1"/>
  <c r="AN25" i="12"/>
  <c r="BW25" i="12" s="1"/>
  <c r="AN21" i="12"/>
  <c r="BW21" i="12" s="1"/>
  <c r="AN17" i="12"/>
  <c r="BW17" i="12" s="1"/>
  <c r="AN13" i="12"/>
  <c r="BW13" i="12" s="1"/>
  <c r="AN9" i="12"/>
  <c r="BW9" i="12" s="1"/>
  <c r="AN34" i="12"/>
  <c r="BW34" i="12" s="1"/>
  <c r="AN30" i="12"/>
  <c r="BW30" i="12" s="1"/>
  <c r="AN10" i="12"/>
  <c r="BW10" i="12" s="1"/>
  <c r="BF160" i="12"/>
  <c r="CO160" i="12" s="1"/>
  <c r="BF156" i="12"/>
  <c r="CO156" i="12" s="1"/>
  <c r="BF152" i="12"/>
  <c r="CO152" i="12" s="1"/>
  <c r="BF148" i="12"/>
  <c r="CO148" i="12" s="1"/>
  <c r="BF144" i="12"/>
  <c r="CO144" i="12" s="1"/>
  <c r="BF157" i="12"/>
  <c r="CO157" i="12" s="1"/>
  <c r="BF153" i="12"/>
  <c r="CO153" i="12" s="1"/>
  <c r="BF149" i="12"/>
  <c r="CO149" i="12" s="1"/>
  <c r="BF145" i="12"/>
  <c r="CO145" i="12" s="1"/>
  <c r="BF158" i="12"/>
  <c r="CO158" i="12" s="1"/>
  <c r="BF154" i="12"/>
  <c r="CO154" i="12" s="1"/>
  <c r="BF150" i="12"/>
  <c r="CO150" i="12" s="1"/>
  <c r="BF146" i="12"/>
  <c r="CO146" i="12" s="1"/>
  <c r="BF141" i="12"/>
  <c r="CO141" i="12" s="1"/>
  <c r="BF137" i="12"/>
  <c r="CO137" i="12" s="1"/>
  <c r="BF133" i="12"/>
  <c r="CO133" i="12" s="1"/>
  <c r="BF129" i="12"/>
  <c r="CO129" i="12" s="1"/>
  <c r="BF125" i="12"/>
  <c r="CO125" i="12" s="1"/>
  <c r="BF142" i="12"/>
  <c r="CO142" i="12" s="1"/>
  <c r="BF138" i="12"/>
  <c r="CO138" i="12" s="1"/>
  <c r="BF134" i="12"/>
  <c r="CO134" i="12" s="1"/>
  <c r="BF130" i="12"/>
  <c r="CO130" i="12" s="1"/>
  <c r="BF126" i="12"/>
  <c r="CO126" i="12" s="1"/>
  <c r="BF143" i="12"/>
  <c r="CO143" i="12" s="1"/>
  <c r="BF147" i="12"/>
  <c r="CO147" i="12" s="1"/>
  <c r="BF139" i="12"/>
  <c r="CO139" i="12" s="1"/>
  <c r="BF135" i="12"/>
  <c r="CO135" i="12" s="1"/>
  <c r="BF131" i="12"/>
  <c r="CO131" i="12" s="1"/>
  <c r="BF127" i="12"/>
  <c r="CO127" i="12" s="1"/>
  <c r="BF155" i="12"/>
  <c r="CO155" i="12" s="1"/>
  <c r="BF140" i="12"/>
  <c r="CO140" i="12" s="1"/>
  <c r="BF136" i="12"/>
  <c r="CO136" i="12" s="1"/>
  <c r="BF132" i="12"/>
  <c r="CO132" i="12" s="1"/>
  <c r="BF128" i="12"/>
  <c r="CO128" i="12" s="1"/>
  <c r="BF124" i="12"/>
  <c r="CO124" i="12" s="1"/>
  <c r="BF121" i="12"/>
  <c r="CO121" i="12" s="1"/>
  <c r="BF117" i="12"/>
  <c r="CO117" i="12" s="1"/>
  <c r="BF113" i="12"/>
  <c r="CO113" i="12" s="1"/>
  <c r="BF109" i="12"/>
  <c r="CO109" i="12" s="1"/>
  <c r="BF122" i="12"/>
  <c r="CO122" i="12" s="1"/>
  <c r="BF118" i="12"/>
  <c r="CO118" i="12" s="1"/>
  <c r="BF114" i="12"/>
  <c r="CO114" i="12" s="1"/>
  <c r="BF110" i="12"/>
  <c r="CO110" i="12" s="1"/>
  <c r="BF151" i="12"/>
  <c r="CO151" i="12" s="1"/>
  <c r="BF159" i="12"/>
  <c r="CO159" i="12" s="1"/>
  <c r="BF119" i="12"/>
  <c r="CO119" i="12" s="1"/>
  <c r="BF115" i="12"/>
  <c r="CO115" i="12" s="1"/>
  <c r="BF111" i="12"/>
  <c r="CO111" i="12" s="1"/>
  <c r="BF107" i="12"/>
  <c r="CO107" i="12" s="1"/>
  <c r="BF123" i="12"/>
  <c r="CO123" i="12" s="1"/>
  <c r="BF116" i="12"/>
  <c r="CO116" i="12" s="1"/>
  <c r="BF106" i="12"/>
  <c r="CO106" i="12" s="1"/>
  <c r="BF102" i="12"/>
  <c r="CO102" i="12" s="1"/>
  <c r="BF98" i="12"/>
  <c r="CO98" i="12" s="1"/>
  <c r="BF94" i="12"/>
  <c r="CO94" i="12" s="1"/>
  <c r="BF90" i="12"/>
  <c r="CO90" i="12" s="1"/>
  <c r="BF120" i="12"/>
  <c r="CO120" i="12" s="1"/>
  <c r="BF103" i="12"/>
  <c r="CO103" i="12" s="1"/>
  <c r="BF99" i="12"/>
  <c r="CO99" i="12" s="1"/>
  <c r="BF95" i="12"/>
  <c r="CO95" i="12" s="1"/>
  <c r="BF91" i="12"/>
  <c r="CO91" i="12" s="1"/>
  <c r="BF87" i="12"/>
  <c r="CO87" i="12" s="1"/>
  <c r="BF104" i="12"/>
  <c r="CO104" i="12" s="1"/>
  <c r="BF100" i="12"/>
  <c r="CO100" i="12" s="1"/>
  <c r="BF96" i="12"/>
  <c r="CO96" i="12" s="1"/>
  <c r="BF92" i="12"/>
  <c r="CO92" i="12" s="1"/>
  <c r="BF88" i="12"/>
  <c r="CO88" i="12" s="1"/>
  <c r="BF108" i="12"/>
  <c r="CO108" i="12" s="1"/>
  <c r="BF105" i="12"/>
  <c r="CO105" i="12" s="1"/>
  <c r="BF101" i="12"/>
  <c r="CO101" i="12" s="1"/>
  <c r="BF97" i="12"/>
  <c r="CO97" i="12" s="1"/>
  <c r="BF93" i="12"/>
  <c r="CO93" i="12" s="1"/>
  <c r="BF89" i="12"/>
  <c r="CO89" i="12" s="1"/>
  <c r="BF86" i="12"/>
  <c r="CO86" i="12" s="1"/>
  <c r="BF82" i="12"/>
  <c r="CO82" i="12" s="1"/>
  <c r="BF83" i="12"/>
  <c r="CO83" i="12" s="1"/>
  <c r="BF79" i="12"/>
  <c r="CO79" i="12" s="1"/>
  <c r="BF75" i="12"/>
  <c r="CO75" i="12" s="1"/>
  <c r="BF71" i="12"/>
  <c r="CO71" i="12" s="1"/>
  <c r="BF67" i="12"/>
  <c r="CO67" i="12" s="1"/>
  <c r="BF63" i="12"/>
  <c r="CO63" i="12" s="1"/>
  <c r="BF59" i="12"/>
  <c r="CO59" i="12" s="1"/>
  <c r="BF55" i="12"/>
  <c r="CO55" i="12" s="1"/>
  <c r="BF51" i="12"/>
  <c r="CO51" i="12" s="1"/>
  <c r="BF47" i="12"/>
  <c r="CO47" i="12" s="1"/>
  <c r="BF84" i="12"/>
  <c r="CO84" i="12" s="1"/>
  <c r="BF80" i="12"/>
  <c r="CO80" i="12" s="1"/>
  <c r="BF85" i="12"/>
  <c r="CO85" i="12" s="1"/>
  <c r="BF81" i="12"/>
  <c r="CO81" i="12" s="1"/>
  <c r="BF77" i="12"/>
  <c r="CO77" i="12" s="1"/>
  <c r="BF73" i="12"/>
  <c r="CO73" i="12" s="1"/>
  <c r="BF69" i="12"/>
  <c r="CO69" i="12" s="1"/>
  <c r="BF65" i="12"/>
  <c r="CO65" i="12" s="1"/>
  <c r="BF61" i="12"/>
  <c r="CO61" i="12" s="1"/>
  <c r="BF57" i="12"/>
  <c r="CO57" i="12" s="1"/>
  <c r="BF53" i="12"/>
  <c r="CO53" i="12" s="1"/>
  <c r="BF49" i="12"/>
  <c r="CO49" i="12" s="1"/>
  <c r="BF112" i="12"/>
  <c r="CO112" i="12" s="1"/>
  <c r="BF58" i="12"/>
  <c r="CO58" i="12" s="1"/>
  <c r="BF48" i="12"/>
  <c r="CO48" i="12" s="1"/>
  <c r="BF42" i="12"/>
  <c r="CO42" i="12" s="1"/>
  <c r="BF38" i="12"/>
  <c r="CO38" i="12" s="1"/>
  <c r="BF70" i="12"/>
  <c r="CO70" i="12" s="1"/>
  <c r="BF60" i="12"/>
  <c r="CO60" i="12" s="1"/>
  <c r="BF72" i="12"/>
  <c r="CO72" i="12" s="1"/>
  <c r="BF50" i="12"/>
  <c r="CO50" i="12" s="1"/>
  <c r="BF43" i="12"/>
  <c r="CO43" i="12" s="1"/>
  <c r="BF39" i="12"/>
  <c r="CO39" i="12" s="1"/>
  <c r="BF35" i="12"/>
  <c r="CO35" i="12" s="1"/>
  <c r="BF62" i="12"/>
  <c r="CO62" i="12" s="1"/>
  <c r="BF52" i="12"/>
  <c r="CO52" i="12" s="1"/>
  <c r="BF74" i="12"/>
  <c r="CO74" i="12" s="1"/>
  <c r="BF64" i="12"/>
  <c r="CO64" i="12" s="1"/>
  <c r="BF44" i="12"/>
  <c r="CO44" i="12" s="1"/>
  <c r="BF40" i="12"/>
  <c r="CO40" i="12" s="1"/>
  <c r="BF76" i="12"/>
  <c r="CO76" i="12" s="1"/>
  <c r="BF54" i="12"/>
  <c r="CO54" i="12" s="1"/>
  <c r="BF66" i="12"/>
  <c r="CO66" i="12" s="1"/>
  <c r="BF56" i="12"/>
  <c r="CO56" i="12" s="1"/>
  <c r="BF45" i="12"/>
  <c r="CO45" i="12" s="1"/>
  <c r="BF41" i="12"/>
  <c r="CO41" i="12" s="1"/>
  <c r="BF37" i="12"/>
  <c r="CO37" i="12" s="1"/>
  <c r="BF32" i="12"/>
  <c r="CO32" i="12" s="1"/>
  <c r="BF28" i="12"/>
  <c r="CO28" i="12" s="1"/>
  <c r="BF24" i="12"/>
  <c r="CO24" i="12" s="1"/>
  <c r="BF20" i="12"/>
  <c r="CO20" i="12" s="1"/>
  <c r="BF16" i="12"/>
  <c r="CO16" i="12" s="1"/>
  <c r="BF12" i="12"/>
  <c r="CO12" i="12" s="1"/>
  <c r="BF8" i="12"/>
  <c r="CO8" i="12" s="1"/>
  <c r="BF36" i="12"/>
  <c r="CO36" i="12" s="1"/>
  <c r="BF33" i="12"/>
  <c r="CO33" i="12" s="1"/>
  <c r="BF29" i="12"/>
  <c r="CO29" i="12" s="1"/>
  <c r="BF25" i="12"/>
  <c r="CO25" i="12" s="1"/>
  <c r="BF21" i="12"/>
  <c r="CO21" i="12" s="1"/>
  <c r="BF17" i="12"/>
  <c r="CO17" i="12" s="1"/>
  <c r="BF13" i="12"/>
  <c r="CO13" i="12" s="1"/>
  <c r="BF9" i="12"/>
  <c r="CO9" i="12" s="1"/>
  <c r="BF23" i="12"/>
  <c r="CO23" i="12" s="1"/>
  <c r="BF19" i="12"/>
  <c r="CO19" i="12" s="1"/>
  <c r="BF11" i="12"/>
  <c r="CO11" i="12" s="1"/>
  <c r="BF46" i="12"/>
  <c r="CO46" i="12" s="1"/>
  <c r="BF7" i="12"/>
  <c r="CO7" i="12" s="1"/>
  <c r="BF68" i="12"/>
  <c r="CO68" i="12" s="1"/>
  <c r="BF34" i="12"/>
  <c r="CO34" i="12" s="1"/>
  <c r="BF30" i="12"/>
  <c r="CO30" i="12" s="1"/>
  <c r="BF26" i="12"/>
  <c r="CO26" i="12" s="1"/>
  <c r="BF22" i="12"/>
  <c r="CO22" i="12" s="1"/>
  <c r="BF18" i="12"/>
  <c r="CO18" i="12" s="1"/>
  <c r="BF14" i="12"/>
  <c r="CO14" i="12" s="1"/>
  <c r="BF10" i="12"/>
  <c r="CO10" i="12" s="1"/>
  <c r="BF6" i="12"/>
  <c r="CO6" i="12" s="1"/>
  <c r="BF31" i="12"/>
  <c r="CO31" i="12" s="1"/>
  <c r="BF78" i="12"/>
  <c r="CO78" i="12" s="1"/>
  <c r="BF27" i="12"/>
  <c r="CO27" i="12" s="1"/>
  <c r="BF15" i="12"/>
  <c r="CO15" i="12" s="1"/>
  <c r="BE159" i="12"/>
  <c r="CN159" i="12" s="1"/>
  <c r="BE155" i="12"/>
  <c r="CN155" i="12" s="1"/>
  <c r="BE151" i="12"/>
  <c r="CN151" i="12" s="1"/>
  <c r="BE147" i="12"/>
  <c r="CN147" i="12" s="1"/>
  <c r="BE143" i="12"/>
  <c r="CN143" i="12" s="1"/>
  <c r="BE160" i="12"/>
  <c r="CN160" i="12" s="1"/>
  <c r="BE156" i="12"/>
  <c r="CN156" i="12" s="1"/>
  <c r="BE152" i="12"/>
  <c r="CN152" i="12" s="1"/>
  <c r="BE148" i="12"/>
  <c r="CN148" i="12" s="1"/>
  <c r="BE144" i="12"/>
  <c r="CN144" i="12" s="1"/>
  <c r="BE157" i="12"/>
  <c r="CN157" i="12" s="1"/>
  <c r="BE153" i="12"/>
  <c r="CN153" i="12" s="1"/>
  <c r="BE149" i="12"/>
  <c r="CN149" i="12" s="1"/>
  <c r="BE145" i="12"/>
  <c r="CN145" i="12" s="1"/>
  <c r="BE158" i="12"/>
  <c r="CN158" i="12" s="1"/>
  <c r="BE154" i="12"/>
  <c r="CN154" i="12" s="1"/>
  <c r="BE150" i="12"/>
  <c r="CN150" i="12" s="1"/>
  <c r="BE146" i="12"/>
  <c r="CN146" i="12" s="1"/>
  <c r="BE141" i="12"/>
  <c r="CN141" i="12" s="1"/>
  <c r="BE137" i="12"/>
  <c r="CN137" i="12" s="1"/>
  <c r="BE133" i="12"/>
  <c r="CN133" i="12" s="1"/>
  <c r="BE129" i="12"/>
  <c r="CN129" i="12" s="1"/>
  <c r="BE125" i="12"/>
  <c r="CN125" i="12" s="1"/>
  <c r="BE142" i="12"/>
  <c r="CN142" i="12" s="1"/>
  <c r="BE138" i="12"/>
  <c r="CN138" i="12" s="1"/>
  <c r="BE134" i="12"/>
  <c r="CN134" i="12" s="1"/>
  <c r="BE130" i="12"/>
  <c r="CN130" i="12" s="1"/>
  <c r="BE126" i="12"/>
  <c r="CN126" i="12" s="1"/>
  <c r="BE139" i="12"/>
  <c r="CN139" i="12" s="1"/>
  <c r="BE120" i="12"/>
  <c r="CN120" i="12" s="1"/>
  <c r="BE116" i="12"/>
  <c r="CN116" i="12" s="1"/>
  <c r="BE112" i="12"/>
  <c r="CN112" i="12" s="1"/>
  <c r="BE108" i="12"/>
  <c r="CN108" i="12" s="1"/>
  <c r="BE140" i="12"/>
  <c r="CN140" i="12" s="1"/>
  <c r="BE124" i="12"/>
  <c r="CN124" i="12" s="1"/>
  <c r="BE127" i="12"/>
  <c r="CN127" i="12" s="1"/>
  <c r="BE121" i="12"/>
  <c r="CN121" i="12" s="1"/>
  <c r="BE117" i="12"/>
  <c r="CN117" i="12" s="1"/>
  <c r="BE113" i="12"/>
  <c r="CN113" i="12" s="1"/>
  <c r="BE109" i="12"/>
  <c r="CN109" i="12" s="1"/>
  <c r="BE128" i="12"/>
  <c r="CN128" i="12" s="1"/>
  <c r="BE131" i="12"/>
  <c r="CN131" i="12" s="1"/>
  <c r="BE122" i="12"/>
  <c r="CN122" i="12" s="1"/>
  <c r="BE118" i="12"/>
  <c r="CN118" i="12" s="1"/>
  <c r="BE114" i="12"/>
  <c r="CN114" i="12" s="1"/>
  <c r="BE110" i="12"/>
  <c r="CN110" i="12" s="1"/>
  <c r="BE132" i="12"/>
  <c r="CN132" i="12" s="1"/>
  <c r="BE135" i="12"/>
  <c r="CN135" i="12" s="1"/>
  <c r="BE119" i="12"/>
  <c r="CN119" i="12" s="1"/>
  <c r="BE115" i="12"/>
  <c r="CN115" i="12" s="1"/>
  <c r="BE111" i="12"/>
  <c r="CN111" i="12" s="1"/>
  <c r="BE136" i="12"/>
  <c r="CN136" i="12" s="1"/>
  <c r="BE106" i="12"/>
  <c r="CN106" i="12" s="1"/>
  <c r="BE102" i="12"/>
  <c r="CN102" i="12" s="1"/>
  <c r="BE98" i="12"/>
  <c r="CN98" i="12" s="1"/>
  <c r="BE107" i="12"/>
  <c r="CN107" i="12" s="1"/>
  <c r="BE103" i="12"/>
  <c r="CN103" i="12" s="1"/>
  <c r="BE99" i="12"/>
  <c r="CN99" i="12" s="1"/>
  <c r="BE95" i="12"/>
  <c r="CN95" i="12" s="1"/>
  <c r="BE91" i="12"/>
  <c r="CN91" i="12" s="1"/>
  <c r="BE87" i="12"/>
  <c r="CN87" i="12" s="1"/>
  <c r="BE104" i="12"/>
  <c r="CN104" i="12" s="1"/>
  <c r="BE100" i="12"/>
  <c r="CN100" i="12" s="1"/>
  <c r="BE96" i="12"/>
  <c r="CN96" i="12" s="1"/>
  <c r="BE92" i="12"/>
  <c r="CN92" i="12" s="1"/>
  <c r="BE88" i="12"/>
  <c r="CN88" i="12" s="1"/>
  <c r="BE123" i="12"/>
  <c r="CN123" i="12" s="1"/>
  <c r="BE93" i="12"/>
  <c r="CN93" i="12" s="1"/>
  <c r="BE94" i="12"/>
  <c r="CN94" i="12" s="1"/>
  <c r="BE86" i="12"/>
  <c r="CN86" i="12" s="1"/>
  <c r="BE82" i="12"/>
  <c r="CN82" i="12" s="1"/>
  <c r="BE78" i="12"/>
  <c r="CN78" i="12" s="1"/>
  <c r="BE74" i="12"/>
  <c r="CN74" i="12" s="1"/>
  <c r="BE70" i="12"/>
  <c r="CN70" i="12" s="1"/>
  <c r="BE66" i="12"/>
  <c r="CN66" i="12" s="1"/>
  <c r="BE62" i="12"/>
  <c r="CN62" i="12" s="1"/>
  <c r="BE58" i="12"/>
  <c r="CN58" i="12" s="1"/>
  <c r="BE54" i="12"/>
  <c r="CN54" i="12" s="1"/>
  <c r="BE50" i="12"/>
  <c r="CN50" i="12" s="1"/>
  <c r="BE46" i="12"/>
  <c r="CN46" i="12" s="1"/>
  <c r="BE83" i="12"/>
  <c r="CN83" i="12" s="1"/>
  <c r="BE79" i="12"/>
  <c r="CN79" i="12" s="1"/>
  <c r="BE75" i="12"/>
  <c r="CN75" i="12" s="1"/>
  <c r="BE71" i="12"/>
  <c r="CN71" i="12" s="1"/>
  <c r="BE67" i="12"/>
  <c r="CN67" i="12" s="1"/>
  <c r="BE63" i="12"/>
  <c r="CN63" i="12" s="1"/>
  <c r="BE59" i="12"/>
  <c r="CN59" i="12" s="1"/>
  <c r="BE55" i="12"/>
  <c r="CN55" i="12" s="1"/>
  <c r="BE51" i="12"/>
  <c r="CN51" i="12" s="1"/>
  <c r="BE47" i="12"/>
  <c r="CN47" i="12" s="1"/>
  <c r="BE97" i="12"/>
  <c r="CN97" i="12" s="1"/>
  <c r="BE84" i="12"/>
  <c r="CN84" i="12" s="1"/>
  <c r="BE80" i="12"/>
  <c r="CN80" i="12" s="1"/>
  <c r="BE76" i="12"/>
  <c r="CN76" i="12" s="1"/>
  <c r="BE72" i="12"/>
  <c r="CN72" i="12" s="1"/>
  <c r="BE68" i="12"/>
  <c r="CN68" i="12" s="1"/>
  <c r="BE64" i="12"/>
  <c r="CN64" i="12" s="1"/>
  <c r="BE60" i="12"/>
  <c r="CN60" i="12" s="1"/>
  <c r="BE56" i="12"/>
  <c r="CN56" i="12" s="1"/>
  <c r="BE52" i="12"/>
  <c r="CN52" i="12" s="1"/>
  <c r="BE48" i="12"/>
  <c r="CN48" i="12" s="1"/>
  <c r="BE101" i="12"/>
  <c r="CN101" i="12" s="1"/>
  <c r="BE89" i="12"/>
  <c r="CN89" i="12" s="1"/>
  <c r="BE53" i="12"/>
  <c r="CN53" i="12" s="1"/>
  <c r="BE105" i="12"/>
  <c r="CN105" i="12" s="1"/>
  <c r="BE65" i="12"/>
  <c r="CN65" i="12" s="1"/>
  <c r="BE42" i="12"/>
  <c r="CN42" i="12" s="1"/>
  <c r="BE38" i="12"/>
  <c r="CN38" i="12" s="1"/>
  <c r="BE77" i="12"/>
  <c r="CN77" i="12" s="1"/>
  <c r="BE90" i="12"/>
  <c r="CN90" i="12" s="1"/>
  <c r="BE81" i="12"/>
  <c r="CN81" i="12" s="1"/>
  <c r="BE57" i="12"/>
  <c r="CN57" i="12" s="1"/>
  <c r="BE43" i="12"/>
  <c r="CN43" i="12" s="1"/>
  <c r="BE39" i="12"/>
  <c r="CN39" i="12" s="1"/>
  <c r="BE85" i="12"/>
  <c r="CN85" i="12" s="1"/>
  <c r="BE69" i="12"/>
  <c r="CN69" i="12" s="1"/>
  <c r="BE49" i="12"/>
  <c r="CN49" i="12" s="1"/>
  <c r="BE44" i="12"/>
  <c r="CN44" i="12" s="1"/>
  <c r="BE40" i="12"/>
  <c r="CN40" i="12" s="1"/>
  <c r="BE61" i="12"/>
  <c r="CN61" i="12" s="1"/>
  <c r="BE36" i="12"/>
  <c r="CN36" i="12" s="1"/>
  <c r="BE35" i="12"/>
  <c r="CN35" i="12" s="1"/>
  <c r="BE15" i="12"/>
  <c r="CN15" i="12" s="1"/>
  <c r="BE32" i="12"/>
  <c r="CN32" i="12" s="1"/>
  <c r="BE28" i="12"/>
  <c r="CN28" i="12" s="1"/>
  <c r="BE24" i="12"/>
  <c r="CN24" i="12" s="1"/>
  <c r="BE20" i="12"/>
  <c r="CN20" i="12" s="1"/>
  <c r="BE16" i="12"/>
  <c r="CN16" i="12" s="1"/>
  <c r="BE12" i="12"/>
  <c r="CN12" i="12" s="1"/>
  <c r="BE8" i="12"/>
  <c r="CN8" i="12" s="1"/>
  <c r="BE33" i="12"/>
  <c r="CN33" i="12" s="1"/>
  <c r="BE29" i="12"/>
  <c r="CN29" i="12" s="1"/>
  <c r="BE25" i="12"/>
  <c r="CN25" i="12" s="1"/>
  <c r="BE21" i="12"/>
  <c r="CN21" i="12" s="1"/>
  <c r="BE17" i="12"/>
  <c r="CN17" i="12" s="1"/>
  <c r="BE13" i="12"/>
  <c r="CN13" i="12" s="1"/>
  <c r="BE9" i="12"/>
  <c r="CN9" i="12" s="1"/>
  <c r="BE11" i="12"/>
  <c r="CN11" i="12" s="1"/>
  <c r="BE41" i="12"/>
  <c r="CN41" i="12" s="1"/>
  <c r="BE31" i="12"/>
  <c r="CN31" i="12" s="1"/>
  <c r="BE27" i="12"/>
  <c r="CN27" i="12" s="1"/>
  <c r="BE23" i="12"/>
  <c r="CN23" i="12" s="1"/>
  <c r="BE19" i="12"/>
  <c r="CN19" i="12" s="1"/>
  <c r="BE73" i="12"/>
  <c r="CN73" i="12" s="1"/>
  <c r="BE45" i="12"/>
  <c r="CN45" i="12" s="1"/>
  <c r="BE37" i="12"/>
  <c r="CN37" i="12" s="1"/>
  <c r="BE34" i="12"/>
  <c r="CN34" i="12" s="1"/>
  <c r="BE30" i="12"/>
  <c r="CN30" i="12" s="1"/>
  <c r="BE26" i="12"/>
  <c r="CN26" i="12" s="1"/>
  <c r="BE22" i="12"/>
  <c r="CN22" i="12" s="1"/>
  <c r="BE18" i="12"/>
  <c r="CN18" i="12" s="1"/>
  <c r="BE14" i="12"/>
  <c r="CN14" i="12" s="1"/>
  <c r="BE10" i="12"/>
  <c r="CN10" i="12" s="1"/>
  <c r="BE6" i="12"/>
  <c r="CN6" i="12" s="1"/>
  <c r="BE7" i="12"/>
  <c r="CN7" i="12" s="1"/>
  <c r="BA157" i="12"/>
  <c r="CJ157" i="12" s="1"/>
  <c r="BA153" i="12"/>
  <c r="CJ153" i="12" s="1"/>
  <c r="BA149" i="12"/>
  <c r="CJ149" i="12" s="1"/>
  <c r="BA145" i="12"/>
  <c r="CJ145" i="12" s="1"/>
  <c r="BA158" i="12"/>
  <c r="CJ158" i="12" s="1"/>
  <c r="BA154" i="12"/>
  <c r="CJ154" i="12" s="1"/>
  <c r="BA150" i="12"/>
  <c r="CJ150" i="12" s="1"/>
  <c r="BA146" i="12"/>
  <c r="CJ146" i="12" s="1"/>
  <c r="BA159" i="12"/>
  <c r="CJ159" i="12" s="1"/>
  <c r="BA155" i="12"/>
  <c r="CJ155" i="12" s="1"/>
  <c r="BA151" i="12"/>
  <c r="CJ151" i="12" s="1"/>
  <c r="BA147" i="12"/>
  <c r="CJ147" i="12" s="1"/>
  <c r="BA143" i="12"/>
  <c r="CJ143" i="12" s="1"/>
  <c r="BA160" i="12"/>
  <c r="CJ160" i="12" s="1"/>
  <c r="BA156" i="12"/>
  <c r="CJ156" i="12" s="1"/>
  <c r="BA152" i="12"/>
  <c r="CJ152" i="12" s="1"/>
  <c r="BA148" i="12"/>
  <c r="CJ148" i="12" s="1"/>
  <c r="BA144" i="12"/>
  <c r="CJ144" i="12" s="1"/>
  <c r="BA139" i="12"/>
  <c r="CJ139" i="12" s="1"/>
  <c r="BA135" i="12"/>
  <c r="CJ135" i="12" s="1"/>
  <c r="BA131" i="12"/>
  <c r="CJ131" i="12" s="1"/>
  <c r="BA127" i="12"/>
  <c r="CJ127" i="12" s="1"/>
  <c r="BA140" i="12"/>
  <c r="CJ140" i="12" s="1"/>
  <c r="BA136" i="12"/>
  <c r="CJ136" i="12" s="1"/>
  <c r="BA132" i="12"/>
  <c r="CJ132" i="12" s="1"/>
  <c r="BA128" i="12"/>
  <c r="CJ128" i="12" s="1"/>
  <c r="BA124" i="12"/>
  <c r="CJ124" i="12" s="1"/>
  <c r="BA137" i="12"/>
  <c r="CJ137" i="12" s="1"/>
  <c r="BA122" i="12"/>
  <c r="CJ122" i="12" s="1"/>
  <c r="BA118" i="12"/>
  <c r="CJ118" i="12" s="1"/>
  <c r="BA114" i="12"/>
  <c r="CJ114" i="12" s="1"/>
  <c r="BA110" i="12"/>
  <c r="CJ110" i="12" s="1"/>
  <c r="BA138" i="12"/>
  <c r="CJ138" i="12" s="1"/>
  <c r="BA141" i="12"/>
  <c r="CJ141" i="12" s="1"/>
  <c r="BA125" i="12"/>
  <c r="CJ125" i="12" s="1"/>
  <c r="BA123" i="12"/>
  <c r="CJ123" i="12" s="1"/>
  <c r="BA119" i="12"/>
  <c r="CJ119" i="12" s="1"/>
  <c r="BA115" i="12"/>
  <c r="CJ115" i="12" s="1"/>
  <c r="BA111" i="12"/>
  <c r="CJ111" i="12" s="1"/>
  <c r="BA107" i="12"/>
  <c r="CJ107" i="12" s="1"/>
  <c r="BA142" i="12"/>
  <c r="CJ142" i="12" s="1"/>
  <c r="BA126" i="12"/>
  <c r="CJ126" i="12" s="1"/>
  <c r="BA129" i="12"/>
  <c r="CJ129" i="12" s="1"/>
  <c r="BA120" i="12"/>
  <c r="CJ120" i="12" s="1"/>
  <c r="BA116" i="12"/>
  <c r="CJ116" i="12" s="1"/>
  <c r="BA112" i="12"/>
  <c r="CJ112" i="12" s="1"/>
  <c r="BA108" i="12"/>
  <c r="CJ108" i="12" s="1"/>
  <c r="BA130" i="12"/>
  <c r="CJ130" i="12" s="1"/>
  <c r="BA133" i="12"/>
  <c r="CJ133" i="12" s="1"/>
  <c r="BA121" i="12"/>
  <c r="CJ121" i="12" s="1"/>
  <c r="BA117" i="12"/>
  <c r="CJ117" i="12" s="1"/>
  <c r="BA113" i="12"/>
  <c r="CJ113" i="12" s="1"/>
  <c r="BA109" i="12"/>
  <c r="CJ109" i="12" s="1"/>
  <c r="BA104" i="12"/>
  <c r="CJ104" i="12" s="1"/>
  <c r="BA100" i="12"/>
  <c r="CJ100" i="12" s="1"/>
  <c r="BA134" i="12"/>
  <c r="CJ134" i="12" s="1"/>
  <c r="BA105" i="12"/>
  <c r="CJ105" i="12" s="1"/>
  <c r="BA101" i="12"/>
  <c r="CJ101" i="12" s="1"/>
  <c r="BA97" i="12"/>
  <c r="CJ97" i="12" s="1"/>
  <c r="BA93" i="12"/>
  <c r="CJ93" i="12" s="1"/>
  <c r="BA89" i="12"/>
  <c r="CJ89" i="12" s="1"/>
  <c r="BA106" i="12"/>
  <c r="CJ106" i="12" s="1"/>
  <c r="BA102" i="12"/>
  <c r="CJ102" i="12" s="1"/>
  <c r="BA98" i="12"/>
  <c r="CJ98" i="12" s="1"/>
  <c r="BA94" i="12"/>
  <c r="CJ94" i="12" s="1"/>
  <c r="BA90" i="12"/>
  <c r="CJ90" i="12" s="1"/>
  <c r="BA91" i="12"/>
  <c r="CJ91" i="12" s="1"/>
  <c r="BA92" i="12"/>
  <c r="CJ92" i="12" s="1"/>
  <c r="BA84" i="12"/>
  <c r="CJ84" i="12" s="1"/>
  <c r="BA80" i="12"/>
  <c r="CJ80" i="12" s="1"/>
  <c r="BA76" i="12"/>
  <c r="CJ76" i="12" s="1"/>
  <c r="BA72" i="12"/>
  <c r="CJ72" i="12" s="1"/>
  <c r="BA68" i="12"/>
  <c r="CJ68" i="12" s="1"/>
  <c r="BA64" i="12"/>
  <c r="CJ64" i="12" s="1"/>
  <c r="BA60" i="12"/>
  <c r="CJ60" i="12" s="1"/>
  <c r="BA56" i="12"/>
  <c r="CJ56" i="12" s="1"/>
  <c r="BA52" i="12"/>
  <c r="CJ52" i="12" s="1"/>
  <c r="BA48" i="12"/>
  <c r="CJ48" i="12" s="1"/>
  <c r="BA95" i="12"/>
  <c r="CJ95" i="12" s="1"/>
  <c r="BA96" i="12"/>
  <c r="CJ96" i="12" s="1"/>
  <c r="BA85" i="12"/>
  <c r="CJ85" i="12" s="1"/>
  <c r="BA81" i="12"/>
  <c r="CJ81" i="12" s="1"/>
  <c r="BA77" i="12"/>
  <c r="CJ77" i="12" s="1"/>
  <c r="BA73" i="12"/>
  <c r="CJ73" i="12" s="1"/>
  <c r="BA69" i="12"/>
  <c r="CJ69" i="12" s="1"/>
  <c r="BA65" i="12"/>
  <c r="CJ65" i="12" s="1"/>
  <c r="BA61" i="12"/>
  <c r="CJ61" i="12" s="1"/>
  <c r="BA57" i="12"/>
  <c r="CJ57" i="12" s="1"/>
  <c r="BA53" i="12"/>
  <c r="CJ53" i="12" s="1"/>
  <c r="BA49" i="12"/>
  <c r="CJ49" i="12" s="1"/>
  <c r="BA86" i="12"/>
  <c r="CJ86" i="12" s="1"/>
  <c r="BA82" i="12"/>
  <c r="CJ82" i="12" s="1"/>
  <c r="BA78" i="12"/>
  <c r="CJ78" i="12" s="1"/>
  <c r="BA74" i="12"/>
  <c r="CJ74" i="12" s="1"/>
  <c r="BA70" i="12"/>
  <c r="CJ70" i="12" s="1"/>
  <c r="BA66" i="12"/>
  <c r="CJ66" i="12" s="1"/>
  <c r="BA62" i="12"/>
  <c r="CJ62" i="12" s="1"/>
  <c r="BA58" i="12"/>
  <c r="CJ58" i="12" s="1"/>
  <c r="BA54" i="12"/>
  <c r="CJ54" i="12" s="1"/>
  <c r="BA50" i="12"/>
  <c r="CJ50" i="12" s="1"/>
  <c r="BA46" i="12"/>
  <c r="CJ46" i="12" s="1"/>
  <c r="BA99" i="12"/>
  <c r="CJ99" i="12" s="1"/>
  <c r="BA87" i="12"/>
  <c r="CJ87" i="12" s="1"/>
  <c r="BA51" i="12"/>
  <c r="CJ51" i="12" s="1"/>
  <c r="BA63" i="12"/>
  <c r="CJ63" i="12" s="1"/>
  <c r="BA44" i="12"/>
  <c r="CJ44" i="12" s="1"/>
  <c r="BA40" i="12"/>
  <c r="CJ40" i="12" s="1"/>
  <c r="BA36" i="12"/>
  <c r="CJ36" i="12" s="1"/>
  <c r="BA103" i="12"/>
  <c r="CJ103" i="12" s="1"/>
  <c r="BA75" i="12"/>
  <c r="CJ75" i="12" s="1"/>
  <c r="BA55" i="12"/>
  <c r="CJ55" i="12" s="1"/>
  <c r="BA45" i="12"/>
  <c r="CJ45" i="12" s="1"/>
  <c r="BA41" i="12"/>
  <c r="CJ41" i="12" s="1"/>
  <c r="BA37" i="12"/>
  <c r="CJ37" i="12" s="1"/>
  <c r="BA83" i="12"/>
  <c r="CJ83" i="12" s="1"/>
  <c r="BA67" i="12"/>
  <c r="CJ67" i="12" s="1"/>
  <c r="BA88" i="12"/>
  <c r="CJ88" i="12" s="1"/>
  <c r="BA79" i="12"/>
  <c r="CJ79" i="12" s="1"/>
  <c r="BA47" i="12"/>
  <c r="CJ47" i="12" s="1"/>
  <c r="BA42" i="12"/>
  <c r="CJ42" i="12" s="1"/>
  <c r="BA38" i="12"/>
  <c r="CJ38" i="12" s="1"/>
  <c r="BA59" i="12"/>
  <c r="CJ59" i="12" s="1"/>
  <c r="BA71" i="12"/>
  <c r="CJ71" i="12" s="1"/>
  <c r="BA33" i="12"/>
  <c r="CJ33" i="12" s="1"/>
  <c r="BA34" i="12"/>
  <c r="CJ34" i="12" s="1"/>
  <c r="BA30" i="12"/>
  <c r="CJ30" i="12" s="1"/>
  <c r="BA26" i="12"/>
  <c r="CJ26" i="12" s="1"/>
  <c r="BA22" i="12"/>
  <c r="CJ22" i="12" s="1"/>
  <c r="BA18" i="12"/>
  <c r="CJ18" i="12" s="1"/>
  <c r="BA14" i="12"/>
  <c r="CJ14" i="12" s="1"/>
  <c r="BA10" i="12"/>
  <c r="CJ10" i="12" s="1"/>
  <c r="BA6" i="12"/>
  <c r="CJ6" i="12" s="1"/>
  <c r="BA35" i="12"/>
  <c r="CJ35" i="12" s="1"/>
  <c r="BA31" i="12"/>
  <c r="CJ31" i="12" s="1"/>
  <c r="BA27" i="12"/>
  <c r="CJ27" i="12" s="1"/>
  <c r="BA23" i="12"/>
  <c r="CJ23" i="12" s="1"/>
  <c r="BA19" i="12"/>
  <c r="CJ19" i="12" s="1"/>
  <c r="BA15" i="12"/>
  <c r="CJ15" i="12" s="1"/>
  <c r="BA11" i="12"/>
  <c r="CJ11" i="12" s="1"/>
  <c r="BA7" i="12"/>
  <c r="CJ7" i="12" s="1"/>
  <c r="BA13" i="12"/>
  <c r="CJ13" i="12" s="1"/>
  <c r="BA9" i="12"/>
  <c r="CJ9" i="12" s="1"/>
  <c r="BA39" i="12"/>
  <c r="CJ39" i="12" s="1"/>
  <c r="BA29" i="12"/>
  <c r="CJ29" i="12" s="1"/>
  <c r="BA25" i="12"/>
  <c r="CJ25" i="12" s="1"/>
  <c r="BA21" i="12"/>
  <c r="CJ21" i="12" s="1"/>
  <c r="BA43" i="12"/>
  <c r="CJ43" i="12" s="1"/>
  <c r="BA32" i="12"/>
  <c r="CJ32" i="12" s="1"/>
  <c r="BA28" i="12"/>
  <c r="CJ28" i="12" s="1"/>
  <c r="BA24" i="12"/>
  <c r="CJ24" i="12" s="1"/>
  <c r="BA20" i="12"/>
  <c r="CJ20" i="12" s="1"/>
  <c r="BA16" i="12"/>
  <c r="CJ16" i="12" s="1"/>
  <c r="BA12" i="12"/>
  <c r="CJ12" i="12" s="1"/>
  <c r="BA8" i="12"/>
  <c r="CJ8" i="12" s="1"/>
  <c r="BA17" i="12"/>
  <c r="CJ17" i="12" s="1"/>
  <c r="AR157" i="12"/>
  <c r="CA157" i="12" s="1"/>
  <c r="AR153" i="12"/>
  <c r="CA153" i="12" s="1"/>
  <c r="AR149" i="12"/>
  <c r="CA149" i="12" s="1"/>
  <c r="AR145" i="12"/>
  <c r="CA145" i="12" s="1"/>
  <c r="AR158" i="12"/>
  <c r="CA158" i="12" s="1"/>
  <c r="AR154" i="12"/>
  <c r="CA154" i="12" s="1"/>
  <c r="AR150" i="12"/>
  <c r="CA150" i="12" s="1"/>
  <c r="AR146" i="12"/>
  <c r="CA146" i="12" s="1"/>
  <c r="AR159" i="12"/>
  <c r="CA159" i="12" s="1"/>
  <c r="AR155" i="12"/>
  <c r="CA155" i="12" s="1"/>
  <c r="AR151" i="12"/>
  <c r="CA151" i="12" s="1"/>
  <c r="AR147" i="12"/>
  <c r="CA147" i="12" s="1"/>
  <c r="AR142" i="12"/>
  <c r="CA142" i="12" s="1"/>
  <c r="AR138" i="12"/>
  <c r="CA138" i="12" s="1"/>
  <c r="AR134" i="12"/>
  <c r="CA134" i="12" s="1"/>
  <c r="AR130" i="12"/>
  <c r="CA130" i="12" s="1"/>
  <c r="AR126" i="12"/>
  <c r="CA126" i="12" s="1"/>
  <c r="AR144" i="12"/>
  <c r="CA144" i="12" s="1"/>
  <c r="AR148" i="12"/>
  <c r="CA148" i="12" s="1"/>
  <c r="AR143" i="12"/>
  <c r="CA143" i="12" s="1"/>
  <c r="AR139" i="12"/>
  <c r="CA139" i="12" s="1"/>
  <c r="AR135" i="12"/>
  <c r="CA135" i="12" s="1"/>
  <c r="AR131" i="12"/>
  <c r="CA131" i="12" s="1"/>
  <c r="AR127" i="12"/>
  <c r="CA127" i="12" s="1"/>
  <c r="AR152" i="12"/>
  <c r="CA152" i="12" s="1"/>
  <c r="AR156" i="12"/>
  <c r="CA156" i="12" s="1"/>
  <c r="AR140" i="12"/>
  <c r="CA140" i="12" s="1"/>
  <c r="AR136" i="12"/>
  <c r="CA136" i="12" s="1"/>
  <c r="AR132" i="12"/>
  <c r="CA132" i="12" s="1"/>
  <c r="AR128" i="12"/>
  <c r="CA128" i="12" s="1"/>
  <c r="AR141" i="12"/>
  <c r="CA141" i="12" s="1"/>
  <c r="AR137" i="12"/>
  <c r="CA137" i="12" s="1"/>
  <c r="AR133" i="12"/>
  <c r="CA133" i="12" s="1"/>
  <c r="AR129" i="12"/>
  <c r="CA129" i="12" s="1"/>
  <c r="AR125" i="12"/>
  <c r="CA125" i="12" s="1"/>
  <c r="AR124" i="12"/>
  <c r="CA124" i="12" s="1"/>
  <c r="AR122" i="12"/>
  <c r="CA122" i="12" s="1"/>
  <c r="AR118" i="12"/>
  <c r="CA118" i="12" s="1"/>
  <c r="AR114" i="12"/>
  <c r="CA114" i="12" s="1"/>
  <c r="AR110" i="12"/>
  <c r="CA110" i="12" s="1"/>
  <c r="AR123" i="12"/>
  <c r="CA123" i="12" s="1"/>
  <c r="AR119" i="12"/>
  <c r="CA119" i="12" s="1"/>
  <c r="AR115" i="12"/>
  <c r="CA115" i="12" s="1"/>
  <c r="AR111" i="12"/>
  <c r="CA111" i="12" s="1"/>
  <c r="AR107" i="12"/>
  <c r="CA107" i="12" s="1"/>
  <c r="AR160" i="12"/>
  <c r="CA160" i="12" s="1"/>
  <c r="AR120" i="12"/>
  <c r="CA120" i="12" s="1"/>
  <c r="AR116" i="12"/>
  <c r="CA116" i="12" s="1"/>
  <c r="AR112" i="12"/>
  <c r="CA112" i="12" s="1"/>
  <c r="AR108" i="12"/>
  <c r="CA108" i="12" s="1"/>
  <c r="AR103" i="12"/>
  <c r="CA103" i="12" s="1"/>
  <c r="AR99" i="12"/>
  <c r="CA99" i="12" s="1"/>
  <c r="AR95" i="12"/>
  <c r="CA95" i="12" s="1"/>
  <c r="AR91" i="12"/>
  <c r="CA91" i="12" s="1"/>
  <c r="AR104" i="12"/>
  <c r="CA104" i="12" s="1"/>
  <c r="AR100" i="12"/>
  <c r="CA100" i="12" s="1"/>
  <c r="AR96" i="12"/>
  <c r="CA96" i="12" s="1"/>
  <c r="AR92" i="12"/>
  <c r="CA92" i="12" s="1"/>
  <c r="AR88" i="12"/>
  <c r="CA88" i="12" s="1"/>
  <c r="AR109" i="12"/>
  <c r="CA109" i="12" s="1"/>
  <c r="AR105" i="12"/>
  <c r="CA105" i="12" s="1"/>
  <c r="AR101" i="12"/>
  <c r="CA101" i="12" s="1"/>
  <c r="AR97" i="12"/>
  <c r="CA97" i="12" s="1"/>
  <c r="AR93" i="12"/>
  <c r="CA93" i="12" s="1"/>
  <c r="AR89" i="12"/>
  <c r="CA89" i="12" s="1"/>
  <c r="AR113" i="12"/>
  <c r="CA113" i="12" s="1"/>
  <c r="AR117" i="12"/>
  <c r="CA117" i="12" s="1"/>
  <c r="AR106" i="12"/>
  <c r="CA106" i="12" s="1"/>
  <c r="AR102" i="12"/>
  <c r="CA102" i="12" s="1"/>
  <c r="AR98" i="12"/>
  <c r="CA98" i="12" s="1"/>
  <c r="AR94" i="12"/>
  <c r="CA94" i="12" s="1"/>
  <c r="AR90" i="12"/>
  <c r="CA90" i="12" s="1"/>
  <c r="AR83" i="12"/>
  <c r="CA83" i="12" s="1"/>
  <c r="AR87" i="12"/>
  <c r="CA87" i="12" s="1"/>
  <c r="AR84" i="12"/>
  <c r="CA84" i="12" s="1"/>
  <c r="AR80" i="12"/>
  <c r="CA80" i="12" s="1"/>
  <c r="AR76" i="12"/>
  <c r="CA76" i="12" s="1"/>
  <c r="AR72" i="12"/>
  <c r="CA72" i="12" s="1"/>
  <c r="AR68" i="12"/>
  <c r="CA68" i="12" s="1"/>
  <c r="AR64" i="12"/>
  <c r="CA64" i="12" s="1"/>
  <c r="AR60" i="12"/>
  <c r="CA60" i="12" s="1"/>
  <c r="AR56" i="12"/>
  <c r="CA56" i="12" s="1"/>
  <c r="AR52" i="12"/>
  <c r="CA52" i="12" s="1"/>
  <c r="AR48" i="12"/>
  <c r="CA48" i="12" s="1"/>
  <c r="AR121" i="12"/>
  <c r="CA121" i="12" s="1"/>
  <c r="AR85" i="12"/>
  <c r="CA85" i="12" s="1"/>
  <c r="AR81" i="12"/>
  <c r="CA81" i="12" s="1"/>
  <c r="AR86" i="12"/>
  <c r="CA86" i="12" s="1"/>
  <c r="AR82" i="12"/>
  <c r="CA82" i="12" s="1"/>
  <c r="AR78" i="12"/>
  <c r="CA78" i="12" s="1"/>
  <c r="AR74" i="12"/>
  <c r="CA74" i="12" s="1"/>
  <c r="AR70" i="12"/>
  <c r="CA70" i="12" s="1"/>
  <c r="AR66" i="12"/>
  <c r="CA66" i="12" s="1"/>
  <c r="AR62" i="12"/>
  <c r="CA62" i="12" s="1"/>
  <c r="AR58" i="12"/>
  <c r="CA58" i="12" s="1"/>
  <c r="AR54" i="12"/>
  <c r="CA54" i="12" s="1"/>
  <c r="AR50" i="12"/>
  <c r="CA50" i="12" s="1"/>
  <c r="AR46" i="12"/>
  <c r="CA46" i="12" s="1"/>
  <c r="AR67" i="12"/>
  <c r="CA67" i="12" s="1"/>
  <c r="AR57" i="12"/>
  <c r="CA57" i="12" s="1"/>
  <c r="AR43" i="12"/>
  <c r="CA43" i="12" s="1"/>
  <c r="AR39" i="12"/>
  <c r="CA39" i="12" s="1"/>
  <c r="AR79" i="12"/>
  <c r="CA79" i="12" s="1"/>
  <c r="AR69" i="12"/>
  <c r="CA69" i="12" s="1"/>
  <c r="AR47" i="12"/>
  <c r="CA47" i="12" s="1"/>
  <c r="AR59" i="12"/>
  <c r="CA59" i="12" s="1"/>
  <c r="AR49" i="12"/>
  <c r="CA49" i="12" s="1"/>
  <c r="AR44" i="12"/>
  <c r="CA44" i="12" s="1"/>
  <c r="AR40" i="12"/>
  <c r="CA40" i="12" s="1"/>
  <c r="AR36" i="12"/>
  <c r="CA36" i="12" s="1"/>
  <c r="AR71" i="12"/>
  <c r="CA71" i="12" s="1"/>
  <c r="AR61" i="12"/>
  <c r="CA61" i="12" s="1"/>
  <c r="AR73" i="12"/>
  <c r="CA73" i="12" s="1"/>
  <c r="AR51" i="12"/>
  <c r="CA51" i="12" s="1"/>
  <c r="AR45" i="12"/>
  <c r="CA45" i="12" s="1"/>
  <c r="AR41" i="12"/>
  <c r="CA41" i="12" s="1"/>
  <c r="AR63" i="12"/>
  <c r="CA63" i="12" s="1"/>
  <c r="AR53" i="12"/>
  <c r="CA53" i="12" s="1"/>
  <c r="AR75" i="12"/>
  <c r="CA75" i="12" s="1"/>
  <c r="AR65" i="12"/>
  <c r="CA65" i="12" s="1"/>
  <c r="AR42" i="12"/>
  <c r="CA42" i="12" s="1"/>
  <c r="AR38" i="12"/>
  <c r="CA38" i="12" s="1"/>
  <c r="AR77" i="12"/>
  <c r="CA77" i="12" s="1"/>
  <c r="AR37" i="12"/>
  <c r="CA37" i="12" s="1"/>
  <c r="AR33" i="12"/>
  <c r="CA33" i="12" s="1"/>
  <c r="AR29" i="12"/>
  <c r="CA29" i="12" s="1"/>
  <c r="AR25" i="12"/>
  <c r="CA25" i="12" s="1"/>
  <c r="AR21" i="12"/>
  <c r="CA21" i="12" s="1"/>
  <c r="AR17" i="12"/>
  <c r="CA17" i="12" s="1"/>
  <c r="AR13" i="12"/>
  <c r="CA13" i="12" s="1"/>
  <c r="AR9" i="12"/>
  <c r="CA9" i="12" s="1"/>
  <c r="AR55" i="12"/>
  <c r="CA55" i="12" s="1"/>
  <c r="AR24" i="12"/>
  <c r="CA24" i="12" s="1"/>
  <c r="AR20" i="12"/>
  <c r="CA20" i="12" s="1"/>
  <c r="AR12" i="12"/>
  <c r="CA12" i="12" s="1"/>
  <c r="AR8" i="12"/>
  <c r="CA8" i="12" s="1"/>
  <c r="AR34" i="12"/>
  <c r="CA34" i="12" s="1"/>
  <c r="AR30" i="12"/>
  <c r="CA30" i="12" s="1"/>
  <c r="AR26" i="12"/>
  <c r="CA26" i="12" s="1"/>
  <c r="AR22" i="12"/>
  <c r="CA22" i="12" s="1"/>
  <c r="AR18" i="12"/>
  <c r="CA18" i="12" s="1"/>
  <c r="AR14" i="12"/>
  <c r="CA14" i="12" s="1"/>
  <c r="AR10" i="12"/>
  <c r="CA10" i="12" s="1"/>
  <c r="AR6" i="12"/>
  <c r="CA6" i="12" s="1"/>
  <c r="AR16" i="12"/>
  <c r="CA16" i="12" s="1"/>
  <c r="AR35" i="12"/>
  <c r="CA35" i="12" s="1"/>
  <c r="AR31" i="12"/>
  <c r="CA31" i="12" s="1"/>
  <c r="AR27" i="12"/>
  <c r="CA27" i="12" s="1"/>
  <c r="AR23" i="12"/>
  <c r="CA23" i="12" s="1"/>
  <c r="AR19" i="12"/>
  <c r="CA19" i="12" s="1"/>
  <c r="AR15" i="12"/>
  <c r="CA15" i="12" s="1"/>
  <c r="AR11" i="12"/>
  <c r="CA11" i="12" s="1"/>
  <c r="AR7" i="12"/>
  <c r="CA7" i="12" s="1"/>
  <c r="AR32" i="12"/>
  <c r="CA32" i="12" s="1"/>
  <c r="AR28" i="12"/>
  <c r="CA28" i="12" s="1"/>
  <c r="AT158" i="12"/>
  <c r="CC158" i="12" s="1"/>
  <c r="AT154" i="12"/>
  <c r="CC154" i="12" s="1"/>
  <c r="AT150" i="12"/>
  <c r="CC150" i="12" s="1"/>
  <c r="AT146" i="12"/>
  <c r="CC146" i="12" s="1"/>
  <c r="AT159" i="12"/>
  <c r="CC159" i="12" s="1"/>
  <c r="AT155" i="12"/>
  <c r="CC155" i="12" s="1"/>
  <c r="AT151" i="12"/>
  <c r="CC151" i="12" s="1"/>
  <c r="AT147" i="12"/>
  <c r="CC147" i="12" s="1"/>
  <c r="AT160" i="12"/>
  <c r="CC160" i="12" s="1"/>
  <c r="AT156" i="12"/>
  <c r="CC156" i="12" s="1"/>
  <c r="AT152" i="12"/>
  <c r="CC152" i="12" s="1"/>
  <c r="AT148" i="12"/>
  <c r="CC148" i="12" s="1"/>
  <c r="AT144" i="12"/>
  <c r="CC144" i="12" s="1"/>
  <c r="AT157" i="12"/>
  <c r="CC157" i="12" s="1"/>
  <c r="AT143" i="12"/>
  <c r="CC143" i="12" s="1"/>
  <c r="AT139" i="12"/>
  <c r="CC139" i="12" s="1"/>
  <c r="AT135" i="12"/>
  <c r="CC135" i="12" s="1"/>
  <c r="AT131" i="12"/>
  <c r="CC131" i="12" s="1"/>
  <c r="AT127" i="12"/>
  <c r="CC127" i="12" s="1"/>
  <c r="AT140" i="12"/>
  <c r="CC140" i="12" s="1"/>
  <c r="AT136" i="12"/>
  <c r="CC136" i="12" s="1"/>
  <c r="AT132" i="12"/>
  <c r="CC132" i="12" s="1"/>
  <c r="AT128" i="12"/>
  <c r="CC128" i="12" s="1"/>
  <c r="AT141" i="12"/>
  <c r="CC141" i="12" s="1"/>
  <c r="AT137" i="12"/>
  <c r="CC137" i="12" s="1"/>
  <c r="AT133" i="12"/>
  <c r="CC133" i="12" s="1"/>
  <c r="AT129" i="12"/>
  <c r="CC129" i="12" s="1"/>
  <c r="AT125" i="12"/>
  <c r="CC125" i="12" s="1"/>
  <c r="AT149" i="12"/>
  <c r="CC149" i="12" s="1"/>
  <c r="AT142" i="12"/>
  <c r="CC142" i="12" s="1"/>
  <c r="AT138" i="12"/>
  <c r="CC138" i="12" s="1"/>
  <c r="AT134" i="12"/>
  <c r="CC134" i="12" s="1"/>
  <c r="AT130" i="12"/>
  <c r="CC130" i="12" s="1"/>
  <c r="AT126" i="12"/>
  <c r="CC126" i="12" s="1"/>
  <c r="AT123" i="12"/>
  <c r="CC123" i="12" s="1"/>
  <c r="AT119" i="12"/>
  <c r="CC119" i="12" s="1"/>
  <c r="AT115" i="12"/>
  <c r="CC115" i="12" s="1"/>
  <c r="AT111" i="12"/>
  <c r="CC111" i="12" s="1"/>
  <c r="AT107" i="12"/>
  <c r="CC107" i="12" s="1"/>
  <c r="AT145" i="12"/>
  <c r="CC145" i="12" s="1"/>
  <c r="AT153" i="12"/>
  <c r="CC153" i="12" s="1"/>
  <c r="AT120" i="12"/>
  <c r="CC120" i="12" s="1"/>
  <c r="AT116" i="12"/>
  <c r="CC116" i="12" s="1"/>
  <c r="AT112" i="12"/>
  <c r="CC112" i="12" s="1"/>
  <c r="AT108" i="12"/>
  <c r="CC108" i="12" s="1"/>
  <c r="AT121" i="12"/>
  <c r="CC121" i="12" s="1"/>
  <c r="AT117" i="12"/>
  <c r="CC117" i="12" s="1"/>
  <c r="AT113" i="12"/>
  <c r="CC113" i="12" s="1"/>
  <c r="AT109" i="12"/>
  <c r="CC109" i="12" s="1"/>
  <c r="AT124" i="12"/>
  <c r="CC124" i="12" s="1"/>
  <c r="AT110" i="12"/>
  <c r="CC110" i="12" s="1"/>
  <c r="AT104" i="12"/>
  <c r="CC104" i="12" s="1"/>
  <c r="AT100" i="12"/>
  <c r="CC100" i="12" s="1"/>
  <c r="AT96" i="12"/>
  <c r="CC96" i="12" s="1"/>
  <c r="AT92" i="12"/>
  <c r="CC92" i="12" s="1"/>
  <c r="AT88" i="12"/>
  <c r="CC88" i="12" s="1"/>
  <c r="AT114" i="12"/>
  <c r="CC114" i="12" s="1"/>
  <c r="AT118" i="12"/>
  <c r="CC118" i="12" s="1"/>
  <c r="AT105" i="12"/>
  <c r="CC105" i="12" s="1"/>
  <c r="AT101" i="12"/>
  <c r="CC101" i="12" s="1"/>
  <c r="AT97" i="12"/>
  <c r="CC97" i="12" s="1"/>
  <c r="AT93" i="12"/>
  <c r="CC93" i="12" s="1"/>
  <c r="AT89" i="12"/>
  <c r="CC89" i="12" s="1"/>
  <c r="AT122" i="12"/>
  <c r="CC122" i="12" s="1"/>
  <c r="AT106" i="12"/>
  <c r="CC106" i="12" s="1"/>
  <c r="AT102" i="12"/>
  <c r="CC102" i="12" s="1"/>
  <c r="AT98" i="12"/>
  <c r="CC98" i="12" s="1"/>
  <c r="AT94" i="12"/>
  <c r="CC94" i="12" s="1"/>
  <c r="AT90" i="12"/>
  <c r="CC90" i="12" s="1"/>
  <c r="AT103" i="12"/>
  <c r="CC103" i="12" s="1"/>
  <c r="AT99" i="12"/>
  <c r="CC99" i="12" s="1"/>
  <c r="AT95" i="12"/>
  <c r="CC95" i="12" s="1"/>
  <c r="AT91" i="12"/>
  <c r="CC91" i="12" s="1"/>
  <c r="AT87" i="12"/>
  <c r="CC87" i="12" s="1"/>
  <c r="AT84" i="12"/>
  <c r="CC84" i="12" s="1"/>
  <c r="AT80" i="12"/>
  <c r="CC80" i="12" s="1"/>
  <c r="AT85" i="12"/>
  <c r="CC85" i="12" s="1"/>
  <c r="AT81" i="12"/>
  <c r="CC81" i="12" s="1"/>
  <c r="AT77" i="12"/>
  <c r="CC77" i="12" s="1"/>
  <c r="AT73" i="12"/>
  <c r="CC73" i="12" s="1"/>
  <c r="AT69" i="12"/>
  <c r="CC69" i="12" s="1"/>
  <c r="AT65" i="12"/>
  <c r="CC65" i="12" s="1"/>
  <c r="AT61" i="12"/>
  <c r="CC61" i="12" s="1"/>
  <c r="AT57" i="12"/>
  <c r="CC57" i="12" s="1"/>
  <c r="AT53" i="12"/>
  <c r="CC53" i="12" s="1"/>
  <c r="AT49" i="12"/>
  <c r="CC49" i="12" s="1"/>
  <c r="AT86" i="12"/>
  <c r="CC86" i="12" s="1"/>
  <c r="AT82" i="12"/>
  <c r="CC82" i="12" s="1"/>
  <c r="AT83" i="12"/>
  <c r="CC83" i="12" s="1"/>
  <c r="AT79" i="12"/>
  <c r="CC79" i="12" s="1"/>
  <c r="AT75" i="12"/>
  <c r="CC75" i="12" s="1"/>
  <c r="AT71" i="12"/>
  <c r="CC71" i="12" s="1"/>
  <c r="AT67" i="12"/>
  <c r="CC67" i="12" s="1"/>
  <c r="AT63" i="12"/>
  <c r="CC63" i="12" s="1"/>
  <c r="AT59" i="12"/>
  <c r="CC59" i="12" s="1"/>
  <c r="AT55" i="12"/>
  <c r="CC55" i="12" s="1"/>
  <c r="AT51" i="12"/>
  <c r="CC51" i="12" s="1"/>
  <c r="AT47" i="12"/>
  <c r="CC47" i="12" s="1"/>
  <c r="AT74" i="12"/>
  <c r="CC74" i="12" s="1"/>
  <c r="AT52" i="12"/>
  <c r="CC52" i="12" s="1"/>
  <c r="AT44" i="12"/>
  <c r="CC44" i="12" s="1"/>
  <c r="AT40" i="12"/>
  <c r="CC40" i="12" s="1"/>
  <c r="AT36" i="12"/>
  <c r="CC36" i="12" s="1"/>
  <c r="AT64" i="12"/>
  <c r="CC64" i="12" s="1"/>
  <c r="AT54" i="12"/>
  <c r="CC54" i="12" s="1"/>
  <c r="AT76" i="12"/>
  <c r="CC76" i="12" s="1"/>
  <c r="AT66" i="12"/>
  <c r="CC66" i="12" s="1"/>
  <c r="AT45" i="12"/>
  <c r="CC45" i="12" s="1"/>
  <c r="AT41" i="12"/>
  <c r="CC41" i="12" s="1"/>
  <c r="AT37" i="12"/>
  <c r="CC37" i="12" s="1"/>
  <c r="AT78" i="12"/>
  <c r="CC78" i="12" s="1"/>
  <c r="AT56" i="12"/>
  <c r="CC56" i="12" s="1"/>
  <c r="AT46" i="12"/>
  <c r="CC46" i="12" s="1"/>
  <c r="AT68" i="12"/>
  <c r="CC68" i="12" s="1"/>
  <c r="AT58" i="12"/>
  <c r="CC58" i="12" s="1"/>
  <c r="AT42" i="12"/>
  <c r="CC42" i="12" s="1"/>
  <c r="AT38" i="12"/>
  <c r="CC38" i="12" s="1"/>
  <c r="AT70" i="12"/>
  <c r="CC70" i="12" s="1"/>
  <c r="AT48" i="12"/>
  <c r="CC48" i="12" s="1"/>
  <c r="AT60" i="12"/>
  <c r="CC60" i="12" s="1"/>
  <c r="AT50" i="12"/>
  <c r="CC50" i="12" s="1"/>
  <c r="AT43" i="12"/>
  <c r="CC43" i="12" s="1"/>
  <c r="AT39" i="12"/>
  <c r="CC39" i="12" s="1"/>
  <c r="AT34" i="12"/>
  <c r="CC34" i="12" s="1"/>
  <c r="AT30" i="12"/>
  <c r="CC30" i="12" s="1"/>
  <c r="AT26" i="12"/>
  <c r="CC26" i="12" s="1"/>
  <c r="AT22" i="12"/>
  <c r="CC22" i="12" s="1"/>
  <c r="AT18" i="12"/>
  <c r="CC18" i="12" s="1"/>
  <c r="AT14" i="12"/>
  <c r="CC14" i="12" s="1"/>
  <c r="AT10" i="12"/>
  <c r="CC10" i="12" s="1"/>
  <c r="AT6" i="12"/>
  <c r="CC6" i="12" s="1"/>
  <c r="AT21" i="12"/>
  <c r="CC21" i="12" s="1"/>
  <c r="AT9" i="12"/>
  <c r="CC9" i="12" s="1"/>
  <c r="AT35" i="12"/>
  <c r="CC35" i="12" s="1"/>
  <c r="AT31" i="12"/>
  <c r="CC31" i="12" s="1"/>
  <c r="AT27" i="12"/>
  <c r="CC27" i="12" s="1"/>
  <c r="AT23" i="12"/>
  <c r="CC23" i="12" s="1"/>
  <c r="AT19" i="12"/>
  <c r="CC19" i="12" s="1"/>
  <c r="AT15" i="12"/>
  <c r="CC15" i="12" s="1"/>
  <c r="AT11" i="12"/>
  <c r="CC11" i="12" s="1"/>
  <c r="AT7" i="12"/>
  <c r="CC7" i="12" s="1"/>
  <c r="AT32" i="12"/>
  <c r="CC32" i="12" s="1"/>
  <c r="AT28" i="12"/>
  <c r="CC28" i="12" s="1"/>
  <c r="AT24" i="12"/>
  <c r="CC24" i="12" s="1"/>
  <c r="AT20" i="12"/>
  <c r="CC20" i="12" s="1"/>
  <c r="AT16" i="12"/>
  <c r="CC16" i="12" s="1"/>
  <c r="AT12" i="12"/>
  <c r="CC12" i="12" s="1"/>
  <c r="AT8" i="12"/>
  <c r="CC8" i="12" s="1"/>
  <c r="AT13" i="12"/>
  <c r="CC13" i="12" s="1"/>
  <c r="AT72" i="12"/>
  <c r="CC72" i="12" s="1"/>
  <c r="AT62" i="12"/>
  <c r="CC62" i="12" s="1"/>
  <c r="AT33" i="12"/>
  <c r="CC33" i="12" s="1"/>
  <c r="AT29" i="12"/>
  <c r="CC29" i="12" s="1"/>
  <c r="AT25" i="12"/>
  <c r="CC25" i="12" s="1"/>
  <c r="AT17" i="12"/>
  <c r="CC17" i="12" s="1"/>
  <c r="AV159" i="12"/>
  <c r="CE159" i="12" s="1"/>
  <c r="AV155" i="12"/>
  <c r="CE155" i="12" s="1"/>
  <c r="AV151" i="12"/>
  <c r="CE151" i="12" s="1"/>
  <c r="AV147" i="12"/>
  <c r="CE147" i="12" s="1"/>
  <c r="AV160" i="12"/>
  <c r="CE160" i="12" s="1"/>
  <c r="AV156" i="12"/>
  <c r="CE156" i="12" s="1"/>
  <c r="AV152" i="12"/>
  <c r="CE152" i="12" s="1"/>
  <c r="AV148" i="12"/>
  <c r="CE148" i="12" s="1"/>
  <c r="AV144" i="12"/>
  <c r="CE144" i="12" s="1"/>
  <c r="AV157" i="12"/>
  <c r="CE157" i="12" s="1"/>
  <c r="AV153" i="12"/>
  <c r="CE153" i="12" s="1"/>
  <c r="AV149" i="12"/>
  <c r="CE149" i="12" s="1"/>
  <c r="AV145" i="12"/>
  <c r="CE145" i="12" s="1"/>
  <c r="AV140" i="12"/>
  <c r="CE140" i="12" s="1"/>
  <c r="AV136" i="12"/>
  <c r="CE136" i="12" s="1"/>
  <c r="AV132" i="12"/>
  <c r="CE132" i="12" s="1"/>
  <c r="AV128" i="12"/>
  <c r="CE128" i="12" s="1"/>
  <c r="AV146" i="12"/>
  <c r="CE146" i="12" s="1"/>
  <c r="AV150" i="12"/>
  <c r="CE150" i="12" s="1"/>
  <c r="AV141" i="12"/>
  <c r="CE141" i="12" s="1"/>
  <c r="AV137" i="12"/>
  <c r="CE137" i="12" s="1"/>
  <c r="AV133" i="12"/>
  <c r="CE133" i="12" s="1"/>
  <c r="AV129" i="12"/>
  <c r="CE129" i="12" s="1"/>
  <c r="AV125" i="12"/>
  <c r="CE125" i="12" s="1"/>
  <c r="AV154" i="12"/>
  <c r="CE154" i="12" s="1"/>
  <c r="AV158" i="12"/>
  <c r="CE158" i="12" s="1"/>
  <c r="AV142" i="12"/>
  <c r="CE142" i="12" s="1"/>
  <c r="AV138" i="12"/>
  <c r="CE138" i="12" s="1"/>
  <c r="AV134" i="12"/>
  <c r="CE134" i="12" s="1"/>
  <c r="AV130" i="12"/>
  <c r="CE130" i="12" s="1"/>
  <c r="AV126" i="12"/>
  <c r="CE126" i="12" s="1"/>
  <c r="AV143" i="12"/>
  <c r="CE143" i="12" s="1"/>
  <c r="AV139" i="12"/>
  <c r="CE139" i="12" s="1"/>
  <c r="AV135" i="12"/>
  <c r="CE135" i="12" s="1"/>
  <c r="AV131" i="12"/>
  <c r="CE131" i="12" s="1"/>
  <c r="AV127" i="12"/>
  <c r="CE127" i="12" s="1"/>
  <c r="AV120" i="12"/>
  <c r="CE120" i="12" s="1"/>
  <c r="AV116" i="12"/>
  <c r="CE116" i="12" s="1"/>
  <c r="AV112" i="12"/>
  <c r="CE112" i="12" s="1"/>
  <c r="AV108" i="12"/>
  <c r="CE108" i="12" s="1"/>
  <c r="AV121" i="12"/>
  <c r="CE121" i="12" s="1"/>
  <c r="AV117" i="12"/>
  <c r="CE117" i="12" s="1"/>
  <c r="AV113" i="12"/>
  <c r="CE113" i="12" s="1"/>
  <c r="AV109" i="12"/>
  <c r="CE109" i="12" s="1"/>
  <c r="AV124" i="12"/>
  <c r="CE124" i="12" s="1"/>
  <c r="AV122" i="12"/>
  <c r="CE122" i="12" s="1"/>
  <c r="AV118" i="12"/>
  <c r="CE118" i="12" s="1"/>
  <c r="AV114" i="12"/>
  <c r="CE114" i="12" s="1"/>
  <c r="AV110" i="12"/>
  <c r="CE110" i="12" s="1"/>
  <c r="AV105" i="12"/>
  <c r="CE105" i="12" s="1"/>
  <c r="AV101" i="12"/>
  <c r="CE101" i="12" s="1"/>
  <c r="AV97" i="12"/>
  <c r="CE97" i="12" s="1"/>
  <c r="AV93" i="12"/>
  <c r="CE93" i="12" s="1"/>
  <c r="AV89" i="12"/>
  <c r="CE89" i="12" s="1"/>
  <c r="AV106" i="12"/>
  <c r="CE106" i="12" s="1"/>
  <c r="AV102" i="12"/>
  <c r="CE102" i="12" s="1"/>
  <c r="AV98" i="12"/>
  <c r="CE98" i="12" s="1"/>
  <c r="AV94" i="12"/>
  <c r="CE94" i="12" s="1"/>
  <c r="AV90" i="12"/>
  <c r="CE90" i="12" s="1"/>
  <c r="AV111" i="12"/>
  <c r="CE111" i="12" s="1"/>
  <c r="AV103" i="12"/>
  <c r="CE103" i="12" s="1"/>
  <c r="AV99" i="12"/>
  <c r="CE99" i="12" s="1"/>
  <c r="AV95" i="12"/>
  <c r="CE95" i="12" s="1"/>
  <c r="AV91" i="12"/>
  <c r="CE91" i="12" s="1"/>
  <c r="AV87" i="12"/>
  <c r="CE87" i="12" s="1"/>
  <c r="AV115" i="12"/>
  <c r="CE115" i="12" s="1"/>
  <c r="AV107" i="12"/>
  <c r="CE107" i="12" s="1"/>
  <c r="AV119" i="12"/>
  <c r="CE119" i="12" s="1"/>
  <c r="AV104" i="12"/>
  <c r="CE104" i="12" s="1"/>
  <c r="AV100" i="12"/>
  <c r="CE100" i="12" s="1"/>
  <c r="AV96" i="12"/>
  <c r="CE96" i="12" s="1"/>
  <c r="AV92" i="12"/>
  <c r="CE92" i="12" s="1"/>
  <c r="AV88" i="12"/>
  <c r="CE88" i="12" s="1"/>
  <c r="AV85" i="12"/>
  <c r="CE85" i="12" s="1"/>
  <c r="AV81" i="12"/>
  <c r="CE81" i="12" s="1"/>
  <c r="AV123" i="12"/>
  <c r="CE123" i="12" s="1"/>
  <c r="AV86" i="12"/>
  <c r="CE86" i="12" s="1"/>
  <c r="AV82" i="12"/>
  <c r="CE82" i="12" s="1"/>
  <c r="AV78" i="12"/>
  <c r="CE78" i="12" s="1"/>
  <c r="AV74" i="12"/>
  <c r="CE74" i="12" s="1"/>
  <c r="AV70" i="12"/>
  <c r="CE70" i="12" s="1"/>
  <c r="AV66" i="12"/>
  <c r="CE66" i="12" s="1"/>
  <c r="AV62" i="12"/>
  <c r="CE62" i="12" s="1"/>
  <c r="AV58" i="12"/>
  <c r="CE58" i="12" s="1"/>
  <c r="AV54" i="12"/>
  <c r="CE54" i="12" s="1"/>
  <c r="AV50" i="12"/>
  <c r="CE50" i="12" s="1"/>
  <c r="AV46" i="12"/>
  <c r="CE46" i="12" s="1"/>
  <c r="AV83" i="12"/>
  <c r="CE83" i="12" s="1"/>
  <c r="AV84" i="12"/>
  <c r="CE84" i="12" s="1"/>
  <c r="AV80" i="12"/>
  <c r="CE80" i="12" s="1"/>
  <c r="AV76" i="12"/>
  <c r="CE76" i="12" s="1"/>
  <c r="AV72" i="12"/>
  <c r="CE72" i="12" s="1"/>
  <c r="AV68" i="12"/>
  <c r="CE68" i="12" s="1"/>
  <c r="AV64" i="12"/>
  <c r="CE64" i="12" s="1"/>
  <c r="AV60" i="12"/>
  <c r="CE60" i="12" s="1"/>
  <c r="AV56" i="12"/>
  <c r="CE56" i="12" s="1"/>
  <c r="AV52" i="12"/>
  <c r="CE52" i="12" s="1"/>
  <c r="AV48" i="12"/>
  <c r="CE48" i="12" s="1"/>
  <c r="AV69" i="12"/>
  <c r="CE69" i="12" s="1"/>
  <c r="AV59" i="12"/>
  <c r="CE59" i="12" s="1"/>
  <c r="AV45" i="12"/>
  <c r="CE45" i="12" s="1"/>
  <c r="AV41" i="12"/>
  <c r="CE41" i="12" s="1"/>
  <c r="AV37" i="12"/>
  <c r="CE37" i="12" s="1"/>
  <c r="AV71" i="12"/>
  <c r="CE71" i="12" s="1"/>
  <c r="AV49" i="12"/>
  <c r="CE49" i="12" s="1"/>
  <c r="AV61" i="12"/>
  <c r="CE61" i="12" s="1"/>
  <c r="AV51" i="12"/>
  <c r="CE51" i="12" s="1"/>
  <c r="AV42" i="12"/>
  <c r="CE42" i="12" s="1"/>
  <c r="AV38" i="12"/>
  <c r="CE38" i="12" s="1"/>
  <c r="AV73" i="12"/>
  <c r="CE73" i="12" s="1"/>
  <c r="AV63" i="12"/>
  <c r="CE63" i="12" s="1"/>
  <c r="AV75" i="12"/>
  <c r="CE75" i="12" s="1"/>
  <c r="AV53" i="12"/>
  <c r="CE53" i="12" s="1"/>
  <c r="AV43" i="12"/>
  <c r="CE43" i="12" s="1"/>
  <c r="AV39" i="12"/>
  <c r="CE39" i="12" s="1"/>
  <c r="AV65" i="12"/>
  <c r="CE65" i="12" s="1"/>
  <c r="AV55" i="12"/>
  <c r="CE55" i="12" s="1"/>
  <c r="AV77" i="12"/>
  <c r="CE77" i="12" s="1"/>
  <c r="AV67" i="12"/>
  <c r="CE67" i="12" s="1"/>
  <c r="AV44" i="12"/>
  <c r="CE44" i="12" s="1"/>
  <c r="AV40" i="12"/>
  <c r="CE40" i="12" s="1"/>
  <c r="AV35" i="12"/>
  <c r="CE35" i="12" s="1"/>
  <c r="AV31" i="12"/>
  <c r="CE31" i="12" s="1"/>
  <c r="AV27" i="12"/>
  <c r="CE27" i="12" s="1"/>
  <c r="AV23" i="12"/>
  <c r="CE23" i="12" s="1"/>
  <c r="AV19" i="12"/>
  <c r="CE19" i="12" s="1"/>
  <c r="AV15" i="12"/>
  <c r="CE15" i="12" s="1"/>
  <c r="AV11" i="12"/>
  <c r="CE11" i="12" s="1"/>
  <c r="AV7" i="12"/>
  <c r="CE7" i="12" s="1"/>
  <c r="AV26" i="12"/>
  <c r="CE26" i="12" s="1"/>
  <c r="AV47" i="12"/>
  <c r="CE47" i="12" s="1"/>
  <c r="AV32" i="12"/>
  <c r="CE32" i="12" s="1"/>
  <c r="AV28" i="12"/>
  <c r="CE28" i="12" s="1"/>
  <c r="AV24" i="12"/>
  <c r="CE24" i="12" s="1"/>
  <c r="AV20" i="12"/>
  <c r="CE20" i="12" s="1"/>
  <c r="AV16" i="12"/>
  <c r="CE16" i="12" s="1"/>
  <c r="AV12" i="12"/>
  <c r="CE12" i="12" s="1"/>
  <c r="AV8" i="12"/>
  <c r="CE8" i="12" s="1"/>
  <c r="AV10" i="12"/>
  <c r="CE10" i="12" s="1"/>
  <c r="AV30" i="12"/>
  <c r="CE30" i="12" s="1"/>
  <c r="AV14" i="12"/>
  <c r="CE14" i="12" s="1"/>
  <c r="AV6" i="12"/>
  <c r="CE6" i="12" s="1"/>
  <c r="AV57" i="12"/>
  <c r="CE57" i="12" s="1"/>
  <c r="AV33" i="12"/>
  <c r="CE33" i="12" s="1"/>
  <c r="AV29" i="12"/>
  <c r="CE29" i="12" s="1"/>
  <c r="AV25" i="12"/>
  <c r="CE25" i="12" s="1"/>
  <c r="AV21" i="12"/>
  <c r="CE21" i="12" s="1"/>
  <c r="AV17" i="12"/>
  <c r="CE17" i="12" s="1"/>
  <c r="AV13" i="12"/>
  <c r="CE13" i="12" s="1"/>
  <c r="AV9" i="12"/>
  <c r="CE9" i="12" s="1"/>
  <c r="AV18" i="12"/>
  <c r="CE18" i="12" s="1"/>
  <c r="AV79" i="12"/>
  <c r="CE79" i="12" s="1"/>
  <c r="AV36" i="12"/>
  <c r="CE36" i="12" s="1"/>
  <c r="AV34" i="12"/>
  <c r="CE34" i="12" s="1"/>
  <c r="AV22" i="12"/>
  <c r="CE22" i="12" s="1"/>
  <c r="AJ157" i="12"/>
  <c r="BS157" i="12" s="1"/>
  <c r="AJ153" i="12"/>
  <c r="BS153" i="12" s="1"/>
  <c r="AJ149" i="12"/>
  <c r="BS149" i="12" s="1"/>
  <c r="AJ145" i="12"/>
  <c r="BS145" i="12" s="1"/>
  <c r="AJ158" i="12"/>
  <c r="BS158" i="12" s="1"/>
  <c r="AJ154" i="12"/>
  <c r="BS154" i="12" s="1"/>
  <c r="AJ150" i="12"/>
  <c r="BS150" i="12" s="1"/>
  <c r="AJ146" i="12"/>
  <c r="BS146" i="12" s="1"/>
  <c r="AJ159" i="12"/>
  <c r="BS159" i="12" s="1"/>
  <c r="AJ155" i="12"/>
  <c r="BS155" i="12" s="1"/>
  <c r="AJ151" i="12"/>
  <c r="BS151" i="12" s="1"/>
  <c r="AJ147" i="12"/>
  <c r="BS147" i="12" s="1"/>
  <c r="AJ142" i="12"/>
  <c r="BS142" i="12" s="1"/>
  <c r="AJ138" i="12"/>
  <c r="BS138" i="12" s="1"/>
  <c r="AJ134" i="12"/>
  <c r="BS134" i="12" s="1"/>
  <c r="AJ130" i="12"/>
  <c r="BS130" i="12" s="1"/>
  <c r="AJ126" i="12"/>
  <c r="BS126" i="12" s="1"/>
  <c r="AJ144" i="12"/>
  <c r="BS144" i="12" s="1"/>
  <c r="AJ143" i="12"/>
  <c r="BS143" i="12" s="1"/>
  <c r="AJ139" i="12"/>
  <c r="BS139" i="12" s="1"/>
  <c r="AJ135" i="12"/>
  <c r="BS135" i="12" s="1"/>
  <c r="AJ131" i="12"/>
  <c r="BS131" i="12" s="1"/>
  <c r="AJ127" i="12"/>
  <c r="BS127" i="12" s="1"/>
  <c r="AJ148" i="12"/>
  <c r="BS148" i="12" s="1"/>
  <c r="AJ152" i="12"/>
  <c r="BS152" i="12" s="1"/>
  <c r="AJ140" i="12"/>
  <c r="BS140" i="12" s="1"/>
  <c r="AJ136" i="12"/>
  <c r="BS136" i="12" s="1"/>
  <c r="AJ132" i="12"/>
  <c r="BS132" i="12" s="1"/>
  <c r="AJ128" i="12"/>
  <c r="BS128" i="12" s="1"/>
  <c r="AJ160" i="12"/>
  <c r="BS160" i="12" s="1"/>
  <c r="AJ141" i="12"/>
  <c r="BS141" i="12" s="1"/>
  <c r="AJ137" i="12"/>
  <c r="BS137" i="12" s="1"/>
  <c r="AJ133" i="12"/>
  <c r="BS133" i="12" s="1"/>
  <c r="AJ129" i="12"/>
  <c r="BS129" i="12" s="1"/>
  <c r="AJ125" i="12"/>
  <c r="BS125" i="12" s="1"/>
  <c r="AJ156" i="12"/>
  <c r="BS156" i="12" s="1"/>
  <c r="AJ122" i="12"/>
  <c r="BS122" i="12" s="1"/>
  <c r="AJ118" i="12"/>
  <c r="BS118" i="12" s="1"/>
  <c r="AJ114" i="12"/>
  <c r="BS114" i="12" s="1"/>
  <c r="AJ110" i="12"/>
  <c r="BS110" i="12" s="1"/>
  <c r="AJ123" i="12"/>
  <c r="BS123" i="12" s="1"/>
  <c r="AJ119" i="12"/>
  <c r="BS119" i="12" s="1"/>
  <c r="AJ115" i="12"/>
  <c r="BS115" i="12" s="1"/>
  <c r="AJ111" i="12"/>
  <c r="BS111" i="12" s="1"/>
  <c r="AJ120" i="12"/>
  <c r="BS120" i="12" s="1"/>
  <c r="AJ116" i="12"/>
  <c r="BS116" i="12" s="1"/>
  <c r="AJ112" i="12"/>
  <c r="BS112" i="12" s="1"/>
  <c r="AJ108" i="12"/>
  <c r="BS108" i="12" s="1"/>
  <c r="AJ121" i="12"/>
  <c r="BS121" i="12" s="1"/>
  <c r="AJ107" i="12"/>
  <c r="BS107" i="12" s="1"/>
  <c r="AJ103" i="12"/>
  <c r="BS103" i="12" s="1"/>
  <c r="AJ99" i="12"/>
  <c r="BS99" i="12" s="1"/>
  <c r="AJ95" i="12"/>
  <c r="BS95" i="12" s="1"/>
  <c r="AJ91" i="12"/>
  <c r="BS91" i="12" s="1"/>
  <c r="AJ104" i="12"/>
  <c r="BS104" i="12" s="1"/>
  <c r="AJ100" i="12"/>
  <c r="BS100" i="12" s="1"/>
  <c r="AJ96" i="12"/>
  <c r="BS96" i="12" s="1"/>
  <c r="AJ92" i="12"/>
  <c r="BS92" i="12" s="1"/>
  <c r="AJ88" i="12"/>
  <c r="BS88" i="12" s="1"/>
  <c r="AJ105" i="12"/>
  <c r="BS105" i="12" s="1"/>
  <c r="AJ101" i="12"/>
  <c r="BS101" i="12" s="1"/>
  <c r="AJ97" i="12"/>
  <c r="BS97" i="12" s="1"/>
  <c r="AJ93" i="12"/>
  <c r="BS93" i="12" s="1"/>
  <c r="AJ89" i="12"/>
  <c r="BS89" i="12" s="1"/>
  <c r="AJ124" i="12"/>
  <c r="BS124" i="12" s="1"/>
  <c r="AJ109" i="12"/>
  <c r="BS109" i="12" s="1"/>
  <c r="AJ113" i="12"/>
  <c r="BS113" i="12" s="1"/>
  <c r="AJ106" i="12"/>
  <c r="BS106" i="12" s="1"/>
  <c r="AJ102" i="12"/>
  <c r="BS102" i="12" s="1"/>
  <c r="AJ98" i="12"/>
  <c r="BS98" i="12" s="1"/>
  <c r="AJ94" i="12"/>
  <c r="BS94" i="12" s="1"/>
  <c r="AJ90" i="12"/>
  <c r="BS90" i="12" s="1"/>
  <c r="AJ87" i="12"/>
  <c r="BS87" i="12" s="1"/>
  <c r="AJ83" i="12"/>
  <c r="BS83" i="12" s="1"/>
  <c r="AJ84" i="12"/>
  <c r="BS84" i="12" s="1"/>
  <c r="AJ80" i="12"/>
  <c r="BS80" i="12" s="1"/>
  <c r="AJ76" i="12"/>
  <c r="BS76" i="12" s="1"/>
  <c r="AJ72" i="12"/>
  <c r="BS72" i="12" s="1"/>
  <c r="AJ68" i="12"/>
  <c r="BS68" i="12" s="1"/>
  <c r="AJ64" i="12"/>
  <c r="BS64" i="12" s="1"/>
  <c r="AJ60" i="12"/>
  <c r="BS60" i="12" s="1"/>
  <c r="AJ56" i="12"/>
  <c r="BS56" i="12" s="1"/>
  <c r="AJ52" i="12"/>
  <c r="BS52" i="12" s="1"/>
  <c r="AJ48" i="12"/>
  <c r="BS48" i="12" s="1"/>
  <c r="AJ85" i="12"/>
  <c r="BS85" i="12" s="1"/>
  <c r="AJ81" i="12"/>
  <c r="BS81" i="12" s="1"/>
  <c r="AJ117" i="12"/>
  <c r="BS117" i="12" s="1"/>
  <c r="AJ86" i="12"/>
  <c r="BS86" i="12" s="1"/>
  <c r="AJ82" i="12"/>
  <c r="BS82" i="12" s="1"/>
  <c r="AJ78" i="12"/>
  <c r="BS78" i="12" s="1"/>
  <c r="AJ74" i="12"/>
  <c r="BS74" i="12" s="1"/>
  <c r="AJ70" i="12"/>
  <c r="BS70" i="12" s="1"/>
  <c r="AJ66" i="12"/>
  <c r="BS66" i="12" s="1"/>
  <c r="AJ62" i="12"/>
  <c r="BS62" i="12" s="1"/>
  <c r="AJ58" i="12"/>
  <c r="BS58" i="12" s="1"/>
  <c r="AJ54" i="12"/>
  <c r="BS54" i="12" s="1"/>
  <c r="AJ50" i="12"/>
  <c r="BS50" i="12" s="1"/>
  <c r="AJ46" i="12"/>
  <c r="BS46" i="12" s="1"/>
  <c r="AJ63" i="12"/>
  <c r="BS63" i="12" s="1"/>
  <c r="AJ53" i="12"/>
  <c r="BS53" i="12" s="1"/>
  <c r="AJ43" i="12"/>
  <c r="BS43" i="12" s="1"/>
  <c r="AJ39" i="12"/>
  <c r="BS39" i="12" s="1"/>
  <c r="AJ75" i="12"/>
  <c r="BS75" i="12" s="1"/>
  <c r="AJ65" i="12"/>
  <c r="BS65" i="12" s="1"/>
  <c r="AJ77" i="12"/>
  <c r="BS77" i="12" s="1"/>
  <c r="AJ55" i="12"/>
  <c r="BS55" i="12" s="1"/>
  <c r="AJ44" i="12"/>
  <c r="BS44" i="12" s="1"/>
  <c r="AJ40" i="12"/>
  <c r="BS40" i="12" s="1"/>
  <c r="AJ36" i="12"/>
  <c r="BS36" i="12" s="1"/>
  <c r="AJ67" i="12"/>
  <c r="BS67" i="12" s="1"/>
  <c r="AJ57" i="12"/>
  <c r="BS57" i="12" s="1"/>
  <c r="AJ79" i="12"/>
  <c r="BS79" i="12" s="1"/>
  <c r="AJ69" i="12"/>
  <c r="BS69" i="12" s="1"/>
  <c r="AJ47" i="12"/>
  <c r="BS47" i="12" s="1"/>
  <c r="AJ45" i="12"/>
  <c r="BS45" i="12" s="1"/>
  <c r="AJ41" i="12"/>
  <c r="BS41" i="12" s="1"/>
  <c r="AJ59" i="12"/>
  <c r="BS59" i="12" s="1"/>
  <c r="AJ49" i="12"/>
  <c r="BS49" i="12" s="1"/>
  <c r="AJ71" i="12"/>
  <c r="BS71" i="12" s="1"/>
  <c r="AJ61" i="12"/>
  <c r="BS61" i="12" s="1"/>
  <c r="AJ42" i="12"/>
  <c r="BS42" i="12" s="1"/>
  <c r="AJ38" i="12"/>
  <c r="BS38" i="12" s="1"/>
  <c r="AJ33" i="12"/>
  <c r="BS33" i="12" s="1"/>
  <c r="AJ29" i="12"/>
  <c r="BS29" i="12" s="1"/>
  <c r="AJ25" i="12"/>
  <c r="BS25" i="12" s="1"/>
  <c r="AJ21" i="12"/>
  <c r="BS21" i="12" s="1"/>
  <c r="AJ17" i="12"/>
  <c r="BS17" i="12" s="1"/>
  <c r="AJ13" i="12"/>
  <c r="BS13" i="12" s="1"/>
  <c r="AJ9" i="12"/>
  <c r="BS9" i="12" s="1"/>
  <c r="AJ24" i="12"/>
  <c r="BS24" i="12" s="1"/>
  <c r="AJ8" i="12"/>
  <c r="BS8" i="12" s="1"/>
  <c r="AJ34" i="12"/>
  <c r="BS34" i="12" s="1"/>
  <c r="AJ30" i="12"/>
  <c r="BS30" i="12" s="1"/>
  <c r="AJ26" i="12"/>
  <c r="BS26" i="12" s="1"/>
  <c r="AJ22" i="12"/>
  <c r="BS22" i="12" s="1"/>
  <c r="AJ18" i="12"/>
  <c r="BS18" i="12" s="1"/>
  <c r="AJ14" i="12"/>
  <c r="BS14" i="12" s="1"/>
  <c r="AJ10" i="12"/>
  <c r="BS10" i="12" s="1"/>
  <c r="AJ6" i="12"/>
  <c r="BS6" i="12" s="1"/>
  <c r="AJ16" i="12"/>
  <c r="BS16" i="12" s="1"/>
  <c r="AJ37" i="12"/>
  <c r="BS37" i="12" s="1"/>
  <c r="AJ35" i="12"/>
  <c r="BS35" i="12" s="1"/>
  <c r="AJ31" i="12"/>
  <c r="BS31" i="12" s="1"/>
  <c r="AJ27" i="12"/>
  <c r="BS27" i="12" s="1"/>
  <c r="AJ23" i="12"/>
  <c r="BS23" i="12" s="1"/>
  <c r="AJ19" i="12"/>
  <c r="BS19" i="12" s="1"/>
  <c r="AJ15" i="12"/>
  <c r="BS15" i="12" s="1"/>
  <c r="AJ11" i="12"/>
  <c r="BS11" i="12" s="1"/>
  <c r="AJ7" i="12"/>
  <c r="BS7" i="12" s="1"/>
  <c r="AJ20" i="12"/>
  <c r="BS20" i="12" s="1"/>
  <c r="AJ51" i="12"/>
  <c r="BS51" i="12" s="1"/>
  <c r="AJ73" i="12"/>
  <c r="BS73" i="12" s="1"/>
  <c r="AJ32" i="12"/>
  <c r="BS32" i="12" s="1"/>
  <c r="AJ28" i="12"/>
  <c r="BS28" i="12" s="1"/>
  <c r="AJ12" i="12"/>
  <c r="BS12" i="12" s="1"/>
  <c r="BG160" i="12"/>
  <c r="CP160" i="12" s="1"/>
  <c r="BG156" i="12"/>
  <c r="CP156" i="12" s="1"/>
  <c r="BG152" i="12"/>
  <c r="CP152" i="12" s="1"/>
  <c r="BG148" i="12"/>
  <c r="CP148" i="12" s="1"/>
  <c r="BG144" i="12"/>
  <c r="CP144" i="12" s="1"/>
  <c r="BG157" i="12"/>
  <c r="CP157" i="12" s="1"/>
  <c r="BG153" i="12"/>
  <c r="CP153" i="12" s="1"/>
  <c r="BG149" i="12"/>
  <c r="CP149" i="12" s="1"/>
  <c r="BG145" i="12"/>
  <c r="CP145" i="12" s="1"/>
  <c r="BG158" i="12"/>
  <c r="CP158" i="12" s="1"/>
  <c r="BG154" i="12"/>
  <c r="CP154" i="12" s="1"/>
  <c r="BG150" i="12"/>
  <c r="CP150" i="12" s="1"/>
  <c r="BG146" i="12"/>
  <c r="CP146" i="12" s="1"/>
  <c r="BG159" i="12"/>
  <c r="CP159" i="12" s="1"/>
  <c r="BG155" i="12"/>
  <c r="CP155" i="12" s="1"/>
  <c r="BG151" i="12"/>
  <c r="CP151" i="12" s="1"/>
  <c r="BG147" i="12"/>
  <c r="CP147" i="12" s="1"/>
  <c r="BG143" i="12"/>
  <c r="CP143" i="12" s="1"/>
  <c r="BG142" i="12"/>
  <c r="CP142" i="12" s="1"/>
  <c r="BG138" i="12"/>
  <c r="CP138" i="12" s="1"/>
  <c r="BG134" i="12"/>
  <c r="CP134" i="12" s="1"/>
  <c r="BG130" i="12"/>
  <c r="CP130" i="12" s="1"/>
  <c r="BG126" i="12"/>
  <c r="CP126" i="12" s="1"/>
  <c r="BG139" i="12"/>
  <c r="CP139" i="12" s="1"/>
  <c r="BG135" i="12"/>
  <c r="CP135" i="12" s="1"/>
  <c r="BG131" i="12"/>
  <c r="CP131" i="12" s="1"/>
  <c r="BG127" i="12"/>
  <c r="CP127" i="12" s="1"/>
  <c r="BG140" i="12"/>
  <c r="CP140" i="12" s="1"/>
  <c r="BG124" i="12"/>
  <c r="CP124" i="12" s="1"/>
  <c r="BG121" i="12"/>
  <c r="CP121" i="12" s="1"/>
  <c r="BG117" i="12"/>
  <c r="CP117" i="12" s="1"/>
  <c r="BG113" i="12"/>
  <c r="CP113" i="12" s="1"/>
  <c r="BG109" i="12"/>
  <c r="CP109" i="12" s="1"/>
  <c r="BG141" i="12"/>
  <c r="CP141" i="12" s="1"/>
  <c r="BG125" i="12"/>
  <c r="CP125" i="12" s="1"/>
  <c r="BG128" i="12"/>
  <c r="CP128" i="12" s="1"/>
  <c r="BG122" i="12"/>
  <c r="CP122" i="12" s="1"/>
  <c r="BG118" i="12"/>
  <c r="CP118" i="12" s="1"/>
  <c r="BG114" i="12"/>
  <c r="CP114" i="12" s="1"/>
  <c r="BG110" i="12"/>
  <c r="CP110" i="12" s="1"/>
  <c r="BG129" i="12"/>
  <c r="CP129" i="12" s="1"/>
  <c r="BG132" i="12"/>
  <c r="CP132" i="12" s="1"/>
  <c r="BG119" i="12"/>
  <c r="CP119" i="12" s="1"/>
  <c r="BG115" i="12"/>
  <c r="CP115" i="12" s="1"/>
  <c r="BG111" i="12"/>
  <c r="CP111" i="12" s="1"/>
  <c r="BG107" i="12"/>
  <c r="CP107" i="12" s="1"/>
  <c r="BG133" i="12"/>
  <c r="CP133" i="12" s="1"/>
  <c r="BG123" i="12"/>
  <c r="CP123" i="12" s="1"/>
  <c r="BG136" i="12"/>
  <c r="CP136" i="12" s="1"/>
  <c r="BG120" i="12"/>
  <c r="CP120" i="12" s="1"/>
  <c r="BG116" i="12"/>
  <c r="CP116" i="12" s="1"/>
  <c r="BG112" i="12"/>
  <c r="CP112" i="12" s="1"/>
  <c r="BG108" i="12"/>
  <c r="CP108" i="12" s="1"/>
  <c r="BG103" i="12"/>
  <c r="CP103" i="12" s="1"/>
  <c r="BG99" i="12"/>
  <c r="CP99" i="12" s="1"/>
  <c r="BG104" i="12"/>
  <c r="CP104" i="12" s="1"/>
  <c r="BG100" i="12"/>
  <c r="CP100" i="12" s="1"/>
  <c r="BG96" i="12"/>
  <c r="CP96" i="12" s="1"/>
  <c r="BG92" i="12"/>
  <c r="CP92" i="12" s="1"/>
  <c r="BG88" i="12"/>
  <c r="CP88" i="12" s="1"/>
  <c r="BG105" i="12"/>
  <c r="CP105" i="12" s="1"/>
  <c r="BG101" i="12"/>
  <c r="CP101" i="12" s="1"/>
  <c r="BG97" i="12"/>
  <c r="CP97" i="12" s="1"/>
  <c r="BG93" i="12"/>
  <c r="CP93" i="12" s="1"/>
  <c r="BG89" i="12"/>
  <c r="CP89" i="12" s="1"/>
  <c r="BG137" i="12"/>
  <c r="CP137" i="12" s="1"/>
  <c r="BG94" i="12"/>
  <c r="CP94" i="12" s="1"/>
  <c r="BG98" i="12"/>
  <c r="CP98" i="12" s="1"/>
  <c r="BG95" i="12"/>
  <c r="CP95" i="12" s="1"/>
  <c r="BG83" i="12"/>
  <c r="CP83" i="12" s="1"/>
  <c r="BG79" i="12"/>
  <c r="CP79" i="12" s="1"/>
  <c r="BG75" i="12"/>
  <c r="CP75" i="12" s="1"/>
  <c r="BG71" i="12"/>
  <c r="CP71" i="12" s="1"/>
  <c r="BG67" i="12"/>
  <c r="CP67" i="12" s="1"/>
  <c r="BG63" i="12"/>
  <c r="BG59" i="12"/>
  <c r="BG55" i="12"/>
  <c r="BG51" i="12"/>
  <c r="BG47" i="12"/>
  <c r="BG102" i="12"/>
  <c r="CP102" i="12" s="1"/>
  <c r="BG106" i="12"/>
  <c r="CP106" i="12" s="1"/>
  <c r="BG84" i="12"/>
  <c r="CP84" i="12" s="1"/>
  <c r="BG80" i="12"/>
  <c r="CP80" i="12" s="1"/>
  <c r="BG76" i="12"/>
  <c r="CP76" i="12" s="1"/>
  <c r="BG72" i="12"/>
  <c r="CP72" i="12" s="1"/>
  <c r="BG68" i="12"/>
  <c r="CP68" i="12" s="1"/>
  <c r="BG64" i="12"/>
  <c r="BG60" i="12"/>
  <c r="BG56" i="12"/>
  <c r="BG52" i="12"/>
  <c r="BG48" i="12"/>
  <c r="BG87" i="12"/>
  <c r="CP87" i="12" s="1"/>
  <c r="BG85" i="12"/>
  <c r="CP85" i="12" s="1"/>
  <c r="BG81" i="12"/>
  <c r="CP81" i="12" s="1"/>
  <c r="BG77" i="12"/>
  <c r="CP77" i="12" s="1"/>
  <c r="BG73" i="12"/>
  <c r="CP73" i="12" s="1"/>
  <c r="BG69" i="12"/>
  <c r="CP69" i="12" s="1"/>
  <c r="BG65" i="12"/>
  <c r="CP65" i="12" s="1"/>
  <c r="BG61" i="12"/>
  <c r="BG57" i="12"/>
  <c r="BG53" i="12"/>
  <c r="BG49" i="12"/>
  <c r="BG90" i="12"/>
  <c r="CP90" i="12" s="1"/>
  <c r="BG86" i="12"/>
  <c r="CP86" i="12" s="1"/>
  <c r="BG70" i="12"/>
  <c r="CP70" i="12" s="1"/>
  <c r="BG50" i="12"/>
  <c r="BG43" i="12"/>
  <c r="BG39" i="12"/>
  <c r="BG35" i="12"/>
  <c r="BG91" i="12"/>
  <c r="CP91" i="12" s="1"/>
  <c r="BG62" i="12"/>
  <c r="BG74" i="12"/>
  <c r="CP74" i="12" s="1"/>
  <c r="BG44" i="12"/>
  <c r="BG40" i="12"/>
  <c r="BG36" i="12"/>
  <c r="BG54" i="12"/>
  <c r="BG66" i="12"/>
  <c r="CP66" i="12" s="1"/>
  <c r="BG45" i="12"/>
  <c r="BG41" i="12"/>
  <c r="BG78" i="12"/>
  <c r="CP78" i="12" s="1"/>
  <c r="BG46" i="12"/>
  <c r="BG42" i="12"/>
  <c r="BG24" i="12"/>
  <c r="BG8" i="12"/>
  <c r="BG33" i="12"/>
  <c r="BG29" i="12"/>
  <c r="BG25" i="12"/>
  <c r="BG21" i="12"/>
  <c r="BG17" i="12"/>
  <c r="BG13" i="12"/>
  <c r="BG9" i="12"/>
  <c r="BG32" i="12"/>
  <c r="BG58" i="12"/>
  <c r="BG28" i="12"/>
  <c r="BG20" i="12"/>
  <c r="BG82" i="12"/>
  <c r="CP82" i="12" s="1"/>
  <c r="BG34" i="12"/>
  <c r="BG30" i="12"/>
  <c r="BG26" i="12"/>
  <c r="BG22" i="12"/>
  <c r="BG18" i="12"/>
  <c r="BG14" i="12"/>
  <c r="BG10" i="12"/>
  <c r="BG6" i="12"/>
  <c r="BG16" i="12"/>
  <c r="BG37" i="12"/>
  <c r="BG31" i="12"/>
  <c r="BG27" i="12"/>
  <c r="BG23" i="12"/>
  <c r="BG19" i="12"/>
  <c r="BG15" i="12"/>
  <c r="BG11" i="12"/>
  <c r="BG7" i="12"/>
  <c r="BG38" i="12"/>
  <c r="BG12" i="12"/>
  <c r="BD159" i="12"/>
  <c r="CM159" i="12" s="1"/>
  <c r="BD155" i="12"/>
  <c r="CM155" i="12" s="1"/>
  <c r="BD151" i="12"/>
  <c r="CM151" i="12" s="1"/>
  <c r="BD147" i="12"/>
  <c r="CM147" i="12" s="1"/>
  <c r="BD143" i="12"/>
  <c r="CM143" i="12" s="1"/>
  <c r="BD160" i="12"/>
  <c r="CM160" i="12" s="1"/>
  <c r="BD156" i="12"/>
  <c r="CM156" i="12" s="1"/>
  <c r="BD152" i="12"/>
  <c r="CM152" i="12" s="1"/>
  <c r="BD148" i="12"/>
  <c r="CM148" i="12" s="1"/>
  <c r="BD144" i="12"/>
  <c r="CM144" i="12" s="1"/>
  <c r="BD157" i="12"/>
  <c r="CM157" i="12" s="1"/>
  <c r="BD153" i="12"/>
  <c r="CM153" i="12" s="1"/>
  <c r="BD149" i="12"/>
  <c r="CM149" i="12" s="1"/>
  <c r="BD145" i="12"/>
  <c r="CM145" i="12" s="1"/>
  <c r="BD146" i="12"/>
  <c r="CM146" i="12" s="1"/>
  <c r="BD140" i="12"/>
  <c r="CM140" i="12" s="1"/>
  <c r="BD136" i="12"/>
  <c r="CM136" i="12" s="1"/>
  <c r="BD132" i="12"/>
  <c r="CM132" i="12" s="1"/>
  <c r="BD128" i="12"/>
  <c r="CM128" i="12" s="1"/>
  <c r="BD124" i="12"/>
  <c r="CM124" i="12" s="1"/>
  <c r="BD150" i="12"/>
  <c r="CM150" i="12" s="1"/>
  <c r="BD154" i="12"/>
  <c r="CM154" i="12" s="1"/>
  <c r="BD141" i="12"/>
  <c r="CM141" i="12" s="1"/>
  <c r="BD137" i="12"/>
  <c r="CM137" i="12" s="1"/>
  <c r="BD133" i="12"/>
  <c r="CM133" i="12" s="1"/>
  <c r="BD129" i="12"/>
  <c r="CM129" i="12" s="1"/>
  <c r="BD125" i="12"/>
  <c r="CM125" i="12" s="1"/>
  <c r="BD158" i="12"/>
  <c r="CM158" i="12" s="1"/>
  <c r="BD142" i="12"/>
  <c r="CM142" i="12" s="1"/>
  <c r="BD138" i="12"/>
  <c r="CM138" i="12" s="1"/>
  <c r="BD134" i="12"/>
  <c r="CM134" i="12" s="1"/>
  <c r="BD130" i="12"/>
  <c r="CM130" i="12" s="1"/>
  <c r="BD126" i="12"/>
  <c r="CM126" i="12" s="1"/>
  <c r="BD139" i="12"/>
  <c r="CM139" i="12" s="1"/>
  <c r="BD135" i="12"/>
  <c r="CM135" i="12" s="1"/>
  <c r="BD131" i="12"/>
  <c r="CM131" i="12" s="1"/>
  <c r="BD127" i="12"/>
  <c r="CM127" i="12" s="1"/>
  <c r="BD123" i="12"/>
  <c r="CM123" i="12" s="1"/>
  <c r="BD120" i="12"/>
  <c r="CM120" i="12" s="1"/>
  <c r="BD116" i="12"/>
  <c r="CM116" i="12" s="1"/>
  <c r="BD112" i="12"/>
  <c r="CM112" i="12" s="1"/>
  <c r="BD108" i="12"/>
  <c r="CM108" i="12" s="1"/>
  <c r="BD121" i="12"/>
  <c r="CM121" i="12" s="1"/>
  <c r="BD117" i="12"/>
  <c r="CM117" i="12" s="1"/>
  <c r="BD113" i="12"/>
  <c r="CM113" i="12" s="1"/>
  <c r="BD109" i="12"/>
  <c r="CM109" i="12" s="1"/>
  <c r="BD122" i="12"/>
  <c r="CM122" i="12" s="1"/>
  <c r="BD118" i="12"/>
  <c r="CM118" i="12" s="1"/>
  <c r="BD114" i="12"/>
  <c r="CM114" i="12" s="1"/>
  <c r="BD110" i="12"/>
  <c r="CM110" i="12" s="1"/>
  <c r="BD105" i="12"/>
  <c r="CM105" i="12" s="1"/>
  <c r="BD101" i="12"/>
  <c r="CM101" i="12" s="1"/>
  <c r="BD97" i="12"/>
  <c r="CM97" i="12" s="1"/>
  <c r="BD93" i="12"/>
  <c r="CM93" i="12" s="1"/>
  <c r="BD89" i="12"/>
  <c r="CM89" i="12" s="1"/>
  <c r="BD106" i="12"/>
  <c r="CM106" i="12" s="1"/>
  <c r="BD102" i="12"/>
  <c r="CM102" i="12" s="1"/>
  <c r="BD98" i="12"/>
  <c r="CM98" i="12" s="1"/>
  <c r="BD94" i="12"/>
  <c r="CM94" i="12" s="1"/>
  <c r="BD90" i="12"/>
  <c r="CM90" i="12" s="1"/>
  <c r="BD111" i="12"/>
  <c r="CM111" i="12" s="1"/>
  <c r="BD107" i="12"/>
  <c r="CM107" i="12" s="1"/>
  <c r="BD115" i="12"/>
  <c r="CM115" i="12" s="1"/>
  <c r="BD103" i="12"/>
  <c r="CM103" i="12" s="1"/>
  <c r="BD99" i="12"/>
  <c r="CM99" i="12" s="1"/>
  <c r="BD95" i="12"/>
  <c r="CM95" i="12" s="1"/>
  <c r="BD91" i="12"/>
  <c r="CM91" i="12" s="1"/>
  <c r="BD87" i="12"/>
  <c r="CM87" i="12" s="1"/>
  <c r="BD119" i="12"/>
  <c r="CM119" i="12" s="1"/>
  <c r="BD104" i="12"/>
  <c r="CM104" i="12" s="1"/>
  <c r="BD100" i="12"/>
  <c r="CM100" i="12" s="1"/>
  <c r="BD96" i="12"/>
  <c r="CM96" i="12" s="1"/>
  <c r="BD92" i="12"/>
  <c r="CM92" i="12" s="1"/>
  <c r="BD88" i="12"/>
  <c r="CM88" i="12" s="1"/>
  <c r="BD85" i="12"/>
  <c r="CM85" i="12" s="1"/>
  <c r="BD81" i="12"/>
  <c r="CM81" i="12" s="1"/>
  <c r="BD86" i="12"/>
  <c r="CM86" i="12" s="1"/>
  <c r="BD82" i="12"/>
  <c r="CM82" i="12" s="1"/>
  <c r="BD78" i="12"/>
  <c r="CM78" i="12" s="1"/>
  <c r="BD74" i="12"/>
  <c r="CM74" i="12" s="1"/>
  <c r="BD70" i="12"/>
  <c r="CM70" i="12" s="1"/>
  <c r="BD66" i="12"/>
  <c r="CM66" i="12" s="1"/>
  <c r="BD62" i="12"/>
  <c r="CM62" i="12" s="1"/>
  <c r="BD58" i="12"/>
  <c r="CM58" i="12" s="1"/>
  <c r="BD54" i="12"/>
  <c r="CM54" i="12" s="1"/>
  <c r="BD50" i="12"/>
  <c r="CM50" i="12" s="1"/>
  <c r="BD46" i="12"/>
  <c r="CM46" i="12" s="1"/>
  <c r="BD83" i="12"/>
  <c r="CM83" i="12" s="1"/>
  <c r="BD84" i="12"/>
  <c r="CM84" i="12" s="1"/>
  <c r="BD80" i="12"/>
  <c r="CM80" i="12" s="1"/>
  <c r="BD76" i="12"/>
  <c r="CM76" i="12" s="1"/>
  <c r="BD72" i="12"/>
  <c r="CM72" i="12" s="1"/>
  <c r="BD68" i="12"/>
  <c r="CM68" i="12" s="1"/>
  <c r="BD64" i="12"/>
  <c r="CM64" i="12" s="1"/>
  <c r="BD60" i="12"/>
  <c r="CM60" i="12" s="1"/>
  <c r="BD56" i="12"/>
  <c r="CM56" i="12" s="1"/>
  <c r="BD52" i="12"/>
  <c r="CM52" i="12" s="1"/>
  <c r="BD48" i="12"/>
  <c r="CM48" i="12" s="1"/>
  <c r="BD73" i="12"/>
  <c r="CM73" i="12" s="1"/>
  <c r="BD63" i="12"/>
  <c r="CM63" i="12" s="1"/>
  <c r="BD45" i="12"/>
  <c r="CM45" i="12" s="1"/>
  <c r="BD41" i="12"/>
  <c r="CM41" i="12" s="1"/>
  <c r="BD37" i="12"/>
  <c r="CM37" i="12" s="1"/>
  <c r="BD75" i="12"/>
  <c r="CM75" i="12" s="1"/>
  <c r="BD53" i="12"/>
  <c r="CM53" i="12" s="1"/>
  <c r="BD65" i="12"/>
  <c r="CM65" i="12" s="1"/>
  <c r="BD55" i="12"/>
  <c r="CM55" i="12" s="1"/>
  <c r="BD42" i="12"/>
  <c r="CM42" i="12" s="1"/>
  <c r="BD38" i="12"/>
  <c r="CM38" i="12" s="1"/>
  <c r="BD77" i="12"/>
  <c r="CM77" i="12" s="1"/>
  <c r="BD67" i="12"/>
  <c r="CM67" i="12" s="1"/>
  <c r="BD79" i="12"/>
  <c r="CM79" i="12" s="1"/>
  <c r="BD57" i="12"/>
  <c r="CM57" i="12" s="1"/>
  <c r="BD47" i="12"/>
  <c r="CM47" i="12" s="1"/>
  <c r="BD43" i="12"/>
  <c r="CM43" i="12" s="1"/>
  <c r="BD39" i="12"/>
  <c r="CM39" i="12" s="1"/>
  <c r="BD69" i="12"/>
  <c r="CM69" i="12" s="1"/>
  <c r="BD59" i="12"/>
  <c r="CM59" i="12" s="1"/>
  <c r="BD71" i="12"/>
  <c r="CM71" i="12" s="1"/>
  <c r="BD49" i="12"/>
  <c r="CM49" i="12" s="1"/>
  <c r="BD44" i="12"/>
  <c r="CM44" i="12" s="1"/>
  <c r="BD40" i="12"/>
  <c r="CM40" i="12" s="1"/>
  <c r="BD35" i="12"/>
  <c r="CM35" i="12" s="1"/>
  <c r="BD31" i="12"/>
  <c r="CM31" i="12" s="1"/>
  <c r="BD27" i="12"/>
  <c r="CM27" i="12" s="1"/>
  <c r="BD23" i="12"/>
  <c r="CM23" i="12" s="1"/>
  <c r="BD19" i="12"/>
  <c r="CM19" i="12" s="1"/>
  <c r="BD15" i="12"/>
  <c r="CM15" i="12" s="1"/>
  <c r="BD11" i="12"/>
  <c r="CM11" i="12" s="1"/>
  <c r="BD7" i="12"/>
  <c r="CM7" i="12" s="1"/>
  <c r="BD36" i="12"/>
  <c r="CM36" i="12" s="1"/>
  <c r="BD10" i="12"/>
  <c r="CM10" i="12" s="1"/>
  <c r="BD32" i="12"/>
  <c r="CM32" i="12" s="1"/>
  <c r="BD28" i="12"/>
  <c r="CM28" i="12" s="1"/>
  <c r="BD24" i="12"/>
  <c r="CM24" i="12" s="1"/>
  <c r="BD20" i="12"/>
  <c r="CM20" i="12" s="1"/>
  <c r="BD16" i="12"/>
  <c r="CM16" i="12" s="1"/>
  <c r="BD12" i="12"/>
  <c r="CM12" i="12" s="1"/>
  <c r="BD8" i="12"/>
  <c r="CM8" i="12" s="1"/>
  <c r="BD22" i="12"/>
  <c r="CM22" i="12" s="1"/>
  <c r="BD14" i="12"/>
  <c r="CM14" i="12" s="1"/>
  <c r="BD18" i="12"/>
  <c r="CM18" i="12" s="1"/>
  <c r="BD51" i="12"/>
  <c r="CM51" i="12" s="1"/>
  <c r="BD33" i="12"/>
  <c r="CM33" i="12" s="1"/>
  <c r="BD29" i="12"/>
  <c r="CM29" i="12" s="1"/>
  <c r="BD25" i="12"/>
  <c r="CM25" i="12" s="1"/>
  <c r="BD21" i="12"/>
  <c r="CM21" i="12" s="1"/>
  <c r="BD17" i="12"/>
  <c r="CM17" i="12" s="1"/>
  <c r="BD13" i="12"/>
  <c r="CM13" i="12" s="1"/>
  <c r="BD9" i="12"/>
  <c r="CM9" i="12" s="1"/>
  <c r="BD61" i="12"/>
  <c r="CM61" i="12" s="1"/>
  <c r="BD34" i="12"/>
  <c r="CM34" i="12" s="1"/>
  <c r="BD30" i="12"/>
  <c r="CM30" i="12" s="1"/>
  <c r="BD26" i="12"/>
  <c r="CM26" i="12" s="1"/>
  <c r="BD6" i="12"/>
  <c r="CM6" i="12" s="1"/>
  <c r="BH157" i="12"/>
  <c r="CQ157" i="12" s="1"/>
  <c r="BH153" i="12"/>
  <c r="CQ153" i="12" s="1"/>
  <c r="BH149" i="12"/>
  <c r="CQ149" i="12" s="1"/>
  <c r="BH145" i="12"/>
  <c r="CQ145" i="12" s="1"/>
  <c r="BH158" i="12"/>
  <c r="CQ158" i="12" s="1"/>
  <c r="BH154" i="12"/>
  <c r="CQ154" i="12" s="1"/>
  <c r="BH150" i="12"/>
  <c r="CQ150" i="12" s="1"/>
  <c r="BH146" i="12"/>
  <c r="CQ146" i="12" s="1"/>
  <c r="BH159" i="12"/>
  <c r="CQ159" i="12" s="1"/>
  <c r="BH155" i="12"/>
  <c r="CQ155" i="12" s="1"/>
  <c r="BH151" i="12"/>
  <c r="CQ151" i="12" s="1"/>
  <c r="BH147" i="12"/>
  <c r="CQ147" i="12" s="1"/>
  <c r="BH143" i="12"/>
  <c r="CQ143" i="12" s="1"/>
  <c r="BH148" i="12"/>
  <c r="CQ148" i="12" s="1"/>
  <c r="BH142" i="12"/>
  <c r="CQ142" i="12" s="1"/>
  <c r="BH138" i="12"/>
  <c r="CQ138" i="12" s="1"/>
  <c r="BH134" i="12"/>
  <c r="CQ134" i="12" s="1"/>
  <c r="BH130" i="12"/>
  <c r="CQ130" i="12" s="1"/>
  <c r="BH126" i="12"/>
  <c r="CQ126" i="12" s="1"/>
  <c r="BH152" i="12"/>
  <c r="CQ152" i="12" s="1"/>
  <c r="BH156" i="12"/>
  <c r="CQ156" i="12" s="1"/>
  <c r="BH139" i="12"/>
  <c r="CQ139" i="12" s="1"/>
  <c r="BH135" i="12"/>
  <c r="CQ135" i="12" s="1"/>
  <c r="BH131" i="12"/>
  <c r="CQ131" i="12" s="1"/>
  <c r="BH127" i="12"/>
  <c r="CQ127" i="12" s="1"/>
  <c r="BH160" i="12"/>
  <c r="CQ160" i="12" s="1"/>
  <c r="BH140" i="12"/>
  <c r="CQ140" i="12" s="1"/>
  <c r="BH136" i="12"/>
  <c r="CQ136" i="12" s="1"/>
  <c r="BH132" i="12"/>
  <c r="CQ132" i="12" s="1"/>
  <c r="BH128" i="12"/>
  <c r="CQ128" i="12" s="1"/>
  <c r="BH124" i="12"/>
  <c r="CQ124" i="12" s="1"/>
  <c r="BH141" i="12"/>
  <c r="CQ141" i="12" s="1"/>
  <c r="BH137" i="12"/>
  <c r="CQ137" i="12" s="1"/>
  <c r="BH133" i="12"/>
  <c r="CQ133" i="12" s="1"/>
  <c r="BH129" i="12"/>
  <c r="CQ129" i="12" s="1"/>
  <c r="BH125" i="12"/>
  <c r="CQ125" i="12" s="1"/>
  <c r="BH122" i="12"/>
  <c r="CQ122" i="12" s="1"/>
  <c r="BH118" i="12"/>
  <c r="CQ118" i="12" s="1"/>
  <c r="BH114" i="12"/>
  <c r="CQ114" i="12" s="1"/>
  <c r="BH110" i="12"/>
  <c r="CQ110" i="12" s="1"/>
  <c r="BH144" i="12"/>
  <c r="CQ144" i="12" s="1"/>
  <c r="BH119" i="12"/>
  <c r="CQ119" i="12" s="1"/>
  <c r="BH115" i="12"/>
  <c r="CQ115" i="12" s="1"/>
  <c r="BH111" i="12"/>
  <c r="CQ111" i="12" s="1"/>
  <c r="BH107" i="12"/>
  <c r="CQ107" i="12" s="1"/>
  <c r="BH123" i="12"/>
  <c r="CQ123" i="12" s="1"/>
  <c r="BH120" i="12"/>
  <c r="CQ120" i="12" s="1"/>
  <c r="BH116" i="12"/>
  <c r="CQ116" i="12" s="1"/>
  <c r="BH112" i="12"/>
  <c r="CQ112" i="12" s="1"/>
  <c r="BH108" i="12"/>
  <c r="CQ108" i="12" s="1"/>
  <c r="BH103" i="12"/>
  <c r="CQ103" i="12" s="1"/>
  <c r="BH99" i="12"/>
  <c r="CQ99" i="12" s="1"/>
  <c r="BH95" i="12"/>
  <c r="CQ95" i="12" s="1"/>
  <c r="BH91" i="12"/>
  <c r="CQ91" i="12" s="1"/>
  <c r="BH87" i="12"/>
  <c r="CQ87" i="12" s="1"/>
  <c r="BH109" i="12"/>
  <c r="CQ109" i="12" s="1"/>
  <c r="BH104" i="12"/>
  <c r="CQ104" i="12" s="1"/>
  <c r="BH100" i="12"/>
  <c r="CQ100" i="12" s="1"/>
  <c r="BH96" i="12"/>
  <c r="CQ96" i="12" s="1"/>
  <c r="BH92" i="12"/>
  <c r="CQ92" i="12" s="1"/>
  <c r="BH88" i="12"/>
  <c r="CQ88" i="12" s="1"/>
  <c r="BH113" i="12"/>
  <c r="CQ113" i="12" s="1"/>
  <c r="BH117" i="12"/>
  <c r="CQ117" i="12" s="1"/>
  <c r="BH105" i="12"/>
  <c r="CQ105" i="12" s="1"/>
  <c r="BH101" i="12"/>
  <c r="CQ101" i="12" s="1"/>
  <c r="BH97" i="12"/>
  <c r="CQ97" i="12" s="1"/>
  <c r="BH93" i="12"/>
  <c r="CQ93" i="12" s="1"/>
  <c r="BH89" i="12"/>
  <c r="CQ89" i="12" s="1"/>
  <c r="BH121" i="12"/>
  <c r="CQ121" i="12" s="1"/>
  <c r="BH106" i="12"/>
  <c r="CQ106" i="12" s="1"/>
  <c r="BH102" i="12"/>
  <c r="CQ102" i="12" s="1"/>
  <c r="BH98" i="12"/>
  <c r="CQ98" i="12" s="1"/>
  <c r="BH94" i="12"/>
  <c r="CQ94" i="12" s="1"/>
  <c r="BH90" i="12"/>
  <c r="CQ90" i="12" s="1"/>
  <c r="BH83" i="12"/>
  <c r="CQ83" i="12" s="1"/>
  <c r="BH84" i="12"/>
  <c r="CQ84" i="12" s="1"/>
  <c r="BH80" i="12"/>
  <c r="CQ80" i="12" s="1"/>
  <c r="BH76" i="12"/>
  <c r="CQ76" i="12" s="1"/>
  <c r="BH72" i="12"/>
  <c r="CQ72" i="12" s="1"/>
  <c r="BH68" i="12"/>
  <c r="CQ68" i="12" s="1"/>
  <c r="BH64" i="12"/>
  <c r="CQ64" i="12" s="1"/>
  <c r="BH60" i="12"/>
  <c r="CQ60" i="12" s="1"/>
  <c r="BH56" i="12"/>
  <c r="CQ56" i="12" s="1"/>
  <c r="BH52" i="12"/>
  <c r="CQ52" i="12" s="1"/>
  <c r="BH48" i="12"/>
  <c r="CQ48" i="12" s="1"/>
  <c r="BH85" i="12"/>
  <c r="CQ85" i="12" s="1"/>
  <c r="BH81" i="12"/>
  <c r="CQ81" i="12" s="1"/>
  <c r="BH86" i="12"/>
  <c r="CQ86" i="12" s="1"/>
  <c r="BH82" i="12"/>
  <c r="CQ82" i="12" s="1"/>
  <c r="BH78" i="12"/>
  <c r="CQ78" i="12" s="1"/>
  <c r="BH74" i="12"/>
  <c r="CQ74" i="12" s="1"/>
  <c r="BH70" i="12"/>
  <c r="CQ70" i="12" s="1"/>
  <c r="BH66" i="12"/>
  <c r="CQ66" i="12" s="1"/>
  <c r="BH62" i="12"/>
  <c r="CQ62" i="12" s="1"/>
  <c r="BH58" i="12"/>
  <c r="CQ58" i="12" s="1"/>
  <c r="BH54" i="12"/>
  <c r="CQ54" i="12" s="1"/>
  <c r="BH50" i="12"/>
  <c r="CQ50" i="12" s="1"/>
  <c r="BH46" i="12"/>
  <c r="CQ46" i="12" s="1"/>
  <c r="BH75" i="12"/>
  <c r="CQ75" i="12" s="1"/>
  <c r="BH65" i="12"/>
  <c r="CQ65" i="12" s="1"/>
  <c r="BH43" i="12"/>
  <c r="CQ43" i="12" s="1"/>
  <c r="BH39" i="12"/>
  <c r="CQ39" i="12" s="1"/>
  <c r="BH35" i="12"/>
  <c r="CQ35" i="12" s="1"/>
  <c r="BH77" i="12"/>
  <c r="CQ77" i="12" s="1"/>
  <c r="BH55" i="12"/>
  <c r="CQ55" i="12" s="1"/>
  <c r="BH67" i="12"/>
  <c r="CQ67" i="12" s="1"/>
  <c r="BH57" i="12"/>
  <c r="CQ57" i="12" s="1"/>
  <c r="BH44" i="12"/>
  <c r="CQ44" i="12" s="1"/>
  <c r="BH40" i="12"/>
  <c r="CQ40" i="12" s="1"/>
  <c r="BH36" i="12"/>
  <c r="CQ36" i="12" s="1"/>
  <c r="BH79" i="12"/>
  <c r="CQ79" i="12" s="1"/>
  <c r="BH69" i="12"/>
  <c r="CQ69" i="12" s="1"/>
  <c r="BH47" i="12"/>
  <c r="CQ47" i="12" s="1"/>
  <c r="BH59" i="12"/>
  <c r="CQ59" i="12" s="1"/>
  <c r="BH49" i="12"/>
  <c r="CQ49" i="12" s="1"/>
  <c r="BH45" i="12"/>
  <c r="CQ45" i="12" s="1"/>
  <c r="BH41" i="12"/>
  <c r="CQ41" i="12" s="1"/>
  <c r="BH37" i="12"/>
  <c r="CQ37" i="12" s="1"/>
  <c r="BH71" i="12"/>
  <c r="CQ71" i="12" s="1"/>
  <c r="BH61" i="12"/>
  <c r="CQ61" i="12" s="1"/>
  <c r="BH73" i="12"/>
  <c r="CQ73" i="12" s="1"/>
  <c r="BH51" i="12"/>
  <c r="CQ51" i="12" s="1"/>
  <c r="BH42" i="12"/>
  <c r="CQ42" i="12" s="1"/>
  <c r="BH38" i="12"/>
  <c r="CQ38" i="12" s="1"/>
  <c r="BH33" i="12"/>
  <c r="CQ33" i="12" s="1"/>
  <c r="BH29" i="12"/>
  <c r="CQ29" i="12" s="1"/>
  <c r="BH25" i="12"/>
  <c r="CQ25" i="12" s="1"/>
  <c r="BH21" i="12"/>
  <c r="CQ21" i="12" s="1"/>
  <c r="BH17" i="12"/>
  <c r="CQ17" i="12" s="1"/>
  <c r="BH13" i="12"/>
  <c r="CQ13" i="12" s="1"/>
  <c r="BH9" i="12"/>
  <c r="CQ9" i="12" s="1"/>
  <c r="BH53" i="12"/>
  <c r="CQ53" i="12" s="1"/>
  <c r="BH34" i="12"/>
  <c r="CQ34" i="12" s="1"/>
  <c r="BH30" i="12"/>
  <c r="CQ30" i="12" s="1"/>
  <c r="BH26" i="12"/>
  <c r="CQ26" i="12" s="1"/>
  <c r="BH22" i="12"/>
  <c r="CQ22" i="12" s="1"/>
  <c r="BH18" i="12"/>
  <c r="CQ18" i="12" s="1"/>
  <c r="BH14" i="12"/>
  <c r="CQ14" i="12" s="1"/>
  <c r="BH10" i="12"/>
  <c r="CQ10" i="12" s="1"/>
  <c r="BH6" i="12"/>
  <c r="CQ6" i="12" s="1"/>
  <c r="BH12" i="12"/>
  <c r="CQ12" i="12" s="1"/>
  <c r="BH8" i="12"/>
  <c r="CQ8" i="12" s="1"/>
  <c r="BH63" i="12"/>
  <c r="CQ63" i="12" s="1"/>
  <c r="BH31" i="12"/>
  <c r="CQ31" i="12" s="1"/>
  <c r="BH27" i="12"/>
  <c r="CQ27" i="12" s="1"/>
  <c r="BH23" i="12"/>
  <c r="CQ23" i="12" s="1"/>
  <c r="BH19" i="12"/>
  <c r="CQ19" i="12" s="1"/>
  <c r="BH15" i="12"/>
  <c r="CQ15" i="12" s="1"/>
  <c r="BH11" i="12"/>
  <c r="CQ11" i="12" s="1"/>
  <c r="BH7" i="12"/>
  <c r="CQ7" i="12" s="1"/>
  <c r="BH16" i="12"/>
  <c r="CQ16" i="12" s="1"/>
  <c r="BH32" i="12"/>
  <c r="CQ32" i="12" s="1"/>
  <c r="BH28" i="12"/>
  <c r="CQ28" i="12" s="1"/>
  <c r="BH24" i="12"/>
  <c r="CQ24" i="12" s="1"/>
  <c r="BH20" i="12"/>
  <c r="CQ20" i="12" s="1"/>
  <c r="BJ158" i="12"/>
  <c r="CS158" i="12" s="1"/>
  <c r="BJ154" i="12"/>
  <c r="CS154" i="12" s="1"/>
  <c r="BJ150" i="12"/>
  <c r="CS150" i="12" s="1"/>
  <c r="BJ146" i="12"/>
  <c r="CS146" i="12" s="1"/>
  <c r="BJ159" i="12"/>
  <c r="CS159" i="12" s="1"/>
  <c r="BJ155" i="12"/>
  <c r="CS155" i="12" s="1"/>
  <c r="BJ151" i="12"/>
  <c r="CS151" i="12" s="1"/>
  <c r="BJ147" i="12"/>
  <c r="CS147" i="12" s="1"/>
  <c r="BJ143" i="12"/>
  <c r="CS143" i="12" s="1"/>
  <c r="BJ160" i="12"/>
  <c r="CS160" i="12" s="1"/>
  <c r="BJ156" i="12"/>
  <c r="CS156" i="12" s="1"/>
  <c r="BJ152" i="12"/>
  <c r="CS152" i="12" s="1"/>
  <c r="BJ148" i="12"/>
  <c r="CS148" i="12" s="1"/>
  <c r="BJ144" i="12"/>
  <c r="CS144" i="12" s="1"/>
  <c r="BJ139" i="12"/>
  <c r="CS139" i="12" s="1"/>
  <c r="BJ135" i="12"/>
  <c r="CS135" i="12" s="1"/>
  <c r="BJ131" i="12"/>
  <c r="CS131" i="12" s="1"/>
  <c r="BJ127" i="12"/>
  <c r="CS127" i="12" s="1"/>
  <c r="BJ140" i="12"/>
  <c r="CS140" i="12" s="1"/>
  <c r="BJ136" i="12"/>
  <c r="CS136" i="12" s="1"/>
  <c r="BJ132" i="12"/>
  <c r="CS132" i="12" s="1"/>
  <c r="BJ128" i="12"/>
  <c r="CS128" i="12" s="1"/>
  <c r="BJ124" i="12"/>
  <c r="CS124" i="12" s="1"/>
  <c r="BJ145" i="12"/>
  <c r="CS145" i="12" s="1"/>
  <c r="BJ149" i="12"/>
  <c r="CS149" i="12" s="1"/>
  <c r="BJ141" i="12"/>
  <c r="CS141" i="12" s="1"/>
  <c r="BJ137" i="12"/>
  <c r="CS137" i="12" s="1"/>
  <c r="BJ133" i="12"/>
  <c r="CS133" i="12" s="1"/>
  <c r="BJ129" i="12"/>
  <c r="CS129" i="12" s="1"/>
  <c r="BJ125" i="12"/>
  <c r="CS125" i="12" s="1"/>
  <c r="BJ157" i="12"/>
  <c r="CS157" i="12" s="1"/>
  <c r="BJ142" i="12"/>
  <c r="CS142" i="12" s="1"/>
  <c r="BJ138" i="12"/>
  <c r="CS138" i="12" s="1"/>
  <c r="BJ134" i="12"/>
  <c r="CS134" i="12" s="1"/>
  <c r="BJ130" i="12"/>
  <c r="CS130" i="12" s="1"/>
  <c r="BJ126" i="12"/>
  <c r="CS126" i="12" s="1"/>
  <c r="BJ119" i="12"/>
  <c r="CS119" i="12" s="1"/>
  <c r="BJ115" i="12"/>
  <c r="CS115" i="12" s="1"/>
  <c r="BJ111" i="12"/>
  <c r="CS111" i="12" s="1"/>
  <c r="BJ107" i="12"/>
  <c r="CS107" i="12" s="1"/>
  <c r="BJ153" i="12"/>
  <c r="CS153" i="12" s="1"/>
  <c r="BJ123" i="12"/>
  <c r="CS123" i="12" s="1"/>
  <c r="BJ120" i="12"/>
  <c r="CS120" i="12" s="1"/>
  <c r="BJ116" i="12"/>
  <c r="CS116" i="12" s="1"/>
  <c r="BJ112" i="12"/>
  <c r="CS112" i="12" s="1"/>
  <c r="BJ108" i="12"/>
  <c r="CS108" i="12" s="1"/>
  <c r="BJ121" i="12"/>
  <c r="CS121" i="12" s="1"/>
  <c r="BJ117" i="12"/>
  <c r="CS117" i="12" s="1"/>
  <c r="BJ113" i="12"/>
  <c r="CS113" i="12" s="1"/>
  <c r="BJ109" i="12"/>
  <c r="CS109" i="12" s="1"/>
  <c r="BJ118" i="12"/>
  <c r="CS118" i="12" s="1"/>
  <c r="BJ104" i="12"/>
  <c r="CS104" i="12" s="1"/>
  <c r="BJ100" i="12"/>
  <c r="CS100" i="12" s="1"/>
  <c r="BJ96" i="12"/>
  <c r="CS96" i="12" s="1"/>
  <c r="BJ92" i="12"/>
  <c r="CS92" i="12" s="1"/>
  <c r="BJ88" i="12"/>
  <c r="CS88" i="12" s="1"/>
  <c r="BJ122" i="12"/>
  <c r="CS122" i="12" s="1"/>
  <c r="BJ105" i="12"/>
  <c r="CS105" i="12" s="1"/>
  <c r="BJ101" i="12"/>
  <c r="CS101" i="12" s="1"/>
  <c r="BJ97" i="12"/>
  <c r="CS97" i="12" s="1"/>
  <c r="BJ93" i="12"/>
  <c r="CS93" i="12" s="1"/>
  <c r="BJ89" i="12"/>
  <c r="CS89" i="12" s="1"/>
  <c r="BJ106" i="12"/>
  <c r="CS106" i="12" s="1"/>
  <c r="BJ102" i="12"/>
  <c r="CS102" i="12" s="1"/>
  <c r="BJ98" i="12"/>
  <c r="CS98" i="12" s="1"/>
  <c r="BJ94" i="12"/>
  <c r="CS94" i="12" s="1"/>
  <c r="BJ90" i="12"/>
  <c r="CS90" i="12" s="1"/>
  <c r="BJ110" i="12"/>
  <c r="CS110" i="12" s="1"/>
  <c r="BJ103" i="12"/>
  <c r="CS103" i="12" s="1"/>
  <c r="BJ99" i="12"/>
  <c r="CS99" i="12" s="1"/>
  <c r="BJ95" i="12"/>
  <c r="CS95" i="12" s="1"/>
  <c r="BJ91" i="12"/>
  <c r="CS91" i="12" s="1"/>
  <c r="BJ87" i="12"/>
  <c r="CS87" i="12" s="1"/>
  <c r="BJ84" i="12"/>
  <c r="CS84" i="12" s="1"/>
  <c r="BJ80" i="12"/>
  <c r="CS80" i="12" s="1"/>
  <c r="BJ85" i="12"/>
  <c r="CS85" i="12" s="1"/>
  <c r="BJ81" i="12"/>
  <c r="CS81" i="12" s="1"/>
  <c r="BJ77" i="12"/>
  <c r="CS77" i="12" s="1"/>
  <c r="BJ73" i="12"/>
  <c r="CS73" i="12" s="1"/>
  <c r="BJ69" i="12"/>
  <c r="CS69" i="12" s="1"/>
  <c r="BJ65" i="12"/>
  <c r="CS65" i="12" s="1"/>
  <c r="BJ61" i="12"/>
  <c r="CS61" i="12" s="1"/>
  <c r="BJ57" i="12"/>
  <c r="CS57" i="12" s="1"/>
  <c r="BJ53" i="12"/>
  <c r="CS53" i="12" s="1"/>
  <c r="BJ49" i="12"/>
  <c r="CS49" i="12" s="1"/>
  <c r="BJ86" i="12"/>
  <c r="CS86" i="12" s="1"/>
  <c r="BJ82" i="12"/>
  <c r="CS82" i="12" s="1"/>
  <c r="BJ114" i="12"/>
  <c r="CS114" i="12" s="1"/>
  <c r="BJ83" i="12"/>
  <c r="CS83" i="12" s="1"/>
  <c r="BJ79" i="12"/>
  <c r="CS79" i="12" s="1"/>
  <c r="BJ75" i="12"/>
  <c r="CS75" i="12" s="1"/>
  <c r="BJ71" i="12"/>
  <c r="CS71" i="12" s="1"/>
  <c r="BJ67" i="12"/>
  <c r="CS67" i="12" s="1"/>
  <c r="BJ63" i="12"/>
  <c r="CS63" i="12" s="1"/>
  <c r="BJ59" i="12"/>
  <c r="CS59" i="12" s="1"/>
  <c r="BJ55" i="12"/>
  <c r="CS55" i="12" s="1"/>
  <c r="BJ51" i="12"/>
  <c r="CS51" i="12" s="1"/>
  <c r="BJ47" i="12"/>
  <c r="CS47" i="12" s="1"/>
  <c r="BJ60" i="12"/>
  <c r="CS60" i="12" s="1"/>
  <c r="BJ50" i="12"/>
  <c r="CS50" i="12" s="1"/>
  <c r="BJ44" i="12"/>
  <c r="CS44" i="12" s="1"/>
  <c r="BJ40" i="12"/>
  <c r="CS40" i="12" s="1"/>
  <c r="BJ36" i="12"/>
  <c r="CS36" i="12" s="1"/>
  <c r="BJ72" i="12"/>
  <c r="CS72" i="12" s="1"/>
  <c r="BJ62" i="12"/>
  <c r="CS62" i="12" s="1"/>
  <c r="BJ74" i="12"/>
  <c r="CS74" i="12" s="1"/>
  <c r="BJ52" i="12"/>
  <c r="CS52" i="12" s="1"/>
  <c r="BJ45" i="12"/>
  <c r="CS45" i="12" s="1"/>
  <c r="BJ41" i="12"/>
  <c r="CS41" i="12" s="1"/>
  <c r="BJ37" i="12"/>
  <c r="CS37" i="12" s="1"/>
  <c r="BJ64" i="12"/>
  <c r="CS64" i="12" s="1"/>
  <c r="BJ54" i="12"/>
  <c r="CS54" i="12" s="1"/>
  <c r="BJ76" i="12"/>
  <c r="CS76" i="12" s="1"/>
  <c r="BJ66" i="12"/>
  <c r="CS66" i="12" s="1"/>
  <c r="BJ42" i="12"/>
  <c r="CS42" i="12" s="1"/>
  <c r="BJ38" i="12"/>
  <c r="CS38" i="12" s="1"/>
  <c r="BJ78" i="12"/>
  <c r="CS78" i="12" s="1"/>
  <c r="BJ56" i="12"/>
  <c r="CS56" i="12" s="1"/>
  <c r="BJ46" i="12"/>
  <c r="CS46" i="12" s="1"/>
  <c r="BJ68" i="12"/>
  <c r="CS68" i="12" s="1"/>
  <c r="BJ58" i="12"/>
  <c r="CS58" i="12" s="1"/>
  <c r="BJ43" i="12"/>
  <c r="CS43" i="12" s="1"/>
  <c r="BJ39" i="12"/>
  <c r="CS39" i="12" s="1"/>
  <c r="BJ48" i="12"/>
  <c r="CS48" i="12" s="1"/>
  <c r="BJ34" i="12"/>
  <c r="CS34" i="12" s="1"/>
  <c r="BJ30" i="12"/>
  <c r="CS30" i="12" s="1"/>
  <c r="BJ26" i="12"/>
  <c r="CS26" i="12" s="1"/>
  <c r="BJ22" i="12"/>
  <c r="CS22" i="12" s="1"/>
  <c r="BJ18" i="12"/>
  <c r="CS18" i="12" s="1"/>
  <c r="BJ14" i="12"/>
  <c r="CS14" i="12" s="1"/>
  <c r="BJ10" i="12"/>
  <c r="CS10" i="12" s="1"/>
  <c r="BJ6" i="12"/>
  <c r="CS6" i="12" s="1"/>
  <c r="BJ9" i="12"/>
  <c r="CS9" i="12" s="1"/>
  <c r="BJ70" i="12"/>
  <c r="CS70" i="12" s="1"/>
  <c r="BJ13" i="12"/>
  <c r="CS13" i="12" s="1"/>
  <c r="BJ31" i="12"/>
  <c r="CS31" i="12" s="1"/>
  <c r="BJ27" i="12"/>
  <c r="CS27" i="12" s="1"/>
  <c r="BJ23" i="12"/>
  <c r="CS23" i="12" s="1"/>
  <c r="BJ19" i="12"/>
  <c r="CS19" i="12" s="1"/>
  <c r="BJ15" i="12"/>
  <c r="CS15" i="12" s="1"/>
  <c r="BJ11" i="12"/>
  <c r="CS11" i="12" s="1"/>
  <c r="BJ7" i="12"/>
  <c r="CS7" i="12" s="1"/>
  <c r="BJ25" i="12"/>
  <c r="CS25" i="12" s="1"/>
  <c r="BJ17" i="12"/>
  <c r="CS17" i="12" s="1"/>
  <c r="BJ32" i="12"/>
  <c r="CS32" i="12" s="1"/>
  <c r="BJ28" i="12"/>
  <c r="CS28" i="12" s="1"/>
  <c r="BJ24" i="12"/>
  <c r="CS24" i="12" s="1"/>
  <c r="BJ20" i="12"/>
  <c r="CS20" i="12" s="1"/>
  <c r="BJ16" i="12"/>
  <c r="CS16" i="12" s="1"/>
  <c r="BJ12" i="12"/>
  <c r="CS12" i="12" s="1"/>
  <c r="BJ8" i="12"/>
  <c r="CS8" i="12" s="1"/>
  <c r="BJ21" i="12"/>
  <c r="CS21" i="12" s="1"/>
  <c r="BJ35" i="12"/>
  <c r="CS35" i="12" s="1"/>
  <c r="BJ33" i="12"/>
  <c r="CS33" i="12" s="1"/>
  <c r="BJ29" i="12"/>
  <c r="CS29" i="12" s="1"/>
  <c r="BL159" i="12"/>
  <c r="CU159" i="12" s="1"/>
  <c r="BL155" i="12"/>
  <c r="CU155" i="12" s="1"/>
  <c r="BL151" i="12"/>
  <c r="CU151" i="12" s="1"/>
  <c r="BL147" i="12"/>
  <c r="CU147" i="12" s="1"/>
  <c r="BL143" i="12"/>
  <c r="CU143" i="12" s="1"/>
  <c r="BL160" i="12"/>
  <c r="CU160" i="12" s="1"/>
  <c r="BL156" i="12"/>
  <c r="CU156" i="12" s="1"/>
  <c r="BL152" i="12"/>
  <c r="CU152" i="12" s="1"/>
  <c r="BL148" i="12"/>
  <c r="CU148" i="12" s="1"/>
  <c r="BL144" i="12"/>
  <c r="CU144" i="12" s="1"/>
  <c r="BL157" i="12"/>
  <c r="CU157" i="12" s="1"/>
  <c r="BL153" i="12"/>
  <c r="CU153" i="12" s="1"/>
  <c r="BL149" i="12"/>
  <c r="CU149" i="12" s="1"/>
  <c r="BL145" i="12"/>
  <c r="CU145" i="12" s="1"/>
  <c r="BL150" i="12"/>
  <c r="CU150" i="12" s="1"/>
  <c r="BL140" i="12"/>
  <c r="CU140" i="12" s="1"/>
  <c r="BL136" i="12"/>
  <c r="CU136" i="12" s="1"/>
  <c r="BL132" i="12"/>
  <c r="CU132" i="12" s="1"/>
  <c r="BL128" i="12"/>
  <c r="CU128" i="12" s="1"/>
  <c r="BL124" i="12"/>
  <c r="CU124" i="12" s="1"/>
  <c r="BL154" i="12"/>
  <c r="CU154" i="12" s="1"/>
  <c r="BL158" i="12"/>
  <c r="CU158" i="12" s="1"/>
  <c r="BL141" i="12"/>
  <c r="CU141" i="12" s="1"/>
  <c r="BL137" i="12"/>
  <c r="CU137" i="12" s="1"/>
  <c r="BL133" i="12"/>
  <c r="CU133" i="12" s="1"/>
  <c r="BL129" i="12"/>
  <c r="CU129" i="12" s="1"/>
  <c r="BL125" i="12"/>
  <c r="CU125" i="12" s="1"/>
  <c r="BL142" i="12"/>
  <c r="CU142" i="12" s="1"/>
  <c r="BL138" i="12"/>
  <c r="CU138" i="12" s="1"/>
  <c r="BL134" i="12"/>
  <c r="CU134" i="12" s="1"/>
  <c r="BL130" i="12"/>
  <c r="CU130" i="12" s="1"/>
  <c r="BL126" i="12"/>
  <c r="CU126" i="12" s="1"/>
  <c r="BL139" i="12"/>
  <c r="CU139" i="12" s="1"/>
  <c r="BL135" i="12"/>
  <c r="CU135" i="12" s="1"/>
  <c r="BL131" i="12"/>
  <c r="CU131" i="12" s="1"/>
  <c r="BL127" i="12"/>
  <c r="CU127" i="12" s="1"/>
  <c r="BL123" i="12"/>
  <c r="CU123" i="12" s="1"/>
  <c r="BL146" i="12"/>
  <c r="CU146" i="12" s="1"/>
  <c r="BL120" i="12"/>
  <c r="CU120" i="12" s="1"/>
  <c r="BL116" i="12"/>
  <c r="CU116" i="12" s="1"/>
  <c r="BL112" i="12"/>
  <c r="CU112" i="12" s="1"/>
  <c r="BL108" i="12"/>
  <c r="CU108" i="12" s="1"/>
  <c r="BL121" i="12"/>
  <c r="CU121" i="12" s="1"/>
  <c r="BL117" i="12"/>
  <c r="CU117" i="12" s="1"/>
  <c r="BL113" i="12"/>
  <c r="CU113" i="12" s="1"/>
  <c r="BL109" i="12"/>
  <c r="CU109" i="12" s="1"/>
  <c r="BL122" i="12"/>
  <c r="CU122" i="12" s="1"/>
  <c r="BL118" i="12"/>
  <c r="CU118" i="12" s="1"/>
  <c r="BL114" i="12"/>
  <c r="CU114" i="12" s="1"/>
  <c r="BL110" i="12"/>
  <c r="CU110" i="12" s="1"/>
  <c r="BL105" i="12"/>
  <c r="CU105" i="12" s="1"/>
  <c r="BL101" i="12"/>
  <c r="CU101" i="12" s="1"/>
  <c r="BL97" i="12"/>
  <c r="CU97" i="12" s="1"/>
  <c r="BL93" i="12"/>
  <c r="CU93" i="12" s="1"/>
  <c r="BL89" i="12"/>
  <c r="CU89" i="12" s="1"/>
  <c r="BL107" i="12"/>
  <c r="CU107" i="12" s="1"/>
  <c r="BL111" i="12"/>
  <c r="CU111" i="12" s="1"/>
  <c r="BL106" i="12"/>
  <c r="CU106" i="12" s="1"/>
  <c r="BL102" i="12"/>
  <c r="CU102" i="12" s="1"/>
  <c r="BL98" i="12"/>
  <c r="CU98" i="12" s="1"/>
  <c r="BL94" i="12"/>
  <c r="CU94" i="12" s="1"/>
  <c r="BL90" i="12"/>
  <c r="CU90" i="12" s="1"/>
  <c r="BL115" i="12"/>
  <c r="CU115" i="12" s="1"/>
  <c r="BL119" i="12"/>
  <c r="CU119" i="12" s="1"/>
  <c r="BL103" i="12"/>
  <c r="CU103" i="12" s="1"/>
  <c r="BL99" i="12"/>
  <c r="CU99" i="12" s="1"/>
  <c r="BL95" i="12"/>
  <c r="CU95" i="12" s="1"/>
  <c r="BL91" i="12"/>
  <c r="CU91" i="12" s="1"/>
  <c r="BL87" i="12"/>
  <c r="CU87" i="12" s="1"/>
  <c r="BL104" i="12"/>
  <c r="CU104" i="12" s="1"/>
  <c r="BL100" i="12"/>
  <c r="CU100" i="12" s="1"/>
  <c r="BL96" i="12"/>
  <c r="CU96" i="12" s="1"/>
  <c r="BL92" i="12"/>
  <c r="CU92" i="12" s="1"/>
  <c r="BL88" i="12"/>
  <c r="CU88" i="12" s="1"/>
  <c r="BL85" i="12"/>
  <c r="CU85" i="12" s="1"/>
  <c r="BL81" i="12"/>
  <c r="CU81" i="12" s="1"/>
  <c r="BL86" i="12"/>
  <c r="CU86" i="12" s="1"/>
  <c r="BL82" i="12"/>
  <c r="CU82" i="12" s="1"/>
  <c r="BL78" i="12"/>
  <c r="CU78" i="12" s="1"/>
  <c r="BL74" i="12"/>
  <c r="CU74" i="12" s="1"/>
  <c r="BL70" i="12"/>
  <c r="CU70" i="12" s="1"/>
  <c r="BL66" i="12"/>
  <c r="CU66" i="12" s="1"/>
  <c r="BL62" i="12"/>
  <c r="CU62" i="12" s="1"/>
  <c r="BL58" i="12"/>
  <c r="CU58" i="12" s="1"/>
  <c r="BL54" i="12"/>
  <c r="CU54" i="12" s="1"/>
  <c r="BL50" i="12"/>
  <c r="CU50" i="12" s="1"/>
  <c r="BL46" i="12"/>
  <c r="CU46" i="12" s="1"/>
  <c r="BL83" i="12"/>
  <c r="CU83" i="12" s="1"/>
  <c r="BL79" i="12"/>
  <c r="CU79" i="12" s="1"/>
  <c r="BL84" i="12"/>
  <c r="CU84" i="12" s="1"/>
  <c r="BL80" i="12"/>
  <c r="CU80" i="12" s="1"/>
  <c r="BL76" i="12"/>
  <c r="CU76" i="12" s="1"/>
  <c r="BL72" i="12"/>
  <c r="CU72" i="12" s="1"/>
  <c r="BL68" i="12"/>
  <c r="CU68" i="12" s="1"/>
  <c r="BL64" i="12"/>
  <c r="CU64" i="12" s="1"/>
  <c r="BL60" i="12"/>
  <c r="CU60" i="12" s="1"/>
  <c r="BL56" i="12"/>
  <c r="CU56" i="12" s="1"/>
  <c r="BL52" i="12"/>
  <c r="CU52" i="12" s="1"/>
  <c r="BL48" i="12"/>
  <c r="CU48" i="12" s="1"/>
  <c r="BL77" i="12"/>
  <c r="CU77" i="12" s="1"/>
  <c r="BL67" i="12"/>
  <c r="CU67" i="12" s="1"/>
  <c r="BL45" i="12"/>
  <c r="CU45" i="12" s="1"/>
  <c r="BL41" i="12"/>
  <c r="CU41" i="12" s="1"/>
  <c r="BL37" i="12"/>
  <c r="CU37" i="12" s="1"/>
  <c r="BL57" i="12"/>
  <c r="CU57" i="12" s="1"/>
  <c r="BL47" i="12"/>
  <c r="CU47" i="12" s="1"/>
  <c r="BL69" i="12"/>
  <c r="CU69" i="12" s="1"/>
  <c r="BL59" i="12"/>
  <c r="CU59" i="12" s="1"/>
  <c r="BL42" i="12"/>
  <c r="CU42" i="12" s="1"/>
  <c r="BL38" i="12"/>
  <c r="CU38" i="12" s="1"/>
  <c r="BL71" i="12"/>
  <c r="CU71" i="12" s="1"/>
  <c r="BL49" i="12"/>
  <c r="CU49" i="12" s="1"/>
  <c r="BL61" i="12"/>
  <c r="CU61" i="12" s="1"/>
  <c r="BL51" i="12"/>
  <c r="CU51" i="12" s="1"/>
  <c r="BL43" i="12"/>
  <c r="CU43" i="12" s="1"/>
  <c r="BL39" i="12"/>
  <c r="CU39" i="12" s="1"/>
  <c r="BL73" i="12"/>
  <c r="CU73" i="12" s="1"/>
  <c r="BL63" i="12"/>
  <c r="CU63" i="12" s="1"/>
  <c r="BL75" i="12"/>
  <c r="CU75" i="12" s="1"/>
  <c r="BL53" i="12"/>
  <c r="CU53" i="12" s="1"/>
  <c r="BL44" i="12"/>
  <c r="CU44" i="12" s="1"/>
  <c r="BL40" i="12"/>
  <c r="CU40" i="12" s="1"/>
  <c r="BL65" i="12"/>
  <c r="CU65" i="12" s="1"/>
  <c r="BL31" i="12"/>
  <c r="CU31" i="12" s="1"/>
  <c r="BL27" i="12"/>
  <c r="CU27" i="12" s="1"/>
  <c r="BL23" i="12"/>
  <c r="CU23" i="12" s="1"/>
  <c r="BL19" i="12"/>
  <c r="CU19" i="12" s="1"/>
  <c r="BL15" i="12"/>
  <c r="CU15" i="12" s="1"/>
  <c r="BL11" i="12"/>
  <c r="CU11" i="12" s="1"/>
  <c r="BL7" i="12"/>
  <c r="CU7" i="12" s="1"/>
  <c r="BL22" i="12"/>
  <c r="CU22" i="12" s="1"/>
  <c r="BL18" i="12"/>
  <c r="CU18" i="12" s="1"/>
  <c r="BL30" i="12"/>
  <c r="CU30" i="12" s="1"/>
  <c r="BL6" i="12"/>
  <c r="CU6" i="12" s="1"/>
  <c r="BL32" i="12"/>
  <c r="CU32" i="12" s="1"/>
  <c r="BL28" i="12"/>
  <c r="CU28" i="12" s="1"/>
  <c r="BL24" i="12"/>
  <c r="CU24" i="12" s="1"/>
  <c r="BL20" i="12"/>
  <c r="CU20" i="12" s="1"/>
  <c r="BL16" i="12"/>
  <c r="CU16" i="12" s="1"/>
  <c r="BL12" i="12"/>
  <c r="CU12" i="12" s="1"/>
  <c r="BL8" i="12"/>
  <c r="CU8" i="12" s="1"/>
  <c r="BL35" i="12"/>
  <c r="CU35" i="12" s="1"/>
  <c r="BL33" i="12"/>
  <c r="CU33" i="12" s="1"/>
  <c r="BL29" i="12"/>
  <c r="CU29" i="12" s="1"/>
  <c r="BL25" i="12"/>
  <c r="CU25" i="12" s="1"/>
  <c r="BL21" i="12"/>
  <c r="CU21" i="12" s="1"/>
  <c r="BL17" i="12"/>
  <c r="CU17" i="12" s="1"/>
  <c r="BL13" i="12"/>
  <c r="CU13" i="12" s="1"/>
  <c r="BL9" i="12"/>
  <c r="CU9" i="12" s="1"/>
  <c r="BL14" i="12"/>
  <c r="CU14" i="12" s="1"/>
  <c r="BL10" i="12"/>
  <c r="CU10" i="12" s="1"/>
  <c r="BL36" i="12"/>
  <c r="CU36" i="12" s="1"/>
  <c r="BL55" i="12"/>
  <c r="CU55" i="12" s="1"/>
  <c r="BL34" i="12"/>
  <c r="CU34" i="12" s="1"/>
  <c r="BL26" i="12"/>
  <c r="CU26" i="12" s="1"/>
  <c r="AO159" i="12"/>
  <c r="BX159" i="12" s="1"/>
  <c r="AO155" i="12"/>
  <c r="BX155" i="12" s="1"/>
  <c r="AO151" i="12"/>
  <c r="BX151" i="12" s="1"/>
  <c r="AO147" i="12"/>
  <c r="BX147" i="12" s="1"/>
  <c r="AO160" i="12"/>
  <c r="BX160" i="12" s="1"/>
  <c r="AO156" i="12"/>
  <c r="BX156" i="12" s="1"/>
  <c r="AO152" i="12"/>
  <c r="BX152" i="12" s="1"/>
  <c r="AO148" i="12"/>
  <c r="BX148" i="12" s="1"/>
  <c r="AO144" i="12"/>
  <c r="BX144" i="12" s="1"/>
  <c r="AO157" i="12"/>
  <c r="BX157" i="12" s="1"/>
  <c r="AO153" i="12"/>
  <c r="BX153" i="12" s="1"/>
  <c r="AO149" i="12"/>
  <c r="BX149" i="12" s="1"/>
  <c r="AO145" i="12"/>
  <c r="BX145" i="12" s="1"/>
  <c r="AO158" i="12"/>
  <c r="BX158" i="12" s="1"/>
  <c r="AO154" i="12"/>
  <c r="BX154" i="12" s="1"/>
  <c r="AO150" i="12"/>
  <c r="BX150" i="12" s="1"/>
  <c r="AO146" i="12"/>
  <c r="BX146" i="12" s="1"/>
  <c r="AO141" i="12"/>
  <c r="BX141" i="12" s="1"/>
  <c r="AO137" i="12"/>
  <c r="BX137" i="12" s="1"/>
  <c r="AO133" i="12"/>
  <c r="BX133" i="12" s="1"/>
  <c r="AO129" i="12"/>
  <c r="BX129" i="12" s="1"/>
  <c r="AO125" i="12"/>
  <c r="BX125" i="12" s="1"/>
  <c r="AO142" i="12"/>
  <c r="BX142" i="12" s="1"/>
  <c r="AO138" i="12"/>
  <c r="BX138" i="12" s="1"/>
  <c r="AO134" i="12"/>
  <c r="BX134" i="12" s="1"/>
  <c r="AO130" i="12"/>
  <c r="BX130" i="12" s="1"/>
  <c r="AO126" i="12"/>
  <c r="BX126" i="12" s="1"/>
  <c r="AO131" i="12"/>
  <c r="BX131" i="12" s="1"/>
  <c r="AO120" i="12"/>
  <c r="BX120" i="12" s="1"/>
  <c r="AO116" i="12"/>
  <c r="BX116" i="12" s="1"/>
  <c r="AO112" i="12"/>
  <c r="BX112" i="12" s="1"/>
  <c r="AO108" i="12"/>
  <c r="BX108" i="12" s="1"/>
  <c r="AO132" i="12"/>
  <c r="BX132" i="12" s="1"/>
  <c r="AO135" i="12"/>
  <c r="BX135" i="12" s="1"/>
  <c r="AO124" i="12"/>
  <c r="BX124" i="12" s="1"/>
  <c r="AO121" i="12"/>
  <c r="BX121" i="12" s="1"/>
  <c r="AO117" i="12"/>
  <c r="BX117" i="12" s="1"/>
  <c r="AO113" i="12"/>
  <c r="BX113" i="12" s="1"/>
  <c r="AO109" i="12"/>
  <c r="BX109" i="12" s="1"/>
  <c r="AO136" i="12"/>
  <c r="BX136" i="12" s="1"/>
  <c r="AO139" i="12"/>
  <c r="BX139" i="12" s="1"/>
  <c r="AO122" i="12"/>
  <c r="BX122" i="12" s="1"/>
  <c r="AO118" i="12"/>
  <c r="BX118" i="12" s="1"/>
  <c r="AO114" i="12"/>
  <c r="BX114" i="12" s="1"/>
  <c r="AO110" i="12"/>
  <c r="BX110" i="12" s="1"/>
  <c r="AO140" i="12"/>
  <c r="BX140" i="12" s="1"/>
  <c r="AO143" i="12"/>
  <c r="BX143" i="12" s="1"/>
  <c r="AO127" i="12"/>
  <c r="BX127" i="12" s="1"/>
  <c r="AO123" i="12"/>
  <c r="BX123" i="12" s="1"/>
  <c r="AO119" i="12"/>
  <c r="BX119" i="12" s="1"/>
  <c r="AO115" i="12"/>
  <c r="BX115" i="12" s="1"/>
  <c r="AO111" i="12"/>
  <c r="BX111" i="12" s="1"/>
  <c r="AO128" i="12"/>
  <c r="BX128" i="12" s="1"/>
  <c r="AO106" i="12"/>
  <c r="BX106" i="12" s="1"/>
  <c r="AO102" i="12"/>
  <c r="BX102" i="12" s="1"/>
  <c r="AO98" i="12"/>
  <c r="BX98" i="12" s="1"/>
  <c r="AO103" i="12"/>
  <c r="BX103" i="12" s="1"/>
  <c r="AO99" i="12"/>
  <c r="BX99" i="12" s="1"/>
  <c r="AO95" i="12"/>
  <c r="BX95" i="12" s="1"/>
  <c r="AO91" i="12"/>
  <c r="BX91" i="12" s="1"/>
  <c r="AO104" i="12"/>
  <c r="BX104" i="12" s="1"/>
  <c r="AO100" i="12"/>
  <c r="BX100" i="12" s="1"/>
  <c r="AO96" i="12"/>
  <c r="BX96" i="12" s="1"/>
  <c r="AO92" i="12"/>
  <c r="BX92" i="12" s="1"/>
  <c r="AO88" i="12"/>
  <c r="BX88" i="12" s="1"/>
  <c r="AO107" i="12"/>
  <c r="BX107" i="12" s="1"/>
  <c r="AO101" i="12"/>
  <c r="BX101" i="12" s="1"/>
  <c r="AO105" i="12"/>
  <c r="BX105" i="12" s="1"/>
  <c r="AO86" i="12"/>
  <c r="BX86" i="12" s="1"/>
  <c r="AO82" i="12"/>
  <c r="BX82" i="12" s="1"/>
  <c r="AO78" i="12"/>
  <c r="BX78" i="12" s="1"/>
  <c r="AO74" i="12"/>
  <c r="BX74" i="12" s="1"/>
  <c r="AO70" i="12"/>
  <c r="BX70" i="12" s="1"/>
  <c r="AO66" i="12"/>
  <c r="BX66" i="12" s="1"/>
  <c r="AO62" i="12"/>
  <c r="BX62" i="12" s="1"/>
  <c r="AO58" i="12"/>
  <c r="BX58" i="12" s="1"/>
  <c r="AO54" i="12"/>
  <c r="BX54" i="12" s="1"/>
  <c r="AO50" i="12"/>
  <c r="BX50" i="12" s="1"/>
  <c r="AO46" i="12"/>
  <c r="BX46" i="12" s="1"/>
  <c r="AO89" i="12"/>
  <c r="BX89" i="12" s="1"/>
  <c r="AO90" i="12"/>
  <c r="BX90" i="12" s="1"/>
  <c r="AO87" i="12"/>
  <c r="BX87" i="12" s="1"/>
  <c r="AO83" i="12"/>
  <c r="BX83" i="12" s="1"/>
  <c r="AO79" i="12"/>
  <c r="BX79" i="12" s="1"/>
  <c r="AO75" i="12"/>
  <c r="BX75" i="12" s="1"/>
  <c r="AO71" i="12"/>
  <c r="BX71" i="12" s="1"/>
  <c r="AO67" i="12"/>
  <c r="BX67" i="12" s="1"/>
  <c r="AO63" i="12"/>
  <c r="BX63" i="12" s="1"/>
  <c r="AO59" i="12"/>
  <c r="BX59" i="12" s="1"/>
  <c r="AO55" i="12"/>
  <c r="BX55" i="12" s="1"/>
  <c r="AO51" i="12"/>
  <c r="BX51" i="12" s="1"/>
  <c r="AO47" i="12"/>
  <c r="BX47" i="12" s="1"/>
  <c r="AO93" i="12"/>
  <c r="BX93" i="12" s="1"/>
  <c r="AO94" i="12"/>
  <c r="BX94" i="12" s="1"/>
  <c r="AO84" i="12"/>
  <c r="BX84" i="12" s="1"/>
  <c r="AO80" i="12"/>
  <c r="BX80" i="12" s="1"/>
  <c r="AO76" i="12"/>
  <c r="BX76" i="12" s="1"/>
  <c r="AO72" i="12"/>
  <c r="BX72" i="12" s="1"/>
  <c r="AO68" i="12"/>
  <c r="BX68" i="12" s="1"/>
  <c r="AO64" i="12"/>
  <c r="BX64" i="12" s="1"/>
  <c r="AO60" i="12"/>
  <c r="BX60" i="12" s="1"/>
  <c r="AO56" i="12"/>
  <c r="BX56" i="12" s="1"/>
  <c r="AO52" i="12"/>
  <c r="BX52" i="12" s="1"/>
  <c r="AO48" i="12"/>
  <c r="BX48" i="12" s="1"/>
  <c r="AO77" i="12"/>
  <c r="BX77" i="12" s="1"/>
  <c r="AO57" i="12"/>
  <c r="BX57" i="12" s="1"/>
  <c r="AO42" i="12"/>
  <c r="BX42" i="12" s="1"/>
  <c r="AO38" i="12"/>
  <c r="BX38" i="12" s="1"/>
  <c r="AO69" i="12"/>
  <c r="BX69" i="12" s="1"/>
  <c r="AO49" i="12"/>
  <c r="BX49" i="12" s="1"/>
  <c r="AO43" i="12"/>
  <c r="BX43" i="12" s="1"/>
  <c r="AO39" i="12"/>
  <c r="BX39" i="12" s="1"/>
  <c r="AO61" i="12"/>
  <c r="BX61" i="12" s="1"/>
  <c r="AO97" i="12"/>
  <c r="BX97" i="12" s="1"/>
  <c r="AO81" i="12"/>
  <c r="BX81" i="12" s="1"/>
  <c r="AO73" i="12"/>
  <c r="BX73" i="12" s="1"/>
  <c r="AO44" i="12"/>
  <c r="BX44" i="12" s="1"/>
  <c r="AO40" i="12"/>
  <c r="BX40" i="12" s="1"/>
  <c r="AO85" i="12"/>
  <c r="BX85" i="12" s="1"/>
  <c r="AO53" i="12"/>
  <c r="BX53" i="12" s="1"/>
  <c r="AO36" i="12"/>
  <c r="BX36" i="12" s="1"/>
  <c r="AO23" i="12"/>
  <c r="BX23" i="12" s="1"/>
  <c r="AO65" i="12"/>
  <c r="BX65" i="12" s="1"/>
  <c r="AO32" i="12"/>
  <c r="BX32" i="12" s="1"/>
  <c r="AO28" i="12"/>
  <c r="BX28" i="12" s="1"/>
  <c r="AO24" i="12"/>
  <c r="BX24" i="12" s="1"/>
  <c r="AO20" i="12"/>
  <c r="BX20" i="12" s="1"/>
  <c r="AO16" i="12"/>
  <c r="BX16" i="12" s="1"/>
  <c r="AO12" i="12"/>
  <c r="BX12" i="12" s="1"/>
  <c r="AO8" i="12"/>
  <c r="BX8" i="12" s="1"/>
  <c r="AO7" i="12"/>
  <c r="BX7" i="12" s="1"/>
  <c r="AO37" i="12"/>
  <c r="BX37" i="12" s="1"/>
  <c r="AO45" i="12"/>
  <c r="BX45" i="12" s="1"/>
  <c r="AO11" i="12"/>
  <c r="BX11" i="12" s="1"/>
  <c r="AO33" i="12"/>
  <c r="BX33" i="12" s="1"/>
  <c r="AO29" i="12"/>
  <c r="BX29" i="12" s="1"/>
  <c r="AO25" i="12"/>
  <c r="BX25" i="12" s="1"/>
  <c r="AO21" i="12"/>
  <c r="BX21" i="12" s="1"/>
  <c r="AO17" i="12"/>
  <c r="BX17" i="12" s="1"/>
  <c r="AO13" i="12"/>
  <c r="BX13" i="12" s="1"/>
  <c r="AO9" i="12"/>
  <c r="BX9" i="12" s="1"/>
  <c r="AO31" i="12"/>
  <c r="BX31" i="12" s="1"/>
  <c r="AO15" i="12"/>
  <c r="BX15" i="12" s="1"/>
  <c r="AO34" i="12"/>
  <c r="BX34" i="12" s="1"/>
  <c r="AO30" i="12"/>
  <c r="BX30" i="12" s="1"/>
  <c r="AO26" i="12"/>
  <c r="BX26" i="12" s="1"/>
  <c r="AO22" i="12"/>
  <c r="BX22" i="12" s="1"/>
  <c r="AO18" i="12"/>
  <c r="BX18" i="12" s="1"/>
  <c r="AO14" i="12"/>
  <c r="BX14" i="12" s="1"/>
  <c r="AO10" i="12"/>
  <c r="BX10" i="12" s="1"/>
  <c r="AO6" i="12"/>
  <c r="BX6" i="12" s="1"/>
  <c r="AO41" i="12"/>
  <c r="BX41" i="12" s="1"/>
  <c r="AO35" i="12"/>
  <c r="BX35" i="12" s="1"/>
  <c r="AO27" i="12"/>
  <c r="BX27" i="12" s="1"/>
  <c r="AO19" i="12"/>
  <c r="BX19" i="12" s="1"/>
  <c r="AM158" i="12"/>
  <c r="BV158" i="12" s="1"/>
  <c r="AM154" i="12"/>
  <c r="BV154" i="12" s="1"/>
  <c r="AM150" i="12"/>
  <c r="BV150" i="12" s="1"/>
  <c r="AM146" i="12"/>
  <c r="BV146" i="12" s="1"/>
  <c r="AM159" i="12"/>
  <c r="BV159" i="12" s="1"/>
  <c r="AM155" i="12"/>
  <c r="BV155" i="12" s="1"/>
  <c r="AM151" i="12"/>
  <c r="BV151" i="12" s="1"/>
  <c r="AM147" i="12"/>
  <c r="BV147" i="12" s="1"/>
  <c r="AM160" i="12"/>
  <c r="BV160" i="12" s="1"/>
  <c r="AM156" i="12"/>
  <c r="BV156" i="12" s="1"/>
  <c r="AM152" i="12"/>
  <c r="BV152" i="12" s="1"/>
  <c r="AM148" i="12"/>
  <c r="BV148" i="12" s="1"/>
  <c r="AM144" i="12"/>
  <c r="BV144" i="12" s="1"/>
  <c r="AM157" i="12"/>
  <c r="BV157" i="12" s="1"/>
  <c r="AM153" i="12"/>
  <c r="BV153" i="12" s="1"/>
  <c r="AM149" i="12"/>
  <c r="BV149" i="12" s="1"/>
  <c r="AM145" i="12"/>
  <c r="BV145" i="12" s="1"/>
  <c r="AM140" i="12"/>
  <c r="BV140" i="12" s="1"/>
  <c r="AM136" i="12"/>
  <c r="BV136" i="12" s="1"/>
  <c r="AM132" i="12"/>
  <c r="BV132" i="12" s="1"/>
  <c r="AM128" i="12"/>
  <c r="BV128" i="12" s="1"/>
  <c r="AM141" i="12"/>
  <c r="BV141" i="12" s="1"/>
  <c r="AM137" i="12"/>
  <c r="BV137" i="12" s="1"/>
  <c r="AM133" i="12"/>
  <c r="BV133" i="12" s="1"/>
  <c r="AM129" i="12"/>
  <c r="BV129" i="12" s="1"/>
  <c r="AM125" i="12"/>
  <c r="BV125" i="12" s="1"/>
  <c r="AM130" i="12"/>
  <c r="BV130" i="12" s="1"/>
  <c r="AM123" i="12"/>
  <c r="BV123" i="12" s="1"/>
  <c r="AM119" i="12"/>
  <c r="BV119" i="12" s="1"/>
  <c r="AM115" i="12"/>
  <c r="BV115" i="12" s="1"/>
  <c r="AM111" i="12"/>
  <c r="BV111" i="12" s="1"/>
  <c r="AM107" i="12"/>
  <c r="BV107" i="12" s="1"/>
  <c r="AM131" i="12"/>
  <c r="BV131" i="12" s="1"/>
  <c r="AM134" i="12"/>
  <c r="BV134" i="12" s="1"/>
  <c r="AM120" i="12"/>
  <c r="BV120" i="12" s="1"/>
  <c r="AM116" i="12"/>
  <c r="BV116" i="12" s="1"/>
  <c r="AM112" i="12"/>
  <c r="BV112" i="12" s="1"/>
  <c r="AM108" i="12"/>
  <c r="BV108" i="12" s="1"/>
  <c r="AM135" i="12"/>
  <c r="BV135" i="12" s="1"/>
  <c r="AM138" i="12"/>
  <c r="BV138" i="12" s="1"/>
  <c r="AM124" i="12"/>
  <c r="BV124" i="12" s="1"/>
  <c r="AM121" i="12"/>
  <c r="BV121" i="12" s="1"/>
  <c r="AM117" i="12"/>
  <c r="BV117" i="12" s="1"/>
  <c r="AM113" i="12"/>
  <c r="BV113" i="12" s="1"/>
  <c r="AM109" i="12"/>
  <c r="BV109" i="12" s="1"/>
  <c r="AM139" i="12"/>
  <c r="BV139" i="12" s="1"/>
  <c r="AM142" i="12"/>
  <c r="BV142" i="12" s="1"/>
  <c r="AM126" i="12"/>
  <c r="BV126" i="12" s="1"/>
  <c r="AM122" i="12"/>
  <c r="BV122" i="12" s="1"/>
  <c r="AM118" i="12"/>
  <c r="BV118" i="12" s="1"/>
  <c r="AM114" i="12"/>
  <c r="BV114" i="12" s="1"/>
  <c r="AM110" i="12"/>
  <c r="BV110" i="12" s="1"/>
  <c r="AM127" i="12"/>
  <c r="BV127" i="12" s="1"/>
  <c r="AM105" i="12"/>
  <c r="BV105" i="12" s="1"/>
  <c r="AM101" i="12"/>
  <c r="BV101" i="12" s="1"/>
  <c r="AM97" i="12"/>
  <c r="BV97" i="12" s="1"/>
  <c r="AM143" i="12"/>
  <c r="BV143" i="12" s="1"/>
  <c r="AM106" i="12"/>
  <c r="BV106" i="12" s="1"/>
  <c r="AM102" i="12"/>
  <c r="BV102" i="12" s="1"/>
  <c r="AM98" i="12"/>
  <c r="BV98" i="12" s="1"/>
  <c r="AM94" i="12"/>
  <c r="BV94" i="12" s="1"/>
  <c r="AM90" i="12"/>
  <c r="BV90" i="12" s="1"/>
  <c r="AM103" i="12"/>
  <c r="BV103" i="12" s="1"/>
  <c r="AM99" i="12"/>
  <c r="BV99" i="12" s="1"/>
  <c r="AM95" i="12"/>
  <c r="BV95" i="12" s="1"/>
  <c r="AM91" i="12"/>
  <c r="BV91" i="12" s="1"/>
  <c r="AM85" i="12"/>
  <c r="BV85" i="12" s="1"/>
  <c r="AM81" i="12"/>
  <c r="BV81" i="12" s="1"/>
  <c r="AM77" i="12"/>
  <c r="BV77" i="12" s="1"/>
  <c r="AM73" i="12"/>
  <c r="BV73" i="12" s="1"/>
  <c r="AM69" i="12"/>
  <c r="BV69" i="12" s="1"/>
  <c r="AM65" i="12"/>
  <c r="BV65" i="12" s="1"/>
  <c r="AM61" i="12"/>
  <c r="BV61" i="12" s="1"/>
  <c r="AM57" i="12"/>
  <c r="BV57" i="12" s="1"/>
  <c r="AM53" i="12"/>
  <c r="BV53" i="12" s="1"/>
  <c r="AM49" i="12"/>
  <c r="BV49" i="12" s="1"/>
  <c r="AM88" i="12"/>
  <c r="BV88" i="12" s="1"/>
  <c r="AM89" i="12"/>
  <c r="BV89" i="12" s="1"/>
  <c r="AM86" i="12"/>
  <c r="BV86" i="12" s="1"/>
  <c r="AM82" i="12"/>
  <c r="BV82" i="12" s="1"/>
  <c r="AM78" i="12"/>
  <c r="BV78" i="12" s="1"/>
  <c r="AM74" i="12"/>
  <c r="BV74" i="12" s="1"/>
  <c r="AM70" i="12"/>
  <c r="BV70" i="12" s="1"/>
  <c r="AM66" i="12"/>
  <c r="BV66" i="12" s="1"/>
  <c r="AM62" i="12"/>
  <c r="BV62" i="12" s="1"/>
  <c r="AM58" i="12"/>
  <c r="BV58" i="12" s="1"/>
  <c r="AM54" i="12"/>
  <c r="BV54" i="12" s="1"/>
  <c r="AM50" i="12"/>
  <c r="BV50" i="12" s="1"/>
  <c r="AM46" i="12"/>
  <c r="BV46" i="12" s="1"/>
  <c r="AM100" i="12"/>
  <c r="BV100" i="12" s="1"/>
  <c r="AM92" i="12"/>
  <c r="BV92" i="12" s="1"/>
  <c r="AM104" i="12"/>
  <c r="BV104" i="12" s="1"/>
  <c r="AM93" i="12"/>
  <c r="BV93" i="12" s="1"/>
  <c r="AM87" i="12"/>
  <c r="BV87" i="12" s="1"/>
  <c r="AM83" i="12"/>
  <c r="BV83" i="12" s="1"/>
  <c r="AM79" i="12"/>
  <c r="BV79" i="12" s="1"/>
  <c r="AM75" i="12"/>
  <c r="BV75" i="12" s="1"/>
  <c r="AM71" i="12"/>
  <c r="BV71" i="12" s="1"/>
  <c r="AM67" i="12"/>
  <c r="BV67" i="12" s="1"/>
  <c r="AM63" i="12"/>
  <c r="BV63" i="12" s="1"/>
  <c r="AM59" i="12"/>
  <c r="BV59" i="12" s="1"/>
  <c r="AM55" i="12"/>
  <c r="BV55" i="12" s="1"/>
  <c r="AM51" i="12"/>
  <c r="BV51" i="12" s="1"/>
  <c r="AM47" i="12"/>
  <c r="BV47" i="12" s="1"/>
  <c r="AM96" i="12"/>
  <c r="BV96" i="12" s="1"/>
  <c r="AM60" i="12"/>
  <c r="BV60" i="12" s="1"/>
  <c r="AM80" i="12"/>
  <c r="BV80" i="12" s="1"/>
  <c r="AM72" i="12"/>
  <c r="BV72" i="12" s="1"/>
  <c r="AM45" i="12"/>
  <c r="BV45" i="12" s="1"/>
  <c r="AM41" i="12"/>
  <c r="BV41" i="12" s="1"/>
  <c r="AM37" i="12"/>
  <c r="BV37" i="12" s="1"/>
  <c r="AM84" i="12"/>
  <c r="BV84" i="12" s="1"/>
  <c r="AM52" i="12"/>
  <c r="BV52" i="12" s="1"/>
  <c r="AM64" i="12"/>
  <c r="BV64" i="12" s="1"/>
  <c r="AM42" i="12"/>
  <c r="BV42" i="12" s="1"/>
  <c r="AM38" i="12"/>
  <c r="BV38" i="12" s="1"/>
  <c r="AM76" i="12"/>
  <c r="BV76" i="12" s="1"/>
  <c r="AM56" i="12"/>
  <c r="BV56" i="12" s="1"/>
  <c r="AM43" i="12"/>
  <c r="BV43" i="12" s="1"/>
  <c r="AM39" i="12"/>
  <c r="BV39" i="12" s="1"/>
  <c r="AM68" i="12"/>
  <c r="BV68" i="12" s="1"/>
  <c r="AM48" i="12"/>
  <c r="BV48" i="12" s="1"/>
  <c r="AM35" i="12"/>
  <c r="BV35" i="12" s="1"/>
  <c r="AM31" i="12"/>
  <c r="BV31" i="12" s="1"/>
  <c r="AM27" i="12"/>
  <c r="BV27" i="12" s="1"/>
  <c r="AM23" i="12"/>
  <c r="BV23" i="12" s="1"/>
  <c r="AM19" i="12"/>
  <c r="BV19" i="12" s="1"/>
  <c r="AM15" i="12"/>
  <c r="BV15" i="12" s="1"/>
  <c r="AM11" i="12"/>
  <c r="BV11" i="12" s="1"/>
  <c r="AM7" i="12"/>
  <c r="BV7" i="12" s="1"/>
  <c r="AM22" i="12"/>
  <c r="BV22" i="12" s="1"/>
  <c r="AM40" i="12"/>
  <c r="BV40" i="12" s="1"/>
  <c r="AM36" i="12"/>
  <c r="BV36" i="12" s="1"/>
  <c r="AM26" i="12"/>
  <c r="BV26" i="12" s="1"/>
  <c r="AM18" i="12"/>
  <c r="BV18" i="12" s="1"/>
  <c r="AM44" i="12"/>
  <c r="BV44" i="12" s="1"/>
  <c r="AM32" i="12"/>
  <c r="BV32" i="12" s="1"/>
  <c r="AM28" i="12"/>
  <c r="BV28" i="12" s="1"/>
  <c r="AM24" i="12"/>
  <c r="BV24" i="12" s="1"/>
  <c r="AM20" i="12"/>
  <c r="BV20" i="12" s="1"/>
  <c r="AM16" i="12"/>
  <c r="BV16" i="12" s="1"/>
  <c r="AM12" i="12"/>
  <c r="BV12" i="12" s="1"/>
  <c r="AM8" i="12"/>
  <c r="BV8" i="12" s="1"/>
  <c r="AM34" i="12"/>
  <c r="BV34" i="12" s="1"/>
  <c r="AM14" i="12"/>
  <c r="BV14" i="12" s="1"/>
  <c r="AM10" i="12"/>
  <c r="BV10" i="12" s="1"/>
  <c r="AM6" i="12"/>
  <c r="BV6" i="12" s="1"/>
  <c r="AM33" i="12"/>
  <c r="BV33" i="12" s="1"/>
  <c r="AM29" i="12"/>
  <c r="BV29" i="12" s="1"/>
  <c r="AM25" i="12"/>
  <c r="BV25" i="12" s="1"/>
  <c r="AM21" i="12"/>
  <c r="BV21" i="12" s="1"/>
  <c r="AM17" i="12"/>
  <c r="BV17" i="12" s="1"/>
  <c r="AM13" i="12"/>
  <c r="BV13" i="12" s="1"/>
  <c r="AM9" i="12"/>
  <c r="BV9" i="12" s="1"/>
  <c r="AM30" i="12"/>
  <c r="BV30" i="12" s="1"/>
  <c r="AW159" i="12"/>
  <c r="CF159" i="12" s="1"/>
  <c r="AW155" i="12"/>
  <c r="CF155" i="12" s="1"/>
  <c r="AW151" i="12"/>
  <c r="CF151" i="12" s="1"/>
  <c r="AW147" i="12"/>
  <c r="CF147" i="12" s="1"/>
  <c r="AW160" i="12"/>
  <c r="CF160" i="12" s="1"/>
  <c r="AW156" i="12"/>
  <c r="CF156" i="12" s="1"/>
  <c r="AW152" i="12"/>
  <c r="CF152" i="12" s="1"/>
  <c r="AW148" i="12"/>
  <c r="CF148" i="12" s="1"/>
  <c r="AW144" i="12"/>
  <c r="CF144" i="12" s="1"/>
  <c r="AW157" i="12"/>
  <c r="CF157" i="12" s="1"/>
  <c r="AW153" i="12"/>
  <c r="CF153" i="12" s="1"/>
  <c r="AW149" i="12"/>
  <c r="CF149" i="12" s="1"/>
  <c r="AW145" i="12"/>
  <c r="CF145" i="12" s="1"/>
  <c r="AW158" i="12"/>
  <c r="CF158" i="12" s="1"/>
  <c r="AW154" i="12"/>
  <c r="CF154" i="12" s="1"/>
  <c r="AW150" i="12"/>
  <c r="CF150" i="12" s="1"/>
  <c r="AW146" i="12"/>
  <c r="CF146" i="12" s="1"/>
  <c r="AW141" i="12"/>
  <c r="CF141" i="12" s="1"/>
  <c r="AW137" i="12"/>
  <c r="CF137" i="12" s="1"/>
  <c r="AW133" i="12"/>
  <c r="CF133" i="12" s="1"/>
  <c r="AW129" i="12"/>
  <c r="CF129" i="12" s="1"/>
  <c r="AW125" i="12"/>
  <c r="CF125" i="12" s="1"/>
  <c r="AW142" i="12"/>
  <c r="CF142" i="12" s="1"/>
  <c r="AW138" i="12"/>
  <c r="CF138" i="12" s="1"/>
  <c r="AW134" i="12"/>
  <c r="CF134" i="12" s="1"/>
  <c r="AW130" i="12"/>
  <c r="CF130" i="12" s="1"/>
  <c r="AW126" i="12"/>
  <c r="CF126" i="12" s="1"/>
  <c r="AW135" i="12"/>
  <c r="CF135" i="12" s="1"/>
  <c r="AW120" i="12"/>
  <c r="CF120" i="12" s="1"/>
  <c r="AW116" i="12"/>
  <c r="CF116" i="12" s="1"/>
  <c r="AW112" i="12"/>
  <c r="CF112" i="12" s="1"/>
  <c r="AW108" i="12"/>
  <c r="CF108" i="12" s="1"/>
  <c r="AW136" i="12"/>
  <c r="CF136" i="12" s="1"/>
  <c r="AW139" i="12"/>
  <c r="CF139" i="12" s="1"/>
  <c r="AW121" i="12"/>
  <c r="CF121" i="12" s="1"/>
  <c r="AW117" i="12"/>
  <c r="CF117" i="12" s="1"/>
  <c r="AW113" i="12"/>
  <c r="CF113" i="12" s="1"/>
  <c r="AW109" i="12"/>
  <c r="CF109" i="12" s="1"/>
  <c r="AW140" i="12"/>
  <c r="CF140" i="12" s="1"/>
  <c r="AW124" i="12"/>
  <c r="CF124" i="12" s="1"/>
  <c r="AW143" i="12"/>
  <c r="CF143" i="12" s="1"/>
  <c r="AW127" i="12"/>
  <c r="CF127" i="12" s="1"/>
  <c r="AW122" i="12"/>
  <c r="CF122" i="12" s="1"/>
  <c r="AW118" i="12"/>
  <c r="CF118" i="12" s="1"/>
  <c r="AW114" i="12"/>
  <c r="CF114" i="12" s="1"/>
  <c r="AW110" i="12"/>
  <c r="CF110" i="12" s="1"/>
  <c r="AW128" i="12"/>
  <c r="CF128" i="12" s="1"/>
  <c r="AW131" i="12"/>
  <c r="CF131" i="12" s="1"/>
  <c r="AW123" i="12"/>
  <c r="CF123" i="12" s="1"/>
  <c r="AW119" i="12"/>
  <c r="CF119" i="12" s="1"/>
  <c r="AW115" i="12"/>
  <c r="CF115" i="12" s="1"/>
  <c r="AW111" i="12"/>
  <c r="CF111" i="12" s="1"/>
  <c r="AW106" i="12"/>
  <c r="CF106" i="12" s="1"/>
  <c r="AW102" i="12"/>
  <c r="CF102" i="12" s="1"/>
  <c r="AW98" i="12"/>
  <c r="CF98" i="12" s="1"/>
  <c r="AW103" i="12"/>
  <c r="CF103" i="12" s="1"/>
  <c r="AW99" i="12"/>
  <c r="CF99" i="12" s="1"/>
  <c r="AW95" i="12"/>
  <c r="CF95" i="12" s="1"/>
  <c r="AW91" i="12"/>
  <c r="CF91" i="12" s="1"/>
  <c r="AW87" i="12"/>
  <c r="CF87" i="12" s="1"/>
  <c r="AW132" i="12"/>
  <c r="CF132" i="12" s="1"/>
  <c r="AW107" i="12"/>
  <c r="CF107" i="12" s="1"/>
  <c r="AW104" i="12"/>
  <c r="CF104" i="12" s="1"/>
  <c r="AW100" i="12"/>
  <c r="CF100" i="12" s="1"/>
  <c r="AW96" i="12"/>
  <c r="CF96" i="12" s="1"/>
  <c r="AW92" i="12"/>
  <c r="CF92" i="12" s="1"/>
  <c r="AW88" i="12"/>
  <c r="CF88" i="12" s="1"/>
  <c r="AW105" i="12"/>
  <c r="CF105" i="12" s="1"/>
  <c r="AW89" i="12"/>
  <c r="CF89" i="12" s="1"/>
  <c r="AW90" i="12"/>
  <c r="CF90" i="12" s="1"/>
  <c r="AW86" i="12"/>
  <c r="CF86" i="12" s="1"/>
  <c r="AW82" i="12"/>
  <c r="CF82" i="12" s="1"/>
  <c r="AW78" i="12"/>
  <c r="CF78" i="12" s="1"/>
  <c r="AW74" i="12"/>
  <c r="CF74" i="12" s="1"/>
  <c r="AW70" i="12"/>
  <c r="CF70" i="12" s="1"/>
  <c r="AW66" i="12"/>
  <c r="CF66" i="12" s="1"/>
  <c r="AW62" i="12"/>
  <c r="CF62" i="12" s="1"/>
  <c r="AW58" i="12"/>
  <c r="CF58" i="12" s="1"/>
  <c r="AW54" i="12"/>
  <c r="CF54" i="12" s="1"/>
  <c r="AW50" i="12"/>
  <c r="CF50" i="12" s="1"/>
  <c r="AW46" i="12"/>
  <c r="CF46" i="12" s="1"/>
  <c r="AW93" i="12"/>
  <c r="CF93" i="12" s="1"/>
  <c r="AW94" i="12"/>
  <c r="CF94" i="12" s="1"/>
  <c r="AW83" i="12"/>
  <c r="CF83" i="12" s="1"/>
  <c r="AW79" i="12"/>
  <c r="CF79" i="12" s="1"/>
  <c r="AW75" i="12"/>
  <c r="CF75" i="12" s="1"/>
  <c r="AW71" i="12"/>
  <c r="CF71" i="12" s="1"/>
  <c r="AW67" i="12"/>
  <c r="CF67" i="12" s="1"/>
  <c r="AW63" i="12"/>
  <c r="CF63" i="12" s="1"/>
  <c r="AW59" i="12"/>
  <c r="CF59" i="12" s="1"/>
  <c r="AW55" i="12"/>
  <c r="CF55" i="12" s="1"/>
  <c r="AW51" i="12"/>
  <c r="CF51" i="12" s="1"/>
  <c r="AW47" i="12"/>
  <c r="CF47" i="12" s="1"/>
  <c r="AW84" i="12"/>
  <c r="CF84" i="12" s="1"/>
  <c r="AW80" i="12"/>
  <c r="CF80" i="12" s="1"/>
  <c r="AW76" i="12"/>
  <c r="CF76" i="12" s="1"/>
  <c r="AW72" i="12"/>
  <c r="CF72" i="12" s="1"/>
  <c r="AW68" i="12"/>
  <c r="CF68" i="12" s="1"/>
  <c r="AW64" i="12"/>
  <c r="CF64" i="12" s="1"/>
  <c r="AW60" i="12"/>
  <c r="CF60" i="12" s="1"/>
  <c r="AW56" i="12"/>
  <c r="CF56" i="12" s="1"/>
  <c r="AW52" i="12"/>
  <c r="CF52" i="12" s="1"/>
  <c r="AW48" i="12"/>
  <c r="CF48" i="12" s="1"/>
  <c r="AW97" i="12"/>
  <c r="CF97" i="12" s="1"/>
  <c r="AW49" i="12"/>
  <c r="CF49" i="12" s="1"/>
  <c r="AW61" i="12"/>
  <c r="CF61" i="12" s="1"/>
  <c r="AW42" i="12"/>
  <c r="CF42" i="12" s="1"/>
  <c r="AW38" i="12"/>
  <c r="CF38" i="12" s="1"/>
  <c r="AW73" i="12"/>
  <c r="CF73" i="12" s="1"/>
  <c r="AW101" i="12"/>
  <c r="CF101" i="12" s="1"/>
  <c r="AW53" i="12"/>
  <c r="CF53" i="12" s="1"/>
  <c r="AW43" i="12"/>
  <c r="CF43" i="12" s="1"/>
  <c r="AW39" i="12"/>
  <c r="CF39" i="12" s="1"/>
  <c r="AW81" i="12"/>
  <c r="CF81" i="12" s="1"/>
  <c r="AW65" i="12"/>
  <c r="CF65" i="12" s="1"/>
  <c r="AW85" i="12"/>
  <c r="CF85" i="12" s="1"/>
  <c r="AW77" i="12"/>
  <c r="CF77" i="12" s="1"/>
  <c r="AW44" i="12"/>
  <c r="CF44" i="12" s="1"/>
  <c r="AW40" i="12"/>
  <c r="CF40" i="12" s="1"/>
  <c r="AW57" i="12"/>
  <c r="CF57" i="12" s="1"/>
  <c r="AW32" i="12"/>
  <c r="CF32" i="12" s="1"/>
  <c r="AW28" i="12"/>
  <c r="CF28" i="12" s="1"/>
  <c r="AW24" i="12"/>
  <c r="CF24" i="12" s="1"/>
  <c r="AW20" i="12"/>
  <c r="CF20" i="12" s="1"/>
  <c r="AW16" i="12"/>
  <c r="CF16" i="12" s="1"/>
  <c r="AW12" i="12"/>
  <c r="CF12" i="12" s="1"/>
  <c r="AW8" i="12"/>
  <c r="CF8" i="12" s="1"/>
  <c r="AW37" i="12"/>
  <c r="CF37" i="12" s="1"/>
  <c r="AW35" i="12"/>
  <c r="CF35" i="12" s="1"/>
  <c r="AW27" i="12"/>
  <c r="CF27" i="12" s="1"/>
  <c r="AW19" i="12"/>
  <c r="CF19" i="12" s="1"/>
  <c r="AW15" i="12"/>
  <c r="CF15" i="12" s="1"/>
  <c r="AW7" i="12"/>
  <c r="CF7" i="12" s="1"/>
  <c r="AW69" i="12"/>
  <c r="CF69" i="12" s="1"/>
  <c r="AW33" i="12"/>
  <c r="CF33" i="12" s="1"/>
  <c r="AW29" i="12"/>
  <c r="CF29" i="12" s="1"/>
  <c r="AW25" i="12"/>
  <c r="CF25" i="12" s="1"/>
  <c r="AW21" i="12"/>
  <c r="CF21" i="12" s="1"/>
  <c r="AW17" i="12"/>
  <c r="CF17" i="12" s="1"/>
  <c r="AW13" i="12"/>
  <c r="CF13" i="12" s="1"/>
  <c r="AW9" i="12"/>
  <c r="CF9" i="12" s="1"/>
  <c r="AW36" i="12"/>
  <c r="CF36" i="12" s="1"/>
  <c r="AW41" i="12"/>
  <c r="CF41" i="12" s="1"/>
  <c r="AW34" i="12"/>
  <c r="CF34" i="12" s="1"/>
  <c r="AW30" i="12"/>
  <c r="CF30" i="12" s="1"/>
  <c r="AW26" i="12"/>
  <c r="CF26" i="12" s="1"/>
  <c r="AW22" i="12"/>
  <c r="CF22" i="12" s="1"/>
  <c r="AW18" i="12"/>
  <c r="CF18" i="12" s="1"/>
  <c r="AW14" i="12"/>
  <c r="CF14" i="12" s="1"/>
  <c r="AW10" i="12"/>
  <c r="CF10" i="12" s="1"/>
  <c r="AW6" i="12"/>
  <c r="CF6" i="12" s="1"/>
  <c r="AW45" i="12"/>
  <c r="CF45" i="12" s="1"/>
  <c r="AW31" i="12"/>
  <c r="CF31" i="12" s="1"/>
  <c r="AW23" i="12"/>
  <c r="CF23" i="12" s="1"/>
  <c r="AW11" i="12"/>
  <c r="CF11" i="12" s="1"/>
  <c r="AQ160" i="12"/>
  <c r="BZ160" i="12" s="1"/>
  <c r="AQ156" i="12"/>
  <c r="BZ156" i="12" s="1"/>
  <c r="AQ152" i="12"/>
  <c r="BZ152" i="12" s="1"/>
  <c r="AQ148" i="12"/>
  <c r="BZ148" i="12" s="1"/>
  <c r="AQ144" i="12"/>
  <c r="BZ144" i="12" s="1"/>
  <c r="AQ157" i="12"/>
  <c r="BZ157" i="12" s="1"/>
  <c r="AQ153" i="12"/>
  <c r="BZ153" i="12" s="1"/>
  <c r="AQ149" i="12"/>
  <c r="BZ149" i="12" s="1"/>
  <c r="AQ145" i="12"/>
  <c r="BZ145" i="12" s="1"/>
  <c r="AQ158" i="12"/>
  <c r="BZ158" i="12" s="1"/>
  <c r="AQ154" i="12"/>
  <c r="BZ154" i="12" s="1"/>
  <c r="AQ150" i="12"/>
  <c r="BZ150" i="12" s="1"/>
  <c r="AQ146" i="12"/>
  <c r="BZ146" i="12" s="1"/>
  <c r="AQ159" i="12"/>
  <c r="BZ159" i="12" s="1"/>
  <c r="AQ155" i="12"/>
  <c r="BZ155" i="12" s="1"/>
  <c r="AQ151" i="12"/>
  <c r="BZ151" i="12" s="1"/>
  <c r="AQ147" i="12"/>
  <c r="BZ147" i="12" s="1"/>
  <c r="AQ142" i="12"/>
  <c r="BZ142" i="12" s="1"/>
  <c r="AQ138" i="12"/>
  <c r="BZ138" i="12" s="1"/>
  <c r="AQ134" i="12"/>
  <c r="BZ134" i="12" s="1"/>
  <c r="AQ130" i="12"/>
  <c r="BZ130" i="12" s="1"/>
  <c r="AQ126" i="12"/>
  <c r="BZ126" i="12" s="1"/>
  <c r="AQ143" i="12"/>
  <c r="BZ143" i="12" s="1"/>
  <c r="AQ139" i="12"/>
  <c r="BZ139" i="12" s="1"/>
  <c r="AQ135" i="12"/>
  <c r="BZ135" i="12" s="1"/>
  <c r="AQ131" i="12"/>
  <c r="BZ131" i="12" s="1"/>
  <c r="AQ127" i="12"/>
  <c r="BZ127" i="12" s="1"/>
  <c r="AQ132" i="12"/>
  <c r="BZ132" i="12" s="1"/>
  <c r="AQ121" i="12"/>
  <c r="BZ121" i="12" s="1"/>
  <c r="AQ117" i="12"/>
  <c r="BZ117" i="12" s="1"/>
  <c r="AQ113" i="12"/>
  <c r="BZ113" i="12" s="1"/>
  <c r="AQ109" i="12"/>
  <c r="BZ109" i="12" s="1"/>
  <c r="AQ133" i="12"/>
  <c r="BZ133" i="12" s="1"/>
  <c r="AQ124" i="12"/>
  <c r="BZ124" i="12" s="1"/>
  <c r="AQ136" i="12"/>
  <c r="BZ136" i="12" s="1"/>
  <c r="AQ122" i="12"/>
  <c r="BZ122" i="12" s="1"/>
  <c r="AQ118" i="12"/>
  <c r="BZ118" i="12" s="1"/>
  <c r="AQ114" i="12"/>
  <c r="BZ114" i="12" s="1"/>
  <c r="AQ110" i="12"/>
  <c r="BZ110" i="12" s="1"/>
  <c r="AQ137" i="12"/>
  <c r="BZ137" i="12" s="1"/>
  <c r="AQ140" i="12"/>
  <c r="BZ140" i="12" s="1"/>
  <c r="AQ123" i="12"/>
  <c r="BZ123" i="12" s="1"/>
  <c r="AQ119" i="12"/>
  <c r="BZ119" i="12" s="1"/>
  <c r="AQ115" i="12"/>
  <c r="BZ115" i="12" s="1"/>
  <c r="AQ111" i="12"/>
  <c r="BZ111" i="12" s="1"/>
  <c r="AQ107" i="12"/>
  <c r="BZ107" i="12" s="1"/>
  <c r="AQ141" i="12"/>
  <c r="BZ141" i="12" s="1"/>
  <c r="AQ125" i="12"/>
  <c r="BZ125" i="12" s="1"/>
  <c r="AQ128" i="12"/>
  <c r="BZ128" i="12" s="1"/>
  <c r="AQ120" i="12"/>
  <c r="BZ120" i="12" s="1"/>
  <c r="AQ116" i="12"/>
  <c r="BZ116" i="12" s="1"/>
  <c r="AQ112" i="12"/>
  <c r="BZ112" i="12" s="1"/>
  <c r="AQ108" i="12"/>
  <c r="BZ108" i="12" s="1"/>
  <c r="AQ103" i="12"/>
  <c r="BZ103" i="12" s="1"/>
  <c r="AQ99" i="12"/>
  <c r="BZ99" i="12" s="1"/>
  <c r="AQ104" i="12"/>
  <c r="BZ104" i="12" s="1"/>
  <c r="AQ100" i="12"/>
  <c r="BZ100" i="12" s="1"/>
  <c r="AQ96" i="12"/>
  <c r="BZ96" i="12" s="1"/>
  <c r="AQ92" i="12"/>
  <c r="BZ92" i="12" s="1"/>
  <c r="AQ88" i="12"/>
  <c r="BZ88" i="12" s="1"/>
  <c r="AQ105" i="12"/>
  <c r="BZ105" i="12" s="1"/>
  <c r="AQ101" i="12"/>
  <c r="BZ101" i="12" s="1"/>
  <c r="AQ97" i="12"/>
  <c r="BZ97" i="12" s="1"/>
  <c r="AQ93" i="12"/>
  <c r="BZ93" i="12" s="1"/>
  <c r="AQ89" i="12"/>
  <c r="BZ89" i="12" s="1"/>
  <c r="AQ129" i="12"/>
  <c r="BZ129" i="12" s="1"/>
  <c r="AQ83" i="12"/>
  <c r="BZ83" i="12" s="1"/>
  <c r="AQ79" i="12"/>
  <c r="BZ79" i="12" s="1"/>
  <c r="AQ75" i="12"/>
  <c r="BZ75" i="12" s="1"/>
  <c r="AQ71" i="12"/>
  <c r="BZ71" i="12" s="1"/>
  <c r="AQ67" i="12"/>
  <c r="BZ67" i="12" s="1"/>
  <c r="AQ63" i="12"/>
  <c r="BZ63" i="12" s="1"/>
  <c r="AQ59" i="12"/>
  <c r="BZ59" i="12" s="1"/>
  <c r="AQ55" i="12"/>
  <c r="BZ55" i="12" s="1"/>
  <c r="AQ51" i="12"/>
  <c r="BZ51" i="12" s="1"/>
  <c r="AQ47" i="12"/>
  <c r="BZ47" i="12" s="1"/>
  <c r="AQ90" i="12"/>
  <c r="BZ90" i="12" s="1"/>
  <c r="AQ87" i="12"/>
  <c r="BZ87" i="12" s="1"/>
  <c r="AQ98" i="12"/>
  <c r="BZ98" i="12" s="1"/>
  <c r="AQ91" i="12"/>
  <c r="BZ91" i="12" s="1"/>
  <c r="AQ84" i="12"/>
  <c r="BZ84" i="12" s="1"/>
  <c r="AQ80" i="12"/>
  <c r="BZ80" i="12" s="1"/>
  <c r="AQ76" i="12"/>
  <c r="BZ76" i="12" s="1"/>
  <c r="AQ72" i="12"/>
  <c r="BZ72" i="12" s="1"/>
  <c r="AQ68" i="12"/>
  <c r="BZ68" i="12" s="1"/>
  <c r="AQ64" i="12"/>
  <c r="BZ64" i="12" s="1"/>
  <c r="AQ60" i="12"/>
  <c r="BZ60" i="12" s="1"/>
  <c r="AQ56" i="12"/>
  <c r="BZ56" i="12" s="1"/>
  <c r="AQ52" i="12"/>
  <c r="BZ52" i="12" s="1"/>
  <c r="AQ48" i="12"/>
  <c r="BZ48" i="12" s="1"/>
  <c r="AQ102" i="12"/>
  <c r="BZ102" i="12" s="1"/>
  <c r="AQ94" i="12"/>
  <c r="BZ94" i="12" s="1"/>
  <c r="AQ106" i="12"/>
  <c r="BZ106" i="12" s="1"/>
  <c r="AQ95" i="12"/>
  <c r="BZ95" i="12" s="1"/>
  <c r="AQ85" i="12"/>
  <c r="BZ85" i="12" s="1"/>
  <c r="AQ81" i="12"/>
  <c r="BZ81" i="12" s="1"/>
  <c r="AQ77" i="12"/>
  <c r="BZ77" i="12" s="1"/>
  <c r="AQ73" i="12"/>
  <c r="BZ73" i="12" s="1"/>
  <c r="AQ69" i="12"/>
  <c r="BZ69" i="12" s="1"/>
  <c r="AQ65" i="12"/>
  <c r="BZ65" i="12" s="1"/>
  <c r="AQ61" i="12"/>
  <c r="BZ61" i="12" s="1"/>
  <c r="AQ57" i="12"/>
  <c r="BZ57" i="12" s="1"/>
  <c r="AQ53" i="12"/>
  <c r="BZ53" i="12" s="1"/>
  <c r="AQ49" i="12"/>
  <c r="BZ49" i="12" s="1"/>
  <c r="AQ62" i="12"/>
  <c r="BZ62" i="12" s="1"/>
  <c r="AQ82" i="12"/>
  <c r="BZ82" i="12" s="1"/>
  <c r="AQ74" i="12"/>
  <c r="BZ74" i="12" s="1"/>
  <c r="AQ43" i="12"/>
  <c r="BZ43" i="12" s="1"/>
  <c r="AQ39" i="12"/>
  <c r="BZ39" i="12" s="1"/>
  <c r="AQ86" i="12"/>
  <c r="BZ86" i="12" s="1"/>
  <c r="AQ54" i="12"/>
  <c r="BZ54" i="12" s="1"/>
  <c r="AQ66" i="12"/>
  <c r="BZ66" i="12" s="1"/>
  <c r="AQ44" i="12"/>
  <c r="BZ44" i="12" s="1"/>
  <c r="AQ40" i="12"/>
  <c r="BZ40" i="12" s="1"/>
  <c r="AQ36" i="12"/>
  <c r="BZ36" i="12" s="1"/>
  <c r="AQ78" i="12"/>
  <c r="BZ78" i="12" s="1"/>
  <c r="AQ46" i="12"/>
  <c r="BZ46" i="12" s="1"/>
  <c r="AQ58" i="12"/>
  <c r="BZ58" i="12" s="1"/>
  <c r="AQ45" i="12"/>
  <c r="BZ45" i="12" s="1"/>
  <c r="AQ41" i="12"/>
  <c r="BZ41" i="12" s="1"/>
  <c r="AQ70" i="12"/>
  <c r="BZ70" i="12" s="1"/>
  <c r="AQ32" i="12"/>
  <c r="BZ32" i="12" s="1"/>
  <c r="AQ12" i="12"/>
  <c r="BZ12" i="12" s="1"/>
  <c r="AQ38" i="12"/>
  <c r="BZ38" i="12" s="1"/>
  <c r="AQ37" i="12"/>
  <c r="BZ37" i="12" s="1"/>
  <c r="AQ33" i="12"/>
  <c r="BZ33" i="12" s="1"/>
  <c r="AQ29" i="12"/>
  <c r="BZ29" i="12" s="1"/>
  <c r="AQ25" i="12"/>
  <c r="BZ25" i="12" s="1"/>
  <c r="AQ21" i="12"/>
  <c r="BZ21" i="12" s="1"/>
  <c r="AQ17" i="12"/>
  <c r="BZ17" i="12" s="1"/>
  <c r="AQ13" i="12"/>
  <c r="BZ13" i="12" s="1"/>
  <c r="AQ9" i="12"/>
  <c r="BZ9" i="12" s="1"/>
  <c r="AQ42" i="12"/>
  <c r="BZ42" i="12" s="1"/>
  <c r="AQ34" i="12"/>
  <c r="BZ34" i="12" s="1"/>
  <c r="AQ30" i="12"/>
  <c r="BZ30" i="12" s="1"/>
  <c r="AQ26" i="12"/>
  <c r="BZ26" i="12" s="1"/>
  <c r="AQ22" i="12"/>
  <c r="BZ22" i="12" s="1"/>
  <c r="AQ18" i="12"/>
  <c r="BZ18" i="12" s="1"/>
  <c r="AQ14" i="12"/>
  <c r="BZ14" i="12" s="1"/>
  <c r="AQ10" i="12"/>
  <c r="BZ10" i="12" s="1"/>
  <c r="AQ6" i="12"/>
  <c r="BZ6" i="12" s="1"/>
  <c r="AQ28" i="12"/>
  <c r="BZ28" i="12" s="1"/>
  <c r="AQ24" i="12"/>
  <c r="BZ24" i="12" s="1"/>
  <c r="AQ16" i="12"/>
  <c r="BZ16" i="12" s="1"/>
  <c r="AQ35" i="12"/>
  <c r="BZ35" i="12" s="1"/>
  <c r="AQ31" i="12"/>
  <c r="BZ31" i="12" s="1"/>
  <c r="AQ27" i="12"/>
  <c r="BZ27" i="12" s="1"/>
  <c r="AQ23" i="12"/>
  <c r="BZ23" i="12" s="1"/>
  <c r="AQ19" i="12"/>
  <c r="BZ19" i="12" s="1"/>
  <c r="AQ15" i="12"/>
  <c r="BZ15" i="12" s="1"/>
  <c r="AQ11" i="12"/>
  <c r="BZ11" i="12" s="1"/>
  <c r="AQ7" i="12"/>
  <c r="BZ7" i="12" s="1"/>
  <c r="AQ8" i="12"/>
  <c r="BZ8" i="12" s="1"/>
  <c r="AQ50" i="12"/>
  <c r="BZ50" i="12" s="1"/>
  <c r="AQ20" i="12"/>
  <c r="BZ20" i="12" s="1"/>
  <c r="BC158" i="12"/>
  <c r="CL158" i="12" s="1"/>
  <c r="BC154" i="12"/>
  <c r="CL154" i="12" s="1"/>
  <c r="BC150" i="12"/>
  <c r="CL150" i="12" s="1"/>
  <c r="BC146" i="12"/>
  <c r="CL146" i="12" s="1"/>
  <c r="BC159" i="12"/>
  <c r="CL159" i="12" s="1"/>
  <c r="BC155" i="12"/>
  <c r="CL155" i="12" s="1"/>
  <c r="BC151" i="12"/>
  <c r="CL151" i="12" s="1"/>
  <c r="BC147" i="12"/>
  <c r="CL147" i="12" s="1"/>
  <c r="BC143" i="12"/>
  <c r="CL143" i="12" s="1"/>
  <c r="BC160" i="12"/>
  <c r="CL160" i="12" s="1"/>
  <c r="BC156" i="12"/>
  <c r="CL156" i="12" s="1"/>
  <c r="BC152" i="12"/>
  <c r="CL152" i="12" s="1"/>
  <c r="BC148" i="12"/>
  <c r="CL148" i="12" s="1"/>
  <c r="BC144" i="12"/>
  <c r="CL144" i="12" s="1"/>
  <c r="BC157" i="12"/>
  <c r="CL157" i="12" s="1"/>
  <c r="BC153" i="12"/>
  <c r="CL153" i="12" s="1"/>
  <c r="BC149" i="12"/>
  <c r="CL149" i="12" s="1"/>
  <c r="BC145" i="12"/>
  <c r="CL145" i="12" s="1"/>
  <c r="BC140" i="12"/>
  <c r="CL140" i="12" s="1"/>
  <c r="BC136" i="12"/>
  <c r="CL136" i="12" s="1"/>
  <c r="BC132" i="12"/>
  <c r="CL132" i="12" s="1"/>
  <c r="BC128" i="12"/>
  <c r="CL128" i="12" s="1"/>
  <c r="BC124" i="12"/>
  <c r="CL124" i="12" s="1"/>
  <c r="BC141" i="12"/>
  <c r="CL141" i="12" s="1"/>
  <c r="BC137" i="12"/>
  <c r="CL137" i="12" s="1"/>
  <c r="BC133" i="12"/>
  <c r="CL133" i="12" s="1"/>
  <c r="BC129" i="12"/>
  <c r="CL129" i="12" s="1"/>
  <c r="BC125" i="12"/>
  <c r="CL125" i="12" s="1"/>
  <c r="BC138" i="12"/>
  <c r="CL138" i="12" s="1"/>
  <c r="BC123" i="12"/>
  <c r="CL123" i="12" s="1"/>
  <c r="BC119" i="12"/>
  <c r="CL119" i="12" s="1"/>
  <c r="BC115" i="12"/>
  <c r="CL115" i="12" s="1"/>
  <c r="BC111" i="12"/>
  <c r="CL111" i="12" s="1"/>
  <c r="BC107" i="12"/>
  <c r="CL107" i="12" s="1"/>
  <c r="BC139" i="12"/>
  <c r="CL139" i="12" s="1"/>
  <c r="BC142" i="12"/>
  <c r="CL142" i="12" s="1"/>
  <c r="BC126" i="12"/>
  <c r="CL126" i="12" s="1"/>
  <c r="BC120" i="12"/>
  <c r="CL120" i="12" s="1"/>
  <c r="BC116" i="12"/>
  <c r="CL116" i="12" s="1"/>
  <c r="BC112" i="12"/>
  <c r="CL112" i="12" s="1"/>
  <c r="BC108" i="12"/>
  <c r="CL108" i="12" s="1"/>
  <c r="BC127" i="12"/>
  <c r="CL127" i="12" s="1"/>
  <c r="BC130" i="12"/>
  <c r="CL130" i="12" s="1"/>
  <c r="BC121" i="12"/>
  <c r="CL121" i="12" s="1"/>
  <c r="BC117" i="12"/>
  <c r="CL117" i="12" s="1"/>
  <c r="BC113" i="12"/>
  <c r="CL113" i="12" s="1"/>
  <c r="BC109" i="12"/>
  <c r="CL109" i="12" s="1"/>
  <c r="BC131" i="12"/>
  <c r="CL131" i="12" s="1"/>
  <c r="BC134" i="12"/>
  <c r="CL134" i="12" s="1"/>
  <c r="BC122" i="12"/>
  <c r="CL122" i="12" s="1"/>
  <c r="BC118" i="12"/>
  <c r="CL118" i="12" s="1"/>
  <c r="BC114" i="12"/>
  <c r="CL114" i="12" s="1"/>
  <c r="BC110" i="12"/>
  <c r="CL110" i="12" s="1"/>
  <c r="BC135" i="12"/>
  <c r="CL135" i="12" s="1"/>
  <c r="BC105" i="12"/>
  <c r="CL105" i="12" s="1"/>
  <c r="BC101" i="12"/>
  <c r="CL101" i="12" s="1"/>
  <c r="BC97" i="12"/>
  <c r="CL97" i="12" s="1"/>
  <c r="BC106" i="12"/>
  <c r="CL106" i="12" s="1"/>
  <c r="BC102" i="12"/>
  <c r="CL102" i="12" s="1"/>
  <c r="BC98" i="12"/>
  <c r="CL98" i="12" s="1"/>
  <c r="BC94" i="12"/>
  <c r="CL94" i="12" s="1"/>
  <c r="BC90" i="12"/>
  <c r="CL90" i="12" s="1"/>
  <c r="BC103" i="12"/>
  <c r="CL103" i="12" s="1"/>
  <c r="BC99" i="12"/>
  <c r="CL99" i="12" s="1"/>
  <c r="BC95" i="12"/>
  <c r="CL95" i="12" s="1"/>
  <c r="BC91" i="12"/>
  <c r="CL91" i="12" s="1"/>
  <c r="BC87" i="12"/>
  <c r="CL87" i="12" s="1"/>
  <c r="BC92" i="12"/>
  <c r="CL92" i="12" s="1"/>
  <c r="BC93" i="12"/>
  <c r="CL93" i="12" s="1"/>
  <c r="BC85" i="12"/>
  <c r="CL85" i="12" s="1"/>
  <c r="BC81" i="12"/>
  <c r="CL81" i="12" s="1"/>
  <c r="BC77" i="12"/>
  <c r="CL77" i="12" s="1"/>
  <c r="BC73" i="12"/>
  <c r="CL73" i="12" s="1"/>
  <c r="BC69" i="12"/>
  <c r="CL69" i="12" s="1"/>
  <c r="BC65" i="12"/>
  <c r="CL65" i="12" s="1"/>
  <c r="BC61" i="12"/>
  <c r="CL61" i="12" s="1"/>
  <c r="BC57" i="12"/>
  <c r="CL57" i="12" s="1"/>
  <c r="BC53" i="12"/>
  <c r="CL53" i="12" s="1"/>
  <c r="BC49" i="12"/>
  <c r="CL49" i="12" s="1"/>
  <c r="BC100" i="12"/>
  <c r="CL100" i="12" s="1"/>
  <c r="BC96" i="12"/>
  <c r="CL96" i="12" s="1"/>
  <c r="BC104" i="12"/>
  <c r="CL104" i="12" s="1"/>
  <c r="BC86" i="12"/>
  <c r="CL86" i="12" s="1"/>
  <c r="BC82" i="12"/>
  <c r="CL82" i="12" s="1"/>
  <c r="BC78" i="12"/>
  <c r="CL78" i="12" s="1"/>
  <c r="BC74" i="12"/>
  <c r="CL74" i="12" s="1"/>
  <c r="BC70" i="12"/>
  <c r="CL70" i="12" s="1"/>
  <c r="BC66" i="12"/>
  <c r="CL66" i="12" s="1"/>
  <c r="BC62" i="12"/>
  <c r="CL62" i="12" s="1"/>
  <c r="BC58" i="12"/>
  <c r="CL58" i="12" s="1"/>
  <c r="BC54" i="12"/>
  <c r="CL54" i="12" s="1"/>
  <c r="BC50" i="12"/>
  <c r="CL50" i="12" s="1"/>
  <c r="BC46" i="12"/>
  <c r="CL46" i="12" s="1"/>
  <c r="BC83" i="12"/>
  <c r="CL83" i="12" s="1"/>
  <c r="BC79" i="12"/>
  <c r="CL79" i="12" s="1"/>
  <c r="BC75" i="12"/>
  <c r="CL75" i="12" s="1"/>
  <c r="BC71" i="12"/>
  <c r="CL71" i="12" s="1"/>
  <c r="BC67" i="12"/>
  <c r="CL67" i="12" s="1"/>
  <c r="BC63" i="12"/>
  <c r="CL63" i="12" s="1"/>
  <c r="BC59" i="12"/>
  <c r="CL59" i="12" s="1"/>
  <c r="BC55" i="12"/>
  <c r="CL55" i="12" s="1"/>
  <c r="BC51" i="12"/>
  <c r="CL51" i="12" s="1"/>
  <c r="BC47" i="12"/>
  <c r="CL47" i="12" s="1"/>
  <c r="BC88" i="12"/>
  <c r="CL88" i="12" s="1"/>
  <c r="BC84" i="12"/>
  <c r="CL84" i="12" s="1"/>
  <c r="BC68" i="12"/>
  <c r="CL68" i="12" s="1"/>
  <c r="BC48" i="12"/>
  <c r="CL48" i="12" s="1"/>
  <c r="BC45" i="12"/>
  <c r="CL45" i="12" s="1"/>
  <c r="BC41" i="12"/>
  <c r="CL41" i="12" s="1"/>
  <c r="BC37" i="12"/>
  <c r="CL37" i="12" s="1"/>
  <c r="BC60" i="12"/>
  <c r="CL60" i="12" s="1"/>
  <c r="BC72" i="12"/>
  <c r="CL72" i="12" s="1"/>
  <c r="BC42" i="12"/>
  <c r="CL42" i="12" s="1"/>
  <c r="BC38" i="12"/>
  <c r="CL38" i="12" s="1"/>
  <c r="BC89" i="12"/>
  <c r="CL89" i="12" s="1"/>
  <c r="BC52" i="12"/>
  <c r="CL52" i="12" s="1"/>
  <c r="BC64" i="12"/>
  <c r="CL64" i="12" s="1"/>
  <c r="BC43" i="12"/>
  <c r="CL43" i="12" s="1"/>
  <c r="BC39" i="12"/>
  <c r="CL39" i="12" s="1"/>
  <c r="BC76" i="12"/>
  <c r="CL76" i="12" s="1"/>
  <c r="BC40" i="12"/>
  <c r="CL40" i="12" s="1"/>
  <c r="BC26" i="12"/>
  <c r="CL26" i="12" s="1"/>
  <c r="BC10" i="12"/>
  <c r="CL10" i="12" s="1"/>
  <c r="BC44" i="12"/>
  <c r="CL44" i="12" s="1"/>
  <c r="BC35" i="12"/>
  <c r="CL35" i="12" s="1"/>
  <c r="BC31" i="12"/>
  <c r="CL31" i="12" s="1"/>
  <c r="BC27" i="12"/>
  <c r="CL27" i="12" s="1"/>
  <c r="BC23" i="12"/>
  <c r="CL23" i="12" s="1"/>
  <c r="BC19" i="12"/>
  <c r="CL19" i="12" s="1"/>
  <c r="BC15" i="12"/>
  <c r="CL15" i="12" s="1"/>
  <c r="BC11" i="12"/>
  <c r="CL11" i="12" s="1"/>
  <c r="BC7" i="12"/>
  <c r="CL7" i="12" s="1"/>
  <c r="BC34" i="12"/>
  <c r="CL34" i="12" s="1"/>
  <c r="BC18" i="12"/>
  <c r="CL18" i="12" s="1"/>
  <c r="BC14" i="12"/>
  <c r="CL14" i="12" s="1"/>
  <c r="BC36" i="12"/>
  <c r="CL36" i="12" s="1"/>
  <c r="BC30" i="12"/>
  <c r="CL30" i="12" s="1"/>
  <c r="BC22" i="12"/>
  <c r="CL22" i="12" s="1"/>
  <c r="BC32" i="12"/>
  <c r="CL32" i="12" s="1"/>
  <c r="BC28" i="12"/>
  <c r="CL28" i="12" s="1"/>
  <c r="BC24" i="12"/>
  <c r="CL24" i="12" s="1"/>
  <c r="BC20" i="12"/>
  <c r="CL20" i="12" s="1"/>
  <c r="BC16" i="12"/>
  <c r="CL16" i="12" s="1"/>
  <c r="BC12" i="12"/>
  <c r="CL12" i="12" s="1"/>
  <c r="BC8" i="12"/>
  <c r="CL8" i="12" s="1"/>
  <c r="BC6" i="12"/>
  <c r="CL6" i="12" s="1"/>
  <c r="BC80" i="12"/>
  <c r="CL80" i="12" s="1"/>
  <c r="BC56" i="12"/>
  <c r="CL56" i="12" s="1"/>
  <c r="BC33" i="12"/>
  <c r="CL33" i="12" s="1"/>
  <c r="BC29" i="12"/>
  <c r="CL29" i="12" s="1"/>
  <c r="BC25" i="12"/>
  <c r="CL25" i="12" s="1"/>
  <c r="BC21" i="12"/>
  <c r="CL21" i="12" s="1"/>
  <c r="BC17" i="12"/>
  <c r="CL17" i="12" s="1"/>
  <c r="BC13" i="12"/>
  <c r="CL13" i="12" s="1"/>
  <c r="BC9" i="12"/>
  <c r="CL9" i="12" s="1"/>
  <c r="AS157" i="12"/>
  <c r="CB157" i="12" s="1"/>
  <c r="AS153" i="12"/>
  <c r="CB153" i="12" s="1"/>
  <c r="AS149" i="12"/>
  <c r="CB149" i="12" s="1"/>
  <c r="AS145" i="12"/>
  <c r="CB145" i="12" s="1"/>
  <c r="AS158" i="12"/>
  <c r="CB158" i="12" s="1"/>
  <c r="AS154" i="12"/>
  <c r="CB154" i="12" s="1"/>
  <c r="AS150" i="12"/>
  <c r="CB150" i="12" s="1"/>
  <c r="AS146" i="12"/>
  <c r="CB146" i="12" s="1"/>
  <c r="AS159" i="12"/>
  <c r="CB159" i="12" s="1"/>
  <c r="AS155" i="12"/>
  <c r="CB155" i="12" s="1"/>
  <c r="AS151" i="12"/>
  <c r="CB151" i="12" s="1"/>
  <c r="AS147" i="12"/>
  <c r="CB147" i="12" s="1"/>
  <c r="AS160" i="12"/>
  <c r="CB160" i="12" s="1"/>
  <c r="AS156" i="12"/>
  <c r="CB156" i="12" s="1"/>
  <c r="AS152" i="12"/>
  <c r="CB152" i="12" s="1"/>
  <c r="AS148" i="12"/>
  <c r="CB148" i="12" s="1"/>
  <c r="AS144" i="12"/>
  <c r="CB144" i="12" s="1"/>
  <c r="AS143" i="12"/>
  <c r="CB143" i="12" s="1"/>
  <c r="AS139" i="12"/>
  <c r="CB139" i="12" s="1"/>
  <c r="AS135" i="12"/>
  <c r="CB135" i="12" s="1"/>
  <c r="AS131" i="12"/>
  <c r="CB131" i="12" s="1"/>
  <c r="AS127" i="12"/>
  <c r="CB127" i="12" s="1"/>
  <c r="AS140" i="12"/>
  <c r="CB140" i="12" s="1"/>
  <c r="AS136" i="12"/>
  <c r="CB136" i="12" s="1"/>
  <c r="AS132" i="12"/>
  <c r="CB132" i="12" s="1"/>
  <c r="AS128" i="12"/>
  <c r="CB128" i="12" s="1"/>
  <c r="AS133" i="12"/>
  <c r="CB133" i="12" s="1"/>
  <c r="AS122" i="12"/>
  <c r="CB122" i="12" s="1"/>
  <c r="AS118" i="12"/>
  <c r="CB118" i="12" s="1"/>
  <c r="AS114" i="12"/>
  <c r="CB114" i="12" s="1"/>
  <c r="AS110" i="12"/>
  <c r="CB110" i="12" s="1"/>
  <c r="AS134" i="12"/>
  <c r="CB134" i="12" s="1"/>
  <c r="AS137" i="12"/>
  <c r="CB137" i="12" s="1"/>
  <c r="AS123" i="12"/>
  <c r="CB123" i="12" s="1"/>
  <c r="AS119" i="12"/>
  <c r="CB119" i="12" s="1"/>
  <c r="AS115" i="12"/>
  <c r="CB115" i="12" s="1"/>
  <c r="AS111" i="12"/>
  <c r="CB111" i="12" s="1"/>
  <c r="AS107" i="12"/>
  <c r="CB107" i="12" s="1"/>
  <c r="AS138" i="12"/>
  <c r="CB138" i="12" s="1"/>
  <c r="AS141" i="12"/>
  <c r="CB141" i="12" s="1"/>
  <c r="AS125" i="12"/>
  <c r="CB125" i="12" s="1"/>
  <c r="AS120" i="12"/>
  <c r="CB120" i="12" s="1"/>
  <c r="AS116" i="12"/>
  <c r="CB116" i="12" s="1"/>
  <c r="AS112" i="12"/>
  <c r="CB112" i="12" s="1"/>
  <c r="AS108" i="12"/>
  <c r="CB108" i="12" s="1"/>
  <c r="AS142" i="12"/>
  <c r="CB142" i="12" s="1"/>
  <c r="AS126" i="12"/>
  <c r="CB126" i="12" s="1"/>
  <c r="AS129" i="12"/>
  <c r="CB129" i="12" s="1"/>
  <c r="AS121" i="12"/>
  <c r="CB121" i="12" s="1"/>
  <c r="AS117" i="12"/>
  <c r="CB117" i="12" s="1"/>
  <c r="AS113" i="12"/>
  <c r="CB113" i="12" s="1"/>
  <c r="AS109" i="12"/>
  <c r="CB109" i="12" s="1"/>
  <c r="AS104" i="12"/>
  <c r="CB104" i="12" s="1"/>
  <c r="AS100" i="12"/>
  <c r="CB100" i="12" s="1"/>
  <c r="AS105" i="12"/>
  <c r="CB105" i="12" s="1"/>
  <c r="AS101" i="12"/>
  <c r="CB101" i="12" s="1"/>
  <c r="AS97" i="12"/>
  <c r="CB97" i="12" s="1"/>
  <c r="AS93" i="12"/>
  <c r="CB93" i="12" s="1"/>
  <c r="AS89" i="12"/>
  <c r="CB89" i="12" s="1"/>
  <c r="AS124" i="12"/>
  <c r="CB124" i="12" s="1"/>
  <c r="AS106" i="12"/>
  <c r="CB106" i="12" s="1"/>
  <c r="AS102" i="12"/>
  <c r="CB102" i="12" s="1"/>
  <c r="AS98" i="12"/>
  <c r="CB98" i="12" s="1"/>
  <c r="AS94" i="12"/>
  <c r="CB94" i="12" s="1"/>
  <c r="AS90" i="12"/>
  <c r="CB90" i="12" s="1"/>
  <c r="AS130" i="12"/>
  <c r="CB130" i="12" s="1"/>
  <c r="AS103" i="12"/>
  <c r="CB103" i="12" s="1"/>
  <c r="AS87" i="12"/>
  <c r="CB87" i="12" s="1"/>
  <c r="AS88" i="12"/>
  <c r="CB88" i="12" s="1"/>
  <c r="AS84" i="12"/>
  <c r="CB84" i="12" s="1"/>
  <c r="AS80" i="12"/>
  <c r="CB80" i="12" s="1"/>
  <c r="AS76" i="12"/>
  <c r="CB76" i="12" s="1"/>
  <c r="AS72" i="12"/>
  <c r="CB72" i="12" s="1"/>
  <c r="AS68" i="12"/>
  <c r="CB68" i="12" s="1"/>
  <c r="AS64" i="12"/>
  <c r="CB64" i="12" s="1"/>
  <c r="AS60" i="12"/>
  <c r="CB60" i="12" s="1"/>
  <c r="AS56" i="12"/>
  <c r="CB56" i="12" s="1"/>
  <c r="AS52" i="12"/>
  <c r="CB52" i="12" s="1"/>
  <c r="AS48" i="12"/>
  <c r="CB48" i="12" s="1"/>
  <c r="AS91" i="12"/>
  <c r="CB91" i="12" s="1"/>
  <c r="AS92" i="12"/>
  <c r="CB92" i="12" s="1"/>
  <c r="AS85" i="12"/>
  <c r="CB85" i="12" s="1"/>
  <c r="AS81" i="12"/>
  <c r="CB81" i="12" s="1"/>
  <c r="AS77" i="12"/>
  <c r="CB77" i="12" s="1"/>
  <c r="AS73" i="12"/>
  <c r="CB73" i="12" s="1"/>
  <c r="AS69" i="12"/>
  <c r="CB69" i="12" s="1"/>
  <c r="AS65" i="12"/>
  <c r="CB65" i="12" s="1"/>
  <c r="AS61" i="12"/>
  <c r="CB61" i="12" s="1"/>
  <c r="AS57" i="12"/>
  <c r="CB57" i="12" s="1"/>
  <c r="AS53" i="12"/>
  <c r="CB53" i="12" s="1"/>
  <c r="AS49" i="12"/>
  <c r="CB49" i="12" s="1"/>
  <c r="AS95" i="12"/>
  <c r="CB95" i="12" s="1"/>
  <c r="AS96" i="12"/>
  <c r="CB96" i="12" s="1"/>
  <c r="AS86" i="12"/>
  <c r="CB86" i="12" s="1"/>
  <c r="AS82" i="12"/>
  <c r="CB82" i="12" s="1"/>
  <c r="AS78" i="12"/>
  <c r="CB78" i="12" s="1"/>
  <c r="AS74" i="12"/>
  <c r="CB74" i="12" s="1"/>
  <c r="AS70" i="12"/>
  <c r="CB70" i="12" s="1"/>
  <c r="AS66" i="12"/>
  <c r="CB66" i="12" s="1"/>
  <c r="AS62" i="12"/>
  <c r="CB62" i="12" s="1"/>
  <c r="AS58" i="12"/>
  <c r="CB58" i="12" s="1"/>
  <c r="AS54" i="12"/>
  <c r="CB54" i="12" s="1"/>
  <c r="AS50" i="12"/>
  <c r="CB50" i="12" s="1"/>
  <c r="AS46" i="12"/>
  <c r="CB46" i="12" s="1"/>
  <c r="AS79" i="12"/>
  <c r="CB79" i="12" s="1"/>
  <c r="AS47" i="12"/>
  <c r="CB47" i="12" s="1"/>
  <c r="AS59" i="12"/>
  <c r="CB59" i="12" s="1"/>
  <c r="AS44" i="12"/>
  <c r="CB44" i="12" s="1"/>
  <c r="AS40" i="12"/>
  <c r="CB40" i="12" s="1"/>
  <c r="AS36" i="12"/>
  <c r="CB36" i="12" s="1"/>
  <c r="AS71" i="12"/>
  <c r="CB71" i="12" s="1"/>
  <c r="AS51" i="12"/>
  <c r="CB51" i="12" s="1"/>
  <c r="AS45" i="12"/>
  <c r="CB45" i="12" s="1"/>
  <c r="AS41" i="12"/>
  <c r="CB41" i="12" s="1"/>
  <c r="AS37" i="12"/>
  <c r="CB37" i="12" s="1"/>
  <c r="AS99" i="12"/>
  <c r="CB99" i="12" s="1"/>
  <c r="AS63" i="12"/>
  <c r="CB63" i="12" s="1"/>
  <c r="AS83" i="12"/>
  <c r="CB83" i="12" s="1"/>
  <c r="AS75" i="12"/>
  <c r="CB75" i="12" s="1"/>
  <c r="AS42" i="12"/>
  <c r="CB42" i="12" s="1"/>
  <c r="AS38" i="12"/>
  <c r="CB38" i="12" s="1"/>
  <c r="AS55" i="12"/>
  <c r="CB55" i="12" s="1"/>
  <c r="AS21" i="12"/>
  <c r="CB21" i="12" s="1"/>
  <c r="AS17" i="12"/>
  <c r="CB17" i="12" s="1"/>
  <c r="AS34" i="12"/>
  <c r="CB34" i="12" s="1"/>
  <c r="AS30" i="12"/>
  <c r="CB30" i="12" s="1"/>
  <c r="AS26" i="12"/>
  <c r="CB26" i="12" s="1"/>
  <c r="AS22" i="12"/>
  <c r="CB22" i="12" s="1"/>
  <c r="AS18" i="12"/>
  <c r="CB18" i="12" s="1"/>
  <c r="AS14" i="12"/>
  <c r="CB14" i="12" s="1"/>
  <c r="AS10" i="12"/>
  <c r="CB10" i="12" s="1"/>
  <c r="AS6" i="12"/>
  <c r="CB6" i="12" s="1"/>
  <c r="AS29" i="12"/>
  <c r="CB29" i="12" s="1"/>
  <c r="AS25" i="12"/>
  <c r="CB25" i="12" s="1"/>
  <c r="AS9" i="12"/>
  <c r="CB9" i="12" s="1"/>
  <c r="AS35" i="12"/>
  <c r="CB35" i="12" s="1"/>
  <c r="AS31" i="12"/>
  <c r="CB31" i="12" s="1"/>
  <c r="AS27" i="12"/>
  <c r="CB27" i="12" s="1"/>
  <c r="AS23" i="12"/>
  <c r="CB23" i="12" s="1"/>
  <c r="AS19" i="12"/>
  <c r="CB19" i="12" s="1"/>
  <c r="AS15" i="12"/>
  <c r="CB15" i="12" s="1"/>
  <c r="AS11" i="12"/>
  <c r="CB11" i="12" s="1"/>
  <c r="AS7" i="12"/>
  <c r="CB7" i="12" s="1"/>
  <c r="AS39" i="12"/>
  <c r="CB39" i="12" s="1"/>
  <c r="AS32" i="12"/>
  <c r="CB32" i="12" s="1"/>
  <c r="AS28" i="12"/>
  <c r="CB28" i="12" s="1"/>
  <c r="AS24" i="12"/>
  <c r="CB24" i="12" s="1"/>
  <c r="AS20" i="12"/>
  <c r="CB20" i="12" s="1"/>
  <c r="AS16" i="12"/>
  <c r="CB16" i="12" s="1"/>
  <c r="AS12" i="12"/>
  <c r="CB12" i="12" s="1"/>
  <c r="AS8" i="12"/>
  <c r="CB8" i="12" s="1"/>
  <c r="AS13" i="12"/>
  <c r="CB13" i="12" s="1"/>
  <c r="AS67" i="12"/>
  <c r="CB67" i="12" s="1"/>
  <c r="AS43" i="12"/>
  <c r="CB43" i="12" s="1"/>
  <c r="AS33" i="12"/>
  <c r="CB33" i="12" s="1"/>
  <c r="AU158" i="12"/>
  <c r="CD158" i="12" s="1"/>
  <c r="AU154" i="12"/>
  <c r="CD154" i="12" s="1"/>
  <c r="AU150" i="12"/>
  <c r="CD150" i="12" s="1"/>
  <c r="AU146" i="12"/>
  <c r="CD146" i="12" s="1"/>
  <c r="AU159" i="12"/>
  <c r="CD159" i="12" s="1"/>
  <c r="AU155" i="12"/>
  <c r="CD155" i="12" s="1"/>
  <c r="AU151" i="12"/>
  <c r="CD151" i="12" s="1"/>
  <c r="AU147" i="12"/>
  <c r="CD147" i="12" s="1"/>
  <c r="AU160" i="12"/>
  <c r="CD160" i="12" s="1"/>
  <c r="AU156" i="12"/>
  <c r="CD156" i="12" s="1"/>
  <c r="AU152" i="12"/>
  <c r="CD152" i="12" s="1"/>
  <c r="AU148" i="12"/>
  <c r="CD148" i="12" s="1"/>
  <c r="AU144" i="12"/>
  <c r="CD144" i="12" s="1"/>
  <c r="AU157" i="12"/>
  <c r="CD157" i="12" s="1"/>
  <c r="AU153" i="12"/>
  <c r="CD153" i="12" s="1"/>
  <c r="AU149" i="12"/>
  <c r="CD149" i="12" s="1"/>
  <c r="AU145" i="12"/>
  <c r="CD145" i="12" s="1"/>
  <c r="AU140" i="12"/>
  <c r="CD140" i="12" s="1"/>
  <c r="AU136" i="12"/>
  <c r="CD136" i="12" s="1"/>
  <c r="AU132" i="12"/>
  <c r="CD132" i="12" s="1"/>
  <c r="AU128" i="12"/>
  <c r="CD128" i="12" s="1"/>
  <c r="AU141" i="12"/>
  <c r="CD141" i="12" s="1"/>
  <c r="AU137" i="12"/>
  <c r="CD137" i="12" s="1"/>
  <c r="AU133" i="12"/>
  <c r="CD133" i="12" s="1"/>
  <c r="AU129" i="12"/>
  <c r="CD129" i="12" s="1"/>
  <c r="AU125" i="12"/>
  <c r="CD125" i="12" s="1"/>
  <c r="AU134" i="12"/>
  <c r="CD134" i="12" s="1"/>
  <c r="AU123" i="12"/>
  <c r="CD123" i="12" s="1"/>
  <c r="AU119" i="12"/>
  <c r="CD119" i="12" s="1"/>
  <c r="AU115" i="12"/>
  <c r="CD115" i="12" s="1"/>
  <c r="AU111" i="12"/>
  <c r="CD111" i="12" s="1"/>
  <c r="AU107" i="12"/>
  <c r="CD107" i="12" s="1"/>
  <c r="AU135" i="12"/>
  <c r="CD135" i="12" s="1"/>
  <c r="AU138" i="12"/>
  <c r="CD138" i="12" s="1"/>
  <c r="AU120" i="12"/>
  <c r="CD120" i="12" s="1"/>
  <c r="AU116" i="12"/>
  <c r="CD116" i="12" s="1"/>
  <c r="AU112" i="12"/>
  <c r="CD112" i="12" s="1"/>
  <c r="AU108" i="12"/>
  <c r="CD108" i="12" s="1"/>
  <c r="AU139" i="12"/>
  <c r="CD139" i="12" s="1"/>
  <c r="AU142" i="12"/>
  <c r="CD142" i="12" s="1"/>
  <c r="AU126" i="12"/>
  <c r="CD126" i="12" s="1"/>
  <c r="AU121" i="12"/>
  <c r="CD121" i="12" s="1"/>
  <c r="AU117" i="12"/>
  <c r="CD117" i="12" s="1"/>
  <c r="AU113" i="12"/>
  <c r="CD113" i="12" s="1"/>
  <c r="AU109" i="12"/>
  <c r="CD109" i="12" s="1"/>
  <c r="AU143" i="12"/>
  <c r="CD143" i="12" s="1"/>
  <c r="AU127" i="12"/>
  <c r="CD127" i="12" s="1"/>
  <c r="AU124" i="12"/>
  <c r="CD124" i="12" s="1"/>
  <c r="AU130" i="12"/>
  <c r="CD130" i="12" s="1"/>
  <c r="AU122" i="12"/>
  <c r="CD122" i="12" s="1"/>
  <c r="AU118" i="12"/>
  <c r="CD118" i="12" s="1"/>
  <c r="AU114" i="12"/>
  <c r="CD114" i="12" s="1"/>
  <c r="AU110" i="12"/>
  <c r="CD110" i="12" s="1"/>
  <c r="AU105" i="12"/>
  <c r="CD105" i="12" s="1"/>
  <c r="AU101" i="12"/>
  <c r="CD101" i="12" s="1"/>
  <c r="AU97" i="12"/>
  <c r="CD97" i="12" s="1"/>
  <c r="AU106" i="12"/>
  <c r="CD106" i="12" s="1"/>
  <c r="AU102" i="12"/>
  <c r="CD102" i="12" s="1"/>
  <c r="AU98" i="12"/>
  <c r="CD98" i="12" s="1"/>
  <c r="AU94" i="12"/>
  <c r="CD94" i="12" s="1"/>
  <c r="AU90" i="12"/>
  <c r="CD90" i="12" s="1"/>
  <c r="AU131" i="12"/>
  <c r="CD131" i="12" s="1"/>
  <c r="AU103" i="12"/>
  <c r="CD103" i="12" s="1"/>
  <c r="AU99" i="12"/>
  <c r="CD99" i="12" s="1"/>
  <c r="AU95" i="12"/>
  <c r="CD95" i="12" s="1"/>
  <c r="AU91" i="12"/>
  <c r="CD91" i="12" s="1"/>
  <c r="AU87" i="12"/>
  <c r="CD87" i="12" s="1"/>
  <c r="AU88" i="12"/>
  <c r="CD88" i="12" s="1"/>
  <c r="AU89" i="12"/>
  <c r="CD89" i="12" s="1"/>
  <c r="AU85" i="12"/>
  <c r="CD85" i="12" s="1"/>
  <c r="AU81" i="12"/>
  <c r="CD81" i="12" s="1"/>
  <c r="AU77" i="12"/>
  <c r="CD77" i="12" s="1"/>
  <c r="AU73" i="12"/>
  <c r="CD73" i="12" s="1"/>
  <c r="AU69" i="12"/>
  <c r="CD69" i="12" s="1"/>
  <c r="AU65" i="12"/>
  <c r="CD65" i="12" s="1"/>
  <c r="AU61" i="12"/>
  <c r="CD61" i="12" s="1"/>
  <c r="AU57" i="12"/>
  <c r="CD57" i="12" s="1"/>
  <c r="AU53" i="12"/>
  <c r="CD53" i="12" s="1"/>
  <c r="AU49" i="12"/>
  <c r="CD49" i="12" s="1"/>
  <c r="AU92" i="12"/>
  <c r="CD92" i="12" s="1"/>
  <c r="AU100" i="12"/>
  <c r="CD100" i="12" s="1"/>
  <c r="AU93" i="12"/>
  <c r="CD93" i="12" s="1"/>
  <c r="AU86" i="12"/>
  <c r="CD86" i="12" s="1"/>
  <c r="AU82" i="12"/>
  <c r="CD82" i="12" s="1"/>
  <c r="AU78" i="12"/>
  <c r="CD78" i="12" s="1"/>
  <c r="AU74" i="12"/>
  <c r="CD74" i="12" s="1"/>
  <c r="AU70" i="12"/>
  <c r="CD70" i="12" s="1"/>
  <c r="AU66" i="12"/>
  <c r="CD66" i="12" s="1"/>
  <c r="AU62" i="12"/>
  <c r="CD62" i="12" s="1"/>
  <c r="AU58" i="12"/>
  <c r="CD58" i="12" s="1"/>
  <c r="AU54" i="12"/>
  <c r="CD54" i="12" s="1"/>
  <c r="AU50" i="12"/>
  <c r="CD50" i="12" s="1"/>
  <c r="AU46" i="12"/>
  <c r="CD46" i="12" s="1"/>
  <c r="AU104" i="12"/>
  <c r="CD104" i="12" s="1"/>
  <c r="AU96" i="12"/>
  <c r="CD96" i="12" s="1"/>
  <c r="AU83" i="12"/>
  <c r="CD83" i="12" s="1"/>
  <c r="AU79" i="12"/>
  <c r="CD79" i="12" s="1"/>
  <c r="AU75" i="12"/>
  <c r="CD75" i="12" s="1"/>
  <c r="AU71" i="12"/>
  <c r="CD71" i="12" s="1"/>
  <c r="AU67" i="12"/>
  <c r="CD67" i="12" s="1"/>
  <c r="AU63" i="12"/>
  <c r="CD63" i="12" s="1"/>
  <c r="AU59" i="12"/>
  <c r="CD59" i="12" s="1"/>
  <c r="AU55" i="12"/>
  <c r="CD55" i="12" s="1"/>
  <c r="AU51" i="12"/>
  <c r="CD51" i="12" s="1"/>
  <c r="AU47" i="12"/>
  <c r="CD47" i="12" s="1"/>
  <c r="AU80" i="12"/>
  <c r="CD80" i="12" s="1"/>
  <c r="AU64" i="12"/>
  <c r="CD64" i="12" s="1"/>
  <c r="AU84" i="12"/>
  <c r="CD84" i="12" s="1"/>
  <c r="AU76" i="12"/>
  <c r="CD76" i="12" s="1"/>
  <c r="AU45" i="12"/>
  <c r="CD45" i="12" s="1"/>
  <c r="AU41" i="12"/>
  <c r="CD41" i="12" s="1"/>
  <c r="AU37" i="12"/>
  <c r="CD37" i="12" s="1"/>
  <c r="AU56" i="12"/>
  <c r="CD56" i="12" s="1"/>
  <c r="AU68" i="12"/>
  <c r="CD68" i="12" s="1"/>
  <c r="AU42" i="12"/>
  <c r="CD42" i="12" s="1"/>
  <c r="AU38" i="12"/>
  <c r="CD38" i="12" s="1"/>
  <c r="AU48" i="12"/>
  <c r="CD48" i="12" s="1"/>
  <c r="AU60" i="12"/>
  <c r="CD60" i="12" s="1"/>
  <c r="AU43" i="12"/>
  <c r="CD43" i="12" s="1"/>
  <c r="AU39" i="12"/>
  <c r="CD39" i="12" s="1"/>
  <c r="AU72" i="12"/>
  <c r="CD72" i="12" s="1"/>
  <c r="AU30" i="12"/>
  <c r="CD30" i="12" s="1"/>
  <c r="AU18" i="12"/>
  <c r="CD18" i="12" s="1"/>
  <c r="AU40" i="12"/>
  <c r="CD40" i="12" s="1"/>
  <c r="AU35" i="12"/>
  <c r="CD35" i="12" s="1"/>
  <c r="AU31" i="12"/>
  <c r="CD31" i="12" s="1"/>
  <c r="AU27" i="12"/>
  <c r="CD27" i="12" s="1"/>
  <c r="AU23" i="12"/>
  <c r="CD23" i="12" s="1"/>
  <c r="AU19" i="12"/>
  <c r="CD19" i="12" s="1"/>
  <c r="AU15" i="12"/>
  <c r="CD15" i="12" s="1"/>
  <c r="AU11" i="12"/>
  <c r="CD11" i="12" s="1"/>
  <c r="AU7" i="12"/>
  <c r="CD7" i="12" s="1"/>
  <c r="AU44" i="12"/>
  <c r="CD44" i="12" s="1"/>
  <c r="AU14" i="12"/>
  <c r="CD14" i="12" s="1"/>
  <c r="AU52" i="12"/>
  <c r="CD52" i="12" s="1"/>
  <c r="AU32" i="12"/>
  <c r="CD32" i="12" s="1"/>
  <c r="AU28" i="12"/>
  <c r="CD28" i="12" s="1"/>
  <c r="AU24" i="12"/>
  <c r="CD24" i="12" s="1"/>
  <c r="AU20" i="12"/>
  <c r="CD20" i="12" s="1"/>
  <c r="AU16" i="12"/>
  <c r="CD16" i="12" s="1"/>
  <c r="AU12" i="12"/>
  <c r="CD12" i="12" s="1"/>
  <c r="AU8" i="12"/>
  <c r="CD8" i="12" s="1"/>
  <c r="AU26" i="12"/>
  <c r="CD26" i="12" s="1"/>
  <c r="AU33" i="12"/>
  <c r="CD33" i="12" s="1"/>
  <c r="AU29" i="12"/>
  <c r="CD29" i="12" s="1"/>
  <c r="AU25" i="12"/>
  <c r="CD25" i="12" s="1"/>
  <c r="AU21" i="12"/>
  <c r="CD21" i="12" s="1"/>
  <c r="AU17" i="12"/>
  <c r="CD17" i="12" s="1"/>
  <c r="AU13" i="12"/>
  <c r="CD13" i="12" s="1"/>
  <c r="AU9" i="12"/>
  <c r="CD9" i="12" s="1"/>
  <c r="AU22" i="12"/>
  <c r="CD22" i="12" s="1"/>
  <c r="AU10" i="12"/>
  <c r="CD10" i="12" s="1"/>
  <c r="AU6" i="12"/>
  <c r="CD6" i="12" s="1"/>
  <c r="AU36" i="12"/>
  <c r="CD36" i="12" s="1"/>
  <c r="AU34" i="12"/>
  <c r="CD34" i="12" s="1"/>
  <c r="AI160" i="12"/>
  <c r="BR160" i="12" s="1"/>
  <c r="AI156" i="12"/>
  <c r="BR156" i="12" s="1"/>
  <c r="AI152" i="12"/>
  <c r="BR152" i="12" s="1"/>
  <c r="AI148" i="12"/>
  <c r="BR148" i="12" s="1"/>
  <c r="AI144" i="12"/>
  <c r="BR144" i="12" s="1"/>
  <c r="AI157" i="12"/>
  <c r="BR157" i="12" s="1"/>
  <c r="AI153" i="12"/>
  <c r="BR153" i="12" s="1"/>
  <c r="AI149" i="12"/>
  <c r="BR149" i="12" s="1"/>
  <c r="AI145" i="12"/>
  <c r="BR145" i="12" s="1"/>
  <c r="AI158" i="12"/>
  <c r="BR158" i="12" s="1"/>
  <c r="AI154" i="12"/>
  <c r="BR154" i="12" s="1"/>
  <c r="AI150" i="12"/>
  <c r="BR150" i="12" s="1"/>
  <c r="AI146" i="12"/>
  <c r="BR146" i="12" s="1"/>
  <c r="AI159" i="12"/>
  <c r="BR159" i="12" s="1"/>
  <c r="AI155" i="12"/>
  <c r="BR155" i="12" s="1"/>
  <c r="AI151" i="12"/>
  <c r="BR151" i="12" s="1"/>
  <c r="AI147" i="12"/>
  <c r="BR147" i="12" s="1"/>
  <c r="AI142" i="12"/>
  <c r="BR142" i="12" s="1"/>
  <c r="AI138" i="12"/>
  <c r="BR138" i="12" s="1"/>
  <c r="AI134" i="12"/>
  <c r="BR134" i="12" s="1"/>
  <c r="AI130" i="12"/>
  <c r="BR130" i="12" s="1"/>
  <c r="AI126" i="12"/>
  <c r="BR126" i="12" s="1"/>
  <c r="AI143" i="12"/>
  <c r="BR143" i="12" s="1"/>
  <c r="AI139" i="12"/>
  <c r="BR139" i="12" s="1"/>
  <c r="AI135" i="12"/>
  <c r="BR135" i="12" s="1"/>
  <c r="AI131" i="12"/>
  <c r="BR131" i="12" s="1"/>
  <c r="AI127" i="12"/>
  <c r="BR127" i="12" s="1"/>
  <c r="AI128" i="12"/>
  <c r="BR128" i="12" s="1"/>
  <c r="AI124" i="12"/>
  <c r="BR124" i="12" s="1"/>
  <c r="AI121" i="12"/>
  <c r="BR121" i="12" s="1"/>
  <c r="AI117" i="12"/>
  <c r="BR117" i="12" s="1"/>
  <c r="AI113" i="12"/>
  <c r="BR113" i="12" s="1"/>
  <c r="AI109" i="12"/>
  <c r="BR109" i="12" s="1"/>
  <c r="AI129" i="12"/>
  <c r="BR129" i="12" s="1"/>
  <c r="AI132" i="12"/>
  <c r="BR132" i="12" s="1"/>
  <c r="AI122" i="12"/>
  <c r="BR122" i="12" s="1"/>
  <c r="AI118" i="12"/>
  <c r="BR118" i="12" s="1"/>
  <c r="AI114" i="12"/>
  <c r="BR114" i="12" s="1"/>
  <c r="AI110" i="12"/>
  <c r="BR110" i="12" s="1"/>
  <c r="AI133" i="12"/>
  <c r="BR133" i="12" s="1"/>
  <c r="AI136" i="12"/>
  <c r="BR136" i="12" s="1"/>
  <c r="AI123" i="12"/>
  <c r="BR123" i="12" s="1"/>
  <c r="AI119" i="12"/>
  <c r="BR119" i="12" s="1"/>
  <c r="AI115" i="12"/>
  <c r="BR115" i="12" s="1"/>
  <c r="AI111" i="12"/>
  <c r="BR111" i="12" s="1"/>
  <c r="AI137" i="12"/>
  <c r="BR137" i="12" s="1"/>
  <c r="AI140" i="12"/>
  <c r="BR140" i="12" s="1"/>
  <c r="AI120" i="12"/>
  <c r="BR120" i="12" s="1"/>
  <c r="AI116" i="12"/>
  <c r="BR116" i="12" s="1"/>
  <c r="AI112" i="12"/>
  <c r="BR112" i="12" s="1"/>
  <c r="AI108" i="12"/>
  <c r="BR108" i="12" s="1"/>
  <c r="AI107" i="12"/>
  <c r="BR107" i="12" s="1"/>
  <c r="AI103" i="12"/>
  <c r="BR103" i="12" s="1"/>
  <c r="AI99" i="12"/>
  <c r="BR99" i="12" s="1"/>
  <c r="AI125" i="12"/>
  <c r="BR125" i="12" s="1"/>
  <c r="AI104" i="12"/>
  <c r="BR104" i="12" s="1"/>
  <c r="AI100" i="12"/>
  <c r="BR100" i="12" s="1"/>
  <c r="AI96" i="12"/>
  <c r="BR96" i="12" s="1"/>
  <c r="AI92" i="12"/>
  <c r="BR92" i="12" s="1"/>
  <c r="AI88" i="12"/>
  <c r="BR88" i="12" s="1"/>
  <c r="AI141" i="12"/>
  <c r="BR141" i="12" s="1"/>
  <c r="AI105" i="12"/>
  <c r="BR105" i="12" s="1"/>
  <c r="AI101" i="12"/>
  <c r="BR101" i="12" s="1"/>
  <c r="AI97" i="12"/>
  <c r="BR97" i="12" s="1"/>
  <c r="AI93" i="12"/>
  <c r="BR93" i="12" s="1"/>
  <c r="AI89" i="12"/>
  <c r="BR89" i="12" s="1"/>
  <c r="AI87" i="12"/>
  <c r="BR87" i="12" s="1"/>
  <c r="AI83" i="12"/>
  <c r="BR83" i="12" s="1"/>
  <c r="AI79" i="12"/>
  <c r="BR79" i="12" s="1"/>
  <c r="AI75" i="12"/>
  <c r="BR75" i="12" s="1"/>
  <c r="AI71" i="12"/>
  <c r="BR71" i="12" s="1"/>
  <c r="AI67" i="12"/>
  <c r="BR67" i="12" s="1"/>
  <c r="AI63" i="12"/>
  <c r="BR63" i="12" s="1"/>
  <c r="AI59" i="12"/>
  <c r="BR59" i="12" s="1"/>
  <c r="AI55" i="12"/>
  <c r="BR55" i="12" s="1"/>
  <c r="AI51" i="12"/>
  <c r="BR51" i="12" s="1"/>
  <c r="AI47" i="12"/>
  <c r="BR47" i="12" s="1"/>
  <c r="AI84" i="12"/>
  <c r="BR84" i="12" s="1"/>
  <c r="AI80" i="12"/>
  <c r="BR80" i="12" s="1"/>
  <c r="AI76" i="12"/>
  <c r="BR76" i="12" s="1"/>
  <c r="AI72" i="12"/>
  <c r="BR72" i="12" s="1"/>
  <c r="AI68" i="12"/>
  <c r="BR68" i="12" s="1"/>
  <c r="AI64" i="12"/>
  <c r="BR64" i="12" s="1"/>
  <c r="AI60" i="12"/>
  <c r="BR60" i="12" s="1"/>
  <c r="AI56" i="12"/>
  <c r="BR56" i="12" s="1"/>
  <c r="AI52" i="12"/>
  <c r="BR52" i="12" s="1"/>
  <c r="AI48" i="12"/>
  <c r="BR48" i="12" s="1"/>
  <c r="AI98" i="12"/>
  <c r="BR98" i="12" s="1"/>
  <c r="AI90" i="12"/>
  <c r="BR90" i="12" s="1"/>
  <c r="AI102" i="12"/>
  <c r="BR102" i="12" s="1"/>
  <c r="AI91" i="12"/>
  <c r="BR91" i="12" s="1"/>
  <c r="AI85" i="12"/>
  <c r="BR85" i="12" s="1"/>
  <c r="AI81" i="12"/>
  <c r="BR81" i="12" s="1"/>
  <c r="AI77" i="12"/>
  <c r="BR77" i="12" s="1"/>
  <c r="AI73" i="12"/>
  <c r="BR73" i="12" s="1"/>
  <c r="AI69" i="12"/>
  <c r="BR69" i="12" s="1"/>
  <c r="AI65" i="12"/>
  <c r="BR65" i="12" s="1"/>
  <c r="AI61" i="12"/>
  <c r="BR61" i="12" s="1"/>
  <c r="AI57" i="12"/>
  <c r="BR57" i="12" s="1"/>
  <c r="AI53" i="12"/>
  <c r="BR53" i="12" s="1"/>
  <c r="AI49" i="12"/>
  <c r="BR49" i="12" s="1"/>
  <c r="AI106" i="12"/>
  <c r="BR106" i="12" s="1"/>
  <c r="AI94" i="12"/>
  <c r="BR94" i="12" s="1"/>
  <c r="AI58" i="12"/>
  <c r="BR58" i="12" s="1"/>
  <c r="AI70" i="12"/>
  <c r="BR70" i="12" s="1"/>
  <c r="AI43" i="12"/>
  <c r="BR43" i="12" s="1"/>
  <c r="AI39" i="12"/>
  <c r="BR39" i="12" s="1"/>
  <c r="AI82" i="12"/>
  <c r="BR82" i="12" s="1"/>
  <c r="AI50" i="12"/>
  <c r="BR50" i="12" s="1"/>
  <c r="AI86" i="12"/>
  <c r="BR86" i="12" s="1"/>
  <c r="AI62" i="12"/>
  <c r="BR62" i="12" s="1"/>
  <c r="AI44" i="12"/>
  <c r="BR44" i="12" s="1"/>
  <c r="AI40" i="12"/>
  <c r="BR40" i="12" s="1"/>
  <c r="AI36" i="12"/>
  <c r="BR36" i="12" s="1"/>
  <c r="AI74" i="12"/>
  <c r="BR74" i="12" s="1"/>
  <c r="AI54" i="12"/>
  <c r="BR54" i="12" s="1"/>
  <c r="AI45" i="12"/>
  <c r="BR45" i="12" s="1"/>
  <c r="AI41" i="12"/>
  <c r="BR41" i="12" s="1"/>
  <c r="AI66" i="12"/>
  <c r="BR66" i="12" s="1"/>
  <c r="AI95" i="12"/>
  <c r="BR95" i="12" s="1"/>
  <c r="AI20" i="12"/>
  <c r="BR20" i="12" s="1"/>
  <c r="AI33" i="12"/>
  <c r="BR33" i="12" s="1"/>
  <c r="AI29" i="12"/>
  <c r="BR29" i="12" s="1"/>
  <c r="AI25" i="12"/>
  <c r="BR25" i="12" s="1"/>
  <c r="AI21" i="12"/>
  <c r="BR21" i="12" s="1"/>
  <c r="AI17" i="12"/>
  <c r="BR17" i="12" s="1"/>
  <c r="AI13" i="12"/>
  <c r="BR13" i="12" s="1"/>
  <c r="AI9" i="12"/>
  <c r="BR9" i="12" s="1"/>
  <c r="AI28" i="12"/>
  <c r="BR28" i="12" s="1"/>
  <c r="AI24" i="12"/>
  <c r="BR24" i="12" s="1"/>
  <c r="AI32" i="12"/>
  <c r="BR32" i="12" s="1"/>
  <c r="AI42" i="12"/>
  <c r="BR42" i="12" s="1"/>
  <c r="AI38" i="12"/>
  <c r="BR38" i="12" s="1"/>
  <c r="AI34" i="12"/>
  <c r="BR34" i="12" s="1"/>
  <c r="AI30" i="12"/>
  <c r="BR30" i="12" s="1"/>
  <c r="AI26" i="12"/>
  <c r="BR26" i="12" s="1"/>
  <c r="AI22" i="12"/>
  <c r="BR22" i="12" s="1"/>
  <c r="AI18" i="12"/>
  <c r="BR18" i="12" s="1"/>
  <c r="AI14" i="12"/>
  <c r="BR14" i="12" s="1"/>
  <c r="AI10" i="12"/>
  <c r="BR10" i="12" s="1"/>
  <c r="AI78" i="12"/>
  <c r="BR78" i="12" s="1"/>
  <c r="AI46" i="12"/>
  <c r="BR46" i="12" s="1"/>
  <c r="AI37" i="12"/>
  <c r="BR37" i="12" s="1"/>
  <c r="AI12" i="12"/>
  <c r="BR12" i="12" s="1"/>
  <c r="AI8" i="12"/>
  <c r="BR8" i="12" s="1"/>
  <c r="AI35" i="12"/>
  <c r="BR35" i="12" s="1"/>
  <c r="AI31" i="12"/>
  <c r="BR31" i="12" s="1"/>
  <c r="AI27" i="12"/>
  <c r="BR27" i="12" s="1"/>
  <c r="AI23" i="12"/>
  <c r="BR23" i="12" s="1"/>
  <c r="AI19" i="12"/>
  <c r="BR19" i="12" s="1"/>
  <c r="AI15" i="12"/>
  <c r="BR15" i="12" s="1"/>
  <c r="BR11" i="12"/>
  <c r="AI7" i="12"/>
  <c r="BR7" i="12" s="1"/>
  <c r="AI16" i="12"/>
  <c r="BR16" i="12" s="1"/>
  <c r="AX160" i="12"/>
  <c r="CG160" i="12" s="1"/>
  <c r="AX156" i="12"/>
  <c r="CG156" i="12" s="1"/>
  <c r="AX152" i="12"/>
  <c r="CG152" i="12" s="1"/>
  <c r="AX148" i="12"/>
  <c r="CG148" i="12" s="1"/>
  <c r="AX144" i="12"/>
  <c r="CG144" i="12" s="1"/>
  <c r="AX157" i="12"/>
  <c r="CG157" i="12" s="1"/>
  <c r="AX153" i="12"/>
  <c r="CG153" i="12" s="1"/>
  <c r="AX149" i="12"/>
  <c r="CG149" i="12" s="1"/>
  <c r="AX145" i="12"/>
  <c r="CG145" i="12" s="1"/>
  <c r="AX158" i="12"/>
  <c r="CG158" i="12" s="1"/>
  <c r="AX154" i="12"/>
  <c r="CG154" i="12" s="1"/>
  <c r="AX150" i="12"/>
  <c r="CG150" i="12" s="1"/>
  <c r="AX146" i="12"/>
  <c r="CG146" i="12" s="1"/>
  <c r="AX159" i="12"/>
  <c r="CG159" i="12" s="1"/>
  <c r="AX141" i="12"/>
  <c r="CG141" i="12" s="1"/>
  <c r="AX137" i="12"/>
  <c r="CG137" i="12" s="1"/>
  <c r="AX133" i="12"/>
  <c r="CG133" i="12" s="1"/>
  <c r="AX129" i="12"/>
  <c r="CG129" i="12" s="1"/>
  <c r="AX125" i="12"/>
  <c r="CG125" i="12" s="1"/>
  <c r="AX142" i="12"/>
  <c r="CG142" i="12" s="1"/>
  <c r="AX138" i="12"/>
  <c r="CG138" i="12" s="1"/>
  <c r="AX134" i="12"/>
  <c r="CG134" i="12" s="1"/>
  <c r="AX130" i="12"/>
  <c r="CG130" i="12" s="1"/>
  <c r="AX126" i="12"/>
  <c r="CG126" i="12" s="1"/>
  <c r="AX143" i="12"/>
  <c r="CG143" i="12" s="1"/>
  <c r="AX139" i="12"/>
  <c r="CG139" i="12" s="1"/>
  <c r="AX135" i="12"/>
  <c r="CG135" i="12" s="1"/>
  <c r="AX131" i="12"/>
  <c r="CG131" i="12" s="1"/>
  <c r="AX127" i="12"/>
  <c r="CG127" i="12" s="1"/>
  <c r="AX151" i="12"/>
  <c r="CG151" i="12" s="1"/>
  <c r="AX140" i="12"/>
  <c r="CG140" i="12" s="1"/>
  <c r="AX136" i="12"/>
  <c r="CG136" i="12" s="1"/>
  <c r="AX132" i="12"/>
  <c r="CG132" i="12" s="1"/>
  <c r="AX128" i="12"/>
  <c r="CG128" i="12" s="1"/>
  <c r="AX124" i="12"/>
  <c r="CG124" i="12" s="1"/>
  <c r="AX147" i="12"/>
  <c r="CG147" i="12" s="1"/>
  <c r="AX155" i="12"/>
  <c r="CG155" i="12" s="1"/>
  <c r="AX121" i="12"/>
  <c r="CG121" i="12" s="1"/>
  <c r="AX117" i="12"/>
  <c r="CG117" i="12" s="1"/>
  <c r="AX113" i="12"/>
  <c r="CG113" i="12" s="1"/>
  <c r="AX109" i="12"/>
  <c r="CG109" i="12" s="1"/>
  <c r="AX122" i="12"/>
  <c r="CG122" i="12" s="1"/>
  <c r="AX118" i="12"/>
  <c r="CG118" i="12" s="1"/>
  <c r="AX114" i="12"/>
  <c r="CG114" i="12" s="1"/>
  <c r="AX110" i="12"/>
  <c r="CG110" i="12" s="1"/>
  <c r="AX123" i="12"/>
  <c r="CG123" i="12" s="1"/>
  <c r="AX119" i="12"/>
  <c r="CG119" i="12" s="1"/>
  <c r="AX115" i="12"/>
  <c r="CG115" i="12" s="1"/>
  <c r="AX111" i="12"/>
  <c r="CG111" i="12" s="1"/>
  <c r="AX107" i="12"/>
  <c r="CG107" i="12" s="1"/>
  <c r="AX112" i="12"/>
  <c r="CG112" i="12" s="1"/>
  <c r="AX106" i="12"/>
  <c r="CG106" i="12" s="1"/>
  <c r="AX102" i="12"/>
  <c r="CG102" i="12" s="1"/>
  <c r="AX98" i="12"/>
  <c r="CG98" i="12" s="1"/>
  <c r="AX94" i="12"/>
  <c r="CG94" i="12" s="1"/>
  <c r="AX90" i="12"/>
  <c r="CG90" i="12" s="1"/>
  <c r="AX116" i="12"/>
  <c r="CG116" i="12" s="1"/>
  <c r="AX120" i="12"/>
  <c r="CG120" i="12" s="1"/>
  <c r="AX103" i="12"/>
  <c r="CG103" i="12" s="1"/>
  <c r="AX99" i="12"/>
  <c r="CG99" i="12" s="1"/>
  <c r="AX95" i="12"/>
  <c r="CG95" i="12" s="1"/>
  <c r="AX91" i="12"/>
  <c r="CG91" i="12" s="1"/>
  <c r="AX87" i="12"/>
  <c r="CG87" i="12" s="1"/>
  <c r="AX104" i="12"/>
  <c r="CG104" i="12" s="1"/>
  <c r="AX100" i="12"/>
  <c r="CG100" i="12" s="1"/>
  <c r="AX96" i="12"/>
  <c r="CG96" i="12" s="1"/>
  <c r="AX92" i="12"/>
  <c r="CG92" i="12" s="1"/>
  <c r="AX88" i="12"/>
  <c r="CG88" i="12" s="1"/>
  <c r="AX105" i="12"/>
  <c r="CG105" i="12" s="1"/>
  <c r="AX101" i="12"/>
  <c r="CG101" i="12" s="1"/>
  <c r="AX97" i="12"/>
  <c r="CG97" i="12" s="1"/>
  <c r="AX93" i="12"/>
  <c r="CG93" i="12" s="1"/>
  <c r="AX89" i="12"/>
  <c r="CG89" i="12" s="1"/>
  <c r="AX86" i="12"/>
  <c r="CG86" i="12" s="1"/>
  <c r="AX82" i="12"/>
  <c r="CG82" i="12" s="1"/>
  <c r="AX108" i="12"/>
  <c r="CG108" i="12" s="1"/>
  <c r="AX83" i="12"/>
  <c r="CG83" i="12" s="1"/>
  <c r="AX79" i="12"/>
  <c r="CG79" i="12" s="1"/>
  <c r="AX75" i="12"/>
  <c r="CG75" i="12" s="1"/>
  <c r="AX71" i="12"/>
  <c r="CG71" i="12" s="1"/>
  <c r="AX67" i="12"/>
  <c r="CG67" i="12" s="1"/>
  <c r="AX63" i="12"/>
  <c r="CG63" i="12" s="1"/>
  <c r="AX59" i="12"/>
  <c r="CG59" i="12" s="1"/>
  <c r="AX55" i="12"/>
  <c r="CG55" i="12" s="1"/>
  <c r="AX51" i="12"/>
  <c r="CG51" i="12" s="1"/>
  <c r="AX47" i="12"/>
  <c r="CG47" i="12" s="1"/>
  <c r="AX84" i="12"/>
  <c r="CG84" i="12" s="1"/>
  <c r="AX80" i="12"/>
  <c r="CG80" i="12" s="1"/>
  <c r="AX85" i="12"/>
  <c r="CG85" i="12" s="1"/>
  <c r="AX81" i="12"/>
  <c r="CG81" i="12" s="1"/>
  <c r="AX77" i="12"/>
  <c r="CG77" i="12" s="1"/>
  <c r="AX73" i="12"/>
  <c r="CG73" i="12" s="1"/>
  <c r="AX69" i="12"/>
  <c r="CG69" i="12" s="1"/>
  <c r="AX65" i="12"/>
  <c r="CG65" i="12" s="1"/>
  <c r="AX61" i="12"/>
  <c r="CG61" i="12" s="1"/>
  <c r="AX57" i="12"/>
  <c r="CG57" i="12" s="1"/>
  <c r="AX53" i="12"/>
  <c r="CG53" i="12" s="1"/>
  <c r="AX49" i="12"/>
  <c r="CG49" i="12" s="1"/>
  <c r="AX76" i="12"/>
  <c r="CG76" i="12" s="1"/>
  <c r="AX54" i="12"/>
  <c r="CG54" i="12" s="1"/>
  <c r="AX42" i="12"/>
  <c r="CG42" i="12" s="1"/>
  <c r="AX38" i="12"/>
  <c r="CG38" i="12" s="1"/>
  <c r="AX66" i="12"/>
  <c r="CG66" i="12" s="1"/>
  <c r="AX56" i="12"/>
  <c r="CG56" i="12" s="1"/>
  <c r="AX78" i="12"/>
  <c r="CG78" i="12" s="1"/>
  <c r="AX68" i="12"/>
  <c r="CG68" i="12" s="1"/>
  <c r="AX46" i="12"/>
  <c r="CG46" i="12" s="1"/>
  <c r="AX43" i="12"/>
  <c r="CG43" i="12" s="1"/>
  <c r="AX39" i="12"/>
  <c r="CG39" i="12" s="1"/>
  <c r="AX58" i="12"/>
  <c r="CG58" i="12" s="1"/>
  <c r="AX48" i="12"/>
  <c r="CG48" i="12" s="1"/>
  <c r="AX70" i="12"/>
  <c r="CG70" i="12" s="1"/>
  <c r="AX60" i="12"/>
  <c r="CG60" i="12" s="1"/>
  <c r="AX44" i="12"/>
  <c r="CG44" i="12" s="1"/>
  <c r="AX40" i="12"/>
  <c r="CG40" i="12" s="1"/>
  <c r="AX72" i="12"/>
  <c r="CG72" i="12" s="1"/>
  <c r="AX50" i="12"/>
  <c r="CG50" i="12" s="1"/>
  <c r="AX62" i="12"/>
  <c r="CG62" i="12" s="1"/>
  <c r="AX52" i="12"/>
  <c r="CG52" i="12" s="1"/>
  <c r="AX45" i="12"/>
  <c r="CG45" i="12" s="1"/>
  <c r="AX41" i="12"/>
  <c r="CG41" i="12" s="1"/>
  <c r="AX37" i="12"/>
  <c r="CG37" i="12" s="1"/>
  <c r="AX32" i="12"/>
  <c r="CG32" i="12" s="1"/>
  <c r="AX28" i="12"/>
  <c r="CG28" i="12" s="1"/>
  <c r="AX24" i="12"/>
  <c r="CG24" i="12" s="1"/>
  <c r="AX20" i="12"/>
  <c r="CG20" i="12" s="1"/>
  <c r="AX16" i="12"/>
  <c r="CG16" i="12" s="1"/>
  <c r="AX12" i="12"/>
  <c r="CG12" i="12" s="1"/>
  <c r="AX8" i="12"/>
  <c r="CG8" i="12" s="1"/>
  <c r="AX11" i="12"/>
  <c r="CG11" i="12" s="1"/>
  <c r="AX15" i="12"/>
  <c r="CG15" i="12" s="1"/>
  <c r="AX64" i="12"/>
  <c r="CG64" i="12" s="1"/>
  <c r="AX33" i="12"/>
  <c r="CG33" i="12" s="1"/>
  <c r="AX29" i="12"/>
  <c r="CG29" i="12" s="1"/>
  <c r="AX25" i="12"/>
  <c r="CG25" i="12" s="1"/>
  <c r="AX21" i="12"/>
  <c r="CG21" i="12" s="1"/>
  <c r="AX17" i="12"/>
  <c r="CG17" i="12" s="1"/>
  <c r="AX13" i="12"/>
  <c r="CG13" i="12" s="1"/>
  <c r="AX9" i="12"/>
  <c r="CG9" i="12" s="1"/>
  <c r="AX36" i="12"/>
  <c r="CG36" i="12" s="1"/>
  <c r="AX74" i="12"/>
  <c r="CG74" i="12" s="1"/>
  <c r="AX34" i="12"/>
  <c r="CG34" i="12" s="1"/>
  <c r="AX30" i="12"/>
  <c r="CG30" i="12" s="1"/>
  <c r="AX26" i="12"/>
  <c r="CG26" i="12" s="1"/>
  <c r="AX22" i="12"/>
  <c r="CG22" i="12" s="1"/>
  <c r="AX18" i="12"/>
  <c r="CG18" i="12" s="1"/>
  <c r="AX14" i="12"/>
  <c r="CG14" i="12" s="1"/>
  <c r="AX10" i="12"/>
  <c r="CG10" i="12" s="1"/>
  <c r="AX6" i="12"/>
  <c r="CG6" i="12" s="1"/>
  <c r="AX7" i="12"/>
  <c r="CG7" i="12" s="1"/>
  <c r="AX35" i="12"/>
  <c r="CG35" i="12" s="1"/>
  <c r="AX31" i="12"/>
  <c r="CG31" i="12" s="1"/>
  <c r="AX27" i="12"/>
  <c r="CG27" i="12" s="1"/>
  <c r="AX23" i="12"/>
  <c r="CG23" i="12" s="1"/>
  <c r="AX19" i="12"/>
  <c r="CG19" i="12" s="1"/>
  <c r="A10" i="12"/>
  <c r="AD155" i="11"/>
  <c r="AD151" i="11"/>
  <c r="AD147" i="11"/>
  <c r="AD143" i="11"/>
  <c r="AD139" i="11"/>
  <c r="AD156" i="11"/>
  <c r="AD152" i="11"/>
  <c r="AD148" i="11"/>
  <c r="AD144" i="11"/>
  <c r="AD140" i="11"/>
  <c r="AD136" i="11"/>
  <c r="AD157" i="11"/>
  <c r="AD153" i="11"/>
  <c r="AD149" i="11"/>
  <c r="AD145" i="11"/>
  <c r="AD141" i="11"/>
  <c r="AD154" i="11"/>
  <c r="AD150" i="11"/>
  <c r="AD146" i="11"/>
  <c r="AD142" i="11"/>
  <c r="AD138" i="11"/>
  <c r="AD133" i="11"/>
  <c r="AD129" i="11"/>
  <c r="AD125" i="11"/>
  <c r="AD121" i="11"/>
  <c r="AD134" i="11"/>
  <c r="AD130" i="11"/>
  <c r="AD126" i="11"/>
  <c r="AD122" i="11"/>
  <c r="AD137" i="11"/>
  <c r="AD135" i="11"/>
  <c r="AD132" i="11"/>
  <c r="AD128" i="11"/>
  <c r="AD119" i="11"/>
  <c r="AD131" i="11"/>
  <c r="AD115" i="11"/>
  <c r="AD111" i="11"/>
  <c r="AD107" i="11"/>
  <c r="AD103" i="11"/>
  <c r="AD123" i="11"/>
  <c r="AD118" i="11"/>
  <c r="AD116" i="11"/>
  <c r="AD112" i="11"/>
  <c r="AD108" i="11"/>
  <c r="AD104" i="11"/>
  <c r="AD120" i="11"/>
  <c r="AD117" i="11"/>
  <c r="AD113" i="11"/>
  <c r="AD109" i="11"/>
  <c r="AD114" i="11"/>
  <c r="AD105" i="11"/>
  <c r="AD99" i="11"/>
  <c r="AD95" i="11"/>
  <c r="AD91" i="11"/>
  <c r="AD87" i="11"/>
  <c r="AD127" i="11"/>
  <c r="AD106" i="11"/>
  <c r="AD100" i="11"/>
  <c r="AD96" i="11"/>
  <c r="AD92" i="11"/>
  <c r="AD88" i="11"/>
  <c r="AD102" i="11"/>
  <c r="AD97" i="11"/>
  <c r="AD93" i="11"/>
  <c r="AD124" i="11"/>
  <c r="AD90" i="11"/>
  <c r="AD83" i="11"/>
  <c r="AD94" i="11"/>
  <c r="AD89" i="11"/>
  <c r="AD86" i="11"/>
  <c r="AD84" i="11"/>
  <c r="AD80" i="11"/>
  <c r="AD76" i="11"/>
  <c r="AD72" i="11"/>
  <c r="AD98" i="11"/>
  <c r="AD110" i="11"/>
  <c r="AD85" i="11"/>
  <c r="AD81" i="11"/>
  <c r="AD77" i="11"/>
  <c r="AD73" i="11"/>
  <c r="AD69" i="11"/>
  <c r="AD101" i="11"/>
  <c r="AD82" i="11"/>
  <c r="AD78" i="11"/>
  <c r="AD74" i="11"/>
  <c r="AD70" i="11"/>
  <c r="AD67" i="11"/>
  <c r="AD63" i="11"/>
  <c r="AD59" i="11"/>
  <c r="AD55" i="11"/>
  <c r="AD51" i="11"/>
  <c r="AD68" i="11"/>
  <c r="AD64" i="11"/>
  <c r="AD60" i="11"/>
  <c r="AD56" i="11"/>
  <c r="AD52" i="11"/>
  <c r="AD75" i="11"/>
  <c r="AD65" i="11"/>
  <c r="AD61" i="11"/>
  <c r="AD57" i="11"/>
  <c r="AD53" i="11"/>
  <c r="AD49" i="11"/>
  <c r="AD79" i="11"/>
  <c r="AD71" i="11"/>
  <c r="AD66" i="11"/>
  <c r="AD62" i="11"/>
  <c r="AD58" i="11"/>
  <c r="AD54" i="11"/>
  <c r="AD50" i="11"/>
  <c r="AD45" i="11"/>
  <c r="AD41" i="11"/>
  <c r="AD37" i="11"/>
  <c r="AD33" i="11"/>
  <c r="AD29" i="11"/>
  <c r="AD25" i="11"/>
  <c r="AD21" i="11"/>
  <c r="AD17" i="11"/>
  <c r="AD13" i="11"/>
  <c r="AD46" i="11"/>
  <c r="AD42" i="11"/>
  <c r="AD38" i="11"/>
  <c r="AD34" i="11"/>
  <c r="AD30" i="11"/>
  <c r="AD26" i="11"/>
  <c r="AD22" i="11"/>
  <c r="AD18" i="11"/>
  <c r="AD14" i="11"/>
  <c r="AD10" i="11"/>
  <c r="AD47" i="11"/>
  <c r="AD43" i="11"/>
  <c r="AD39" i="11"/>
  <c r="AD35" i="11"/>
  <c r="AD31" i="11"/>
  <c r="AD27" i="11"/>
  <c r="AD23" i="11"/>
  <c r="AD19" i="11"/>
  <c r="AD15" i="11"/>
  <c r="AD11" i="11"/>
  <c r="AD48" i="11"/>
  <c r="AD44" i="11"/>
  <c r="AD40" i="11"/>
  <c r="AD36" i="11"/>
  <c r="AD20" i="11"/>
  <c r="AD8" i="11"/>
  <c r="AD5" i="11"/>
  <c r="AD24" i="11"/>
  <c r="AD6" i="11"/>
  <c r="AD12" i="11"/>
  <c r="AD7" i="11"/>
  <c r="AD3" i="11"/>
  <c r="AD28" i="11"/>
  <c r="AD16" i="11"/>
  <c r="AD9" i="11"/>
  <c r="AD4" i="11"/>
  <c r="AD32" i="11"/>
  <c r="AF156" i="11"/>
  <c r="AF152" i="11"/>
  <c r="AF148" i="11"/>
  <c r="AF144" i="11"/>
  <c r="AF140" i="11"/>
  <c r="AF136" i="11"/>
  <c r="AF157" i="11"/>
  <c r="AF153" i="11"/>
  <c r="AF149" i="11"/>
  <c r="AF145" i="11"/>
  <c r="AF141" i="11"/>
  <c r="AF137" i="11"/>
  <c r="AF154" i="11"/>
  <c r="AF150" i="11"/>
  <c r="AF146" i="11"/>
  <c r="AF142" i="11"/>
  <c r="AF138" i="11"/>
  <c r="AF155" i="11"/>
  <c r="AF151" i="11"/>
  <c r="AF147" i="11"/>
  <c r="AF143" i="11"/>
  <c r="AF139" i="11"/>
  <c r="AF134" i="11"/>
  <c r="AF130" i="11"/>
  <c r="AF126" i="11"/>
  <c r="AF122" i="11"/>
  <c r="AF118" i="11"/>
  <c r="AF131" i="11"/>
  <c r="AF127" i="11"/>
  <c r="AF123" i="11"/>
  <c r="AF133" i="11"/>
  <c r="AF129" i="11"/>
  <c r="AF121" i="11"/>
  <c r="AF132" i="11"/>
  <c r="AF116" i="11"/>
  <c r="AF112" i="11"/>
  <c r="AF108" i="11"/>
  <c r="AF104" i="11"/>
  <c r="AF135" i="11"/>
  <c r="AF125" i="11"/>
  <c r="AF120" i="11"/>
  <c r="AF117" i="11"/>
  <c r="AF113" i="11"/>
  <c r="AF109" i="11"/>
  <c r="AF105" i="11"/>
  <c r="AF114" i="11"/>
  <c r="AF110" i="11"/>
  <c r="AF124" i="11"/>
  <c r="AF119" i="11"/>
  <c r="AF115" i="11"/>
  <c r="AF128" i="11"/>
  <c r="AF106" i="11"/>
  <c r="AF100" i="11"/>
  <c r="AF96" i="11"/>
  <c r="AF92" i="11"/>
  <c r="AF88" i="11"/>
  <c r="AF102" i="11"/>
  <c r="AF97" i="11"/>
  <c r="AF93" i="11"/>
  <c r="AF89" i="11"/>
  <c r="AF107" i="11"/>
  <c r="AF101" i="11"/>
  <c r="AF103" i="11"/>
  <c r="AF98" i="11"/>
  <c r="AF94" i="11"/>
  <c r="AF86" i="11"/>
  <c r="AF84" i="11"/>
  <c r="AF95" i="11"/>
  <c r="AF87" i="11"/>
  <c r="AF85" i="11"/>
  <c r="AF81" i="11"/>
  <c r="AF77" i="11"/>
  <c r="AF73" i="11"/>
  <c r="AF69" i="11"/>
  <c r="AF111" i="11"/>
  <c r="AF99" i="11"/>
  <c r="AF82" i="11"/>
  <c r="AF78" i="11"/>
  <c r="AF74" i="11"/>
  <c r="AF70" i="11"/>
  <c r="AF90" i="11"/>
  <c r="AF83" i="11"/>
  <c r="AF79" i="11"/>
  <c r="AF75" i="11"/>
  <c r="AF71" i="11"/>
  <c r="AF91" i="11"/>
  <c r="AF76" i="11"/>
  <c r="AF68" i="11"/>
  <c r="AF64" i="11"/>
  <c r="AF60" i="11"/>
  <c r="AF56" i="11"/>
  <c r="AF52" i="11"/>
  <c r="AF80" i="11"/>
  <c r="AF65" i="11"/>
  <c r="AF61" i="11"/>
  <c r="AF57" i="11"/>
  <c r="AF53" i="11"/>
  <c r="AF49" i="11"/>
  <c r="AF66" i="11"/>
  <c r="AF62" i="11"/>
  <c r="AF58" i="11"/>
  <c r="AF54" i="11"/>
  <c r="AF50" i="11"/>
  <c r="AF72" i="11"/>
  <c r="AF67" i="11"/>
  <c r="AF63" i="11"/>
  <c r="AF59" i="11"/>
  <c r="AF55" i="11"/>
  <c r="AF51" i="11"/>
  <c r="AF46" i="11"/>
  <c r="AF42" i="11"/>
  <c r="AF38" i="11"/>
  <c r="AF34" i="11"/>
  <c r="AF30" i="11"/>
  <c r="AF26" i="11"/>
  <c r="AF22" i="11"/>
  <c r="AF18" i="11"/>
  <c r="AF14" i="11"/>
  <c r="AF47" i="11"/>
  <c r="AF43" i="11"/>
  <c r="AF39" i="11"/>
  <c r="AF35" i="11"/>
  <c r="AF31" i="11"/>
  <c r="AF27" i="11"/>
  <c r="AF23" i="11"/>
  <c r="AF19" i="11"/>
  <c r="AF15" i="11"/>
  <c r="AF11" i="11"/>
  <c r="AF48" i="11"/>
  <c r="AF44" i="11"/>
  <c r="AF40" i="11"/>
  <c r="AF36" i="11"/>
  <c r="AF32" i="11"/>
  <c r="AF28" i="11"/>
  <c r="AF24" i="11"/>
  <c r="AF20" i="11"/>
  <c r="AF16" i="11"/>
  <c r="AF12" i="11"/>
  <c r="AF8" i="11"/>
  <c r="AF45" i="11"/>
  <c r="AF41" i="11"/>
  <c r="AF21" i="11"/>
  <c r="AF6" i="11"/>
  <c r="AF29" i="11"/>
  <c r="AF25" i="11"/>
  <c r="AF7" i="11"/>
  <c r="AF3" i="11"/>
  <c r="AF33" i="11"/>
  <c r="AF37" i="11"/>
  <c r="AF13" i="11"/>
  <c r="AF9" i="11"/>
  <c r="AF4" i="11"/>
  <c r="AF10" i="11"/>
  <c r="AF17" i="11"/>
  <c r="AF5" i="11"/>
  <c r="AH157" i="11"/>
  <c r="AH153" i="11"/>
  <c r="AH149" i="11"/>
  <c r="AH145" i="11"/>
  <c r="AH141" i="11"/>
  <c r="AH137" i="11"/>
  <c r="AH154" i="11"/>
  <c r="AH150" i="11"/>
  <c r="AH146" i="11"/>
  <c r="AH142" i="11"/>
  <c r="AH138" i="11"/>
  <c r="AH155" i="11"/>
  <c r="AH151" i="11"/>
  <c r="AH147" i="11"/>
  <c r="AH143" i="11"/>
  <c r="AH139" i="11"/>
  <c r="AH156" i="11"/>
  <c r="AH152" i="11"/>
  <c r="AH148" i="11"/>
  <c r="AH144" i="11"/>
  <c r="AH140" i="11"/>
  <c r="AH136" i="11"/>
  <c r="AH131" i="11"/>
  <c r="AH127" i="11"/>
  <c r="AH123" i="11"/>
  <c r="AH119" i="11"/>
  <c r="AH135" i="11"/>
  <c r="AH132" i="11"/>
  <c r="AH128" i="11"/>
  <c r="AH124" i="11"/>
  <c r="AH120" i="11"/>
  <c r="AH134" i="11"/>
  <c r="AH130" i="11"/>
  <c r="AH133" i="11"/>
  <c r="AH117" i="11"/>
  <c r="AH113" i="11"/>
  <c r="AH109" i="11"/>
  <c r="AH105" i="11"/>
  <c r="AH101" i="11"/>
  <c r="AH125" i="11"/>
  <c r="AH114" i="11"/>
  <c r="AH110" i="11"/>
  <c r="AH106" i="11"/>
  <c r="AH122" i="11"/>
  <c r="AH115" i="11"/>
  <c r="AH111" i="11"/>
  <c r="AH107" i="11"/>
  <c r="AH129" i="11"/>
  <c r="AH116" i="11"/>
  <c r="AH108" i="11"/>
  <c r="AH102" i="11"/>
  <c r="AH118" i="11"/>
  <c r="AH104" i="11"/>
  <c r="AH97" i="11"/>
  <c r="AH93" i="11"/>
  <c r="AH89" i="11"/>
  <c r="AH121" i="11"/>
  <c r="AH126" i="11"/>
  <c r="AH103" i="11"/>
  <c r="AH98" i="11"/>
  <c r="AH94" i="11"/>
  <c r="AH90" i="11"/>
  <c r="AH86" i="11"/>
  <c r="AH99" i="11"/>
  <c r="AH95" i="11"/>
  <c r="AH91" i="11"/>
  <c r="AH87" i="11"/>
  <c r="AH85" i="11"/>
  <c r="AH96" i="11"/>
  <c r="AH112" i="11"/>
  <c r="AH82" i="11"/>
  <c r="AH78" i="11"/>
  <c r="AH74" i="11"/>
  <c r="AH70" i="11"/>
  <c r="AH100" i="11"/>
  <c r="AH83" i="11"/>
  <c r="AH79" i="11"/>
  <c r="AH75" i="11"/>
  <c r="AH71" i="11"/>
  <c r="AH88" i="11"/>
  <c r="AH84" i="11"/>
  <c r="AH80" i="11"/>
  <c r="AH76" i="11"/>
  <c r="AH72" i="11"/>
  <c r="AH92" i="11"/>
  <c r="AH65" i="11"/>
  <c r="AH61" i="11"/>
  <c r="AH57" i="11"/>
  <c r="AH53" i="11"/>
  <c r="AH49" i="11"/>
  <c r="AH66" i="11"/>
  <c r="AH62" i="11"/>
  <c r="AH58" i="11"/>
  <c r="AH54" i="11"/>
  <c r="AH50" i="11"/>
  <c r="AH77" i="11"/>
  <c r="AH69" i="11"/>
  <c r="AH67" i="11"/>
  <c r="AH63" i="11"/>
  <c r="AH59" i="11"/>
  <c r="AH55" i="11"/>
  <c r="AH51" i="11"/>
  <c r="AH81" i="11"/>
  <c r="AH73" i="11"/>
  <c r="AH68" i="11"/>
  <c r="AH64" i="11"/>
  <c r="AH60" i="11"/>
  <c r="AH56" i="11"/>
  <c r="AH52" i="11"/>
  <c r="AH47" i="11"/>
  <c r="AH43" i="11"/>
  <c r="AH39" i="11"/>
  <c r="AH35" i="11"/>
  <c r="AH31" i="11"/>
  <c r="AH27" i="11"/>
  <c r="AH23" i="11"/>
  <c r="AH19" i="11"/>
  <c r="AH15" i="11"/>
  <c r="AH48" i="11"/>
  <c r="AH44" i="11"/>
  <c r="AH40" i="11"/>
  <c r="AH36" i="11"/>
  <c r="AH32" i="11"/>
  <c r="AH28" i="11"/>
  <c r="AH24" i="11"/>
  <c r="AH20" i="11"/>
  <c r="AH16" i="11"/>
  <c r="AH12" i="11"/>
  <c r="AH45" i="11"/>
  <c r="AH41" i="11"/>
  <c r="AH37" i="11"/>
  <c r="AH33" i="11"/>
  <c r="AH29" i="11"/>
  <c r="AH25" i="11"/>
  <c r="AH21" i="11"/>
  <c r="AH17" i="11"/>
  <c r="AH13" i="11"/>
  <c r="AH9" i="11"/>
  <c r="AH46" i="11"/>
  <c r="AH42" i="11"/>
  <c r="AH38" i="11"/>
  <c r="AH22" i="11"/>
  <c r="AH7" i="11"/>
  <c r="AH3" i="11"/>
  <c r="AH4" i="11"/>
  <c r="AH10" i="11"/>
  <c r="AH14" i="11"/>
  <c r="AH5" i="11"/>
  <c r="AH11" i="11"/>
  <c r="AH26" i="11"/>
  <c r="AH8" i="11"/>
  <c r="AH30" i="11"/>
  <c r="AH18" i="11"/>
  <c r="AH6" i="11"/>
  <c r="AH34" i="11"/>
  <c r="I157" i="11"/>
  <c r="I153" i="11"/>
  <c r="I149" i="11"/>
  <c r="I145" i="11"/>
  <c r="I141" i="11"/>
  <c r="I137" i="11"/>
  <c r="I154" i="11"/>
  <c r="I150" i="11"/>
  <c r="I146" i="11"/>
  <c r="I142" i="11"/>
  <c r="I138" i="11"/>
  <c r="I156" i="11"/>
  <c r="I152" i="11"/>
  <c r="I148" i="11"/>
  <c r="I147" i="11"/>
  <c r="I136" i="11"/>
  <c r="I134" i="11"/>
  <c r="I130" i="11"/>
  <c r="I126" i="11"/>
  <c r="I122" i="11"/>
  <c r="I151" i="11"/>
  <c r="I155" i="11"/>
  <c r="I135" i="11"/>
  <c r="I131" i="11"/>
  <c r="I127" i="11"/>
  <c r="I123" i="11"/>
  <c r="I143" i="11"/>
  <c r="I133" i="11"/>
  <c r="I129" i="11"/>
  <c r="I125" i="11"/>
  <c r="I121" i="11"/>
  <c r="I144" i="11"/>
  <c r="I139" i="11"/>
  <c r="I116" i="11"/>
  <c r="I112" i="11"/>
  <c r="I120" i="11"/>
  <c r="I119" i="11"/>
  <c r="I117" i="11"/>
  <c r="I113" i="11"/>
  <c r="I109" i="11"/>
  <c r="I105" i="11"/>
  <c r="I128" i="11"/>
  <c r="I114" i="11"/>
  <c r="I110" i="11"/>
  <c r="I106" i="11"/>
  <c r="I118" i="11"/>
  <c r="I132" i="11"/>
  <c r="I124" i="11"/>
  <c r="I100" i="11"/>
  <c r="I96" i="11"/>
  <c r="I92" i="11"/>
  <c r="I140" i="11"/>
  <c r="I104" i="11"/>
  <c r="I108" i="11"/>
  <c r="I101" i="11"/>
  <c r="I97" i="11"/>
  <c r="I93" i="11"/>
  <c r="I89" i="11"/>
  <c r="I111" i="11"/>
  <c r="I103" i="11"/>
  <c r="I98" i="11"/>
  <c r="I94" i="11"/>
  <c r="I90" i="11"/>
  <c r="I115" i="11"/>
  <c r="I99" i="11"/>
  <c r="I107" i="11"/>
  <c r="I85" i="11"/>
  <c r="I81" i="11"/>
  <c r="I77" i="11"/>
  <c r="I73" i="11"/>
  <c r="I87" i="11"/>
  <c r="I86" i="11"/>
  <c r="I82" i="11"/>
  <c r="I78" i="11"/>
  <c r="I74" i="11"/>
  <c r="I70" i="11"/>
  <c r="I91" i="11"/>
  <c r="I102" i="11"/>
  <c r="I88" i="11"/>
  <c r="I83" i="11"/>
  <c r="I79" i="11"/>
  <c r="I75" i="11"/>
  <c r="I71" i="11"/>
  <c r="I95" i="11"/>
  <c r="I84" i="11"/>
  <c r="I80" i="11"/>
  <c r="I76" i="11"/>
  <c r="I65" i="11"/>
  <c r="I61" i="11"/>
  <c r="I57" i="11"/>
  <c r="I53" i="11"/>
  <c r="I49" i="11"/>
  <c r="I69" i="11"/>
  <c r="I72" i="11"/>
  <c r="I66" i="11"/>
  <c r="I62" i="11"/>
  <c r="I58" i="11"/>
  <c r="I54" i="11"/>
  <c r="I50" i="11"/>
  <c r="I67" i="11"/>
  <c r="I63" i="11"/>
  <c r="I59" i="11"/>
  <c r="I55" i="11"/>
  <c r="I51" i="11"/>
  <c r="I68" i="11"/>
  <c r="I64" i="11"/>
  <c r="I60" i="11"/>
  <c r="I56" i="11"/>
  <c r="I52" i="11"/>
  <c r="I47" i="11"/>
  <c r="I43" i="11"/>
  <c r="I39" i="11"/>
  <c r="I35" i="11"/>
  <c r="I31" i="11"/>
  <c r="I27" i="11"/>
  <c r="I23" i="11"/>
  <c r="I19" i="11"/>
  <c r="I15" i="11"/>
  <c r="I48" i="11"/>
  <c r="I44" i="11"/>
  <c r="I40" i="11"/>
  <c r="I36" i="11"/>
  <c r="I32" i="11"/>
  <c r="I28" i="11"/>
  <c r="I24" i="11"/>
  <c r="I20" i="11"/>
  <c r="I16" i="11"/>
  <c r="I12" i="11"/>
  <c r="I45" i="11"/>
  <c r="I41" i="11"/>
  <c r="I37" i="11"/>
  <c r="I33" i="11"/>
  <c r="I29" i="11"/>
  <c r="I25" i="11"/>
  <c r="I21" i="11"/>
  <c r="I17" i="11"/>
  <c r="I13" i="11"/>
  <c r="I46" i="11"/>
  <c r="I42" i="11"/>
  <c r="I38" i="11"/>
  <c r="I34" i="11"/>
  <c r="I30" i="11"/>
  <c r="I11" i="11"/>
  <c r="I9" i="11"/>
  <c r="I26" i="11"/>
  <c r="I7" i="11"/>
  <c r="I3" i="11"/>
  <c r="I14" i="11"/>
  <c r="I8" i="11"/>
  <c r="I4" i="11"/>
  <c r="I18" i="11"/>
  <c r="I5" i="11"/>
  <c r="I10" i="11"/>
  <c r="I22" i="11"/>
  <c r="I6" i="11"/>
  <c r="M155" i="11"/>
  <c r="M151" i="11"/>
  <c r="M147" i="11"/>
  <c r="M143" i="11"/>
  <c r="M139" i="11"/>
  <c r="M156" i="11"/>
  <c r="M152" i="11"/>
  <c r="M148" i="11"/>
  <c r="M144" i="11"/>
  <c r="M140" i="11"/>
  <c r="M154" i="11"/>
  <c r="M150" i="11"/>
  <c r="M149" i="11"/>
  <c r="M132" i="11"/>
  <c r="M128" i="11"/>
  <c r="M124" i="11"/>
  <c r="M120" i="11"/>
  <c r="M153" i="11"/>
  <c r="M157" i="11"/>
  <c r="M133" i="11"/>
  <c r="M129" i="11"/>
  <c r="M125" i="11"/>
  <c r="M121" i="11"/>
  <c r="M138" i="11"/>
  <c r="M145" i="11"/>
  <c r="M137" i="11"/>
  <c r="M135" i="11"/>
  <c r="M131" i="11"/>
  <c r="M127" i="11"/>
  <c r="M123" i="11"/>
  <c r="M146" i="11"/>
  <c r="M136" i="11"/>
  <c r="M114" i="11"/>
  <c r="M110" i="11"/>
  <c r="M118" i="11"/>
  <c r="M115" i="11"/>
  <c r="M111" i="11"/>
  <c r="M107" i="11"/>
  <c r="M103" i="11"/>
  <c r="M142" i="11"/>
  <c r="M122" i="11"/>
  <c r="M141" i="11"/>
  <c r="M130" i="11"/>
  <c r="M116" i="11"/>
  <c r="M112" i="11"/>
  <c r="M108" i="11"/>
  <c r="M134" i="11"/>
  <c r="M126" i="11"/>
  <c r="M117" i="11"/>
  <c r="M119" i="11"/>
  <c r="M98" i="11"/>
  <c r="M94" i="11"/>
  <c r="M90" i="11"/>
  <c r="M99" i="11"/>
  <c r="M95" i="11"/>
  <c r="M91" i="11"/>
  <c r="M113" i="11"/>
  <c r="M105" i="11"/>
  <c r="M102" i="11"/>
  <c r="M109" i="11"/>
  <c r="M106" i="11"/>
  <c r="M100" i="11"/>
  <c r="M96" i="11"/>
  <c r="M92" i="11"/>
  <c r="M104" i="11"/>
  <c r="M101" i="11"/>
  <c r="M87" i="11"/>
  <c r="M86" i="11"/>
  <c r="M89" i="11"/>
  <c r="M88" i="11"/>
  <c r="M83" i="11"/>
  <c r="M79" i="11"/>
  <c r="M75" i="11"/>
  <c r="M71" i="11"/>
  <c r="M84" i="11"/>
  <c r="M80" i="11"/>
  <c r="M76" i="11"/>
  <c r="M72" i="11"/>
  <c r="M93" i="11"/>
  <c r="M85" i="11"/>
  <c r="M81" i="11"/>
  <c r="M77" i="11"/>
  <c r="M73" i="11"/>
  <c r="M97" i="11"/>
  <c r="M82" i="11"/>
  <c r="M78" i="11"/>
  <c r="M70" i="11"/>
  <c r="M67" i="11"/>
  <c r="M63" i="11"/>
  <c r="M59" i="11"/>
  <c r="M55" i="11"/>
  <c r="M51" i="11"/>
  <c r="M74" i="11"/>
  <c r="M68" i="11"/>
  <c r="M64" i="11"/>
  <c r="M60" i="11"/>
  <c r="M56" i="11"/>
  <c r="M52" i="11"/>
  <c r="M65" i="11"/>
  <c r="M61" i="11"/>
  <c r="M57" i="11"/>
  <c r="M53" i="11"/>
  <c r="M49" i="11"/>
  <c r="M69" i="11"/>
  <c r="M66" i="11"/>
  <c r="M62" i="11"/>
  <c r="M58" i="11"/>
  <c r="M54" i="11"/>
  <c r="M50" i="11"/>
  <c r="M45" i="11"/>
  <c r="M41" i="11"/>
  <c r="M37" i="11"/>
  <c r="M33" i="11"/>
  <c r="M29" i="11"/>
  <c r="M25" i="11"/>
  <c r="M21" i="11"/>
  <c r="M17" i="11"/>
  <c r="M13" i="11"/>
  <c r="M46" i="11"/>
  <c r="M42" i="11"/>
  <c r="M38" i="11"/>
  <c r="M34" i="11"/>
  <c r="M30" i="11"/>
  <c r="M26" i="11"/>
  <c r="M22" i="11"/>
  <c r="M18" i="11"/>
  <c r="M14" i="11"/>
  <c r="M47" i="11"/>
  <c r="M43" i="11"/>
  <c r="M39" i="11"/>
  <c r="M35" i="11"/>
  <c r="M31" i="11"/>
  <c r="M27" i="11"/>
  <c r="M23" i="11"/>
  <c r="M19" i="11"/>
  <c r="M15" i="11"/>
  <c r="M48" i="11"/>
  <c r="M44" i="11"/>
  <c r="M40" i="11"/>
  <c r="M36" i="11"/>
  <c r="M32" i="11"/>
  <c r="M28" i="11"/>
  <c r="M12" i="11"/>
  <c r="M5" i="11"/>
  <c r="M16" i="11"/>
  <c r="M10" i="11"/>
  <c r="M6" i="11"/>
  <c r="M11" i="11"/>
  <c r="M9" i="11"/>
  <c r="M20" i="11"/>
  <c r="M7" i="11"/>
  <c r="M3" i="11"/>
  <c r="M24" i="11"/>
  <c r="M8" i="11"/>
  <c r="M4" i="11"/>
  <c r="O156" i="11"/>
  <c r="O152" i="11"/>
  <c r="O148" i="11"/>
  <c r="O144" i="11"/>
  <c r="O140" i="11"/>
  <c r="O157" i="11"/>
  <c r="O153" i="11"/>
  <c r="O149" i="11"/>
  <c r="O145" i="11"/>
  <c r="O141" i="11"/>
  <c r="O137" i="11"/>
  <c r="O155" i="11"/>
  <c r="O151" i="11"/>
  <c r="O147" i="11"/>
  <c r="O133" i="11"/>
  <c r="O129" i="11"/>
  <c r="O125" i="11"/>
  <c r="O121" i="11"/>
  <c r="O138" i="11"/>
  <c r="O134" i="11"/>
  <c r="O130" i="11"/>
  <c r="O126" i="11"/>
  <c r="O122" i="11"/>
  <c r="O139" i="11"/>
  <c r="O136" i="11"/>
  <c r="O146" i="11"/>
  <c r="O132" i="11"/>
  <c r="O128" i="11"/>
  <c r="O124" i="11"/>
  <c r="O115" i="11"/>
  <c r="O111" i="11"/>
  <c r="O143" i="11"/>
  <c r="O142" i="11"/>
  <c r="O127" i="11"/>
  <c r="O116" i="11"/>
  <c r="O112" i="11"/>
  <c r="O108" i="11"/>
  <c r="O104" i="11"/>
  <c r="O154" i="11"/>
  <c r="O131" i="11"/>
  <c r="O117" i="11"/>
  <c r="O113" i="11"/>
  <c r="O109" i="11"/>
  <c r="O120" i="11"/>
  <c r="O119" i="11"/>
  <c r="O150" i="11"/>
  <c r="O135" i="11"/>
  <c r="O123" i="11"/>
  <c r="O103" i="11"/>
  <c r="O99" i="11"/>
  <c r="O95" i="11"/>
  <c r="O91" i="11"/>
  <c r="O110" i="11"/>
  <c r="O105" i="11"/>
  <c r="O102" i="11"/>
  <c r="O106" i="11"/>
  <c r="O100" i="11"/>
  <c r="O96" i="11"/>
  <c r="O92" i="11"/>
  <c r="O118" i="11"/>
  <c r="O114" i="11"/>
  <c r="O107" i="11"/>
  <c r="O101" i="11"/>
  <c r="O97" i="11"/>
  <c r="O93" i="11"/>
  <c r="O89" i="11"/>
  <c r="O88" i="11"/>
  <c r="O84" i="11"/>
  <c r="O80" i="11"/>
  <c r="O76" i="11"/>
  <c r="O72" i="11"/>
  <c r="O85" i="11"/>
  <c r="O81" i="11"/>
  <c r="O77" i="11"/>
  <c r="O73" i="11"/>
  <c r="O94" i="11"/>
  <c r="O90" i="11"/>
  <c r="O82" i="11"/>
  <c r="O78" i="11"/>
  <c r="O74" i="11"/>
  <c r="O70" i="11"/>
  <c r="O98" i="11"/>
  <c r="O86" i="11"/>
  <c r="O87" i="11"/>
  <c r="O83" i="11"/>
  <c r="O79" i="11"/>
  <c r="O75" i="11"/>
  <c r="O71" i="11"/>
  <c r="O68" i="11"/>
  <c r="O64" i="11"/>
  <c r="O60" i="11"/>
  <c r="O56" i="11"/>
  <c r="O52" i="11"/>
  <c r="O65" i="11"/>
  <c r="O61" i="11"/>
  <c r="O57" i="11"/>
  <c r="O53" i="11"/>
  <c r="O49" i="11"/>
  <c r="O69" i="11"/>
  <c r="O66" i="11"/>
  <c r="O62" i="11"/>
  <c r="O58" i="11"/>
  <c r="O54" i="11"/>
  <c r="O50" i="11"/>
  <c r="O67" i="11"/>
  <c r="O63" i="11"/>
  <c r="O59" i="11"/>
  <c r="O55" i="11"/>
  <c r="O51" i="11"/>
  <c r="O46" i="11"/>
  <c r="O42" i="11"/>
  <c r="O38" i="11"/>
  <c r="O34" i="11"/>
  <c r="O30" i="11"/>
  <c r="O26" i="11"/>
  <c r="O22" i="11"/>
  <c r="O18" i="11"/>
  <c r="O14" i="11"/>
  <c r="O47" i="11"/>
  <c r="O43" i="11"/>
  <c r="O39" i="11"/>
  <c r="O35" i="11"/>
  <c r="O31" i="11"/>
  <c r="O27" i="11"/>
  <c r="O23" i="11"/>
  <c r="O19" i="11"/>
  <c r="O15" i="11"/>
  <c r="O48" i="11"/>
  <c r="O44" i="11"/>
  <c r="O40" i="11"/>
  <c r="O36" i="11"/>
  <c r="O32" i="11"/>
  <c r="O28" i="11"/>
  <c r="O24" i="11"/>
  <c r="O20" i="11"/>
  <c r="O16" i="11"/>
  <c r="O12" i="11"/>
  <c r="O45" i="11"/>
  <c r="O41" i="11"/>
  <c r="O37" i="11"/>
  <c r="O33" i="11"/>
  <c r="O29" i="11"/>
  <c r="O13" i="11"/>
  <c r="O6" i="11"/>
  <c r="O10" i="11"/>
  <c r="O17" i="11"/>
  <c r="O11" i="11"/>
  <c r="O9" i="11"/>
  <c r="O7" i="11"/>
  <c r="O3" i="11"/>
  <c r="O4" i="11"/>
  <c r="O21" i="11"/>
  <c r="O8" i="11"/>
  <c r="O25" i="11"/>
  <c r="O5" i="11"/>
  <c r="Q157" i="11"/>
  <c r="Q153" i="11"/>
  <c r="Q149" i="11"/>
  <c r="Q145" i="11"/>
  <c r="Q141" i="11"/>
  <c r="Q137" i="11"/>
  <c r="Q154" i="11"/>
  <c r="Q150" i="11"/>
  <c r="Q146" i="11"/>
  <c r="Q142" i="11"/>
  <c r="Q138" i="11"/>
  <c r="Q156" i="11"/>
  <c r="Q152" i="11"/>
  <c r="Q148" i="11"/>
  <c r="Q151" i="11"/>
  <c r="Q134" i="11"/>
  <c r="Q130" i="11"/>
  <c r="Q126" i="11"/>
  <c r="Q122" i="11"/>
  <c r="Q155" i="11"/>
  <c r="Q139" i="11"/>
  <c r="Q136" i="11"/>
  <c r="Q135" i="11"/>
  <c r="Q131" i="11"/>
  <c r="Q127" i="11"/>
  <c r="Q123" i="11"/>
  <c r="Q140" i="11"/>
  <c r="Q133" i="11"/>
  <c r="Q129" i="11"/>
  <c r="Q125" i="11"/>
  <c r="Q121" i="11"/>
  <c r="Q147" i="11"/>
  <c r="Q143" i="11"/>
  <c r="Q116" i="11"/>
  <c r="Q112" i="11"/>
  <c r="Q128" i="11"/>
  <c r="Q117" i="11"/>
  <c r="Q113" i="11"/>
  <c r="Q109" i="11"/>
  <c r="Q105" i="11"/>
  <c r="Q124" i="11"/>
  <c r="Q120" i="11"/>
  <c r="Q119" i="11"/>
  <c r="Q132" i="11"/>
  <c r="Q114" i="11"/>
  <c r="Q110" i="11"/>
  <c r="Q106" i="11"/>
  <c r="Q118" i="11"/>
  <c r="Q108" i="11"/>
  <c r="Q102" i="11"/>
  <c r="Q144" i="11"/>
  <c r="Q100" i="11"/>
  <c r="Q96" i="11"/>
  <c r="Q92" i="11"/>
  <c r="Q111" i="11"/>
  <c r="Q107" i="11"/>
  <c r="Q101" i="11"/>
  <c r="Q97" i="11"/>
  <c r="Q93" i="11"/>
  <c r="Q89" i="11"/>
  <c r="Q115" i="11"/>
  <c r="Q104" i="11"/>
  <c r="Q98" i="11"/>
  <c r="Q94" i="11"/>
  <c r="Q90" i="11"/>
  <c r="Q103" i="11"/>
  <c r="Q85" i="11"/>
  <c r="Q81" i="11"/>
  <c r="Q77" i="11"/>
  <c r="Q73" i="11"/>
  <c r="Q91" i="11"/>
  <c r="Q82" i="11"/>
  <c r="Q78" i="11"/>
  <c r="Q74" i="11"/>
  <c r="Q70" i="11"/>
  <c r="Q95" i="11"/>
  <c r="Q86" i="11"/>
  <c r="Q87" i="11"/>
  <c r="Q83" i="11"/>
  <c r="Q79" i="11"/>
  <c r="Q75" i="11"/>
  <c r="Q71" i="11"/>
  <c r="Q99" i="11"/>
  <c r="Q88" i="11"/>
  <c r="Q84" i="11"/>
  <c r="Q80" i="11"/>
  <c r="Q76" i="11"/>
  <c r="Q72" i="11"/>
  <c r="Q65" i="11"/>
  <c r="Q61" i="11"/>
  <c r="Q57" i="11"/>
  <c r="Q53" i="11"/>
  <c r="Q49" i="11"/>
  <c r="Q69" i="11"/>
  <c r="Q66" i="11"/>
  <c r="Q62" i="11"/>
  <c r="Q58" i="11"/>
  <c r="Q54" i="11"/>
  <c r="Q50" i="11"/>
  <c r="Q67" i="11"/>
  <c r="Q63" i="11"/>
  <c r="Q59" i="11"/>
  <c r="Q55" i="11"/>
  <c r="Q51" i="11"/>
  <c r="Q68" i="11"/>
  <c r="Q64" i="11"/>
  <c r="Q60" i="11"/>
  <c r="Q56" i="11"/>
  <c r="Q52" i="11"/>
  <c r="Q47" i="11"/>
  <c r="Q43" i="11"/>
  <c r="Q39" i="11"/>
  <c r="Q35" i="11"/>
  <c r="Q31" i="11"/>
  <c r="Q27" i="11"/>
  <c r="Q23" i="11"/>
  <c r="Q19" i="11"/>
  <c r="Q15" i="11"/>
  <c r="Q48" i="11"/>
  <c r="Q44" i="11"/>
  <c r="Q40" i="11"/>
  <c r="Q36" i="11"/>
  <c r="Q32" i="11"/>
  <c r="Q28" i="11"/>
  <c r="Q24" i="11"/>
  <c r="Q20" i="11"/>
  <c r="Q16" i="11"/>
  <c r="Q12" i="11"/>
  <c r="Q45" i="11"/>
  <c r="Q41" i="11"/>
  <c r="Q37" i="11"/>
  <c r="Q33" i="11"/>
  <c r="Q29" i="11"/>
  <c r="Q25" i="11"/>
  <c r="Q21" i="11"/>
  <c r="Q17" i="11"/>
  <c r="Q13" i="11"/>
  <c r="Q46" i="11"/>
  <c r="Q42" i="11"/>
  <c r="Q38" i="11"/>
  <c r="Q34" i="11"/>
  <c r="Q30" i="11"/>
  <c r="Q26" i="11"/>
  <c r="Q10" i="11"/>
  <c r="Q14" i="11"/>
  <c r="Q9" i="11"/>
  <c r="Q7" i="11"/>
  <c r="Q3" i="11"/>
  <c r="Q4" i="11"/>
  <c r="Q5" i="11"/>
  <c r="Q11" i="11"/>
  <c r="Q18" i="11"/>
  <c r="Q8" i="11"/>
  <c r="Q22" i="11"/>
  <c r="Q6" i="11"/>
  <c r="S154" i="11"/>
  <c r="S150" i="11"/>
  <c r="S146" i="11"/>
  <c r="S142" i="11"/>
  <c r="S138" i="11"/>
  <c r="S155" i="11"/>
  <c r="S151" i="11"/>
  <c r="S147" i="11"/>
  <c r="S143" i="11"/>
  <c r="S139" i="11"/>
  <c r="S157" i="11"/>
  <c r="S153" i="11"/>
  <c r="S149" i="11"/>
  <c r="S136" i="11"/>
  <c r="S135" i="11"/>
  <c r="S131" i="11"/>
  <c r="S127" i="11"/>
  <c r="S123" i="11"/>
  <c r="S140" i="11"/>
  <c r="S132" i="11"/>
  <c r="S128" i="11"/>
  <c r="S124" i="11"/>
  <c r="S148" i="11"/>
  <c r="S141" i="11"/>
  <c r="S134" i="11"/>
  <c r="S130" i="11"/>
  <c r="S126" i="11"/>
  <c r="S122" i="11"/>
  <c r="S117" i="11"/>
  <c r="S113" i="11"/>
  <c r="S156" i="11"/>
  <c r="S129" i="11"/>
  <c r="S120" i="11"/>
  <c r="S119" i="11"/>
  <c r="S114" i="11"/>
  <c r="S110" i="11"/>
  <c r="S106" i="11"/>
  <c r="S152" i="11"/>
  <c r="S137" i="11"/>
  <c r="S133" i="11"/>
  <c r="S121" i="11"/>
  <c r="S118" i="11"/>
  <c r="S115" i="11"/>
  <c r="S111" i="11"/>
  <c r="S107" i="11"/>
  <c r="S145" i="11"/>
  <c r="S144" i="11"/>
  <c r="S105" i="11"/>
  <c r="S101" i="11"/>
  <c r="S97" i="11"/>
  <c r="S93" i="11"/>
  <c r="S89" i="11"/>
  <c r="S112" i="11"/>
  <c r="S104" i="11"/>
  <c r="S98" i="11"/>
  <c r="S94" i="11"/>
  <c r="S90" i="11"/>
  <c r="S116" i="11"/>
  <c r="S109" i="11"/>
  <c r="S103" i="11"/>
  <c r="S99" i="11"/>
  <c r="S95" i="11"/>
  <c r="S91" i="11"/>
  <c r="S125" i="11"/>
  <c r="S108" i="11"/>
  <c r="S102" i="11"/>
  <c r="S82" i="11"/>
  <c r="S78" i="11"/>
  <c r="S74" i="11"/>
  <c r="S70" i="11"/>
  <c r="S92" i="11"/>
  <c r="S86" i="11"/>
  <c r="S87" i="11"/>
  <c r="S83" i="11"/>
  <c r="S79" i="11"/>
  <c r="S75" i="11"/>
  <c r="S71" i="11"/>
  <c r="S96" i="11"/>
  <c r="S88" i="11"/>
  <c r="S84" i="11"/>
  <c r="S80" i="11"/>
  <c r="S76" i="11"/>
  <c r="S72" i="11"/>
  <c r="S100" i="11"/>
  <c r="S85" i="11"/>
  <c r="S81" i="11"/>
  <c r="S77" i="11"/>
  <c r="S73" i="11"/>
  <c r="S69" i="11"/>
  <c r="S66" i="11"/>
  <c r="S62" i="11"/>
  <c r="S58" i="11"/>
  <c r="S54" i="11"/>
  <c r="S50" i="11"/>
  <c r="S67" i="11"/>
  <c r="S63" i="11"/>
  <c r="S59" i="11"/>
  <c r="S55" i="11"/>
  <c r="S51" i="11"/>
  <c r="S68" i="11"/>
  <c r="S64" i="11"/>
  <c r="S60" i="11"/>
  <c r="S56" i="11"/>
  <c r="S52" i="11"/>
  <c r="S65" i="11"/>
  <c r="S61" i="11"/>
  <c r="S57" i="11"/>
  <c r="S53" i="11"/>
  <c r="S49" i="11"/>
  <c r="S48" i="11"/>
  <c r="S44" i="11"/>
  <c r="S40" i="11"/>
  <c r="S36" i="11"/>
  <c r="S32" i="11"/>
  <c r="S28" i="11"/>
  <c r="S24" i="11"/>
  <c r="S20" i="11"/>
  <c r="S16" i="11"/>
  <c r="S12" i="11"/>
  <c r="S45" i="11"/>
  <c r="S41" i="11"/>
  <c r="S37" i="11"/>
  <c r="S33" i="11"/>
  <c r="S29" i="11"/>
  <c r="S25" i="11"/>
  <c r="S21" i="11"/>
  <c r="S17" i="11"/>
  <c r="S13" i="11"/>
  <c r="S46" i="11"/>
  <c r="S42" i="11"/>
  <c r="S38" i="11"/>
  <c r="S34" i="11"/>
  <c r="S30" i="11"/>
  <c r="S26" i="11"/>
  <c r="S22" i="11"/>
  <c r="S18" i="11"/>
  <c r="S14" i="11"/>
  <c r="S47" i="11"/>
  <c r="S43" i="11"/>
  <c r="S39" i="11"/>
  <c r="S35" i="11"/>
  <c r="S31" i="11"/>
  <c r="S27" i="11"/>
  <c r="S11" i="11"/>
  <c r="S9" i="11"/>
  <c r="S15" i="11"/>
  <c r="S4" i="11"/>
  <c r="S5" i="11"/>
  <c r="S8" i="11"/>
  <c r="S19" i="11"/>
  <c r="S6" i="11"/>
  <c r="S23" i="11"/>
  <c r="S10" i="11"/>
  <c r="S7" i="11"/>
  <c r="S3" i="11"/>
  <c r="U155" i="11"/>
  <c r="U151" i="11"/>
  <c r="U147" i="11"/>
  <c r="U143" i="11"/>
  <c r="U139" i="11"/>
  <c r="U156" i="11"/>
  <c r="U152" i="11"/>
  <c r="U148" i="11"/>
  <c r="U144" i="11"/>
  <c r="U140" i="11"/>
  <c r="U136" i="11"/>
  <c r="U154" i="11"/>
  <c r="U150" i="11"/>
  <c r="U153" i="11"/>
  <c r="U132" i="11"/>
  <c r="U128" i="11"/>
  <c r="U124" i="11"/>
  <c r="U120" i="11"/>
  <c r="U157" i="11"/>
  <c r="U138" i="11"/>
  <c r="U141" i="11"/>
  <c r="U133" i="11"/>
  <c r="U129" i="11"/>
  <c r="U125" i="11"/>
  <c r="U121" i="11"/>
  <c r="U142" i="11"/>
  <c r="U137" i="11"/>
  <c r="U131" i="11"/>
  <c r="U127" i="11"/>
  <c r="U123" i="11"/>
  <c r="U149" i="11"/>
  <c r="U135" i="11"/>
  <c r="U122" i="11"/>
  <c r="U119" i="11"/>
  <c r="U114" i="11"/>
  <c r="U110" i="11"/>
  <c r="U130" i="11"/>
  <c r="U118" i="11"/>
  <c r="U115" i="11"/>
  <c r="U111" i="11"/>
  <c r="U107" i="11"/>
  <c r="U103" i="11"/>
  <c r="U146" i="11"/>
  <c r="U126" i="11"/>
  <c r="U145" i="11"/>
  <c r="U134" i="11"/>
  <c r="U116" i="11"/>
  <c r="U112" i="11"/>
  <c r="U108" i="11"/>
  <c r="U117" i="11"/>
  <c r="U106" i="11"/>
  <c r="U104" i="11"/>
  <c r="U98" i="11"/>
  <c r="U94" i="11"/>
  <c r="U90" i="11"/>
  <c r="U113" i="11"/>
  <c r="U109" i="11"/>
  <c r="U99" i="11"/>
  <c r="U95" i="11"/>
  <c r="U91" i="11"/>
  <c r="U102" i="11"/>
  <c r="U100" i="11"/>
  <c r="U96" i="11"/>
  <c r="U92" i="11"/>
  <c r="U86" i="11"/>
  <c r="U83" i="11"/>
  <c r="U79" i="11"/>
  <c r="U75" i="11"/>
  <c r="U71" i="11"/>
  <c r="U93" i="11"/>
  <c r="U87" i="11"/>
  <c r="U88" i="11"/>
  <c r="U84" i="11"/>
  <c r="U80" i="11"/>
  <c r="U76" i="11"/>
  <c r="U72" i="11"/>
  <c r="U105" i="11"/>
  <c r="U97" i="11"/>
  <c r="U85" i="11"/>
  <c r="U81" i="11"/>
  <c r="U77" i="11"/>
  <c r="U73" i="11"/>
  <c r="U89" i="11"/>
  <c r="U101" i="11"/>
  <c r="U82" i="11"/>
  <c r="U78" i="11"/>
  <c r="U74" i="11"/>
  <c r="U67" i="11"/>
  <c r="U63" i="11"/>
  <c r="U59" i="11"/>
  <c r="U55" i="11"/>
  <c r="U51" i="11"/>
  <c r="U68" i="11"/>
  <c r="U64" i="11"/>
  <c r="U60" i="11"/>
  <c r="U56" i="11"/>
  <c r="U52" i="11"/>
  <c r="U65" i="11"/>
  <c r="U61" i="11"/>
  <c r="U57" i="11"/>
  <c r="U53" i="11"/>
  <c r="U49" i="11"/>
  <c r="U70" i="11"/>
  <c r="U69" i="11"/>
  <c r="U66" i="11"/>
  <c r="U62" i="11"/>
  <c r="U58" i="11"/>
  <c r="U54" i="11"/>
  <c r="U50" i="11"/>
  <c r="U45" i="11"/>
  <c r="U41" i="11"/>
  <c r="U37" i="11"/>
  <c r="U33" i="11"/>
  <c r="U29" i="11"/>
  <c r="U25" i="11"/>
  <c r="U21" i="11"/>
  <c r="U17" i="11"/>
  <c r="U13" i="11"/>
  <c r="U46" i="11"/>
  <c r="U42" i="11"/>
  <c r="U38" i="11"/>
  <c r="U34" i="11"/>
  <c r="U30" i="11"/>
  <c r="U26" i="11"/>
  <c r="U22" i="11"/>
  <c r="U18" i="11"/>
  <c r="U14" i="11"/>
  <c r="U47" i="11"/>
  <c r="U43" i="11"/>
  <c r="U39" i="11"/>
  <c r="U35" i="11"/>
  <c r="U31" i="11"/>
  <c r="U27" i="11"/>
  <c r="U23" i="11"/>
  <c r="U19" i="11"/>
  <c r="U15" i="11"/>
  <c r="U48" i="11"/>
  <c r="U44" i="11"/>
  <c r="U40" i="11"/>
  <c r="U36" i="11"/>
  <c r="U32" i="11"/>
  <c r="U28" i="11"/>
  <c r="U8" i="11"/>
  <c r="U16" i="11"/>
  <c r="U5" i="11"/>
  <c r="U20" i="11"/>
  <c r="U6" i="11"/>
  <c r="U10" i="11"/>
  <c r="U7" i="11"/>
  <c r="U3" i="11"/>
  <c r="U24" i="11"/>
  <c r="U11" i="11"/>
  <c r="U9" i="11"/>
  <c r="U12" i="11"/>
  <c r="U4" i="11"/>
  <c r="W156" i="11"/>
  <c r="W152" i="11"/>
  <c r="W148" i="11"/>
  <c r="W144" i="11"/>
  <c r="W140" i="11"/>
  <c r="W136" i="11"/>
  <c r="W157" i="11"/>
  <c r="W153" i="11"/>
  <c r="W149" i="11"/>
  <c r="W145" i="11"/>
  <c r="W141" i="11"/>
  <c r="W137" i="11"/>
  <c r="W155" i="11"/>
  <c r="W151" i="11"/>
  <c r="W147" i="11"/>
  <c r="W138" i="11"/>
  <c r="W133" i="11"/>
  <c r="W129" i="11"/>
  <c r="W125" i="11"/>
  <c r="W121" i="11"/>
  <c r="W139" i="11"/>
  <c r="W142" i="11"/>
  <c r="W134" i="11"/>
  <c r="W130" i="11"/>
  <c r="W126" i="11"/>
  <c r="W122" i="11"/>
  <c r="W150" i="11"/>
  <c r="W143" i="11"/>
  <c r="W132" i="11"/>
  <c r="W128" i="11"/>
  <c r="W124" i="11"/>
  <c r="W127" i="11"/>
  <c r="W120" i="11"/>
  <c r="W118" i="11"/>
  <c r="W115" i="11"/>
  <c r="W111" i="11"/>
  <c r="W154" i="11"/>
  <c r="W146" i="11"/>
  <c r="W131" i="11"/>
  <c r="W116" i="11"/>
  <c r="W112" i="11"/>
  <c r="W108" i="11"/>
  <c r="W104" i="11"/>
  <c r="W123" i="11"/>
  <c r="W117" i="11"/>
  <c r="W113" i="11"/>
  <c r="W109" i="11"/>
  <c r="W105" i="11"/>
  <c r="W135" i="11"/>
  <c r="W119" i="11"/>
  <c r="W110" i="11"/>
  <c r="W107" i="11"/>
  <c r="W99" i="11"/>
  <c r="W95" i="11"/>
  <c r="W91" i="11"/>
  <c r="W114" i="11"/>
  <c r="W102" i="11"/>
  <c r="W100" i="11"/>
  <c r="W96" i="11"/>
  <c r="W92" i="11"/>
  <c r="W103" i="11"/>
  <c r="W101" i="11"/>
  <c r="W97" i="11"/>
  <c r="W93" i="11"/>
  <c r="W89" i="11"/>
  <c r="W87" i="11"/>
  <c r="W84" i="11"/>
  <c r="W80" i="11"/>
  <c r="W76" i="11"/>
  <c r="W72" i="11"/>
  <c r="W106" i="11"/>
  <c r="W94" i="11"/>
  <c r="W90" i="11"/>
  <c r="W88" i="11"/>
  <c r="W85" i="11"/>
  <c r="W81" i="11"/>
  <c r="W77" i="11"/>
  <c r="W73" i="11"/>
  <c r="W69" i="11"/>
  <c r="W98" i="11"/>
  <c r="W82" i="11"/>
  <c r="W78" i="11"/>
  <c r="W74" i="11"/>
  <c r="W70" i="11"/>
  <c r="W86" i="11"/>
  <c r="W83" i="11"/>
  <c r="W79" i="11"/>
  <c r="W75" i="11"/>
  <c r="W68" i="11"/>
  <c r="W64" i="11"/>
  <c r="W60" i="11"/>
  <c r="W56" i="11"/>
  <c r="W52" i="11"/>
  <c r="W65" i="11"/>
  <c r="W61" i="11"/>
  <c r="W57" i="11"/>
  <c r="W53" i="11"/>
  <c r="W49" i="11"/>
  <c r="W66" i="11"/>
  <c r="W62" i="11"/>
  <c r="W58" i="11"/>
  <c r="W54" i="11"/>
  <c r="W50" i="11"/>
  <c r="W71" i="11"/>
  <c r="W67" i="11"/>
  <c r="W63" i="11"/>
  <c r="W59" i="11"/>
  <c r="W55" i="11"/>
  <c r="W51" i="11"/>
  <c r="W46" i="11"/>
  <c r="W42" i="11"/>
  <c r="W38" i="11"/>
  <c r="W34" i="11"/>
  <c r="W30" i="11"/>
  <c r="W26" i="11"/>
  <c r="W22" i="11"/>
  <c r="W18" i="11"/>
  <c r="W14" i="11"/>
  <c r="W47" i="11"/>
  <c r="W43" i="11"/>
  <c r="W39" i="11"/>
  <c r="W35" i="11"/>
  <c r="W31" i="11"/>
  <c r="W27" i="11"/>
  <c r="W23" i="11"/>
  <c r="W19" i="11"/>
  <c r="W15" i="11"/>
  <c r="W48" i="11"/>
  <c r="W44" i="11"/>
  <c r="W40" i="11"/>
  <c r="W36" i="11"/>
  <c r="W32" i="11"/>
  <c r="W28" i="11"/>
  <c r="W24" i="11"/>
  <c r="W20" i="11"/>
  <c r="W16" i="11"/>
  <c r="W12" i="11"/>
  <c r="W45" i="11"/>
  <c r="W41" i="11"/>
  <c r="W37" i="11"/>
  <c r="W33" i="11"/>
  <c r="W29" i="11"/>
  <c r="W17" i="11"/>
  <c r="W6" i="11"/>
  <c r="W3" i="11"/>
  <c r="W4" i="11"/>
  <c r="W21" i="11"/>
  <c r="W7" i="11"/>
  <c r="W10" i="11"/>
  <c r="W9" i="11"/>
  <c r="W25" i="11"/>
  <c r="W11" i="11"/>
  <c r="W8" i="11"/>
  <c r="W13" i="11"/>
  <c r="W5" i="11"/>
  <c r="Y157" i="11"/>
  <c r="Y153" i="11"/>
  <c r="Y149" i="11"/>
  <c r="Y145" i="11"/>
  <c r="Y141" i="11"/>
  <c r="Y137" i="11"/>
  <c r="Y154" i="11"/>
  <c r="Y150" i="11"/>
  <c r="Y146" i="11"/>
  <c r="Y142" i="11"/>
  <c r="Y138" i="11"/>
  <c r="Y156" i="11"/>
  <c r="Y152" i="11"/>
  <c r="Y148" i="11"/>
  <c r="Y155" i="11"/>
  <c r="Y139" i="11"/>
  <c r="Y134" i="11"/>
  <c r="Y130" i="11"/>
  <c r="Y126" i="11"/>
  <c r="Y122" i="11"/>
  <c r="Y140" i="11"/>
  <c r="Y143" i="11"/>
  <c r="Y131" i="11"/>
  <c r="Y127" i="11"/>
  <c r="Y123" i="11"/>
  <c r="Y144" i="11"/>
  <c r="Y135" i="11"/>
  <c r="Y147" i="11"/>
  <c r="Y136" i="11"/>
  <c r="Y133" i="11"/>
  <c r="Y129" i="11"/>
  <c r="Y125" i="11"/>
  <c r="Y121" i="11"/>
  <c r="Y151" i="11"/>
  <c r="Y128" i="11"/>
  <c r="Y124" i="11"/>
  <c r="Y116" i="11"/>
  <c r="Y112" i="11"/>
  <c r="Y132" i="11"/>
  <c r="Y117" i="11"/>
  <c r="Y113" i="11"/>
  <c r="Y109" i="11"/>
  <c r="Y105" i="11"/>
  <c r="Y119" i="11"/>
  <c r="Y114" i="11"/>
  <c r="Y110" i="11"/>
  <c r="Y106" i="11"/>
  <c r="Y120" i="11"/>
  <c r="Y111" i="11"/>
  <c r="Y104" i="11"/>
  <c r="Y102" i="11"/>
  <c r="Y100" i="11"/>
  <c r="Y96" i="11"/>
  <c r="Y92" i="11"/>
  <c r="Y115" i="11"/>
  <c r="Y103" i="11"/>
  <c r="Y118" i="11"/>
  <c r="Y101" i="11"/>
  <c r="Y97" i="11"/>
  <c r="Y93" i="11"/>
  <c r="Y89" i="11"/>
  <c r="Y108" i="11"/>
  <c r="Y98" i="11"/>
  <c r="Y94" i="11"/>
  <c r="Y90" i="11"/>
  <c r="Y107" i="11"/>
  <c r="Y91" i="11"/>
  <c r="Y88" i="11"/>
  <c r="Y85" i="11"/>
  <c r="Y81" i="11"/>
  <c r="Y77" i="11"/>
  <c r="Y73" i="11"/>
  <c r="Y69" i="11"/>
  <c r="Y95" i="11"/>
  <c r="Y82" i="11"/>
  <c r="Y78" i="11"/>
  <c r="Y74" i="11"/>
  <c r="Y70" i="11"/>
  <c r="Y99" i="11"/>
  <c r="Y86" i="11"/>
  <c r="Y83" i="11"/>
  <c r="Y79" i="11"/>
  <c r="Y75" i="11"/>
  <c r="Y71" i="11"/>
  <c r="Y87" i="11"/>
  <c r="Y84" i="11"/>
  <c r="Y80" i="11"/>
  <c r="Y76" i="11"/>
  <c r="Y65" i="11"/>
  <c r="Y61" i="11"/>
  <c r="Y57" i="11"/>
  <c r="Y53" i="11"/>
  <c r="Y49" i="11"/>
  <c r="Y66" i="11"/>
  <c r="Y62" i="11"/>
  <c r="Y58" i="11"/>
  <c r="Y54" i="11"/>
  <c r="Y50" i="11"/>
  <c r="Y67" i="11"/>
  <c r="Y63" i="11"/>
  <c r="Y59" i="11"/>
  <c r="Y55" i="11"/>
  <c r="Y51" i="11"/>
  <c r="Y72" i="11"/>
  <c r="Y68" i="11"/>
  <c r="Y64" i="11"/>
  <c r="Y60" i="11"/>
  <c r="Y56" i="11"/>
  <c r="Y52" i="11"/>
  <c r="Y47" i="11"/>
  <c r="Y43" i="11"/>
  <c r="Y39" i="11"/>
  <c r="Y35" i="11"/>
  <c r="Y31" i="11"/>
  <c r="Y27" i="11"/>
  <c r="Y23" i="11"/>
  <c r="Y19" i="11"/>
  <c r="Y15" i="11"/>
  <c r="Y48" i="11"/>
  <c r="Y44" i="11"/>
  <c r="Y40" i="11"/>
  <c r="Y36" i="11"/>
  <c r="Y32" i="11"/>
  <c r="Y28" i="11"/>
  <c r="Y24" i="11"/>
  <c r="Y20" i="11"/>
  <c r="Y16" i="11"/>
  <c r="Y12" i="11"/>
  <c r="Y45" i="11"/>
  <c r="Y41" i="11"/>
  <c r="Y37" i="11"/>
  <c r="Y33" i="11"/>
  <c r="Y29" i="11"/>
  <c r="Y25" i="11"/>
  <c r="Y21" i="11"/>
  <c r="Y17" i="11"/>
  <c r="Y13" i="11"/>
  <c r="Y46" i="11"/>
  <c r="Y42" i="11"/>
  <c r="Y38" i="11"/>
  <c r="Y34" i="11"/>
  <c r="Y30" i="11"/>
  <c r="Y26" i="11"/>
  <c r="Y18" i="11"/>
  <c r="Y7" i="11"/>
  <c r="Y3" i="11"/>
  <c r="Y10" i="11"/>
  <c r="Y9" i="11"/>
  <c r="Y22" i="11"/>
  <c r="Y4" i="11"/>
  <c r="Y11" i="11"/>
  <c r="Y8" i="11"/>
  <c r="Y5" i="11"/>
  <c r="Y14" i="11"/>
  <c r="Y6" i="11"/>
  <c r="AA154" i="11"/>
  <c r="AA150" i="11"/>
  <c r="AA146" i="11"/>
  <c r="AA142" i="11"/>
  <c r="AA138" i="11"/>
  <c r="AA155" i="11"/>
  <c r="AA151" i="11"/>
  <c r="AA147" i="11"/>
  <c r="AA143" i="11"/>
  <c r="AA139" i="11"/>
  <c r="AA157" i="11"/>
  <c r="AA153" i="11"/>
  <c r="AA149" i="11"/>
  <c r="AA140" i="11"/>
  <c r="AA131" i="11"/>
  <c r="AA127" i="11"/>
  <c r="AA123" i="11"/>
  <c r="AA141" i="11"/>
  <c r="AA137" i="11"/>
  <c r="AA135" i="11"/>
  <c r="AA148" i="11"/>
  <c r="AA144" i="11"/>
  <c r="AA132" i="11"/>
  <c r="AA128" i="11"/>
  <c r="AA124" i="11"/>
  <c r="AA152" i="11"/>
  <c r="AA145" i="11"/>
  <c r="AA134" i="11"/>
  <c r="AA130" i="11"/>
  <c r="AA126" i="11"/>
  <c r="AA122" i="11"/>
  <c r="AA156" i="11"/>
  <c r="AA129" i="11"/>
  <c r="AA117" i="11"/>
  <c r="AA113" i="11"/>
  <c r="AA121" i="11"/>
  <c r="AA133" i="11"/>
  <c r="AA114" i="11"/>
  <c r="AA110" i="11"/>
  <c r="AA106" i="11"/>
  <c r="AA119" i="11"/>
  <c r="AA125" i="11"/>
  <c r="AA115" i="11"/>
  <c r="AA111" i="11"/>
  <c r="AA107" i="11"/>
  <c r="AA120" i="11"/>
  <c r="AA118" i="11"/>
  <c r="AA136" i="11"/>
  <c r="AA112" i="11"/>
  <c r="AA103" i="11"/>
  <c r="AA109" i="11"/>
  <c r="AA97" i="11"/>
  <c r="AA93" i="11"/>
  <c r="AA89" i="11"/>
  <c r="AA116" i="11"/>
  <c r="AA101" i="11"/>
  <c r="AA108" i="11"/>
  <c r="AA98" i="11"/>
  <c r="AA94" i="11"/>
  <c r="AA90" i="11"/>
  <c r="AA105" i="11"/>
  <c r="AA99" i="11"/>
  <c r="AA95" i="11"/>
  <c r="AA91" i="11"/>
  <c r="AA104" i="11"/>
  <c r="AA92" i="11"/>
  <c r="AA82" i="11"/>
  <c r="AA78" i="11"/>
  <c r="AA74" i="11"/>
  <c r="AA70" i="11"/>
  <c r="AA96" i="11"/>
  <c r="AA102" i="11"/>
  <c r="AA83" i="11"/>
  <c r="AA79" i="11"/>
  <c r="AA75" i="11"/>
  <c r="AA71" i="11"/>
  <c r="AA100" i="11"/>
  <c r="AA86" i="11"/>
  <c r="AA87" i="11"/>
  <c r="AA84" i="11"/>
  <c r="AA80" i="11"/>
  <c r="AA76" i="11"/>
  <c r="AA72" i="11"/>
  <c r="AA88" i="11"/>
  <c r="AA85" i="11"/>
  <c r="AA81" i="11"/>
  <c r="AA77" i="11"/>
  <c r="AA66" i="11"/>
  <c r="AA62" i="11"/>
  <c r="AA58" i="11"/>
  <c r="AA54" i="11"/>
  <c r="AA50" i="11"/>
  <c r="AA67" i="11"/>
  <c r="AA63" i="11"/>
  <c r="AA59" i="11"/>
  <c r="AA55" i="11"/>
  <c r="AA51" i="11"/>
  <c r="AA69" i="11"/>
  <c r="AA68" i="11"/>
  <c r="AA64" i="11"/>
  <c r="AA60" i="11"/>
  <c r="AA56" i="11"/>
  <c r="AA52" i="11"/>
  <c r="AA73" i="11"/>
  <c r="AA65" i="11"/>
  <c r="AA61" i="11"/>
  <c r="AA57" i="11"/>
  <c r="AA53" i="11"/>
  <c r="AA49" i="11"/>
  <c r="AA48" i="11"/>
  <c r="AA44" i="11"/>
  <c r="AA40" i="11"/>
  <c r="AA36" i="11"/>
  <c r="AA32" i="11"/>
  <c r="AA28" i="11"/>
  <c r="AA24" i="11"/>
  <c r="AA20" i="11"/>
  <c r="AA16" i="11"/>
  <c r="AA12" i="11"/>
  <c r="AA45" i="11"/>
  <c r="AA41" i="11"/>
  <c r="AA37" i="11"/>
  <c r="AA33" i="11"/>
  <c r="AA29" i="11"/>
  <c r="AA25" i="11"/>
  <c r="AA21" i="11"/>
  <c r="AA17" i="11"/>
  <c r="AA13" i="11"/>
  <c r="AA46" i="11"/>
  <c r="AA42" i="11"/>
  <c r="AA38" i="11"/>
  <c r="AA34" i="11"/>
  <c r="AA30" i="11"/>
  <c r="AA26" i="11"/>
  <c r="AA22" i="11"/>
  <c r="AA18" i="11"/>
  <c r="AA14" i="11"/>
  <c r="AA47" i="11"/>
  <c r="AA43" i="11"/>
  <c r="AA39" i="11"/>
  <c r="AA35" i="11"/>
  <c r="AA31" i="11"/>
  <c r="AA27" i="11"/>
  <c r="AA10" i="11"/>
  <c r="AA19" i="11"/>
  <c r="AA9" i="11"/>
  <c r="AA4" i="11"/>
  <c r="AA11" i="11"/>
  <c r="AA5" i="11"/>
  <c r="AA23" i="11"/>
  <c r="AA8" i="11"/>
  <c r="AA6" i="11"/>
  <c r="AA15" i="11"/>
  <c r="AA7" i="11"/>
  <c r="AA3" i="11"/>
  <c r="N155" i="11"/>
  <c r="N151" i="11"/>
  <c r="N147" i="11"/>
  <c r="N143" i="11"/>
  <c r="N139" i="11"/>
  <c r="N156" i="11"/>
  <c r="N152" i="11"/>
  <c r="N148" i="11"/>
  <c r="N144" i="11"/>
  <c r="N140" i="11"/>
  <c r="N136" i="11"/>
  <c r="N157" i="11"/>
  <c r="N153" i="11"/>
  <c r="N149" i="11"/>
  <c r="N145" i="11"/>
  <c r="N141" i="11"/>
  <c r="N154" i="11"/>
  <c r="N150" i="11"/>
  <c r="N146" i="11"/>
  <c r="N142" i="11"/>
  <c r="N138" i="11"/>
  <c r="N133" i="11"/>
  <c r="N129" i="11"/>
  <c r="N125" i="11"/>
  <c r="N121" i="11"/>
  <c r="N134" i="11"/>
  <c r="N130" i="11"/>
  <c r="N126" i="11"/>
  <c r="N122" i="11"/>
  <c r="N132" i="11"/>
  <c r="N128" i="11"/>
  <c r="N123" i="11"/>
  <c r="N118" i="11"/>
  <c r="N115" i="11"/>
  <c r="N111" i="11"/>
  <c r="N107" i="11"/>
  <c r="N103" i="11"/>
  <c r="N127" i="11"/>
  <c r="N116" i="11"/>
  <c r="N112" i="11"/>
  <c r="N108" i="11"/>
  <c r="N104" i="11"/>
  <c r="N137" i="11"/>
  <c r="N131" i="11"/>
  <c r="N124" i="11"/>
  <c r="N117" i="11"/>
  <c r="N113" i="11"/>
  <c r="N109" i="11"/>
  <c r="N120" i="11"/>
  <c r="N119" i="11"/>
  <c r="N99" i="11"/>
  <c r="N95" i="11"/>
  <c r="N91" i="11"/>
  <c r="N87" i="11"/>
  <c r="N110" i="11"/>
  <c r="N105" i="11"/>
  <c r="N102" i="11"/>
  <c r="N135" i="11"/>
  <c r="N106" i="11"/>
  <c r="N100" i="11"/>
  <c r="N96" i="11"/>
  <c r="N92" i="11"/>
  <c r="N88" i="11"/>
  <c r="N114" i="11"/>
  <c r="N101" i="11"/>
  <c r="N97" i="11"/>
  <c r="N93" i="11"/>
  <c r="N89" i="11"/>
  <c r="N84" i="11"/>
  <c r="N80" i="11"/>
  <c r="N76" i="11"/>
  <c r="N72" i="11"/>
  <c r="N85" i="11"/>
  <c r="N81" i="11"/>
  <c r="N77" i="11"/>
  <c r="N73" i="11"/>
  <c r="N69" i="11"/>
  <c r="N94" i="11"/>
  <c r="N90" i="11"/>
  <c r="N82" i="11"/>
  <c r="N78" i="11"/>
  <c r="N74" i="11"/>
  <c r="N70" i="11"/>
  <c r="N98" i="11"/>
  <c r="N86" i="11"/>
  <c r="N83" i="11"/>
  <c r="N67" i="11"/>
  <c r="N63" i="11"/>
  <c r="N59" i="11"/>
  <c r="N55" i="11"/>
  <c r="N51" i="11"/>
  <c r="N71" i="11"/>
  <c r="N68" i="11"/>
  <c r="N64" i="11"/>
  <c r="N60" i="11"/>
  <c r="N56" i="11"/>
  <c r="N52" i="11"/>
  <c r="N65" i="11"/>
  <c r="N61" i="11"/>
  <c r="N57" i="11"/>
  <c r="N53" i="11"/>
  <c r="N49" i="11"/>
  <c r="N75" i="11"/>
  <c r="N66" i="11"/>
  <c r="N62" i="11"/>
  <c r="N58" i="11"/>
  <c r="N54" i="11"/>
  <c r="N50" i="11"/>
  <c r="N79" i="11"/>
  <c r="N45" i="11"/>
  <c r="N41" i="11"/>
  <c r="N37" i="11"/>
  <c r="N33" i="11"/>
  <c r="N29" i="11"/>
  <c r="N25" i="11"/>
  <c r="N21" i="11"/>
  <c r="N17" i="11"/>
  <c r="N13" i="11"/>
  <c r="N46" i="11"/>
  <c r="N42" i="11"/>
  <c r="N38" i="11"/>
  <c r="N34" i="11"/>
  <c r="N30" i="11"/>
  <c r="N26" i="11"/>
  <c r="N22" i="11"/>
  <c r="N18" i="11"/>
  <c r="N14" i="11"/>
  <c r="N10" i="11"/>
  <c r="N47" i="11"/>
  <c r="N43" i="11"/>
  <c r="N39" i="11"/>
  <c r="N35" i="11"/>
  <c r="N31" i="11"/>
  <c r="N27" i="11"/>
  <c r="N23" i="11"/>
  <c r="N19" i="11"/>
  <c r="N15" i="11"/>
  <c r="N11" i="11"/>
  <c r="N48" i="11"/>
  <c r="N44" i="11"/>
  <c r="N40" i="11"/>
  <c r="N28" i="11"/>
  <c r="N12" i="11"/>
  <c r="N5" i="11"/>
  <c r="N32" i="11"/>
  <c r="N36" i="11"/>
  <c r="N16" i="11"/>
  <c r="N6" i="11"/>
  <c r="N20" i="11"/>
  <c r="N9" i="11"/>
  <c r="N7" i="11"/>
  <c r="N3" i="11"/>
  <c r="N24" i="11"/>
  <c r="N8" i="11"/>
  <c r="N4" i="11"/>
  <c r="G156" i="11"/>
  <c r="G152" i="11"/>
  <c r="G148" i="11"/>
  <c r="G144" i="11"/>
  <c r="G140" i="11"/>
  <c r="G157" i="11"/>
  <c r="G153" i="11"/>
  <c r="G149" i="11"/>
  <c r="G145" i="11"/>
  <c r="G141" i="11"/>
  <c r="G137" i="11"/>
  <c r="G155" i="11"/>
  <c r="G151" i="11"/>
  <c r="G146" i="11"/>
  <c r="G133" i="11"/>
  <c r="G129" i="11"/>
  <c r="G125" i="11"/>
  <c r="G121" i="11"/>
  <c r="G147" i="11"/>
  <c r="G136" i="11"/>
  <c r="G134" i="11"/>
  <c r="G130" i="11"/>
  <c r="G126" i="11"/>
  <c r="G122" i="11"/>
  <c r="G154" i="11"/>
  <c r="G142" i="11"/>
  <c r="G132" i="11"/>
  <c r="G128" i="11"/>
  <c r="G124" i="11"/>
  <c r="G143" i="11"/>
  <c r="G135" i="11"/>
  <c r="G115" i="11"/>
  <c r="G111" i="11"/>
  <c r="G139" i="11"/>
  <c r="G123" i="11"/>
  <c r="G116" i="11"/>
  <c r="G112" i="11"/>
  <c r="G108" i="11"/>
  <c r="G104" i="11"/>
  <c r="G138" i="11"/>
  <c r="G120" i="11"/>
  <c r="G119" i="11"/>
  <c r="G117" i="11"/>
  <c r="G113" i="11"/>
  <c r="G109" i="11"/>
  <c r="G127" i="11"/>
  <c r="G131" i="11"/>
  <c r="G118" i="11"/>
  <c r="G150" i="11"/>
  <c r="G107" i="11"/>
  <c r="G102" i="11"/>
  <c r="G99" i="11"/>
  <c r="G95" i="11"/>
  <c r="G91" i="11"/>
  <c r="G100" i="11"/>
  <c r="G96" i="11"/>
  <c r="G92" i="11"/>
  <c r="G110" i="11"/>
  <c r="G101" i="11"/>
  <c r="G97" i="11"/>
  <c r="G93" i="11"/>
  <c r="G89" i="11"/>
  <c r="G114" i="11"/>
  <c r="G98" i="11"/>
  <c r="G90" i="11"/>
  <c r="G84" i="11"/>
  <c r="G80" i="11"/>
  <c r="G76" i="11"/>
  <c r="G72" i="11"/>
  <c r="G103" i="11"/>
  <c r="G106" i="11"/>
  <c r="G85" i="11"/>
  <c r="G81" i="11"/>
  <c r="G77" i="11"/>
  <c r="G73" i="11"/>
  <c r="G105" i="11"/>
  <c r="G87" i="11"/>
  <c r="G86" i="11"/>
  <c r="G82" i="11"/>
  <c r="G78" i="11"/>
  <c r="G74" i="11"/>
  <c r="G70" i="11"/>
  <c r="G94" i="11"/>
  <c r="G88" i="11"/>
  <c r="G83" i="11"/>
  <c r="G79" i="11"/>
  <c r="G75" i="11"/>
  <c r="G68" i="11"/>
  <c r="G64" i="11"/>
  <c r="G60" i="11"/>
  <c r="G56" i="11"/>
  <c r="G52" i="11"/>
  <c r="G71" i="11"/>
  <c r="G65" i="11"/>
  <c r="G61" i="11"/>
  <c r="G57" i="11"/>
  <c r="G53" i="11"/>
  <c r="G49" i="11"/>
  <c r="G69" i="11"/>
  <c r="G66" i="11"/>
  <c r="G62" i="11"/>
  <c r="G58" i="11"/>
  <c r="G54" i="11"/>
  <c r="G50" i="11"/>
  <c r="G67" i="11"/>
  <c r="G63" i="11"/>
  <c r="G59" i="11"/>
  <c r="G55" i="11"/>
  <c r="G51" i="11"/>
  <c r="G46" i="11"/>
  <c r="G42" i="11"/>
  <c r="G38" i="11"/>
  <c r="G34" i="11"/>
  <c r="G30" i="11"/>
  <c r="G26" i="11"/>
  <c r="G22" i="11"/>
  <c r="G18" i="11"/>
  <c r="G14" i="11"/>
  <c r="G47" i="11"/>
  <c r="G43" i="11"/>
  <c r="G39" i="11"/>
  <c r="G35" i="11"/>
  <c r="G31" i="11"/>
  <c r="G27" i="11"/>
  <c r="G23" i="11"/>
  <c r="G19" i="11"/>
  <c r="G15" i="11"/>
  <c r="G48" i="11"/>
  <c r="G44" i="11"/>
  <c r="G40" i="11"/>
  <c r="G36" i="11"/>
  <c r="G32" i="11"/>
  <c r="G28" i="11"/>
  <c r="G24" i="11"/>
  <c r="G20" i="11"/>
  <c r="G16" i="11"/>
  <c r="G45" i="11"/>
  <c r="G41" i="11"/>
  <c r="G37" i="11"/>
  <c r="G33" i="11"/>
  <c r="G29" i="11"/>
  <c r="G10" i="11"/>
  <c r="G25" i="11"/>
  <c r="G11" i="11"/>
  <c r="G6" i="11"/>
  <c r="G12" i="11"/>
  <c r="G9" i="11"/>
  <c r="G3" i="11"/>
  <c r="G13" i="11"/>
  <c r="G7" i="11"/>
  <c r="G8" i="11"/>
  <c r="G17" i="11"/>
  <c r="G4" i="11"/>
  <c r="G21" i="11"/>
  <c r="G5" i="11"/>
  <c r="K154" i="11"/>
  <c r="K150" i="11"/>
  <c r="K146" i="11"/>
  <c r="K142" i="11"/>
  <c r="K138" i="11"/>
  <c r="K155" i="11"/>
  <c r="K151" i="11"/>
  <c r="K147" i="11"/>
  <c r="K143" i="11"/>
  <c r="K139" i="11"/>
  <c r="K157" i="11"/>
  <c r="K153" i="11"/>
  <c r="K149" i="11"/>
  <c r="K135" i="11"/>
  <c r="K131" i="11"/>
  <c r="K127" i="11"/>
  <c r="K123" i="11"/>
  <c r="K132" i="11"/>
  <c r="K128" i="11"/>
  <c r="K124" i="11"/>
  <c r="K156" i="11"/>
  <c r="K144" i="11"/>
  <c r="K136" i="11"/>
  <c r="K134" i="11"/>
  <c r="K130" i="11"/>
  <c r="K126" i="11"/>
  <c r="K122" i="11"/>
  <c r="K145" i="11"/>
  <c r="K137" i="11"/>
  <c r="K148" i="11"/>
  <c r="K117" i="11"/>
  <c r="K113" i="11"/>
  <c r="K119" i="11"/>
  <c r="K125" i="11"/>
  <c r="K114" i="11"/>
  <c r="K110" i="11"/>
  <c r="K106" i="11"/>
  <c r="K118" i="11"/>
  <c r="K129" i="11"/>
  <c r="K115" i="11"/>
  <c r="K111" i="11"/>
  <c r="K107" i="11"/>
  <c r="K152" i="11"/>
  <c r="K141" i="11"/>
  <c r="K140" i="11"/>
  <c r="K133" i="11"/>
  <c r="K104" i="11"/>
  <c r="K108" i="11"/>
  <c r="K101" i="11"/>
  <c r="K97" i="11"/>
  <c r="K93" i="11"/>
  <c r="K89" i="11"/>
  <c r="K103" i="11"/>
  <c r="K98" i="11"/>
  <c r="K94" i="11"/>
  <c r="K90" i="11"/>
  <c r="K121" i="11"/>
  <c r="K112" i="11"/>
  <c r="K102" i="11"/>
  <c r="K99" i="11"/>
  <c r="K95" i="11"/>
  <c r="K91" i="11"/>
  <c r="K120" i="11"/>
  <c r="K116" i="11"/>
  <c r="K105" i="11"/>
  <c r="K100" i="11"/>
  <c r="K87" i="11"/>
  <c r="K86" i="11"/>
  <c r="K82" i="11"/>
  <c r="K78" i="11"/>
  <c r="K74" i="11"/>
  <c r="K70" i="11"/>
  <c r="K88" i="11"/>
  <c r="K83" i="11"/>
  <c r="K79" i="11"/>
  <c r="K75" i="11"/>
  <c r="K71" i="11"/>
  <c r="K92" i="11"/>
  <c r="K84" i="11"/>
  <c r="K80" i="11"/>
  <c r="K76" i="11"/>
  <c r="K72" i="11"/>
  <c r="K109" i="11"/>
  <c r="K96" i="11"/>
  <c r="K85" i="11"/>
  <c r="K81" i="11"/>
  <c r="K77" i="11"/>
  <c r="K69" i="11"/>
  <c r="K66" i="11"/>
  <c r="K62" i="11"/>
  <c r="K58" i="11"/>
  <c r="K54" i="11"/>
  <c r="K50" i="11"/>
  <c r="K73" i="11"/>
  <c r="K67" i="11"/>
  <c r="K63" i="11"/>
  <c r="K59" i="11"/>
  <c r="K55" i="11"/>
  <c r="K51" i="11"/>
  <c r="K68" i="11"/>
  <c r="K64" i="11"/>
  <c r="K60" i="11"/>
  <c r="K56" i="11"/>
  <c r="K52" i="11"/>
  <c r="K65" i="11"/>
  <c r="K61" i="11"/>
  <c r="K57" i="11"/>
  <c r="K53" i="11"/>
  <c r="K49" i="11"/>
  <c r="K48" i="11"/>
  <c r="K44" i="11"/>
  <c r="K40" i="11"/>
  <c r="K36" i="11"/>
  <c r="K32" i="11"/>
  <c r="K28" i="11"/>
  <c r="K24" i="11"/>
  <c r="K20" i="11"/>
  <c r="K16" i="11"/>
  <c r="K12" i="11"/>
  <c r="K45" i="11"/>
  <c r="K41" i="11"/>
  <c r="K37" i="11"/>
  <c r="K33" i="11"/>
  <c r="K29" i="11"/>
  <c r="K25" i="11"/>
  <c r="K21" i="11"/>
  <c r="K17" i="11"/>
  <c r="K13" i="11"/>
  <c r="K46" i="11"/>
  <c r="K42" i="11"/>
  <c r="K38" i="11"/>
  <c r="K34" i="11"/>
  <c r="K30" i="11"/>
  <c r="K26" i="11"/>
  <c r="K22" i="11"/>
  <c r="K18" i="11"/>
  <c r="K14" i="11"/>
  <c r="K47" i="11"/>
  <c r="K43" i="11"/>
  <c r="K39" i="11"/>
  <c r="K35" i="11"/>
  <c r="K31" i="11"/>
  <c r="K27" i="11"/>
  <c r="K8" i="11"/>
  <c r="K4" i="11"/>
  <c r="K15" i="11"/>
  <c r="K5" i="11"/>
  <c r="K10" i="11"/>
  <c r="K19" i="11"/>
  <c r="K6" i="11"/>
  <c r="K11" i="11"/>
  <c r="K23" i="11"/>
  <c r="K9" i="11"/>
  <c r="K7" i="11"/>
  <c r="K3" i="11"/>
  <c r="AC155" i="11"/>
  <c r="AC151" i="11"/>
  <c r="AC147" i="11"/>
  <c r="AC143" i="11"/>
  <c r="AC139" i="11"/>
  <c r="AC156" i="11"/>
  <c r="AC152" i="11"/>
  <c r="AC148" i="11"/>
  <c r="AC144" i="11"/>
  <c r="AC140" i="11"/>
  <c r="AC136" i="11"/>
  <c r="AC154" i="11"/>
  <c r="AC150" i="11"/>
  <c r="AC157" i="11"/>
  <c r="AC141" i="11"/>
  <c r="AC137" i="11"/>
  <c r="AC135" i="11"/>
  <c r="AC132" i="11"/>
  <c r="AC128" i="11"/>
  <c r="AC124" i="11"/>
  <c r="AC120" i="11"/>
  <c r="AC142" i="11"/>
  <c r="AC145" i="11"/>
  <c r="AC133" i="11"/>
  <c r="AC129" i="11"/>
  <c r="AC125" i="11"/>
  <c r="AC121" i="11"/>
  <c r="AC146" i="11"/>
  <c r="AC149" i="11"/>
  <c r="AC131" i="11"/>
  <c r="AC127" i="11"/>
  <c r="AC123" i="11"/>
  <c r="AC153" i="11"/>
  <c r="AC138" i="11"/>
  <c r="AC130" i="11"/>
  <c r="AC126" i="11"/>
  <c r="AC114" i="11"/>
  <c r="AC110" i="11"/>
  <c r="AC119" i="11"/>
  <c r="AC134" i="11"/>
  <c r="AC115" i="11"/>
  <c r="AC111" i="11"/>
  <c r="AC107" i="11"/>
  <c r="AC103" i="11"/>
  <c r="AC118" i="11"/>
  <c r="AC116" i="11"/>
  <c r="AC112" i="11"/>
  <c r="AC108" i="11"/>
  <c r="AC122" i="11"/>
  <c r="AC117" i="11"/>
  <c r="AC113" i="11"/>
  <c r="AC101" i="11"/>
  <c r="AC98" i="11"/>
  <c r="AC94" i="11"/>
  <c r="AC90" i="11"/>
  <c r="AC105" i="11"/>
  <c r="AC99" i="11"/>
  <c r="AC95" i="11"/>
  <c r="AC91" i="11"/>
  <c r="AC104" i="11"/>
  <c r="AC106" i="11"/>
  <c r="AC100" i="11"/>
  <c r="AC96" i="11"/>
  <c r="AC92" i="11"/>
  <c r="AC88" i="11"/>
  <c r="AC102" i="11"/>
  <c r="AC93" i="11"/>
  <c r="AC83" i="11"/>
  <c r="AC79" i="11"/>
  <c r="AC75" i="11"/>
  <c r="AC71" i="11"/>
  <c r="AC97" i="11"/>
  <c r="AC89" i="11"/>
  <c r="AC86" i="11"/>
  <c r="AC84" i="11"/>
  <c r="AC80" i="11"/>
  <c r="AC76" i="11"/>
  <c r="AC72" i="11"/>
  <c r="AC87" i="11"/>
  <c r="AC109" i="11"/>
  <c r="AC85" i="11"/>
  <c r="AC81" i="11"/>
  <c r="AC77" i="11"/>
  <c r="AC73" i="11"/>
  <c r="AC69" i="11"/>
  <c r="AC82" i="11"/>
  <c r="AC78" i="11"/>
  <c r="AC74" i="11"/>
  <c r="AC67" i="11"/>
  <c r="AC63" i="11"/>
  <c r="AC59" i="11"/>
  <c r="AC55" i="11"/>
  <c r="AC51" i="11"/>
  <c r="AC68" i="11"/>
  <c r="AC64" i="11"/>
  <c r="AC60" i="11"/>
  <c r="AC56" i="11"/>
  <c r="AC52" i="11"/>
  <c r="AC70" i="11"/>
  <c r="AC65" i="11"/>
  <c r="AC61" i="11"/>
  <c r="AC57" i="11"/>
  <c r="AC53" i="11"/>
  <c r="AC49" i="11"/>
  <c r="AC66" i="11"/>
  <c r="AC62" i="11"/>
  <c r="AC58" i="11"/>
  <c r="AC54" i="11"/>
  <c r="AC50" i="11"/>
  <c r="AC45" i="11"/>
  <c r="AC41" i="11"/>
  <c r="AC37" i="11"/>
  <c r="AC33" i="11"/>
  <c r="AC29" i="11"/>
  <c r="AC25" i="11"/>
  <c r="AC21" i="11"/>
  <c r="AC17" i="11"/>
  <c r="AC13" i="11"/>
  <c r="AC46" i="11"/>
  <c r="AC42" i="11"/>
  <c r="AC38" i="11"/>
  <c r="AC34" i="11"/>
  <c r="AC30" i="11"/>
  <c r="AC26" i="11"/>
  <c r="AC22" i="11"/>
  <c r="AC18" i="11"/>
  <c r="AC14" i="11"/>
  <c r="AC47" i="11"/>
  <c r="AC43" i="11"/>
  <c r="AC39" i="11"/>
  <c r="AC35" i="11"/>
  <c r="AC31" i="11"/>
  <c r="AC27" i="11"/>
  <c r="AC23" i="11"/>
  <c r="AC19" i="11"/>
  <c r="AC15" i="11"/>
  <c r="AC48" i="11"/>
  <c r="AC44" i="11"/>
  <c r="AC40" i="11"/>
  <c r="AC36" i="11"/>
  <c r="AC32" i="11"/>
  <c r="AC28" i="11"/>
  <c r="AC11" i="11"/>
  <c r="AC20" i="11"/>
  <c r="AC8" i="11"/>
  <c r="AC5" i="11"/>
  <c r="AC24" i="11"/>
  <c r="AC6" i="11"/>
  <c r="AC3" i="11"/>
  <c r="AC12" i="11"/>
  <c r="AC7" i="11"/>
  <c r="AC16" i="11"/>
  <c r="AC10" i="11"/>
  <c r="AC9" i="11"/>
  <c r="AC4" i="11"/>
  <c r="AE156" i="11"/>
  <c r="AE152" i="11"/>
  <c r="AE148" i="11"/>
  <c r="AE144" i="11"/>
  <c r="AE140" i="11"/>
  <c r="AE136" i="11"/>
  <c r="AE157" i="11"/>
  <c r="AE153" i="11"/>
  <c r="AE149" i="11"/>
  <c r="AE145" i="11"/>
  <c r="AE141" i="11"/>
  <c r="AE137" i="11"/>
  <c r="AE155" i="11"/>
  <c r="AE151" i="11"/>
  <c r="AE147" i="11"/>
  <c r="AE142" i="11"/>
  <c r="AE133" i="11"/>
  <c r="AE129" i="11"/>
  <c r="AE125" i="11"/>
  <c r="AE121" i="11"/>
  <c r="AE143" i="11"/>
  <c r="AE150" i="11"/>
  <c r="AE146" i="11"/>
  <c r="AE134" i="11"/>
  <c r="AE130" i="11"/>
  <c r="AE126" i="11"/>
  <c r="AE122" i="11"/>
  <c r="AE154" i="11"/>
  <c r="AE138" i="11"/>
  <c r="AE135" i="11"/>
  <c r="AE132" i="11"/>
  <c r="AE128" i="11"/>
  <c r="AE124" i="11"/>
  <c r="AE120" i="11"/>
  <c r="AE139" i="11"/>
  <c r="AE131" i="11"/>
  <c r="AE115" i="11"/>
  <c r="AE111" i="11"/>
  <c r="AE123" i="11"/>
  <c r="AE118" i="11"/>
  <c r="AE116" i="11"/>
  <c r="AE112" i="11"/>
  <c r="AE108" i="11"/>
  <c r="AE104" i="11"/>
  <c r="AE117" i="11"/>
  <c r="AE113" i="11"/>
  <c r="AE109" i="11"/>
  <c r="AE105" i="11"/>
  <c r="AE127" i="11"/>
  <c r="AE114" i="11"/>
  <c r="AE99" i="11"/>
  <c r="AE95" i="11"/>
  <c r="AE91" i="11"/>
  <c r="AE106" i="11"/>
  <c r="AE100" i="11"/>
  <c r="AE96" i="11"/>
  <c r="AE92" i="11"/>
  <c r="AE88" i="11"/>
  <c r="AE102" i="11"/>
  <c r="AE97" i="11"/>
  <c r="AE93" i="11"/>
  <c r="AE89" i="11"/>
  <c r="AE110" i="11"/>
  <c r="AE107" i="11"/>
  <c r="AE101" i="11"/>
  <c r="AE119" i="11"/>
  <c r="AE103" i="11"/>
  <c r="AE94" i="11"/>
  <c r="AE86" i="11"/>
  <c r="AE84" i="11"/>
  <c r="AE80" i="11"/>
  <c r="AE76" i="11"/>
  <c r="AE72" i="11"/>
  <c r="AE98" i="11"/>
  <c r="AE87" i="11"/>
  <c r="AE85" i="11"/>
  <c r="AE81" i="11"/>
  <c r="AE77" i="11"/>
  <c r="AE73" i="11"/>
  <c r="AE69" i="11"/>
  <c r="AE82" i="11"/>
  <c r="AE78" i="11"/>
  <c r="AE74" i="11"/>
  <c r="AE70" i="11"/>
  <c r="AE90" i="11"/>
  <c r="AE83" i="11"/>
  <c r="AE79" i="11"/>
  <c r="AE75" i="11"/>
  <c r="AE68" i="11"/>
  <c r="AE64" i="11"/>
  <c r="AE60" i="11"/>
  <c r="AE56" i="11"/>
  <c r="AE52" i="11"/>
  <c r="AE65" i="11"/>
  <c r="AE61" i="11"/>
  <c r="AE57" i="11"/>
  <c r="AE53" i="11"/>
  <c r="AE49" i="11"/>
  <c r="AE71" i="11"/>
  <c r="AE66" i="11"/>
  <c r="AE62" i="11"/>
  <c r="AE58" i="11"/>
  <c r="AE54" i="11"/>
  <c r="AE50" i="11"/>
  <c r="AE67" i="11"/>
  <c r="AE63" i="11"/>
  <c r="AE59" i="11"/>
  <c r="AE55" i="11"/>
  <c r="AE51" i="11"/>
  <c r="AE46" i="11"/>
  <c r="AE42" i="11"/>
  <c r="AE38" i="11"/>
  <c r="AE34" i="11"/>
  <c r="AE30" i="11"/>
  <c r="AE26" i="11"/>
  <c r="AE22" i="11"/>
  <c r="AE18" i="11"/>
  <c r="AE14" i="11"/>
  <c r="AE47" i="11"/>
  <c r="AE43" i="11"/>
  <c r="AE39" i="11"/>
  <c r="AE35" i="11"/>
  <c r="AE31" i="11"/>
  <c r="AE27" i="11"/>
  <c r="AE23" i="11"/>
  <c r="AE19" i="11"/>
  <c r="AE15" i="11"/>
  <c r="AE48" i="11"/>
  <c r="AE44" i="11"/>
  <c r="AE40" i="11"/>
  <c r="AE36" i="11"/>
  <c r="AE32" i="11"/>
  <c r="AE28" i="11"/>
  <c r="AE24" i="11"/>
  <c r="AE20" i="11"/>
  <c r="AE16" i="11"/>
  <c r="AE12" i="11"/>
  <c r="AE45" i="11"/>
  <c r="AE41" i="11"/>
  <c r="AE37" i="11"/>
  <c r="AE33" i="11"/>
  <c r="AE29" i="11"/>
  <c r="AE21" i="11"/>
  <c r="AE6" i="11"/>
  <c r="AE3" i="11"/>
  <c r="AE25" i="11"/>
  <c r="AE7" i="11"/>
  <c r="AE13" i="11"/>
  <c r="AE9" i="11"/>
  <c r="AE4" i="11"/>
  <c r="AE10" i="11"/>
  <c r="AE17" i="11"/>
  <c r="AE11" i="11"/>
  <c r="AE8" i="11"/>
  <c r="AE5" i="11"/>
  <c r="AG157" i="11"/>
  <c r="AG153" i="11"/>
  <c r="AG149" i="11"/>
  <c r="AG145" i="11"/>
  <c r="AG141" i="11"/>
  <c r="AG137" i="11"/>
  <c r="AG154" i="11"/>
  <c r="AG150" i="11"/>
  <c r="AG146" i="11"/>
  <c r="AG142" i="11"/>
  <c r="AG138" i="11"/>
  <c r="AG156" i="11"/>
  <c r="AG152" i="11"/>
  <c r="AG148" i="11"/>
  <c r="AG143" i="11"/>
  <c r="AG134" i="11"/>
  <c r="AG130" i="11"/>
  <c r="AG126" i="11"/>
  <c r="AG122" i="11"/>
  <c r="AG144" i="11"/>
  <c r="AG136" i="11"/>
  <c r="AG131" i="11"/>
  <c r="AG127" i="11"/>
  <c r="AG123" i="11"/>
  <c r="AG151" i="11"/>
  <c r="AG139" i="11"/>
  <c r="AG133" i="11"/>
  <c r="AG129" i="11"/>
  <c r="AG125" i="11"/>
  <c r="AG121" i="11"/>
  <c r="AG155" i="11"/>
  <c r="AG140" i="11"/>
  <c r="AG132" i="11"/>
  <c r="AG118" i="11"/>
  <c r="AG116" i="11"/>
  <c r="AG112" i="11"/>
  <c r="AG147" i="11"/>
  <c r="AG135" i="11"/>
  <c r="AG120" i="11"/>
  <c r="AG117" i="11"/>
  <c r="AG113" i="11"/>
  <c r="AG109" i="11"/>
  <c r="AG105" i="11"/>
  <c r="AG114" i="11"/>
  <c r="AG110" i="11"/>
  <c r="AG106" i="11"/>
  <c r="AG124" i="11"/>
  <c r="AG119" i="11"/>
  <c r="AG128" i="11"/>
  <c r="AG115" i="11"/>
  <c r="AG100" i="11"/>
  <c r="AG96" i="11"/>
  <c r="AG92" i="11"/>
  <c r="AG88" i="11"/>
  <c r="AG108" i="11"/>
  <c r="AG102" i="11"/>
  <c r="AG104" i="11"/>
  <c r="AG97" i="11"/>
  <c r="AG93" i="11"/>
  <c r="AG89" i="11"/>
  <c r="AG107" i="11"/>
  <c r="AG101" i="11"/>
  <c r="AG103" i="11"/>
  <c r="AG98" i="11"/>
  <c r="AG94" i="11"/>
  <c r="AG90" i="11"/>
  <c r="AG111" i="11"/>
  <c r="AG95" i="11"/>
  <c r="AG87" i="11"/>
  <c r="AG85" i="11"/>
  <c r="AG81" i="11"/>
  <c r="AG77" i="11"/>
  <c r="AG73" i="11"/>
  <c r="AG69" i="11"/>
  <c r="AG99" i="11"/>
  <c r="AG82" i="11"/>
  <c r="AG78" i="11"/>
  <c r="AG74" i="11"/>
  <c r="AG70" i="11"/>
  <c r="AG83" i="11"/>
  <c r="AG79" i="11"/>
  <c r="AG75" i="11"/>
  <c r="AG71" i="11"/>
  <c r="AG91" i="11"/>
  <c r="AG86" i="11"/>
  <c r="AG84" i="11"/>
  <c r="AG80" i="11"/>
  <c r="AG76" i="11"/>
  <c r="AG65" i="11"/>
  <c r="AG61" i="11"/>
  <c r="AG57" i="11"/>
  <c r="AG53" i="11"/>
  <c r="AG49" i="11"/>
  <c r="AG66" i="11"/>
  <c r="AG62" i="11"/>
  <c r="AG58" i="11"/>
  <c r="AG54" i="11"/>
  <c r="AG50" i="11"/>
  <c r="AG72" i="11"/>
  <c r="AG67" i="11"/>
  <c r="AG63" i="11"/>
  <c r="AG59" i="11"/>
  <c r="AG55" i="11"/>
  <c r="AG51" i="11"/>
  <c r="AG68" i="11"/>
  <c r="AG64" i="11"/>
  <c r="AG60" i="11"/>
  <c r="AG56" i="11"/>
  <c r="AG52" i="11"/>
  <c r="AG47" i="11"/>
  <c r="AG43" i="11"/>
  <c r="AG39" i="11"/>
  <c r="AG35" i="11"/>
  <c r="AG31" i="11"/>
  <c r="AG27" i="11"/>
  <c r="AG23" i="11"/>
  <c r="AG19" i="11"/>
  <c r="AG15" i="11"/>
  <c r="AG48" i="11"/>
  <c r="AG44" i="11"/>
  <c r="AG40" i="11"/>
  <c r="AG36" i="11"/>
  <c r="AG32" i="11"/>
  <c r="AG28" i="11"/>
  <c r="AG24" i="11"/>
  <c r="AG20" i="11"/>
  <c r="AG16" i="11"/>
  <c r="AG12" i="11"/>
  <c r="AG45" i="11"/>
  <c r="AG41" i="11"/>
  <c r="AG37" i="11"/>
  <c r="AG33" i="11"/>
  <c r="AG29" i="11"/>
  <c r="AG25" i="11"/>
  <c r="AG21" i="11"/>
  <c r="AG17" i="11"/>
  <c r="AG13" i="11"/>
  <c r="AG46" i="11"/>
  <c r="AG42" i="11"/>
  <c r="AG38" i="11"/>
  <c r="AG34" i="11"/>
  <c r="AG30" i="11"/>
  <c r="AG26" i="11"/>
  <c r="AG22" i="11"/>
  <c r="AG7" i="11"/>
  <c r="AG9" i="11"/>
  <c r="AG4" i="11"/>
  <c r="AG10" i="11"/>
  <c r="AG5" i="11"/>
  <c r="AG14" i="11"/>
  <c r="AG11" i="11"/>
  <c r="AG8" i="11"/>
  <c r="AG18" i="11"/>
  <c r="AG6" i="11"/>
  <c r="T154" i="11"/>
  <c r="T150" i="11"/>
  <c r="T146" i="11"/>
  <c r="T142" i="11"/>
  <c r="T138" i="11"/>
  <c r="T155" i="11"/>
  <c r="T151" i="11"/>
  <c r="T147" i="11"/>
  <c r="T143" i="11"/>
  <c r="T139" i="11"/>
  <c r="T135" i="11"/>
  <c r="T156" i="11"/>
  <c r="T152" i="11"/>
  <c r="T148" i="11"/>
  <c r="T144" i="11"/>
  <c r="T140" i="11"/>
  <c r="T157" i="11"/>
  <c r="T153" i="11"/>
  <c r="T149" i="11"/>
  <c r="T145" i="11"/>
  <c r="T141" i="11"/>
  <c r="T137" i="11"/>
  <c r="T132" i="11"/>
  <c r="T128" i="11"/>
  <c r="T124" i="11"/>
  <c r="T120" i="11"/>
  <c r="T133" i="11"/>
  <c r="T129" i="11"/>
  <c r="T125" i="11"/>
  <c r="T121" i="11"/>
  <c r="T136" i="11"/>
  <c r="T131" i="11"/>
  <c r="T127" i="11"/>
  <c r="T122" i="11"/>
  <c r="T119" i="11"/>
  <c r="T114" i="11"/>
  <c r="T110" i="11"/>
  <c r="T106" i="11"/>
  <c r="T102" i="11"/>
  <c r="T130" i="11"/>
  <c r="T118" i="11"/>
  <c r="T115" i="11"/>
  <c r="T111" i="11"/>
  <c r="T107" i="11"/>
  <c r="T103" i="11"/>
  <c r="T126" i="11"/>
  <c r="T134" i="11"/>
  <c r="T116" i="11"/>
  <c r="T112" i="11"/>
  <c r="T108" i="11"/>
  <c r="T123" i="11"/>
  <c r="T105" i="11"/>
  <c r="T101" i="11"/>
  <c r="T104" i="11"/>
  <c r="T98" i="11"/>
  <c r="T94" i="11"/>
  <c r="T90" i="11"/>
  <c r="T86" i="11"/>
  <c r="T113" i="11"/>
  <c r="T109" i="11"/>
  <c r="T99" i="11"/>
  <c r="T95" i="11"/>
  <c r="T91" i="11"/>
  <c r="T87" i="11"/>
  <c r="T100" i="11"/>
  <c r="T96" i="11"/>
  <c r="T92" i="11"/>
  <c r="T117" i="11"/>
  <c r="T83" i="11"/>
  <c r="T79" i="11"/>
  <c r="T75" i="11"/>
  <c r="T71" i="11"/>
  <c r="T93" i="11"/>
  <c r="T88" i="11"/>
  <c r="T84" i="11"/>
  <c r="T80" i="11"/>
  <c r="T76" i="11"/>
  <c r="T72" i="11"/>
  <c r="T97" i="11"/>
  <c r="T85" i="11"/>
  <c r="T81" i="11"/>
  <c r="T77" i="11"/>
  <c r="T73" i="11"/>
  <c r="T89" i="11"/>
  <c r="T70" i="11"/>
  <c r="T69" i="11"/>
  <c r="T66" i="11"/>
  <c r="T62" i="11"/>
  <c r="T58" i="11"/>
  <c r="T54" i="11"/>
  <c r="T50" i="11"/>
  <c r="T78" i="11"/>
  <c r="T74" i="11"/>
  <c r="T67" i="11"/>
  <c r="T63" i="11"/>
  <c r="T59" i="11"/>
  <c r="T55" i="11"/>
  <c r="T51" i="11"/>
  <c r="T82" i="11"/>
  <c r="T68" i="11"/>
  <c r="T64" i="11"/>
  <c r="T60" i="11"/>
  <c r="T56" i="11"/>
  <c r="T52" i="11"/>
  <c r="T65" i="11"/>
  <c r="T61" i="11"/>
  <c r="T57" i="11"/>
  <c r="T53" i="11"/>
  <c r="T49" i="11"/>
  <c r="T48" i="11"/>
  <c r="T44" i="11"/>
  <c r="T40" i="11"/>
  <c r="T36" i="11"/>
  <c r="T32" i="11"/>
  <c r="T28" i="11"/>
  <c r="T24" i="11"/>
  <c r="T20" i="11"/>
  <c r="T16" i="11"/>
  <c r="T12" i="11"/>
  <c r="T45" i="11"/>
  <c r="T41" i="11"/>
  <c r="T37" i="11"/>
  <c r="T33" i="11"/>
  <c r="T29" i="11"/>
  <c r="T25" i="11"/>
  <c r="T21" i="11"/>
  <c r="T17" i="11"/>
  <c r="T13" i="11"/>
  <c r="T46" i="11"/>
  <c r="T42" i="11"/>
  <c r="T38" i="11"/>
  <c r="T34" i="11"/>
  <c r="T30" i="11"/>
  <c r="T26" i="11"/>
  <c r="T22" i="11"/>
  <c r="T18" i="11"/>
  <c r="T14" i="11"/>
  <c r="T10" i="11"/>
  <c r="T47" i="11"/>
  <c r="T43" i="11"/>
  <c r="T39" i="11"/>
  <c r="T15" i="11"/>
  <c r="T4" i="11"/>
  <c r="T8" i="11"/>
  <c r="T19" i="11"/>
  <c r="T5" i="11"/>
  <c r="T27" i="11"/>
  <c r="T31" i="11"/>
  <c r="T23" i="11"/>
  <c r="T6" i="11"/>
  <c r="T35" i="11"/>
  <c r="T7" i="11"/>
  <c r="T3" i="11"/>
  <c r="T11" i="11"/>
  <c r="T9" i="11"/>
  <c r="P156" i="11"/>
  <c r="P152" i="11"/>
  <c r="P148" i="11"/>
  <c r="P144" i="11"/>
  <c r="P140" i="11"/>
  <c r="P136" i="11"/>
  <c r="P157" i="11"/>
  <c r="P153" i="11"/>
  <c r="P149" i="11"/>
  <c r="P145" i="11"/>
  <c r="P141" i="11"/>
  <c r="P137" i="11"/>
  <c r="P154" i="11"/>
  <c r="P150" i="11"/>
  <c r="P146" i="11"/>
  <c r="P142" i="11"/>
  <c r="P138" i="11"/>
  <c r="P155" i="11"/>
  <c r="P151" i="11"/>
  <c r="P147" i="11"/>
  <c r="P143" i="11"/>
  <c r="P139" i="11"/>
  <c r="P134" i="11"/>
  <c r="P130" i="11"/>
  <c r="P126" i="11"/>
  <c r="P122" i="11"/>
  <c r="P118" i="11"/>
  <c r="P135" i="11"/>
  <c r="P131" i="11"/>
  <c r="P127" i="11"/>
  <c r="P123" i="11"/>
  <c r="P133" i="11"/>
  <c r="P129" i="11"/>
  <c r="P125" i="11"/>
  <c r="P116" i="11"/>
  <c r="P112" i="11"/>
  <c r="P108" i="11"/>
  <c r="P104" i="11"/>
  <c r="P128" i="11"/>
  <c r="P117" i="11"/>
  <c r="P113" i="11"/>
  <c r="P109" i="11"/>
  <c r="P105" i="11"/>
  <c r="P124" i="11"/>
  <c r="P120" i="11"/>
  <c r="P119" i="11"/>
  <c r="P132" i="11"/>
  <c r="P114" i="11"/>
  <c r="P110" i="11"/>
  <c r="P121" i="11"/>
  <c r="P103" i="11"/>
  <c r="P102" i="11"/>
  <c r="P106" i="11"/>
  <c r="P100" i="11"/>
  <c r="P96" i="11"/>
  <c r="P92" i="11"/>
  <c r="P88" i="11"/>
  <c r="P111" i="11"/>
  <c r="P107" i="11"/>
  <c r="P101" i="11"/>
  <c r="P97" i="11"/>
  <c r="P93" i="11"/>
  <c r="P89" i="11"/>
  <c r="P115" i="11"/>
  <c r="P98" i="11"/>
  <c r="P94" i="11"/>
  <c r="P84" i="11"/>
  <c r="P85" i="11"/>
  <c r="P81" i="11"/>
  <c r="P77" i="11"/>
  <c r="P73" i="11"/>
  <c r="P91" i="11"/>
  <c r="P90" i="11"/>
  <c r="P82" i="11"/>
  <c r="P78" i="11"/>
  <c r="P74" i="11"/>
  <c r="P70" i="11"/>
  <c r="P95" i="11"/>
  <c r="P86" i="11"/>
  <c r="P87" i="11"/>
  <c r="P83" i="11"/>
  <c r="P79" i="11"/>
  <c r="P75" i="11"/>
  <c r="P71" i="11"/>
  <c r="P99" i="11"/>
  <c r="P68" i="11"/>
  <c r="P64" i="11"/>
  <c r="P60" i="11"/>
  <c r="P56" i="11"/>
  <c r="P52" i="11"/>
  <c r="P76" i="11"/>
  <c r="P72" i="11"/>
  <c r="P65" i="11"/>
  <c r="P61" i="11"/>
  <c r="P57" i="11"/>
  <c r="P53" i="11"/>
  <c r="P49" i="11"/>
  <c r="P80" i="11"/>
  <c r="P69" i="11"/>
  <c r="P66" i="11"/>
  <c r="P62" i="11"/>
  <c r="P58" i="11"/>
  <c r="P54" i="11"/>
  <c r="P50" i="11"/>
  <c r="P67" i="11"/>
  <c r="P63" i="11"/>
  <c r="P59" i="11"/>
  <c r="P55" i="11"/>
  <c r="P51" i="11"/>
  <c r="P46" i="11"/>
  <c r="P42" i="11"/>
  <c r="P38" i="11"/>
  <c r="P34" i="11"/>
  <c r="P30" i="11"/>
  <c r="P26" i="11"/>
  <c r="P22" i="11"/>
  <c r="P18" i="11"/>
  <c r="P14" i="11"/>
  <c r="P47" i="11"/>
  <c r="P43" i="11"/>
  <c r="P39" i="11"/>
  <c r="P35" i="11"/>
  <c r="P31" i="11"/>
  <c r="P27" i="11"/>
  <c r="P23" i="11"/>
  <c r="P19" i="11"/>
  <c r="P15" i="11"/>
  <c r="P11" i="11"/>
  <c r="P48" i="11"/>
  <c r="P44" i="11"/>
  <c r="P40" i="11"/>
  <c r="P36" i="11"/>
  <c r="P32" i="11"/>
  <c r="P28" i="11"/>
  <c r="P24" i="11"/>
  <c r="P20" i="11"/>
  <c r="P16" i="11"/>
  <c r="P12" i="11"/>
  <c r="P8" i="11"/>
  <c r="P45" i="11"/>
  <c r="P41" i="11"/>
  <c r="P13" i="11"/>
  <c r="P6" i="11"/>
  <c r="P10" i="11"/>
  <c r="P17" i="11"/>
  <c r="P9" i="11"/>
  <c r="P7" i="11"/>
  <c r="P3" i="11"/>
  <c r="P29" i="11"/>
  <c r="P21" i="11"/>
  <c r="P4" i="11"/>
  <c r="P33" i="11"/>
  <c r="P37" i="11"/>
  <c r="P25" i="11"/>
  <c r="P5" i="11"/>
  <c r="F155" i="11"/>
  <c r="F151" i="11"/>
  <c r="F147" i="11"/>
  <c r="F143" i="11"/>
  <c r="F139" i="11"/>
  <c r="F156" i="11"/>
  <c r="F152" i="11"/>
  <c r="F148" i="11"/>
  <c r="F144" i="11"/>
  <c r="F140" i="11"/>
  <c r="F136" i="11"/>
  <c r="F157" i="11"/>
  <c r="F153" i="11"/>
  <c r="F149" i="11"/>
  <c r="F145" i="11"/>
  <c r="F141" i="11"/>
  <c r="F154" i="11"/>
  <c r="F150" i="11"/>
  <c r="F146" i="11"/>
  <c r="F142" i="11"/>
  <c r="F138" i="11"/>
  <c r="F137" i="11"/>
  <c r="F133" i="11"/>
  <c r="F129" i="11"/>
  <c r="F125" i="11"/>
  <c r="F121" i="11"/>
  <c r="F134" i="11"/>
  <c r="F130" i="11"/>
  <c r="F126" i="11"/>
  <c r="F122" i="11"/>
  <c r="F132" i="11"/>
  <c r="F128" i="11"/>
  <c r="F124" i="11"/>
  <c r="F135" i="11"/>
  <c r="F115" i="11"/>
  <c r="F111" i="11"/>
  <c r="F107" i="11"/>
  <c r="F103" i="11"/>
  <c r="F123" i="11"/>
  <c r="F116" i="11"/>
  <c r="F112" i="11"/>
  <c r="F108" i="11"/>
  <c r="F104" i="11"/>
  <c r="F120" i="11"/>
  <c r="F119" i="11"/>
  <c r="F117" i="11"/>
  <c r="F113" i="11"/>
  <c r="F109" i="11"/>
  <c r="F127" i="11"/>
  <c r="F131" i="11"/>
  <c r="F106" i="11"/>
  <c r="F105" i="11"/>
  <c r="F102" i="11"/>
  <c r="F99" i="11"/>
  <c r="F95" i="11"/>
  <c r="F91" i="11"/>
  <c r="F87" i="11"/>
  <c r="F100" i="11"/>
  <c r="F96" i="11"/>
  <c r="F92" i="11"/>
  <c r="F88" i="11"/>
  <c r="F118" i="11"/>
  <c r="F110" i="11"/>
  <c r="F101" i="11"/>
  <c r="F97" i="11"/>
  <c r="F93" i="11"/>
  <c r="F114" i="11"/>
  <c r="F98" i="11"/>
  <c r="F90" i="11"/>
  <c r="F84" i="11"/>
  <c r="F80" i="11"/>
  <c r="F76" i="11"/>
  <c r="F72" i="11"/>
  <c r="F89" i="11"/>
  <c r="F85" i="11"/>
  <c r="F81" i="11"/>
  <c r="F77" i="11"/>
  <c r="F73" i="11"/>
  <c r="F69" i="11"/>
  <c r="F86" i="11"/>
  <c r="F82" i="11"/>
  <c r="F78" i="11"/>
  <c r="F74" i="11"/>
  <c r="F70" i="11"/>
  <c r="F94" i="11"/>
  <c r="F79" i="11"/>
  <c r="F67" i="11"/>
  <c r="F63" i="11"/>
  <c r="F59" i="11"/>
  <c r="F55" i="11"/>
  <c r="F51" i="11"/>
  <c r="F83" i="11"/>
  <c r="F68" i="11"/>
  <c r="F64" i="11"/>
  <c r="F60" i="11"/>
  <c r="F56" i="11"/>
  <c r="F52" i="11"/>
  <c r="F71" i="11"/>
  <c r="F65" i="11"/>
  <c r="F61" i="11"/>
  <c r="F57" i="11"/>
  <c r="F53" i="11"/>
  <c r="F49" i="11"/>
  <c r="F66" i="11"/>
  <c r="F62" i="11"/>
  <c r="F58" i="11"/>
  <c r="F54" i="11"/>
  <c r="F50" i="11"/>
  <c r="F75" i="11"/>
  <c r="F45" i="11"/>
  <c r="F41" i="11"/>
  <c r="F37" i="11"/>
  <c r="F33" i="11"/>
  <c r="F29" i="11"/>
  <c r="F25" i="11"/>
  <c r="F21" i="11"/>
  <c r="F17" i="11"/>
  <c r="F13" i="11"/>
  <c r="F46" i="11"/>
  <c r="F42" i="11"/>
  <c r="F38" i="11"/>
  <c r="F34" i="11"/>
  <c r="F30" i="11"/>
  <c r="F26" i="11"/>
  <c r="F22" i="11"/>
  <c r="F18" i="11"/>
  <c r="F14" i="11"/>
  <c r="F47" i="11"/>
  <c r="F43" i="11"/>
  <c r="F39" i="11"/>
  <c r="F35" i="11"/>
  <c r="F31" i="11"/>
  <c r="F27" i="11"/>
  <c r="F23" i="11"/>
  <c r="F19" i="11"/>
  <c r="F15" i="11"/>
  <c r="F11" i="11"/>
  <c r="F48" i="11"/>
  <c r="F44" i="11"/>
  <c r="F40" i="11"/>
  <c r="F24" i="11"/>
  <c r="F5" i="11"/>
  <c r="F28" i="11"/>
  <c r="F10" i="11"/>
  <c r="F32" i="11"/>
  <c r="F6" i="11"/>
  <c r="F36" i="11"/>
  <c r="F12" i="11"/>
  <c r="F9" i="11"/>
  <c r="F16" i="11"/>
  <c r="F7" i="11"/>
  <c r="F3" i="11"/>
  <c r="F20" i="11"/>
  <c r="F8" i="11"/>
  <c r="F4" i="11"/>
  <c r="H156" i="11"/>
  <c r="H152" i="11"/>
  <c r="H148" i="11"/>
  <c r="H144" i="11"/>
  <c r="H140" i="11"/>
  <c r="H136" i="11"/>
  <c r="H157" i="11"/>
  <c r="H153" i="11"/>
  <c r="H149" i="11"/>
  <c r="H145" i="11"/>
  <c r="H141" i="11"/>
  <c r="H137" i="11"/>
  <c r="H154" i="11"/>
  <c r="H150" i="11"/>
  <c r="H146" i="11"/>
  <c r="H142" i="11"/>
  <c r="H155" i="11"/>
  <c r="H151" i="11"/>
  <c r="H147" i="11"/>
  <c r="H143" i="11"/>
  <c r="H139" i="11"/>
  <c r="H134" i="11"/>
  <c r="H130" i="11"/>
  <c r="H126" i="11"/>
  <c r="H122" i="11"/>
  <c r="H118" i="11"/>
  <c r="H135" i="11"/>
  <c r="H131" i="11"/>
  <c r="H127" i="11"/>
  <c r="H123" i="11"/>
  <c r="H133" i="11"/>
  <c r="H129" i="11"/>
  <c r="H121" i="11"/>
  <c r="H116" i="11"/>
  <c r="H112" i="11"/>
  <c r="H108" i="11"/>
  <c r="H104" i="11"/>
  <c r="H138" i="11"/>
  <c r="H120" i="11"/>
  <c r="H119" i="11"/>
  <c r="H117" i="11"/>
  <c r="H113" i="11"/>
  <c r="H109" i="11"/>
  <c r="H105" i="11"/>
  <c r="H125" i="11"/>
  <c r="H128" i="11"/>
  <c r="H114" i="11"/>
  <c r="H110" i="11"/>
  <c r="H124" i="11"/>
  <c r="H107" i="11"/>
  <c r="H102" i="11"/>
  <c r="H100" i="11"/>
  <c r="H96" i="11"/>
  <c r="H92" i="11"/>
  <c r="H88" i="11"/>
  <c r="H101" i="11"/>
  <c r="H97" i="11"/>
  <c r="H93" i="11"/>
  <c r="H89" i="11"/>
  <c r="H111" i="11"/>
  <c r="H106" i="11"/>
  <c r="H103" i="11"/>
  <c r="H98" i="11"/>
  <c r="H94" i="11"/>
  <c r="H132" i="11"/>
  <c r="H115" i="11"/>
  <c r="H84" i="11"/>
  <c r="H99" i="11"/>
  <c r="H85" i="11"/>
  <c r="H81" i="11"/>
  <c r="H77" i="11"/>
  <c r="H73" i="11"/>
  <c r="H87" i="11"/>
  <c r="H86" i="11"/>
  <c r="H82" i="11"/>
  <c r="H78" i="11"/>
  <c r="H74" i="11"/>
  <c r="H70" i="11"/>
  <c r="H91" i="11"/>
  <c r="H83" i="11"/>
  <c r="H79" i="11"/>
  <c r="H75" i="11"/>
  <c r="H71" i="11"/>
  <c r="H95" i="11"/>
  <c r="H90" i="11"/>
  <c r="H68" i="11"/>
  <c r="H64" i="11"/>
  <c r="H60" i="11"/>
  <c r="H56" i="11"/>
  <c r="H52" i="11"/>
  <c r="H65" i="11"/>
  <c r="H61" i="11"/>
  <c r="H57" i="11"/>
  <c r="H53" i="11"/>
  <c r="H49" i="11"/>
  <c r="H76" i="11"/>
  <c r="H69" i="11"/>
  <c r="H80" i="11"/>
  <c r="H72" i="11"/>
  <c r="H66" i="11"/>
  <c r="H62" i="11"/>
  <c r="H58" i="11"/>
  <c r="H54" i="11"/>
  <c r="H50" i="11"/>
  <c r="H67" i="11"/>
  <c r="H63" i="11"/>
  <c r="H59" i="11"/>
  <c r="H55" i="11"/>
  <c r="H51" i="11"/>
  <c r="H46" i="11"/>
  <c r="H42" i="11"/>
  <c r="H38" i="11"/>
  <c r="H34" i="11"/>
  <c r="H30" i="11"/>
  <c r="H26" i="11"/>
  <c r="H22" i="11"/>
  <c r="H18" i="11"/>
  <c r="H14" i="11"/>
  <c r="H47" i="11"/>
  <c r="H43" i="11"/>
  <c r="H39" i="11"/>
  <c r="H35" i="11"/>
  <c r="H31" i="11"/>
  <c r="H27" i="11"/>
  <c r="H23" i="11"/>
  <c r="H19" i="11"/>
  <c r="H15" i="11"/>
  <c r="H11" i="11"/>
  <c r="H48" i="11"/>
  <c r="H44" i="11"/>
  <c r="H40" i="11"/>
  <c r="H36" i="11"/>
  <c r="H32" i="11"/>
  <c r="H28" i="11"/>
  <c r="H24" i="11"/>
  <c r="H20" i="11"/>
  <c r="H16" i="11"/>
  <c r="H12" i="11"/>
  <c r="H45" i="11"/>
  <c r="H41" i="11"/>
  <c r="H25" i="11"/>
  <c r="H6" i="11"/>
  <c r="H9" i="11"/>
  <c r="H13" i="11"/>
  <c r="H7" i="11"/>
  <c r="H3" i="11"/>
  <c r="H17" i="11"/>
  <c r="H8" i="11"/>
  <c r="H4" i="11"/>
  <c r="H29" i="11"/>
  <c r="H33" i="11"/>
  <c r="H21" i="11"/>
  <c r="H5" i="11"/>
  <c r="H37" i="11"/>
  <c r="H10" i="11"/>
  <c r="J157" i="11"/>
  <c r="J153" i="11"/>
  <c r="J149" i="11"/>
  <c r="J145" i="11"/>
  <c r="J141" i="11"/>
  <c r="J137" i="11"/>
  <c r="J154" i="11"/>
  <c r="J150" i="11"/>
  <c r="J146" i="11"/>
  <c r="J142" i="11"/>
  <c r="J138" i="11"/>
  <c r="J155" i="11"/>
  <c r="J151" i="11"/>
  <c r="J147" i="11"/>
  <c r="J143" i="11"/>
  <c r="J139" i="11"/>
  <c r="J156" i="11"/>
  <c r="J152" i="11"/>
  <c r="J148" i="11"/>
  <c r="J144" i="11"/>
  <c r="J140" i="11"/>
  <c r="J135" i="11"/>
  <c r="J131" i="11"/>
  <c r="J127" i="11"/>
  <c r="J123" i="11"/>
  <c r="J119" i="11"/>
  <c r="J132" i="11"/>
  <c r="J128" i="11"/>
  <c r="J124" i="11"/>
  <c r="J136" i="11"/>
  <c r="J134" i="11"/>
  <c r="J130" i="11"/>
  <c r="J126" i="11"/>
  <c r="J121" i="11"/>
  <c r="J120" i="11"/>
  <c r="J117" i="11"/>
  <c r="J113" i="11"/>
  <c r="J109" i="11"/>
  <c r="J105" i="11"/>
  <c r="J125" i="11"/>
  <c r="J114" i="11"/>
  <c r="J110" i="11"/>
  <c r="J106" i="11"/>
  <c r="J118" i="11"/>
  <c r="J129" i="11"/>
  <c r="J122" i="11"/>
  <c r="J115" i="11"/>
  <c r="J111" i="11"/>
  <c r="J104" i="11"/>
  <c r="J108" i="11"/>
  <c r="J101" i="11"/>
  <c r="J97" i="11"/>
  <c r="J93" i="11"/>
  <c r="J89" i="11"/>
  <c r="J103" i="11"/>
  <c r="J98" i="11"/>
  <c r="J94" i="11"/>
  <c r="J90" i="11"/>
  <c r="J112" i="11"/>
  <c r="J133" i="11"/>
  <c r="J107" i="11"/>
  <c r="J102" i="11"/>
  <c r="J99" i="11"/>
  <c r="J95" i="11"/>
  <c r="J91" i="11"/>
  <c r="J116" i="11"/>
  <c r="J85" i="11"/>
  <c r="J100" i="11"/>
  <c r="J87" i="11"/>
  <c r="J86" i="11"/>
  <c r="J82" i="11"/>
  <c r="J78" i="11"/>
  <c r="J74" i="11"/>
  <c r="J70" i="11"/>
  <c r="J88" i="11"/>
  <c r="J83" i="11"/>
  <c r="J79" i="11"/>
  <c r="J75" i="11"/>
  <c r="J71" i="11"/>
  <c r="J92" i="11"/>
  <c r="J84" i="11"/>
  <c r="J80" i="11"/>
  <c r="J76" i="11"/>
  <c r="J72" i="11"/>
  <c r="J96" i="11"/>
  <c r="J81" i="11"/>
  <c r="J65" i="11"/>
  <c r="J61" i="11"/>
  <c r="J57" i="11"/>
  <c r="J53" i="11"/>
  <c r="J69" i="11"/>
  <c r="J66" i="11"/>
  <c r="J62" i="11"/>
  <c r="J58" i="11"/>
  <c r="J54" i="11"/>
  <c r="J50" i="11"/>
  <c r="J73" i="11"/>
  <c r="J67" i="11"/>
  <c r="J63" i="11"/>
  <c r="J59" i="11"/>
  <c r="J55" i="11"/>
  <c r="J51" i="11"/>
  <c r="J68" i="11"/>
  <c r="J64" i="11"/>
  <c r="J60" i="11"/>
  <c r="J56" i="11"/>
  <c r="J52" i="11"/>
  <c r="J77" i="11"/>
  <c r="J47" i="11"/>
  <c r="J43" i="11"/>
  <c r="J39" i="11"/>
  <c r="J35" i="11"/>
  <c r="J31" i="11"/>
  <c r="J27" i="11"/>
  <c r="J23" i="11"/>
  <c r="J19" i="11"/>
  <c r="J15" i="11"/>
  <c r="J49" i="11"/>
  <c r="J48" i="11"/>
  <c r="J44" i="11"/>
  <c r="J40" i="11"/>
  <c r="J36" i="11"/>
  <c r="J32" i="11"/>
  <c r="J28" i="11"/>
  <c r="J24" i="11"/>
  <c r="J20" i="11"/>
  <c r="J16" i="11"/>
  <c r="J12" i="11"/>
  <c r="J45" i="11"/>
  <c r="J41" i="11"/>
  <c r="J37" i="11"/>
  <c r="J33" i="11"/>
  <c r="J29" i="11"/>
  <c r="J25" i="11"/>
  <c r="J21" i="11"/>
  <c r="J17" i="11"/>
  <c r="J13" i="11"/>
  <c r="J9" i="11"/>
  <c r="J46" i="11"/>
  <c r="J42" i="11"/>
  <c r="J26" i="11"/>
  <c r="J7" i="11"/>
  <c r="J3" i="11"/>
  <c r="J30" i="11"/>
  <c r="J34" i="11"/>
  <c r="J14" i="11"/>
  <c r="J8" i="11"/>
  <c r="J4" i="11"/>
  <c r="J38" i="11"/>
  <c r="J18" i="11"/>
  <c r="J5" i="11"/>
  <c r="J10" i="11"/>
  <c r="J22" i="11"/>
  <c r="J6" i="11"/>
  <c r="J11" i="11"/>
  <c r="R157" i="11"/>
  <c r="R153" i="11"/>
  <c r="R149" i="11"/>
  <c r="R145" i="11"/>
  <c r="R141" i="11"/>
  <c r="R137" i="11"/>
  <c r="R154" i="11"/>
  <c r="R150" i="11"/>
  <c r="R146" i="11"/>
  <c r="R142" i="11"/>
  <c r="R138" i="11"/>
  <c r="R155" i="11"/>
  <c r="R151" i="11"/>
  <c r="R147" i="11"/>
  <c r="R143" i="11"/>
  <c r="R139" i="11"/>
  <c r="R156" i="11"/>
  <c r="R152" i="11"/>
  <c r="R148" i="11"/>
  <c r="R144" i="11"/>
  <c r="R140" i="11"/>
  <c r="R136" i="11"/>
  <c r="R135" i="11"/>
  <c r="R131" i="11"/>
  <c r="R127" i="11"/>
  <c r="R123" i="11"/>
  <c r="R119" i="11"/>
  <c r="R132" i="11"/>
  <c r="R128" i="11"/>
  <c r="R124" i="11"/>
  <c r="R120" i="11"/>
  <c r="R134" i="11"/>
  <c r="R130" i="11"/>
  <c r="R125" i="11"/>
  <c r="R117" i="11"/>
  <c r="R113" i="11"/>
  <c r="R109" i="11"/>
  <c r="R105" i="11"/>
  <c r="R122" i="11"/>
  <c r="R129" i="11"/>
  <c r="R114" i="11"/>
  <c r="R110" i="11"/>
  <c r="R106" i="11"/>
  <c r="R133" i="11"/>
  <c r="R126" i="11"/>
  <c r="R121" i="11"/>
  <c r="R118" i="11"/>
  <c r="R115" i="11"/>
  <c r="R111" i="11"/>
  <c r="R107" i="11"/>
  <c r="R101" i="11"/>
  <c r="R97" i="11"/>
  <c r="R93" i="11"/>
  <c r="R89" i="11"/>
  <c r="R112" i="11"/>
  <c r="R104" i="11"/>
  <c r="R98" i="11"/>
  <c r="R94" i="11"/>
  <c r="R90" i="11"/>
  <c r="R116" i="11"/>
  <c r="R103" i="11"/>
  <c r="R99" i="11"/>
  <c r="R95" i="11"/>
  <c r="R91" i="11"/>
  <c r="R85" i="11"/>
  <c r="R82" i="11"/>
  <c r="R78" i="11"/>
  <c r="R74" i="11"/>
  <c r="R70" i="11"/>
  <c r="R92" i="11"/>
  <c r="R86" i="11"/>
  <c r="R102" i="11"/>
  <c r="R87" i="11"/>
  <c r="R83" i="11"/>
  <c r="R79" i="11"/>
  <c r="R75" i="11"/>
  <c r="R71" i="11"/>
  <c r="R96" i="11"/>
  <c r="R88" i="11"/>
  <c r="R84" i="11"/>
  <c r="R80" i="11"/>
  <c r="R76" i="11"/>
  <c r="R72" i="11"/>
  <c r="R108" i="11"/>
  <c r="R100" i="11"/>
  <c r="R65" i="11"/>
  <c r="R61" i="11"/>
  <c r="R57" i="11"/>
  <c r="R53" i="11"/>
  <c r="R49" i="11"/>
  <c r="R73" i="11"/>
  <c r="R69" i="11"/>
  <c r="R66" i="11"/>
  <c r="R62" i="11"/>
  <c r="R58" i="11"/>
  <c r="R54" i="11"/>
  <c r="R50" i="11"/>
  <c r="R67" i="11"/>
  <c r="R63" i="11"/>
  <c r="R59" i="11"/>
  <c r="R55" i="11"/>
  <c r="R51" i="11"/>
  <c r="R77" i="11"/>
  <c r="R68" i="11"/>
  <c r="R64" i="11"/>
  <c r="R60" i="11"/>
  <c r="R56" i="11"/>
  <c r="R52" i="11"/>
  <c r="R81" i="11"/>
  <c r="R47" i="11"/>
  <c r="R43" i="11"/>
  <c r="R39" i="11"/>
  <c r="R35" i="11"/>
  <c r="R31" i="11"/>
  <c r="R27" i="11"/>
  <c r="R23" i="11"/>
  <c r="R19" i="11"/>
  <c r="R15" i="11"/>
  <c r="R48" i="11"/>
  <c r="R44" i="11"/>
  <c r="R40" i="11"/>
  <c r="R36" i="11"/>
  <c r="R32" i="11"/>
  <c r="R28" i="11"/>
  <c r="R24" i="11"/>
  <c r="R20" i="11"/>
  <c r="R16" i="11"/>
  <c r="R12" i="11"/>
  <c r="R45" i="11"/>
  <c r="R41" i="11"/>
  <c r="R37" i="11"/>
  <c r="R33" i="11"/>
  <c r="R29" i="11"/>
  <c r="R25" i="11"/>
  <c r="R21" i="11"/>
  <c r="R17" i="11"/>
  <c r="R13" i="11"/>
  <c r="R9" i="11"/>
  <c r="R46" i="11"/>
  <c r="R42" i="11"/>
  <c r="R30" i="11"/>
  <c r="R14" i="11"/>
  <c r="R7" i="11"/>
  <c r="R3" i="11"/>
  <c r="R34" i="11"/>
  <c r="R11" i="11"/>
  <c r="R38" i="11"/>
  <c r="R18" i="11"/>
  <c r="R4" i="11"/>
  <c r="R8" i="11"/>
  <c r="R22" i="11"/>
  <c r="R5" i="11"/>
  <c r="R6" i="11"/>
  <c r="R26" i="11"/>
  <c r="R10" i="11"/>
  <c r="V155" i="11"/>
  <c r="V151" i="11"/>
  <c r="V147" i="11"/>
  <c r="V143" i="11"/>
  <c r="V139" i="11"/>
  <c r="V156" i="11"/>
  <c r="V152" i="11"/>
  <c r="V148" i="11"/>
  <c r="V144" i="11"/>
  <c r="V140" i="11"/>
  <c r="V136" i="11"/>
  <c r="V157" i="11"/>
  <c r="V153" i="11"/>
  <c r="V149" i="11"/>
  <c r="V145" i="11"/>
  <c r="V141" i="11"/>
  <c r="V154" i="11"/>
  <c r="V150" i="11"/>
  <c r="V146" i="11"/>
  <c r="V142" i="11"/>
  <c r="V138" i="11"/>
  <c r="V133" i="11"/>
  <c r="V129" i="11"/>
  <c r="V125" i="11"/>
  <c r="V121" i="11"/>
  <c r="V137" i="11"/>
  <c r="V134" i="11"/>
  <c r="V130" i="11"/>
  <c r="V126" i="11"/>
  <c r="V122" i="11"/>
  <c r="V135" i="11"/>
  <c r="V132" i="11"/>
  <c r="V128" i="11"/>
  <c r="V127" i="11"/>
  <c r="V120" i="11"/>
  <c r="V118" i="11"/>
  <c r="V115" i="11"/>
  <c r="V111" i="11"/>
  <c r="V107" i="11"/>
  <c r="V103" i="11"/>
  <c r="V124" i="11"/>
  <c r="V131" i="11"/>
  <c r="V116" i="11"/>
  <c r="V112" i="11"/>
  <c r="V108" i="11"/>
  <c r="V104" i="11"/>
  <c r="V123" i="11"/>
  <c r="V117" i="11"/>
  <c r="V113" i="11"/>
  <c r="V109" i="11"/>
  <c r="V119" i="11"/>
  <c r="V106" i="11"/>
  <c r="V110" i="11"/>
  <c r="V99" i="11"/>
  <c r="V95" i="11"/>
  <c r="V91" i="11"/>
  <c r="V87" i="11"/>
  <c r="V114" i="11"/>
  <c r="V102" i="11"/>
  <c r="V100" i="11"/>
  <c r="V96" i="11"/>
  <c r="V92" i="11"/>
  <c r="V88" i="11"/>
  <c r="V105" i="11"/>
  <c r="V101" i="11"/>
  <c r="V97" i="11"/>
  <c r="V93" i="11"/>
  <c r="V86" i="11"/>
  <c r="V83" i="11"/>
  <c r="V84" i="11"/>
  <c r="V80" i="11"/>
  <c r="V76" i="11"/>
  <c r="V72" i="11"/>
  <c r="V94" i="11"/>
  <c r="V90" i="11"/>
  <c r="V85" i="11"/>
  <c r="V81" i="11"/>
  <c r="V77" i="11"/>
  <c r="V73" i="11"/>
  <c r="V69" i="11"/>
  <c r="V98" i="11"/>
  <c r="V89" i="11"/>
  <c r="V82" i="11"/>
  <c r="V78" i="11"/>
  <c r="V74" i="11"/>
  <c r="V70" i="11"/>
  <c r="V71" i="11"/>
  <c r="V67" i="11"/>
  <c r="V63" i="11"/>
  <c r="V59" i="11"/>
  <c r="V55" i="11"/>
  <c r="V51" i="11"/>
  <c r="V68" i="11"/>
  <c r="V64" i="11"/>
  <c r="V60" i="11"/>
  <c r="V56" i="11"/>
  <c r="V52" i="11"/>
  <c r="V65" i="11"/>
  <c r="V61" i="11"/>
  <c r="V57" i="11"/>
  <c r="V53" i="11"/>
  <c r="V49" i="11"/>
  <c r="V75" i="11"/>
  <c r="V79" i="11"/>
  <c r="V66" i="11"/>
  <c r="V62" i="11"/>
  <c r="V58" i="11"/>
  <c r="V54" i="11"/>
  <c r="V50" i="11"/>
  <c r="V45" i="11"/>
  <c r="V41" i="11"/>
  <c r="V37" i="11"/>
  <c r="V33" i="11"/>
  <c r="V29" i="11"/>
  <c r="V25" i="11"/>
  <c r="V21" i="11"/>
  <c r="V17" i="11"/>
  <c r="V13" i="11"/>
  <c r="V46" i="11"/>
  <c r="V42" i="11"/>
  <c r="V38" i="11"/>
  <c r="V34" i="11"/>
  <c r="V30" i="11"/>
  <c r="V26" i="11"/>
  <c r="V22" i="11"/>
  <c r="V18" i="11"/>
  <c r="V14" i="11"/>
  <c r="V10" i="11"/>
  <c r="V47" i="11"/>
  <c r="V43" i="11"/>
  <c r="V39" i="11"/>
  <c r="V35" i="11"/>
  <c r="V31" i="11"/>
  <c r="V27" i="11"/>
  <c r="V23" i="11"/>
  <c r="V19" i="11"/>
  <c r="V15" i="11"/>
  <c r="V11" i="11"/>
  <c r="V48" i="11"/>
  <c r="V44" i="11"/>
  <c r="V40" i="11"/>
  <c r="V32" i="11"/>
  <c r="V16" i="11"/>
  <c r="V5" i="11"/>
  <c r="V36" i="11"/>
  <c r="V20" i="11"/>
  <c r="V6" i="11"/>
  <c r="V24" i="11"/>
  <c r="V7" i="11"/>
  <c r="V3" i="11"/>
  <c r="V9" i="11"/>
  <c r="V12" i="11"/>
  <c r="V4" i="11"/>
  <c r="V28" i="11"/>
  <c r="V8" i="11"/>
  <c r="X156" i="11"/>
  <c r="X152" i="11"/>
  <c r="X148" i="11"/>
  <c r="X144" i="11"/>
  <c r="X140" i="11"/>
  <c r="X136" i="11"/>
  <c r="X157" i="11"/>
  <c r="X153" i="11"/>
  <c r="X149" i="11"/>
  <c r="X145" i="11"/>
  <c r="X141" i="11"/>
  <c r="X137" i="11"/>
  <c r="X154" i="11"/>
  <c r="X150" i="11"/>
  <c r="X146" i="11"/>
  <c r="X142" i="11"/>
  <c r="X138" i="11"/>
  <c r="X155" i="11"/>
  <c r="X151" i="11"/>
  <c r="X147" i="11"/>
  <c r="X143" i="11"/>
  <c r="X139" i="11"/>
  <c r="X134" i="11"/>
  <c r="X130" i="11"/>
  <c r="X126" i="11"/>
  <c r="X122" i="11"/>
  <c r="X118" i="11"/>
  <c r="X131" i="11"/>
  <c r="X127" i="11"/>
  <c r="X123" i="11"/>
  <c r="X133" i="11"/>
  <c r="X129" i="11"/>
  <c r="X128" i="11"/>
  <c r="X124" i="11"/>
  <c r="X116" i="11"/>
  <c r="X112" i="11"/>
  <c r="X108" i="11"/>
  <c r="X104" i="11"/>
  <c r="X132" i="11"/>
  <c r="X121" i="11"/>
  <c r="X117" i="11"/>
  <c r="X113" i="11"/>
  <c r="X109" i="11"/>
  <c r="X105" i="11"/>
  <c r="X135" i="11"/>
  <c r="X119" i="11"/>
  <c r="X114" i="11"/>
  <c r="X110" i="11"/>
  <c r="X125" i="11"/>
  <c r="X107" i="11"/>
  <c r="X111" i="11"/>
  <c r="X102" i="11"/>
  <c r="X100" i="11"/>
  <c r="X96" i="11"/>
  <c r="X92" i="11"/>
  <c r="X88" i="11"/>
  <c r="X115" i="11"/>
  <c r="X103" i="11"/>
  <c r="X101" i="11"/>
  <c r="X97" i="11"/>
  <c r="X93" i="11"/>
  <c r="X89" i="11"/>
  <c r="X120" i="11"/>
  <c r="X106" i="11"/>
  <c r="X98" i="11"/>
  <c r="X94" i="11"/>
  <c r="X87" i="11"/>
  <c r="X84" i="11"/>
  <c r="X91" i="11"/>
  <c r="X90" i="11"/>
  <c r="X85" i="11"/>
  <c r="X81" i="11"/>
  <c r="X77" i="11"/>
  <c r="X73" i="11"/>
  <c r="X69" i="11"/>
  <c r="X95" i="11"/>
  <c r="X82" i="11"/>
  <c r="X78" i="11"/>
  <c r="X74" i="11"/>
  <c r="X70" i="11"/>
  <c r="X99" i="11"/>
  <c r="X86" i="11"/>
  <c r="X83" i="11"/>
  <c r="X79" i="11"/>
  <c r="X75" i="11"/>
  <c r="X71" i="11"/>
  <c r="X72" i="11"/>
  <c r="X68" i="11"/>
  <c r="X64" i="11"/>
  <c r="X60" i="11"/>
  <c r="X56" i="11"/>
  <c r="X52" i="11"/>
  <c r="X76" i="11"/>
  <c r="X80" i="11"/>
  <c r="X65" i="11"/>
  <c r="X61" i="11"/>
  <c r="X57" i="11"/>
  <c r="X53" i="11"/>
  <c r="X49" i="11"/>
  <c r="X66" i="11"/>
  <c r="X62" i="11"/>
  <c r="X58" i="11"/>
  <c r="X54" i="11"/>
  <c r="X50" i="11"/>
  <c r="X67" i="11"/>
  <c r="X63" i="11"/>
  <c r="X59" i="11"/>
  <c r="X55" i="11"/>
  <c r="X51" i="11"/>
  <c r="X46" i="11"/>
  <c r="X42" i="11"/>
  <c r="X38" i="11"/>
  <c r="X34" i="11"/>
  <c r="X30" i="11"/>
  <c r="X26" i="11"/>
  <c r="X22" i="11"/>
  <c r="X18" i="11"/>
  <c r="X14" i="11"/>
  <c r="X47" i="11"/>
  <c r="X43" i="11"/>
  <c r="X39" i="11"/>
  <c r="X35" i="11"/>
  <c r="X31" i="11"/>
  <c r="X27" i="11"/>
  <c r="X23" i="11"/>
  <c r="X19" i="11"/>
  <c r="X15" i="11"/>
  <c r="X11" i="11"/>
  <c r="X48" i="11"/>
  <c r="X44" i="11"/>
  <c r="X40" i="11"/>
  <c r="X36" i="11"/>
  <c r="X32" i="11"/>
  <c r="X28" i="11"/>
  <c r="X24" i="11"/>
  <c r="X20" i="11"/>
  <c r="X16" i="11"/>
  <c r="X12" i="11"/>
  <c r="X8" i="11"/>
  <c r="X45" i="11"/>
  <c r="X41" i="11"/>
  <c r="X17" i="11"/>
  <c r="X6" i="11"/>
  <c r="X21" i="11"/>
  <c r="X7" i="11"/>
  <c r="X3" i="11"/>
  <c r="X29" i="11"/>
  <c r="X10" i="11"/>
  <c r="X9" i="11"/>
  <c r="X33" i="11"/>
  <c r="X25" i="11"/>
  <c r="X4" i="11"/>
  <c r="X37" i="11"/>
  <c r="X13" i="11"/>
  <c r="X5" i="11"/>
  <c r="Z157" i="11"/>
  <c r="Z153" i="11"/>
  <c r="Z149" i="11"/>
  <c r="Z145" i="11"/>
  <c r="Z141" i="11"/>
  <c r="Z137" i="11"/>
  <c r="Z154" i="11"/>
  <c r="Z150" i="11"/>
  <c r="Z146" i="11"/>
  <c r="Z142" i="11"/>
  <c r="Z138" i="11"/>
  <c r="Z155" i="11"/>
  <c r="Z151" i="11"/>
  <c r="Z147" i="11"/>
  <c r="Z143" i="11"/>
  <c r="Z139" i="11"/>
  <c r="Z156" i="11"/>
  <c r="Z152" i="11"/>
  <c r="Z148" i="11"/>
  <c r="Z144" i="11"/>
  <c r="Z140" i="11"/>
  <c r="Z131" i="11"/>
  <c r="Z127" i="11"/>
  <c r="Z123" i="11"/>
  <c r="Z119" i="11"/>
  <c r="Z135" i="11"/>
  <c r="Z132" i="11"/>
  <c r="Z128" i="11"/>
  <c r="Z124" i="11"/>
  <c r="Z120" i="11"/>
  <c r="Z134" i="11"/>
  <c r="Z130" i="11"/>
  <c r="Z129" i="11"/>
  <c r="Z117" i="11"/>
  <c r="Z113" i="11"/>
  <c r="Z109" i="11"/>
  <c r="Z105" i="11"/>
  <c r="Z101" i="11"/>
  <c r="Z126" i="11"/>
  <c r="Z121" i="11"/>
  <c r="Z133" i="11"/>
  <c r="Z114" i="11"/>
  <c r="Z110" i="11"/>
  <c r="Z106" i="11"/>
  <c r="Z125" i="11"/>
  <c r="Z115" i="11"/>
  <c r="Z111" i="11"/>
  <c r="Z107" i="11"/>
  <c r="Z118" i="11"/>
  <c r="Z102" i="11"/>
  <c r="Z112" i="11"/>
  <c r="Z103" i="11"/>
  <c r="Z122" i="11"/>
  <c r="Z97" i="11"/>
  <c r="Z93" i="11"/>
  <c r="Z89" i="11"/>
  <c r="Z136" i="11"/>
  <c r="Z116" i="11"/>
  <c r="Z108" i="11"/>
  <c r="Z98" i="11"/>
  <c r="Z94" i="11"/>
  <c r="Z90" i="11"/>
  <c r="Z86" i="11"/>
  <c r="Z99" i="11"/>
  <c r="Z95" i="11"/>
  <c r="Z91" i="11"/>
  <c r="Z88" i="11"/>
  <c r="Z85" i="11"/>
  <c r="Z92" i="11"/>
  <c r="Z82" i="11"/>
  <c r="Z78" i="11"/>
  <c r="Z74" i="11"/>
  <c r="Z70" i="11"/>
  <c r="Z96" i="11"/>
  <c r="Z83" i="11"/>
  <c r="Z79" i="11"/>
  <c r="Z75" i="11"/>
  <c r="Z71" i="11"/>
  <c r="Z100" i="11"/>
  <c r="Z104" i="11"/>
  <c r="Z87" i="11"/>
  <c r="Z84" i="11"/>
  <c r="Z80" i="11"/>
  <c r="Z76" i="11"/>
  <c r="Z72" i="11"/>
  <c r="Z73" i="11"/>
  <c r="Z65" i="11"/>
  <c r="Z61" i="11"/>
  <c r="Z57" i="11"/>
  <c r="Z53" i="11"/>
  <c r="Z49" i="11"/>
  <c r="Z66" i="11"/>
  <c r="Z62" i="11"/>
  <c r="Z58" i="11"/>
  <c r="Z54" i="11"/>
  <c r="Z50" i="11"/>
  <c r="Z67" i="11"/>
  <c r="Z63" i="11"/>
  <c r="Z59" i="11"/>
  <c r="Z55" i="11"/>
  <c r="Z51" i="11"/>
  <c r="Z77" i="11"/>
  <c r="Z81" i="11"/>
  <c r="Z69" i="11"/>
  <c r="Z68" i="11"/>
  <c r="Z64" i="11"/>
  <c r="Z60" i="11"/>
  <c r="Z56" i="11"/>
  <c r="Z52" i="11"/>
  <c r="Z47" i="11"/>
  <c r="Z43" i="11"/>
  <c r="Z39" i="11"/>
  <c r="Z35" i="11"/>
  <c r="Z31" i="11"/>
  <c r="Z27" i="11"/>
  <c r="Z23" i="11"/>
  <c r="Z19" i="11"/>
  <c r="Z15" i="11"/>
  <c r="Z48" i="11"/>
  <c r="Z44" i="11"/>
  <c r="Z40" i="11"/>
  <c r="Z36" i="11"/>
  <c r="Z32" i="11"/>
  <c r="Z28" i="11"/>
  <c r="Z24" i="11"/>
  <c r="Z20" i="11"/>
  <c r="Z16" i="11"/>
  <c r="Z12" i="11"/>
  <c r="Z45" i="11"/>
  <c r="Z41" i="11"/>
  <c r="Z37" i="11"/>
  <c r="Z33" i="11"/>
  <c r="Z29" i="11"/>
  <c r="Z25" i="11"/>
  <c r="Z21" i="11"/>
  <c r="Z17" i="11"/>
  <c r="Z13" i="11"/>
  <c r="Z9" i="11"/>
  <c r="Z46" i="11"/>
  <c r="Z42" i="11"/>
  <c r="Z34" i="11"/>
  <c r="Z18" i="11"/>
  <c r="Z7" i="11"/>
  <c r="Z3" i="11"/>
  <c r="Z38" i="11"/>
  <c r="Z10" i="11"/>
  <c r="Z22" i="11"/>
  <c r="Z4" i="11"/>
  <c r="Z11" i="11"/>
  <c r="Z8" i="11"/>
  <c r="Z5" i="11"/>
  <c r="Z26" i="11"/>
  <c r="Z14" i="11"/>
  <c r="Z6" i="11"/>
  <c r="Z30" i="11"/>
  <c r="AB154" i="11"/>
  <c r="AB150" i="11"/>
  <c r="AB146" i="11"/>
  <c r="AB142" i="11"/>
  <c r="AB138" i="11"/>
  <c r="AB155" i="11"/>
  <c r="AB151" i="11"/>
  <c r="AB147" i="11"/>
  <c r="AB143" i="11"/>
  <c r="AB139" i="11"/>
  <c r="AB135" i="11"/>
  <c r="AB156" i="11"/>
  <c r="AB152" i="11"/>
  <c r="AB148" i="11"/>
  <c r="AB144" i="11"/>
  <c r="AB140" i="11"/>
  <c r="AB157" i="11"/>
  <c r="AB153" i="11"/>
  <c r="AB149" i="11"/>
  <c r="AB145" i="11"/>
  <c r="AB141" i="11"/>
  <c r="AB137" i="11"/>
  <c r="AB132" i="11"/>
  <c r="AB128" i="11"/>
  <c r="AB124" i="11"/>
  <c r="AB120" i="11"/>
  <c r="AB136" i="11"/>
  <c r="AB133" i="11"/>
  <c r="AB129" i="11"/>
  <c r="AB125" i="11"/>
  <c r="AB121" i="11"/>
  <c r="AB131" i="11"/>
  <c r="AB127" i="11"/>
  <c r="AB130" i="11"/>
  <c r="AB126" i="11"/>
  <c r="AB114" i="11"/>
  <c r="AB110" i="11"/>
  <c r="AB106" i="11"/>
  <c r="AB102" i="11"/>
  <c r="AB119" i="11"/>
  <c r="AB134" i="11"/>
  <c r="AB123" i="11"/>
  <c r="AB115" i="11"/>
  <c r="AB111" i="11"/>
  <c r="AB107" i="11"/>
  <c r="AB103" i="11"/>
  <c r="AB118" i="11"/>
  <c r="AB116" i="11"/>
  <c r="AB112" i="11"/>
  <c r="AB108" i="11"/>
  <c r="AB122" i="11"/>
  <c r="AB109" i="11"/>
  <c r="AB113" i="11"/>
  <c r="AB101" i="11"/>
  <c r="AB98" i="11"/>
  <c r="AB94" i="11"/>
  <c r="AB90" i="11"/>
  <c r="AB86" i="11"/>
  <c r="AB105" i="11"/>
  <c r="AB99" i="11"/>
  <c r="AB95" i="11"/>
  <c r="AB91" i="11"/>
  <c r="AB87" i="11"/>
  <c r="AB104" i="11"/>
  <c r="AB117" i="11"/>
  <c r="AB100" i="11"/>
  <c r="AB96" i="11"/>
  <c r="AB92" i="11"/>
  <c r="AB93" i="11"/>
  <c r="AB83" i="11"/>
  <c r="AB79" i="11"/>
  <c r="AB75" i="11"/>
  <c r="AB71" i="11"/>
  <c r="AB97" i="11"/>
  <c r="AB89" i="11"/>
  <c r="AB84" i="11"/>
  <c r="AB80" i="11"/>
  <c r="AB76" i="11"/>
  <c r="AB72" i="11"/>
  <c r="AB88" i="11"/>
  <c r="AB85" i="11"/>
  <c r="AB81" i="11"/>
  <c r="AB77" i="11"/>
  <c r="AB73" i="11"/>
  <c r="AB69" i="11"/>
  <c r="AB74" i="11"/>
  <c r="AB66" i="11"/>
  <c r="AB62" i="11"/>
  <c r="AB58" i="11"/>
  <c r="AB54" i="11"/>
  <c r="AB50" i="11"/>
  <c r="AB78" i="11"/>
  <c r="AB82" i="11"/>
  <c r="AB67" i="11"/>
  <c r="AB63" i="11"/>
  <c r="AB59" i="11"/>
  <c r="AB55" i="11"/>
  <c r="AB51" i="11"/>
  <c r="AB68" i="11"/>
  <c r="AB64" i="11"/>
  <c r="AB60" i="11"/>
  <c r="AB56" i="11"/>
  <c r="AB52" i="11"/>
  <c r="AB70" i="11"/>
  <c r="AB65" i="11"/>
  <c r="AB61" i="11"/>
  <c r="AB57" i="11"/>
  <c r="AB53" i="11"/>
  <c r="AB49" i="11"/>
  <c r="AB48" i="11"/>
  <c r="AB44" i="11"/>
  <c r="AB40" i="11"/>
  <c r="AB36" i="11"/>
  <c r="AB32" i="11"/>
  <c r="AB28" i="11"/>
  <c r="AB24" i="11"/>
  <c r="AB20" i="11"/>
  <c r="AB16" i="11"/>
  <c r="AB12" i="11"/>
  <c r="AB45" i="11"/>
  <c r="AB41" i="11"/>
  <c r="AB37" i="11"/>
  <c r="AB33" i="11"/>
  <c r="AB29" i="11"/>
  <c r="AB25" i="11"/>
  <c r="AB21" i="11"/>
  <c r="AB17" i="11"/>
  <c r="AB13" i="11"/>
  <c r="AB46" i="11"/>
  <c r="AB42" i="11"/>
  <c r="AB38" i="11"/>
  <c r="AB34" i="11"/>
  <c r="AB30" i="11"/>
  <c r="AB26" i="11"/>
  <c r="AB22" i="11"/>
  <c r="AB18" i="11"/>
  <c r="AB14" i="11"/>
  <c r="AB10" i="11"/>
  <c r="AB47" i="11"/>
  <c r="AB43" i="11"/>
  <c r="AB39" i="11"/>
  <c r="AB19" i="11"/>
  <c r="AB9" i="11"/>
  <c r="AB4" i="11"/>
  <c r="AB11" i="11"/>
  <c r="AB27" i="11"/>
  <c r="AB23" i="11"/>
  <c r="AB8" i="11"/>
  <c r="AB5" i="11"/>
  <c r="AB31" i="11"/>
  <c r="AB35" i="11"/>
  <c r="AB6" i="11"/>
  <c r="AB15" i="11"/>
  <c r="AB7" i="11"/>
  <c r="AB3" i="11"/>
  <c r="L154" i="11"/>
  <c r="L150" i="11"/>
  <c r="L146" i="11"/>
  <c r="L142" i="11"/>
  <c r="L138" i="11"/>
  <c r="L155" i="11"/>
  <c r="L151" i="11"/>
  <c r="L147" i="11"/>
  <c r="L143" i="11"/>
  <c r="L139" i="11"/>
  <c r="L156" i="11"/>
  <c r="L152" i="11"/>
  <c r="L148" i="11"/>
  <c r="L144" i="11"/>
  <c r="L140" i="11"/>
  <c r="L157" i="11"/>
  <c r="L153" i="11"/>
  <c r="L149" i="11"/>
  <c r="L145" i="11"/>
  <c r="L141" i="11"/>
  <c r="L137" i="11"/>
  <c r="L132" i="11"/>
  <c r="L128" i="11"/>
  <c r="L124" i="11"/>
  <c r="L120" i="11"/>
  <c r="L133" i="11"/>
  <c r="L129" i="11"/>
  <c r="L125" i="11"/>
  <c r="L121" i="11"/>
  <c r="L135" i="11"/>
  <c r="L131" i="11"/>
  <c r="L119" i="11"/>
  <c r="L136" i="11"/>
  <c r="L123" i="11"/>
  <c r="L114" i="11"/>
  <c r="L110" i="11"/>
  <c r="L106" i="11"/>
  <c r="L102" i="11"/>
  <c r="L118" i="11"/>
  <c r="L115" i="11"/>
  <c r="L111" i="11"/>
  <c r="L107" i="11"/>
  <c r="L127" i="11"/>
  <c r="L122" i="11"/>
  <c r="L130" i="11"/>
  <c r="L116" i="11"/>
  <c r="L112" i="11"/>
  <c r="L108" i="11"/>
  <c r="L117" i="11"/>
  <c r="L103" i="11"/>
  <c r="L98" i="11"/>
  <c r="L94" i="11"/>
  <c r="L90" i="11"/>
  <c r="L86" i="11"/>
  <c r="L99" i="11"/>
  <c r="L95" i="11"/>
  <c r="L91" i="11"/>
  <c r="L87" i="11"/>
  <c r="L134" i="11"/>
  <c r="L126" i="11"/>
  <c r="L113" i="11"/>
  <c r="L105" i="11"/>
  <c r="L109" i="11"/>
  <c r="L100" i="11"/>
  <c r="L96" i="11"/>
  <c r="L92" i="11"/>
  <c r="L101" i="11"/>
  <c r="L89" i="11"/>
  <c r="L88" i="11"/>
  <c r="L83" i="11"/>
  <c r="L79" i="11"/>
  <c r="L75" i="11"/>
  <c r="L71" i="11"/>
  <c r="L84" i="11"/>
  <c r="L80" i="11"/>
  <c r="L76" i="11"/>
  <c r="L72" i="11"/>
  <c r="L93" i="11"/>
  <c r="L85" i="11"/>
  <c r="L81" i="11"/>
  <c r="L77" i="11"/>
  <c r="L73" i="11"/>
  <c r="L104" i="11"/>
  <c r="L97" i="11"/>
  <c r="L66" i="11"/>
  <c r="L62" i="11"/>
  <c r="L58" i="11"/>
  <c r="L54" i="11"/>
  <c r="L50" i="11"/>
  <c r="L70" i="11"/>
  <c r="L67" i="11"/>
  <c r="L63" i="11"/>
  <c r="L59" i="11"/>
  <c r="L55" i="11"/>
  <c r="L51" i="11"/>
  <c r="L78" i="11"/>
  <c r="L82" i="11"/>
  <c r="L74" i="11"/>
  <c r="L68" i="11"/>
  <c r="L64" i="11"/>
  <c r="L60" i="11"/>
  <c r="L56" i="11"/>
  <c r="L52" i="11"/>
  <c r="L65" i="11"/>
  <c r="L61" i="11"/>
  <c r="L57" i="11"/>
  <c r="L53" i="11"/>
  <c r="L49" i="11"/>
  <c r="L69" i="11"/>
  <c r="L48" i="11"/>
  <c r="L44" i="11"/>
  <c r="L40" i="11"/>
  <c r="L36" i="11"/>
  <c r="L32" i="11"/>
  <c r="L28" i="11"/>
  <c r="L24" i="11"/>
  <c r="L20" i="11"/>
  <c r="L16" i="11"/>
  <c r="L12" i="11"/>
  <c r="L45" i="11"/>
  <c r="L41" i="11"/>
  <c r="L37" i="11"/>
  <c r="L33" i="11"/>
  <c r="L29" i="11"/>
  <c r="L25" i="11"/>
  <c r="L21" i="11"/>
  <c r="L17" i="11"/>
  <c r="L13" i="11"/>
  <c r="L46" i="11"/>
  <c r="L42" i="11"/>
  <c r="L38" i="11"/>
  <c r="L34" i="11"/>
  <c r="L30" i="11"/>
  <c r="L26" i="11"/>
  <c r="L22" i="11"/>
  <c r="L18" i="11"/>
  <c r="L14" i="11"/>
  <c r="L10" i="11"/>
  <c r="L47" i="11"/>
  <c r="L43" i="11"/>
  <c r="L39" i="11"/>
  <c r="L8" i="11"/>
  <c r="L4" i="11"/>
  <c r="L15" i="11"/>
  <c r="L5" i="11"/>
  <c r="L27" i="11"/>
  <c r="L19" i="11"/>
  <c r="L6" i="11"/>
  <c r="L11" i="11"/>
  <c r="L31" i="11"/>
  <c r="L35" i="11"/>
  <c r="L23" i="11"/>
  <c r="L9" i="11"/>
  <c r="L7" i="11"/>
  <c r="L3" i="11"/>
  <c r="BC13" i="3"/>
  <c r="BC14" i="3" s="1"/>
  <c r="BC15" i="3" s="1"/>
  <c r="BC16" i="3" s="1"/>
  <c r="BC17" i="3" s="1"/>
  <c r="BC18" i="3" s="1"/>
  <c r="BC19" i="3" s="1"/>
  <c r="BC20" i="3" s="1"/>
  <c r="BC21" i="3" s="1"/>
  <c r="BC22" i="3" s="1"/>
  <c r="BC23" i="3" s="1"/>
  <c r="BC24" i="3" s="1"/>
  <c r="BC25" i="3" s="1"/>
  <c r="BC26" i="3" s="1"/>
  <c r="BC27" i="3" s="1"/>
  <c r="BC28" i="3" s="1"/>
  <c r="BC29" i="3" s="1"/>
  <c r="BC30" i="3" s="1"/>
  <c r="BC31" i="3" s="1"/>
  <c r="BC32" i="3" s="1"/>
  <c r="BC33" i="3" s="1"/>
  <c r="BC34" i="3" s="1"/>
  <c r="BC35" i="3" s="1"/>
  <c r="BC36" i="3" s="1"/>
  <c r="BC37" i="3" s="1"/>
  <c r="BC38" i="3" s="1"/>
  <c r="BC39" i="3" s="1"/>
  <c r="BC40" i="3" s="1"/>
  <c r="BC41" i="3" s="1"/>
  <c r="BC42" i="3" s="1"/>
  <c r="BC43" i="3" s="1"/>
  <c r="BC44" i="3" s="1"/>
  <c r="BC45" i="3" s="1"/>
  <c r="BC46" i="3" s="1"/>
  <c r="BC47" i="3" s="1"/>
  <c r="BC48" i="3" s="1"/>
  <c r="BC49" i="3" s="1"/>
  <c r="BC50" i="3" s="1"/>
  <c r="BC51" i="3" s="1"/>
  <c r="BC52" i="3" s="1"/>
  <c r="BC53" i="3" s="1"/>
  <c r="BC54" i="3" s="1"/>
  <c r="BC55" i="3" s="1"/>
  <c r="BC56" i="3" s="1"/>
  <c r="BC57" i="3" s="1"/>
  <c r="BC58" i="3" s="1"/>
  <c r="BC59" i="3" s="1"/>
  <c r="BC60" i="3" s="1"/>
  <c r="BC61" i="3" s="1"/>
  <c r="BC62" i="3" s="1"/>
  <c r="BC63" i="3" s="1"/>
  <c r="BC64" i="3" s="1"/>
  <c r="BC65" i="3" s="1"/>
  <c r="BC66" i="3" s="1"/>
  <c r="BC67" i="3" s="1"/>
  <c r="BC68" i="3" s="1"/>
  <c r="BC69" i="3" s="1"/>
  <c r="BC70" i="3" s="1"/>
  <c r="BC71" i="3" s="1"/>
  <c r="BC72" i="3" s="1"/>
  <c r="BC73" i="3" s="1"/>
  <c r="BC74" i="3" s="1"/>
  <c r="BC75" i="3" s="1"/>
  <c r="BC76" i="3" s="1"/>
  <c r="BC77" i="3" s="1"/>
  <c r="BC78" i="3" s="1"/>
  <c r="BC79" i="3" s="1"/>
  <c r="BC80" i="3" s="1"/>
  <c r="BC81" i="3" s="1"/>
  <c r="BC82" i="3" s="1"/>
  <c r="BC83" i="3" s="1"/>
  <c r="BC84" i="3" s="1"/>
  <c r="BC85" i="3" s="1"/>
  <c r="BC86" i="3" s="1"/>
  <c r="BC87" i="3" s="1"/>
  <c r="BC88" i="3" s="1"/>
  <c r="BC89" i="3" s="1"/>
  <c r="BC90" i="3" s="1"/>
  <c r="BC91" i="3" s="1"/>
  <c r="BC92" i="3" s="1"/>
  <c r="BC93" i="3" s="1"/>
  <c r="BC94" i="3" s="1"/>
  <c r="BC95" i="3" s="1"/>
  <c r="BC96" i="3" s="1"/>
  <c r="BC97" i="3" s="1"/>
  <c r="BC98" i="3" s="1"/>
  <c r="BC99" i="3" s="1"/>
  <c r="BC100" i="3" s="1"/>
  <c r="BC101" i="3" s="1"/>
  <c r="BC102" i="3" s="1"/>
  <c r="BC103" i="3" s="1"/>
  <c r="BC104" i="3" s="1"/>
  <c r="BC105" i="3" s="1"/>
  <c r="BC106" i="3" s="1"/>
  <c r="BC107" i="3" s="1"/>
  <c r="BC108" i="3" s="1"/>
  <c r="BC109" i="3" s="1"/>
  <c r="BC110" i="3" s="1"/>
  <c r="BC111" i="3" s="1"/>
  <c r="BC112" i="3" s="1"/>
  <c r="BC113" i="3" s="1"/>
  <c r="BC114" i="3" s="1"/>
  <c r="BC115" i="3" s="1"/>
  <c r="BC116" i="3" s="1"/>
  <c r="BC117" i="3" s="1"/>
  <c r="BC118" i="3" s="1"/>
  <c r="BC119" i="3" s="1"/>
  <c r="BC120" i="3" s="1"/>
  <c r="BC121" i="3" s="1"/>
  <c r="BC122" i="3" s="1"/>
  <c r="BC123" i="3" s="1"/>
  <c r="BC124" i="3" s="1"/>
  <c r="BC125" i="3" s="1"/>
  <c r="BC126" i="3" s="1"/>
  <c r="BC127" i="3" s="1"/>
  <c r="BC128" i="3" s="1"/>
  <c r="BC129" i="3" s="1"/>
  <c r="BC130" i="3" s="1"/>
  <c r="BC131" i="3" s="1"/>
  <c r="BC132" i="3" s="1"/>
  <c r="BC133" i="3" s="1"/>
  <c r="BC134" i="3" s="1"/>
  <c r="BC135" i="3" s="1"/>
  <c r="BC136" i="3" s="1"/>
  <c r="BC137" i="3" s="1"/>
  <c r="BC138" i="3" s="1"/>
  <c r="BC139" i="3" s="1"/>
  <c r="BC140" i="3" s="1"/>
  <c r="BC141" i="3" s="1"/>
  <c r="BC142" i="3" s="1"/>
  <c r="BC143" i="3" s="1"/>
  <c r="BC144" i="3" s="1"/>
  <c r="BC145" i="3" s="1"/>
  <c r="BC146" i="3" s="1"/>
  <c r="BC147" i="3" s="1"/>
  <c r="BC148" i="3" s="1"/>
  <c r="BC149" i="3" s="1"/>
  <c r="BC150" i="3" s="1"/>
  <c r="BC151" i="3" s="1"/>
  <c r="BC152" i="3" s="1"/>
  <c r="BC153" i="3" s="1"/>
  <c r="BC154" i="3" s="1"/>
  <c r="BC155" i="3" s="1"/>
  <c r="BC156" i="3" s="1"/>
  <c r="BC157" i="3" s="1"/>
  <c r="BC158" i="3" s="1"/>
  <c r="BC159" i="3" s="1"/>
  <c r="BC160" i="3" s="1"/>
  <c r="BC161" i="3" s="1"/>
  <c r="BC162" i="3" s="1"/>
  <c r="BC163" i="3" s="1"/>
  <c r="BC164" i="3" s="1"/>
  <c r="BC165" i="3" s="1"/>
  <c r="BC166" i="3" s="1"/>
  <c r="BC167" i="3" s="1"/>
  <c r="BC168" i="3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U14" i="3"/>
  <c r="AU13" i="3"/>
  <c r="AS168" i="3"/>
  <c r="AT168" i="3" s="1"/>
  <c r="AU168" i="3" s="1"/>
  <c r="AS167" i="3"/>
  <c r="AT167" i="3" s="1"/>
  <c r="AU167" i="3" s="1"/>
  <c r="AS166" i="3"/>
  <c r="AT166" i="3" s="1"/>
  <c r="AU166" i="3" s="1"/>
  <c r="AS165" i="3"/>
  <c r="AT165" i="3" s="1"/>
  <c r="AU165" i="3" s="1"/>
  <c r="AS164" i="3"/>
  <c r="AS163" i="3"/>
  <c r="AS162" i="3"/>
  <c r="AT162" i="3" s="1"/>
  <c r="AU162" i="3" s="1"/>
  <c r="AS161" i="3"/>
  <c r="AS160" i="3"/>
  <c r="AT160" i="3" s="1"/>
  <c r="AU160" i="3" s="1"/>
  <c r="AS159" i="3"/>
  <c r="AT159" i="3" s="1"/>
  <c r="AU159" i="3" s="1"/>
  <c r="AS158" i="3"/>
  <c r="AT158" i="3" s="1"/>
  <c r="AU158" i="3" s="1"/>
  <c r="AS157" i="3"/>
  <c r="AS156" i="3"/>
  <c r="AT156" i="3" s="1"/>
  <c r="AU156" i="3" s="1"/>
  <c r="AS155" i="3"/>
  <c r="AS154" i="3"/>
  <c r="AT154" i="3" s="1"/>
  <c r="AU154" i="3" s="1"/>
  <c r="AS153" i="3"/>
  <c r="AS152" i="3"/>
  <c r="AT152" i="3" s="1"/>
  <c r="AU152" i="3" s="1"/>
  <c r="AS151" i="3"/>
  <c r="AT151" i="3" s="1"/>
  <c r="AU151" i="3" s="1"/>
  <c r="AS150" i="3"/>
  <c r="AT150" i="3" s="1"/>
  <c r="AU150" i="3" s="1"/>
  <c r="AS149" i="3"/>
  <c r="AT149" i="3" s="1"/>
  <c r="AU149" i="3" s="1"/>
  <c r="AS148" i="3"/>
  <c r="AT148" i="3" s="1"/>
  <c r="AU148" i="3" s="1"/>
  <c r="AS147" i="3"/>
  <c r="AS146" i="3"/>
  <c r="AT146" i="3" s="1"/>
  <c r="AU146" i="3" s="1"/>
  <c r="AS145" i="3"/>
  <c r="AT145" i="3" s="1"/>
  <c r="AU145" i="3" s="1"/>
  <c r="AS144" i="3"/>
  <c r="AT144" i="3" s="1"/>
  <c r="AU144" i="3" s="1"/>
  <c r="AS143" i="3"/>
  <c r="AT143" i="3" s="1"/>
  <c r="AU143" i="3" s="1"/>
  <c r="AS142" i="3"/>
  <c r="AT142" i="3" s="1"/>
  <c r="AU142" i="3" s="1"/>
  <c r="AS141" i="3"/>
  <c r="AT141" i="3" s="1"/>
  <c r="AU141" i="3" s="1"/>
  <c r="AS140" i="3"/>
  <c r="AT140" i="3" s="1"/>
  <c r="AU140" i="3" s="1"/>
  <c r="AS139" i="3"/>
  <c r="AS138" i="3"/>
  <c r="AT138" i="3" s="1"/>
  <c r="AU138" i="3" s="1"/>
  <c r="AS137" i="3"/>
  <c r="AS136" i="3"/>
  <c r="AT136" i="3" s="1"/>
  <c r="AU136" i="3" s="1"/>
  <c r="AS135" i="3"/>
  <c r="AT135" i="3" s="1"/>
  <c r="AU135" i="3" s="1"/>
  <c r="AS134" i="3"/>
  <c r="AS133" i="3"/>
  <c r="AT133" i="3" s="1"/>
  <c r="AU133" i="3" s="1"/>
  <c r="AS132" i="3"/>
  <c r="AT132" i="3" s="1"/>
  <c r="AU132" i="3" s="1"/>
  <c r="AS131" i="3"/>
  <c r="AS130" i="3"/>
  <c r="AT130" i="3" s="1"/>
  <c r="AU130" i="3" s="1"/>
  <c r="AS129" i="3"/>
  <c r="AS128" i="3"/>
  <c r="AT128" i="3" s="1"/>
  <c r="AU128" i="3" s="1"/>
  <c r="AS127" i="3"/>
  <c r="AT127" i="3" s="1"/>
  <c r="AU127" i="3" s="1"/>
  <c r="AS126" i="3"/>
  <c r="AT126" i="3" s="1"/>
  <c r="AU126" i="3" s="1"/>
  <c r="AS125" i="3"/>
  <c r="AS124" i="3"/>
  <c r="AT124" i="3" s="1"/>
  <c r="AU124" i="3" s="1"/>
  <c r="AS123" i="3"/>
  <c r="AS122" i="3"/>
  <c r="AT122" i="3" s="1"/>
  <c r="AU122" i="3" s="1"/>
  <c r="AS121" i="3"/>
  <c r="AT121" i="3" s="1"/>
  <c r="AU121" i="3" s="1"/>
  <c r="AS120" i="3"/>
  <c r="AT120" i="3" s="1"/>
  <c r="AU120" i="3" s="1"/>
  <c r="AS119" i="3"/>
  <c r="AT119" i="3" s="1"/>
  <c r="AU119" i="3" s="1"/>
  <c r="AS118" i="3"/>
  <c r="AT118" i="3" s="1"/>
  <c r="AU118" i="3" s="1"/>
  <c r="AS117" i="3"/>
  <c r="AS116" i="3"/>
  <c r="AT116" i="3" s="1"/>
  <c r="AU116" i="3" s="1"/>
  <c r="AS115" i="3"/>
  <c r="AS114" i="3"/>
  <c r="AT114" i="3" s="1"/>
  <c r="AU114" i="3" s="1"/>
  <c r="AS113" i="3"/>
  <c r="AS112" i="3"/>
  <c r="AT112" i="3" s="1"/>
  <c r="AU112" i="3" s="1"/>
  <c r="AS111" i="3"/>
  <c r="AT111" i="3" s="1"/>
  <c r="AU111" i="3" s="1"/>
  <c r="AS110" i="3"/>
  <c r="AT110" i="3" s="1"/>
  <c r="AU110" i="3" s="1"/>
  <c r="AS109" i="3"/>
  <c r="AT109" i="3" s="1"/>
  <c r="AU109" i="3" s="1"/>
  <c r="AS108" i="3"/>
  <c r="AT108" i="3" s="1"/>
  <c r="AU108" i="3" s="1"/>
  <c r="AS107" i="3"/>
  <c r="AS106" i="3"/>
  <c r="AT106" i="3" s="1"/>
  <c r="AU106" i="3" s="1"/>
  <c r="AS105" i="3"/>
  <c r="AT105" i="3" s="1"/>
  <c r="AU105" i="3" s="1"/>
  <c r="AS104" i="3"/>
  <c r="AT104" i="3" s="1"/>
  <c r="AU104" i="3" s="1"/>
  <c r="AS103" i="3"/>
  <c r="AT103" i="3" s="1"/>
  <c r="AU103" i="3" s="1"/>
  <c r="AS102" i="3"/>
  <c r="AT102" i="3" s="1"/>
  <c r="AU102" i="3" s="1"/>
  <c r="AS101" i="3"/>
  <c r="AS100" i="3"/>
  <c r="AT100" i="3" s="1"/>
  <c r="AU100" i="3" s="1"/>
  <c r="AS99" i="3"/>
  <c r="AS98" i="3"/>
  <c r="AT98" i="3" s="1"/>
  <c r="AU98" i="3" s="1"/>
  <c r="AS97" i="3"/>
  <c r="AS96" i="3"/>
  <c r="AT96" i="3" s="1"/>
  <c r="AU96" i="3" s="1"/>
  <c r="AS95" i="3"/>
  <c r="AT95" i="3" s="1"/>
  <c r="AU95" i="3" s="1"/>
  <c r="AS94" i="3"/>
  <c r="AT94" i="3" s="1"/>
  <c r="AU94" i="3" s="1"/>
  <c r="AS93" i="3"/>
  <c r="AT93" i="3" s="1"/>
  <c r="AU93" i="3" s="1"/>
  <c r="AS92" i="3"/>
  <c r="AT92" i="3" s="1"/>
  <c r="AU92" i="3" s="1"/>
  <c r="AS91" i="3"/>
  <c r="AS90" i="3"/>
  <c r="AT90" i="3" s="1"/>
  <c r="AU90" i="3" s="1"/>
  <c r="AS89" i="3"/>
  <c r="AS88" i="3"/>
  <c r="AT88" i="3" s="1"/>
  <c r="AU88" i="3" s="1"/>
  <c r="AS87" i="3"/>
  <c r="AT87" i="3" s="1"/>
  <c r="AU87" i="3" s="1"/>
  <c r="AS86" i="3"/>
  <c r="AT86" i="3" s="1"/>
  <c r="AU86" i="3" s="1"/>
  <c r="AS85" i="3"/>
  <c r="AT85" i="3" s="1"/>
  <c r="AU85" i="3" s="1"/>
  <c r="AS84" i="3"/>
  <c r="AT84" i="3" s="1"/>
  <c r="AU84" i="3" s="1"/>
  <c r="AS83" i="3"/>
  <c r="AS82" i="3"/>
  <c r="AT82" i="3" s="1"/>
  <c r="AU82" i="3" s="1"/>
  <c r="AS81" i="3"/>
  <c r="AT81" i="3" s="1"/>
  <c r="AU81" i="3" s="1"/>
  <c r="AS80" i="3"/>
  <c r="AS79" i="3"/>
  <c r="AT79" i="3" s="1"/>
  <c r="AU79" i="3" s="1"/>
  <c r="AS78" i="3"/>
  <c r="AT78" i="3" s="1"/>
  <c r="AU78" i="3" s="1"/>
  <c r="AS77" i="3"/>
  <c r="AT77" i="3" s="1"/>
  <c r="AU77" i="3" s="1"/>
  <c r="AS76" i="3"/>
  <c r="AT76" i="3" s="1"/>
  <c r="AU76" i="3" s="1"/>
  <c r="AS75" i="3"/>
  <c r="AS74" i="3"/>
  <c r="AT74" i="3" s="1"/>
  <c r="AU74" i="3" s="1"/>
  <c r="AS73" i="3"/>
  <c r="AS72" i="3"/>
  <c r="AT72" i="3" s="1"/>
  <c r="AU72" i="3" s="1"/>
  <c r="AS71" i="3"/>
  <c r="AT71" i="3" s="1"/>
  <c r="AU71" i="3" s="1"/>
  <c r="AS70" i="3"/>
  <c r="AT70" i="3" s="1"/>
  <c r="AU70" i="3" s="1"/>
  <c r="AS69" i="3"/>
  <c r="AT69" i="3" s="1"/>
  <c r="AU69" i="3" s="1"/>
  <c r="AS68" i="3"/>
  <c r="AS67" i="3"/>
  <c r="AS66" i="3"/>
  <c r="AT66" i="3" s="1"/>
  <c r="AU66" i="3" s="1"/>
  <c r="AS65" i="3"/>
  <c r="AS64" i="3"/>
  <c r="AT64" i="3" s="1"/>
  <c r="AU64" i="3" s="1"/>
  <c r="AS63" i="3"/>
  <c r="AT63" i="3" s="1"/>
  <c r="AU63" i="3" s="1"/>
  <c r="AS62" i="3"/>
  <c r="AT62" i="3" s="1"/>
  <c r="AU62" i="3" s="1"/>
  <c r="AS61" i="3"/>
  <c r="AS60" i="3"/>
  <c r="AT60" i="3" s="1"/>
  <c r="AU60" i="3" s="1"/>
  <c r="AS59" i="3"/>
  <c r="AS58" i="3"/>
  <c r="AT58" i="3" s="1"/>
  <c r="AU58" i="3" s="1"/>
  <c r="AS57" i="3"/>
  <c r="AS56" i="3"/>
  <c r="AT56" i="3" s="1"/>
  <c r="AU56" i="3" s="1"/>
  <c r="AS55" i="3"/>
  <c r="AT55" i="3" s="1"/>
  <c r="AU55" i="3" s="1"/>
  <c r="AS54" i="3"/>
  <c r="AT54" i="3" s="1"/>
  <c r="AU54" i="3" s="1"/>
  <c r="AS53" i="3"/>
  <c r="AS52" i="3"/>
  <c r="AT52" i="3" s="1"/>
  <c r="AU52" i="3" s="1"/>
  <c r="AS51" i="3"/>
  <c r="AS50" i="3"/>
  <c r="AT50" i="3" s="1"/>
  <c r="AU50" i="3" s="1"/>
  <c r="AS49" i="3"/>
  <c r="AS48" i="3"/>
  <c r="AT48" i="3" s="1"/>
  <c r="AU48" i="3" s="1"/>
  <c r="AS47" i="3"/>
  <c r="AT47" i="3" s="1"/>
  <c r="AU47" i="3" s="1"/>
  <c r="AS46" i="3"/>
  <c r="AT46" i="3" s="1"/>
  <c r="AU46" i="3" s="1"/>
  <c r="AS45" i="3"/>
  <c r="AS44" i="3"/>
  <c r="AT44" i="3" s="1"/>
  <c r="AU44" i="3" s="1"/>
  <c r="AS43" i="3"/>
  <c r="AS42" i="3"/>
  <c r="AT42" i="3" s="1"/>
  <c r="AU42" i="3" s="1"/>
  <c r="AS41" i="3"/>
  <c r="AS40" i="3"/>
  <c r="AT40" i="3" s="1"/>
  <c r="AU40" i="3" s="1"/>
  <c r="AS39" i="3"/>
  <c r="AT39" i="3" s="1"/>
  <c r="AU39" i="3" s="1"/>
  <c r="AS38" i="3"/>
  <c r="AT38" i="3" s="1"/>
  <c r="AU38" i="3" s="1"/>
  <c r="AS37" i="3"/>
  <c r="AT37" i="3" s="1"/>
  <c r="AU37" i="3" s="1"/>
  <c r="AS36" i="3"/>
  <c r="AT36" i="3" s="1"/>
  <c r="AU36" i="3" s="1"/>
  <c r="AS35" i="3"/>
  <c r="AS34" i="3"/>
  <c r="AT34" i="3" s="1"/>
  <c r="AU34" i="3" s="1"/>
  <c r="AS33" i="3"/>
  <c r="AS32" i="3"/>
  <c r="AT32" i="3" s="1"/>
  <c r="AU32" i="3" s="1"/>
  <c r="AS31" i="3"/>
  <c r="AT31" i="3" s="1"/>
  <c r="AU31" i="3" s="1"/>
  <c r="AS30" i="3"/>
  <c r="AT30" i="3" s="1"/>
  <c r="AU30" i="3" s="1"/>
  <c r="AS29" i="3"/>
  <c r="AS28" i="3"/>
  <c r="AT28" i="3" s="1"/>
  <c r="AU28" i="3" s="1"/>
  <c r="AS27" i="3"/>
  <c r="AS26" i="3"/>
  <c r="AT26" i="3" s="1"/>
  <c r="AU26" i="3" s="1"/>
  <c r="AS25" i="3"/>
  <c r="AS24" i="3"/>
  <c r="AT24" i="3" s="1"/>
  <c r="AU24" i="3" s="1"/>
  <c r="AS23" i="3"/>
  <c r="AT23" i="3" s="1"/>
  <c r="AU23" i="3" s="1"/>
  <c r="AS22" i="3"/>
  <c r="AT22" i="3" s="1"/>
  <c r="AU22" i="3" s="1"/>
  <c r="AS21" i="3"/>
  <c r="AT21" i="3" s="1"/>
  <c r="AU21" i="3" s="1"/>
  <c r="AS20" i="3"/>
  <c r="AT20" i="3" s="1"/>
  <c r="AU20" i="3" s="1"/>
  <c r="AS19" i="3"/>
  <c r="AS18" i="3"/>
  <c r="AT18" i="3" s="1"/>
  <c r="AU18" i="3" s="1"/>
  <c r="AS17" i="3"/>
  <c r="AS16" i="3"/>
  <c r="AT16" i="3" s="1"/>
  <c r="AU16" i="3" s="1"/>
  <c r="AS15" i="3"/>
  <c r="AT15" i="3" s="1"/>
  <c r="AU15" i="3" s="1"/>
  <c r="AS14" i="3"/>
  <c r="AS13" i="3"/>
  <c r="AS12" i="3"/>
  <c r="AT12" i="3" s="1"/>
  <c r="AU12" i="3" s="1"/>
  <c r="AT164" i="3"/>
  <c r="AU164" i="3" s="1"/>
  <c r="AT157" i="3"/>
  <c r="AU157" i="3" s="1"/>
  <c r="AT134" i="3"/>
  <c r="AU134" i="3" s="1"/>
  <c r="AT125" i="3"/>
  <c r="AU125" i="3" s="1"/>
  <c r="AT117" i="3"/>
  <c r="AU117" i="3" s="1"/>
  <c r="AT101" i="3"/>
  <c r="AU101" i="3" s="1"/>
  <c r="AT80" i="3"/>
  <c r="AU80" i="3" s="1"/>
  <c r="AT68" i="3"/>
  <c r="AU68" i="3" s="1"/>
  <c r="AT61" i="3"/>
  <c r="AU61" i="3" s="1"/>
  <c r="AT57" i="3"/>
  <c r="AU57" i="3" s="1"/>
  <c r="AT53" i="3"/>
  <c r="AU53" i="3" s="1"/>
  <c r="AT45" i="3"/>
  <c r="AU45" i="3" s="1"/>
  <c r="AT41" i="3"/>
  <c r="AU41" i="3" s="1"/>
  <c r="AT29" i="3"/>
  <c r="AU29" i="3" s="1"/>
  <c r="AN13" i="3"/>
  <c r="AN14" i="3"/>
  <c r="AL168" i="3"/>
  <c r="AL167" i="3"/>
  <c r="AL166" i="3"/>
  <c r="AM168" i="3" s="1"/>
  <c r="AN168" i="3" s="1"/>
  <c r="AL165" i="3"/>
  <c r="AM167" i="3" s="1"/>
  <c r="AN167" i="3" s="1"/>
  <c r="AL164" i="3"/>
  <c r="AM166" i="3" s="1"/>
  <c r="AN166" i="3" s="1"/>
  <c r="AL163" i="3"/>
  <c r="AM165" i="3" s="1"/>
  <c r="AN165" i="3" s="1"/>
  <c r="AL162" i="3"/>
  <c r="AL161" i="3"/>
  <c r="AM163" i="3" s="1"/>
  <c r="AN163" i="3" s="1"/>
  <c r="AL160" i="3"/>
  <c r="AL159" i="3"/>
  <c r="AM161" i="3" s="1"/>
  <c r="AN161" i="3" s="1"/>
  <c r="AL158" i="3"/>
  <c r="AM160" i="3" s="1"/>
  <c r="AN160" i="3" s="1"/>
  <c r="AL157" i="3"/>
  <c r="AM159" i="3" s="1"/>
  <c r="AN159" i="3" s="1"/>
  <c r="AL156" i="3"/>
  <c r="AM158" i="3" s="1"/>
  <c r="AN158" i="3" s="1"/>
  <c r="AL155" i="3"/>
  <c r="AM157" i="3" s="1"/>
  <c r="AN157" i="3" s="1"/>
  <c r="AL154" i="3"/>
  <c r="AL153" i="3"/>
  <c r="AM155" i="3" s="1"/>
  <c r="AN155" i="3" s="1"/>
  <c r="AL152" i="3"/>
  <c r="AL151" i="3"/>
  <c r="AM153" i="3" s="1"/>
  <c r="AN153" i="3" s="1"/>
  <c r="AL150" i="3"/>
  <c r="AM152" i="3" s="1"/>
  <c r="AN152" i="3" s="1"/>
  <c r="AL149" i="3"/>
  <c r="AM151" i="3" s="1"/>
  <c r="AN151" i="3" s="1"/>
  <c r="AL148" i="3"/>
  <c r="AM150" i="3" s="1"/>
  <c r="AN150" i="3" s="1"/>
  <c r="AL147" i="3"/>
  <c r="AM149" i="3" s="1"/>
  <c r="AN149" i="3" s="1"/>
  <c r="AL146" i="3"/>
  <c r="AL145" i="3"/>
  <c r="AM147" i="3" s="1"/>
  <c r="AN147" i="3" s="1"/>
  <c r="AL144" i="3"/>
  <c r="AL143" i="3"/>
  <c r="AM145" i="3" s="1"/>
  <c r="AN145" i="3" s="1"/>
  <c r="AL142" i="3"/>
  <c r="AM144" i="3" s="1"/>
  <c r="AN144" i="3" s="1"/>
  <c r="AL141" i="3"/>
  <c r="AM143" i="3" s="1"/>
  <c r="AN143" i="3" s="1"/>
  <c r="AL140" i="3"/>
  <c r="AM142" i="3" s="1"/>
  <c r="AN142" i="3" s="1"/>
  <c r="AL139" i="3"/>
  <c r="AM141" i="3" s="1"/>
  <c r="AN141" i="3" s="1"/>
  <c r="AL138" i="3"/>
  <c r="AL137" i="3"/>
  <c r="AM139" i="3" s="1"/>
  <c r="AN139" i="3" s="1"/>
  <c r="AL136" i="3"/>
  <c r="AL135" i="3"/>
  <c r="AM137" i="3" s="1"/>
  <c r="AN137" i="3" s="1"/>
  <c r="AL134" i="3"/>
  <c r="AM136" i="3" s="1"/>
  <c r="AN136" i="3" s="1"/>
  <c r="AL133" i="3"/>
  <c r="AM135" i="3" s="1"/>
  <c r="AN135" i="3" s="1"/>
  <c r="AL132" i="3"/>
  <c r="AM134" i="3" s="1"/>
  <c r="AN134" i="3" s="1"/>
  <c r="AL131" i="3"/>
  <c r="AM133" i="3" s="1"/>
  <c r="AN133" i="3" s="1"/>
  <c r="AL130" i="3"/>
  <c r="AL129" i="3"/>
  <c r="AM131" i="3" s="1"/>
  <c r="AN131" i="3" s="1"/>
  <c r="AL128" i="3"/>
  <c r="AL127" i="3"/>
  <c r="AM129" i="3" s="1"/>
  <c r="AN129" i="3" s="1"/>
  <c r="AL126" i="3"/>
  <c r="AM128" i="3" s="1"/>
  <c r="AN128" i="3" s="1"/>
  <c r="AL125" i="3"/>
  <c r="AM127" i="3" s="1"/>
  <c r="AN127" i="3" s="1"/>
  <c r="AL124" i="3"/>
  <c r="AM126" i="3" s="1"/>
  <c r="AN126" i="3" s="1"/>
  <c r="AL123" i="3"/>
  <c r="AM125" i="3" s="1"/>
  <c r="AN125" i="3" s="1"/>
  <c r="AL122" i="3"/>
  <c r="AL121" i="3"/>
  <c r="AM123" i="3" s="1"/>
  <c r="AN123" i="3" s="1"/>
  <c r="AL120" i="3"/>
  <c r="AL119" i="3"/>
  <c r="AM121" i="3" s="1"/>
  <c r="AN121" i="3" s="1"/>
  <c r="AL118" i="3"/>
  <c r="AM120" i="3" s="1"/>
  <c r="AN120" i="3" s="1"/>
  <c r="AL117" i="3"/>
  <c r="AM119" i="3" s="1"/>
  <c r="AN119" i="3" s="1"/>
  <c r="AL116" i="3"/>
  <c r="AM118" i="3" s="1"/>
  <c r="AN118" i="3" s="1"/>
  <c r="AL115" i="3"/>
  <c r="AM117" i="3" s="1"/>
  <c r="AN117" i="3" s="1"/>
  <c r="AL114" i="3"/>
  <c r="AL113" i="3"/>
  <c r="AM115" i="3" s="1"/>
  <c r="AN115" i="3" s="1"/>
  <c r="AL112" i="3"/>
  <c r="AL111" i="3"/>
  <c r="AM113" i="3" s="1"/>
  <c r="AN113" i="3" s="1"/>
  <c r="AL110" i="3"/>
  <c r="AM112" i="3" s="1"/>
  <c r="AN112" i="3" s="1"/>
  <c r="AL109" i="3"/>
  <c r="AM111" i="3" s="1"/>
  <c r="AN111" i="3" s="1"/>
  <c r="AL108" i="3"/>
  <c r="AM110" i="3" s="1"/>
  <c r="AN110" i="3" s="1"/>
  <c r="AL107" i="3"/>
  <c r="AM109" i="3" s="1"/>
  <c r="AN109" i="3" s="1"/>
  <c r="AL106" i="3"/>
  <c r="AL105" i="3"/>
  <c r="AM107" i="3" s="1"/>
  <c r="AN107" i="3" s="1"/>
  <c r="AL104" i="3"/>
  <c r="AL103" i="3"/>
  <c r="AM105" i="3" s="1"/>
  <c r="AN105" i="3" s="1"/>
  <c r="AL102" i="3"/>
  <c r="AM104" i="3" s="1"/>
  <c r="AN104" i="3" s="1"/>
  <c r="AL101" i="3"/>
  <c r="AM103" i="3" s="1"/>
  <c r="AN103" i="3" s="1"/>
  <c r="AL100" i="3"/>
  <c r="AM102" i="3" s="1"/>
  <c r="AN102" i="3" s="1"/>
  <c r="AL99" i="3"/>
  <c r="AM101" i="3" s="1"/>
  <c r="AN101" i="3" s="1"/>
  <c r="AL98" i="3"/>
  <c r="AL97" i="3"/>
  <c r="AM99" i="3" s="1"/>
  <c r="AN99" i="3" s="1"/>
  <c r="AL96" i="3"/>
  <c r="AL95" i="3"/>
  <c r="AM97" i="3" s="1"/>
  <c r="AN97" i="3" s="1"/>
  <c r="AL94" i="3"/>
  <c r="AM96" i="3" s="1"/>
  <c r="AN96" i="3" s="1"/>
  <c r="AL93" i="3"/>
  <c r="AM95" i="3" s="1"/>
  <c r="AN95" i="3" s="1"/>
  <c r="AL92" i="3"/>
  <c r="AM94" i="3" s="1"/>
  <c r="AN94" i="3" s="1"/>
  <c r="AL91" i="3"/>
  <c r="AM93" i="3" s="1"/>
  <c r="AN93" i="3" s="1"/>
  <c r="AL90" i="3"/>
  <c r="AL89" i="3"/>
  <c r="AM91" i="3" s="1"/>
  <c r="AN91" i="3" s="1"/>
  <c r="AL88" i="3"/>
  <c r="AL87" i="3"/>
  <c r="AL86" i="3"/>
  <c r="AM88" i="3" s="1"/>
  <c r="AN88" i="3" s="1"/>
  <c r="AL85" i="3"/>
  <c r="AM87" i="3" s="1"/>
  <c r="AN87" i="3" s="1"/>
  <c r="AL84" i="3"/>
  <c r="AM86" i="3" s="1"/>
  <c r="AN86" i="3" s="1"/>
  <c r="AL83" i="3"/>
  <c r="AM85" i="3" s="1"/>
  <c r="AN85" i="3" s="1"/>
  <c r="AL82" i="3"/>
  <c r="AL81" i="3"/>
  <c r="AM83" i="3" s="1"/>
  <c r="AN83" i="3" s="1"/>
  <c r="AL80" i="3"/>
  <c r="AL79" i="3"/>
  <c r="AM81" i="3" s="1"/>
  <c r="AN81" i="3" s="1"/>
  <c r="AL78" i="3"/>
  <c r="AM80" i="3" s="1"/>
  <c r="AN80" i="3" s="1"/>
  <c r="AL77" i="3"/>
  <c r="AM79" i="3" s="1"/>
  <c r="AN79" i="3" s="1"/>
  <c r="AL76" i="3"/>
  <c r="AM78" i="3" s="1"/>
  <c r="AN78" i="3" s="1"/>
  <c r="AL75" i="3"/>
  <c r="AL74" i="3"/>
  <c r="AL73" i="3"/>
  <c r="AM75" i="3" s="1"/>
  <c r="AN75" i="3" s="1"/>
  <c r="AL72" i="3"/>
  <c r="AL71" i="3"/>
  <c r="AM73" i="3" s="1"/>
  <c r="AN73" i="3" s="1"/>
  <c r="AL70" i="3"/>
  <c r="AM72" i="3" s="1"/>
  <c r="AN72" i="3" s="1"/>
  <c r="AL69" i="3"/>
  <c r="AM71" i="3" s="1"/>
  <c r="AN71" i="3" s="1"/>
  <c r="AL68" i="3"/>
  <c r="AM70" i="3" s="1"/>
  <c r="AN70" i="3" s="1"/>
  <c r="AL67" i="3"/>
  <c r="AM69" i="3" s="1"/>
  <c r="AN69" i="3" s="1"/>
  <c r="AL66" i="3"/>
  <c r="AL65" i="3"/>
  <c r="AM67" i="3" s="1"/>
  <c r="AN67" i="3" s="1"/>
  <c r="AL64" i="3"/>
  <c r="AL63" i="3"/>
  <c r="AM65" i="3" s="1"/>
  <c r="AN65" i="3" s="1"/>
  <c r="AL62" i="3"/>
  <c r="AM64" i="3" s="1"/>
  <c r="AN64" i="3" s="1"/>
  <c r="AL61" i="3"/>
  <c r="AM63" i="3" s="1"/>
  <c r="AN63" i="3" s="1"/>
  <c r="AL60" i="3"/>
  <c r="AM62" i="3" s="1"/>
  <c r="AN62" i="3" s="1"/>
  <c r="AL59" i="3"/>
  <c r="AM61" i="3" s="1"/>
  <c r="AN61" i="3" s="1"/>
  <c r="AL58" i="3"/>
  <c r="AL57" i="3"/>
  <c r="AM59" i="3" s="1"/>
  <c r="AN59" i="3" s="1"/>
  <c r="AL56" i="3"/>
  <c r="AL55" i="3"/>
  <c r="AM57" i="3" s="1"/>
  <c r="AN57" i="3" s="1"/>
  <c r="AL54" i="3"/>
  <c r="AM56" i="3" s="1"/>
  <c r="AN56" i="3" s="1"/>
  <c r="AL53" i="3"/>
  <c r="AM55" i="3" s="1"/>
  <c r="AN55" i="3" s="1"/>
  <c r="AL52" i="3"/>
  <c r="AM54" i="3" s="1"/>
  <c r="AN54" i="3" s="1"/>
  <c r="AL51" i="3"/>
  <c r="AM53" i="3" s="1"/>
  <c r="AN53" i="3" s="1"/>
  <c r="AL50" i="3"/>
  <c r="AL49" i="3"/>
  <c r="AM51" i="3" s="1"/>
  <c r="AN51" i="3" s="1"/>
  <c r="AL48" i="3"/>
  <c r="AL47" i="3"/>
  <c r="AM49" i="3" s="1"/>
  <c r="AN49" i="3" s="1"/>
  <c r="AL46" i="3"/>
  <c r="AM48" i="3" s="1"/>
  <c r="AN48" i="3" s="1"/>
  <c r="AL45" i="3"/>
  <c r="AM47" i="3" s="1"/>
  <c r="AN47" i="3" s="1"/>
  <c r="AL44" i="3"/>
  <c r="AM46" i="3" s="1"/>
  <c r="AN46" i="3" s="1"/>
  <c r="AL43" i="3"/>
  <c r="AM45" i="3" s="1"/>
  <c r="AN45" i="3" s="1"/>
  <c r="AL42" i="3"/>
  <c r="AL41" i="3"/>
  <c r="AM43" i="3" s="1"/>
  <c r="AN43" i="3" s="1"/>
  <c r="AL40" i="3"/>
  <c r="AL39" i="3"/>
  <c r="AM41" i="3" s="1"/>
  <c r="AN41" i="3" s="1"/>
  <c r="AL38" i="3"/>
  <c r="AM40" i="3" s="1"/>
  <c r="AN40" i="3" s="1"/>
  <c r="AL37" i="3"/>
  <c r="AM39" i="3" s="1"/>
  <c r="AN39" i="3" s="1"/>
  <c r="AL36" i="3"/>
  <c r="AM38" i="3" s="1"/>
  <c r="AN38" i="3" s="1"/>
  <c r="AL35" i="3"/>
  <c r="AM37" i="3" s="1"/>
  <c r="AN37" i="3" s="1"/>
  <c r="AL34" i="3"/>
  <c r="AL33" i="3"/>
  <c r="AM35" i="3" s="1"/>
  <c r="AN35" i="3" s="1"/>
  <c r="AL32" i="3"/>
  <c r="AL31" i="3"/>
  <c r="AM33" i="3" s="1"/>
  <c r="AN33" i="3" s="1"/>
  <c r="AL30" i="3"/>
  <c r="AM32" i="3" s="1"/>
  <c r="AN32" i="3" s="1"/>
  <c r="AL29" i="3"/>
  <c r="AM31" i="3" s="1"/>
  <c r="AN31" i="3" s="1"/>
  <c r="AL28" i="3"/>
  <c r="AM30" i="3" s="1"/>
  <c r="AN30" i="3" s="1"/>
  <c r="AL27" i="3"/>
  <c r="AM29" i="3" s="1"/>
  <c r="AN29" i="3" s="1"/>
  <c r="AL26" i="3"/>
  <c r="AL25" i="3"/>
  <c r="AM27" i="3" s="1"/>
  <c r="AN27" i="3" s="1"/>
  <c r="AL24" i="3"/>
  <c r="AL23" i="3"/>
  <c r="AM25" i="3" s="1"/>
  <c r="AN25" i="3" s="1"/>
  <c r="AL22" i="3"/>
  <c r="AM24" i="3" s="1"/>
  <c r="AN24" i="3" s="1"/>
  <c r="AL21" i="3"/>
  <c r="AM23" i="3" s="1"/>
  <c r="AN23" i="3" s="1"/>
  <c r="AL20" i="3"/>
  <c r="AM22" i="3" s="1"/>
  <c r="AN22" i="3" s="1"/>
  <c r="AL19" i="3"/>
  <c r="AL18" i="3"/>
  <c r="AL17" i="3"/>
  <c r="AM19" i="3" s="1"/>
  <c r="AN19" i="3" s="1"/>
  <c r="AL16" i="3"/>
  <c r="AL15" i="3"/>
  <c r="AM17" i="3" s="1"/>
  <c r="AN17" i="3" s="1"/>
  <c r="AL14" i="3"/>
  <c r="AM16" i="3" s="1"/>
  <c r="AN16" i="3" s="1"/>
  <c r="AL13" i="3"/>
  <c r="AM15" i="3" s="1"/>
  <c r="AN15" i="3" s="1"/>
  <c r="AL12" i="3"/>
  <c r="AM12" i="3" s="1"/>
  <c r="AN12" i="3" s="1"/>
  <c r="AM89" i="3"/>
  <c r="AN89" i="3" s="1"/>
  <c r="AM77" i="3"/>
  <c r="AN77" i="3" s="1"/>
  <c r="AE63" i="3"/>
  <c r="AF64" i="3" s="1"/>
  <c r="AG64" i="3" s="1"/>
  <c r="AG13" i="3"/>
  <c r="AG14" i="3"/>
  <c r="AE168" i="3"/>
  <c r="AE167" i="3"/>
  <c r="AF168" i="3" s="1"/>
  <c r="AG168" i="3" s="1"/>
  <c r="AE166" i="3"/>
  <c r="AF167" i="3" s="1"/>
  <c r="AG167" i="3" s="1"/>
  <c r="AE165" i="3"/>
  <c r="AF166" i="3" s="1"/>
  <c r="AG166" i="3" s="1"/>
  <c r="AE164" i="3"/>
  <c r="AE163" i="3"/>
  <c r="AF164" i="3" s="1"/>
  <c r="AG164" i="3" s="1"/>
  <c r="AE162" i="3"/>
  <c r="AE161" i="3"/>
  <c r="AE160" i="3"/>
  <c r="AE159" i="3"/>
  <c r="AF160" i="3" s="1"/>
  <c r="AG160" i="3" s="1"/>
  <c r="AE158" i="3"/>
  <c r="AF159" i="3" s="1"/>
  <c r="AG159" i="3" s="1"/>
  <c r="AE157" i="3"/>
  <c r="AF158" i="3" s="1"/>
  <c r="AG158" i="3" s="1"/>
  <c r="AE156" i="3"/>
  <c r="AF157" i="3" s="1"/>
  <c r="AG157" i="3" s="1"/>
  <c r="AE155" i="3"/>
  <c r="AF156" i="3" s="1"/>
  <c r="AG156" i="3" s="1"/>
  <c r="AE154" i="3"/>
  <c r="AE153" i="3"/>
  <c r="AE152" i="3"/>
  <c r="AE151" i="3"/>
  <c r="AF152" i="3" s="1"/>
  <c r="AG152" i="3" s="1"/>
  <c r="AE150" i="3"/>
  <c r="AF151" i="3" s="1"/>
  <c r="AG151" i="3" s="1"/>
  <c r="AE149" i="3"/>
  <c r="AF150" i="3" s="1"/>
  <c r="AG150" i="3" s="1"/>
  <c r="AE148" i="3"/>
  <c r="AF149" i="3" s="1"/>
  <c r="AG149" i="3" s="1"/>
  <c r="AE147" i="3"/>
  <c r="AF148" i="3" s="1"/>
  <c r="AG148" i="3" s="1"/>
  <c r="AE146" i="3"/>
  <c r="AE145" i="3"/>
  <c r="AE144" i="3"/>
  <c r="AE143" i="3"/>
  <c r="AF144" i="3" s="1"/>
  <c r="AG144" i="3" s="1"/>
  <c r="AE142" i="3"/>
  <c r="AF143" i="3" s="1"/>
  <c r="AG143" i="3" s="1"/>
  <c r="AE141" i="3"/>
  <c r="AF142" i="3" s="1"/>
  <c r="AG142" i="3" s="1"/>
  <c r="AE140" i="3"/>
  <c r="AF141" i="3" s="1"/>
  <c r="AG141" i="3" s="1"/>
  <c r="AE139" i="3"/>
  <c r="AF140" i="3" s="1"/>
  <c r="AG140" i="3" s="1"/>
  <c r="AE138" i="3"/>
  <c r="AE137" i="3"/>
  <c r="AF138" i="3" s="1"/>
  <c r="AG138" i="3" s="1"/>
  <c r="AE136" i="3"/>
  <c r="AE135" i="3"/>
  <c r="AF136" i="3" s="1"/>
  <c r="AG136" i="3" s="1"/>
  <c r="AE134" i="3"/>
  <c r="AF135" i="3" s="1"/>
  <c r="AG135" i="3" s="1"/>
  <c r="AE133" i="3"/>
  <c r="AF134" i="3" s="1"/>
  <c r="AG134" i="3" s="1"/>
  <c r="AE132" i="3"/>
  <c r="AF133" i="3" s="1"/>
  <c r="AG133" i="3" s="1"/>
  <c r="AE131" i="3"/>
  <c r="AF132" i="3" s="1"/>
  <c r="AG132" i="3" s="1"/>
  <c r="AE130" i="3"/>
  <c r="AE129" i="3"/>
  <c r="AE128" i="3"/>
  <c r="AE127" i="3"/>
  <c r="AF128" i="3" s="1"/>
  <c r="AG128" i="3" s="1"/>
  <c r="AE126" i="3"/>
  <c r="AF127" i="3" s="1"/>
  <c r="AG127" i="3" s="1"/>
  <c r="AE125" i="3"/>
  <c r="AF126" i="3" s="1"/>
  <c r="AG126" i="3" s="1"/>
  <c r="AE124" i="3"/>
  <c r="AE123" i="3"/>
  <c r="AF124" i="3" s="1"/>
  <c r="AG124" i="3" s="1"/>
  <c r="AE122" i="3"/>
  <c r="AE121" i="3"/>
  <c r="AE120" i="3"/>
  <c r="AE119" i="3"/>
  <c r="AF120" i="3" s="1"/>
  <c r="AG120" i="3" s="1"/>
  <c r="AE118" i="3"/>
  <c r="AF119" i="3" s="1"/>
  <c r="AG119" i="3" s="1"/>
  <c r="AE117" i="3"/>
  <c r="AF118" i="3" s="1"/>
  <c r="AG118" i="3" s="1"/>
  <c r="AE116" i="3"/>
  <c r="AF117" i="3" s="1"/>
  <c r="AG117" i="3" s="1"/>
  <c r="AE115" i="3"/>
  <c r="AF116" i="3" s="1"/>
  <c r="AG116" i="3" s="1"/>
  <c r="AE114" i="3"/>
  <c r="AE113" i="3"/>
  <c r="AE112" i="3"/>
  <c r="AE111" i="3"/>
  <c r="AF112" i="3" s="1"/>
  <c r="AG112" i="3" s="1"/>
  <c r="AE110" i="3"/>
  <c r="AF111" i="3" s="1"/>
  <c r="AG111" i="3" s="1"/>
  <c r="AE109" i="3"/>
  <c r="AF110" i="3" s="1"/>
  <c r="AG110" i="3" s="1"/>
  <c r="AE108" i="3"/>
  <c r="AF109" i="3" s="1"/>
  <c r="AG109" i="3" s="1"/>
  <c r="AE107" i="3"/>
  <c r="AF108" i="3" s="1"/>
  <c r="AG108" i="3" s="1"/>
  <c r="AE106" i="3"/>
  <c r="AE105" i="3"/>
  <c r="AE104" i="3"/>
  <c r="AE103" i="3"/>
  <c r="AF104" i="3" s="1"/>
  <c r="AG104" i="3" s="1"/>
  <c r="AE102" i="3"/>
  <c r="AF103" i="3" s="1"/>
  <c r="AG103" i="3" s="1"/>
  <c r="AE101" i="3"/>
  <c r="AF102" i="3" s="1"/>
  <c r="AG102" i="3" s="1"/>
  <c r="AE100" i="3"/>
  <c r="AF101" i="3" s="1"/>
  <c r="AG101" i="3" s="1"/>
  <c r="AE99" i="3"/>
  <c r="AF100" i="3" s="1"/>
  <c r="AG100" i="3" s="1"/>
  <c r="AE98" i="3"/>
  <c r="AE97" i="3"/>
  <c r="AE96" i="3"/>
  <c r="AE95" i="3"/>
  <c r="AF96" i="3" s="1"/>
  <c r="AG96" i="3" s="1"/>
  <c r="AE94" i="3"/>
  <c r="AF95" i="3" s="1"/>
  <c r="AG95" i="3" s="1"/>
  <c r="AE93" i="3"/>
  <c r="AF94" i="3" s="1"/>
  <c r="AG94" i="3" s="1"/>
  <c r="AE92" i="3"/>
  <c r="AF93" i="3" s="1"/>
  <c r="AG93" i="3" s="1"/>
  <c r="AE91" i="3"/>
  <c r="AF92" i="3" s="1"/>
  <c r="AG92" i="3" s="1"/>
  <c r="AE90" i="3"/>
  <c r="AE89" i="3"/>
  <c r="AE88" i="3"/>
  <c r="AE87" i="3"/>
  <c r="AF88" i="3" s="1"/>
  <c r="AG88" i="3" s="1"/>
  <c r="AE86" i="3"/>
  <c r="AF87" i="3" s="1"/>
  <c r="AG87" i="3" s="1"/>
  <c r="AE85" i="3"/>
  <c r="AF86" i="3" s="1"/>
  <c r="AG86" i="3" s="1"/>
  <c r="AE84" i="3"/>
  <c r="AE83" i="3"/>
  <c r="AF84" i="3" s="1"/>
  <c r="AG84" i="3" s="1"/>
  <c r="AE82" i="3"/>
  <c r="AE81" i="3"/>
  <c r="AE80" i="3"/>
  <c r="AE79" i="3"/>
  <c r="AF80" i="3" s="1"/>
  <c r="AG80" i="3" s="1"/>
  <c r="AE78" i="3"/>
  <c r="AF79" i="3" s="1"/>
  <c r="AG79" i="3" s="1"/>
  <c r="AE77" i="3"/>
  <c r="AF78" i="3" s="1"/>
  <c r="AG78" i="3" s="1"/>
  <c r="AE76" i="3"/>
  <c r="AF77" i="3" s="1"/>
  <c r="AG77" i="3" s="1"/>
  <c r="AE75" i="3"/>
  <c r="AF76" i="3" s="1"/>
  <c r="AG76" i="3" s="1"/>
  <c r="AE74" i="3"/>
  <c r="AE73" i="3"/>
  <c r="AF74" i="3" s="1"/>
  <c r="AG74" i="3" s="1"/>
  <c r="AE72" i="3"/>
  <c r="AE71" i="3"/>
  <c r="AF72" i="3" s="1"/>
  <c r="AG72" i="3" s="1"/>
  <c r="AE70" i="3"/>
  <c r="AF71" i="3" s="1"/>
  <c r="AG71" i="3" s="1"/>
  <c r="AE69" i="3"/>
  <c r="AF70" i="3" s="1"/>
  <c r="AG70" i="3" s="1"/>
  <c r="AE68" i="3"/>
  <c r="AF69" i="3" s="1"/>
  <c r="AG69" i="3" s="1"/>
  <c r="AE67" i="3"/>
  <c r="AF68" i="3" s="1"/>
  <c r="AG68" i="3" s="1"/>
  <c r="AE66" i="3"/>
  <c r="AE65" i="3"/>
  <c r="AE64" i="3"/>
  <c r="AE62" i="3"/>
  <c r="AF63" i="3" s="1"/>
  <c r="AG63" i="3" s="1"/>
  <c r="AE61" i="3"/>
  <c r="AF62" i="3" s="1"/>
  <c r="AG62" i="3" s="1"/>
  <c r="AE60" i="3"/>
  <c r="AF61" i="3" s="1"/>
  <c r="AG61" i="3" s="1"/>
  <c r="AE59" i="3"/>
  <c r="AF60" i="3" s="1"/>
  <c r="AG60" i="3" s="1"/>
  <c r="AE58" i="3"/>
  <c r="AF59" i="3" s="1"/>
  <c r="AG59" i="3" s="1"/>
  <c r="AE57" i="3"/>
  <c r="AE56" i="3"/>
  <c r="AE55" i="3"/>
  <c r="AF56" i="3" s="1"/>
  <c r="AG56" i="3" s="1"/>
  <c r="AE54" i="3"/>
  <c r="AF55" i="3" s="1"/>
  <c r="AG55" i="3" s="1"/>
  <c r="AE53" i="3"/>
  <c r="AF54" i="3" s="1"/>
  <c r="AG54" i="3" s="1"/>
  <c r="AE52" i="3"/>
  <c r="AF53" i="3" s="1"/>
  <c r="AG53" i="3" s="1"/>
  <c r="AE51" i="3"/>
  <c r="AF52" i="3" s="1"/>
  <c r="AG52" i="3" s="1"/>
  <c r="AE50" i="3"/>
  <c r="AF51" i="3" s="1"/>
  <c r="AG51" i="3" s="1"/>
  <c r="AE49" i="3"/>
  <c r="AE48" i="3"/>
  <c r="AE47" i="3"/>
  <c r="AF48" i="3" s="1"/>
  <c r="AG48" i="3" s="1"/>
  <c r="AE46" i="3"/>
  <c r="AF47" i="3" s="1"/>
  <c r="AG47" i="3" s="1"/>
  <c r="AE45" i="3"/>
  <c r="AF46" i="3" s="1"/>
  <c r="AG46" i="3" s="1"/>
  <c r="AE44" i="3"/>
  <c r="AF45" i="3" s="1"/>
  <c r="AG45" i="3" s="1"/>
  <c r="AE43" i="3"/>
  <c r="AF44" i="3" s="1"/>
  <c r="AG44" i="3" s="1"/>
  <c r="AE42" i="3"/>
  <c r="AF43" i="3" s="1"/>
  <c r="AG43" i="3" s="1"/>
  <c r="AE41" i="3"/>
  <c r="AE40" i="3"/>
  <c r="AE39" i="3"/>
  <c r="AF40" i="3" s="1"/>
  <c r="AG40" i="3" s="1"/>
  <c r="AE38" i="3"/>
  <c r="AF39" i="3" s="1"/>
  <c r="AG39" i="3" s="1"/>
  <c r="AE37" i="3"/>
  <c r="AF38" i="3" s="1"/>
  <c r="AG38" i="3" s="1"/>
  <c r="AE36" i="3"/>
  <c r="AF37" i="3" s="1"/>
  <c r="AG37" i="3" s="1"/>
  <c r="AE35" i="3"/>
  <c r="AF36" i="3" s="1"/>
  <c r="AG36" i="3" s="1"/>
  <c r="AE34" i="3"/>
  <c r="AF35" i="3" s="1"/>
  <c r="AG35" i="3" s="1"/>
  <c r="AE33" i="3"/>
  <c r="AE32" i="3"/>
  <c r="AE31" i="3"/>
  <c r="AF32" i="3" s="1"/>
  <c r="AG32" i="3" s="1"/>
  <c r="AE30" i="3"/>
  <c r="AF31" i="3" s="1"/>
  <c r="AG31" i="3" s="1"/>
  <c r="AE29" i="3"/>
  <c r="AF30" i="3" s="1"/>
  <c r="AG30" i="3" s="1"/>
  <c r="AE28" i="3"/>
  <c r="AF29" i="3" s="1"/>
  <c r="AG29" i="3" s="1"/>
  <c r="AE27" i="3"/>
  <c r="AF28" i="3" s="1"/>
  <c r="AG28" i="3" s="1"/>
  <c r="AE26" i="3"/>
  <c r="AF27" i="3" s="1"/>
  <c r="AG27" i="3" s="1"/>
  <c r="AE25" i="3"/>
  <c r="AE24" i="3"/>
  <c r="AE23" i="3"/>
  <c r="AF24" i="3" s="1"/>
  <c r="AG24" i="3" s="1"/>
  <c r="AE22" i="3"/>
  <c r="AF23" i="3" s="1"/>
  <c r="AG23" i="3" s="1"/>
  <c r="AE21" i="3"/>
  <c r="AF22" i="3" s="1"/>
  <c r="AG22" i="3" s="1"/>
  <c r="AE20" i="3"/>
  <c r="AF21" i="3" s="1"/>
  <c r="AG21" i="3" s="1"/>
  <c r="AE19" i="3"/>
  <c r="AF20" i="3" s="1"/>
  <c r="AG20" i="3" s="1"/>
  <c r="AE18" i="3"/>
  <c r="AF19" i="3" s="1"/>
  <c r="AG19" i="3" s="1"/>
  <c r="AE17" i="3"/>
  <c r="AE16" i="3"/>
  <c r="AE15" i="3"/>
  <c r="AF16" i="3" s="1"/>
  <c r="AG16" i="3" s="1"/>
  <c r="AE14" i="3"/>
  <c r="AF15" i="3" s="1"/>
  <c r="AG15" i="3" s="1"/>
  <c r="AE13" i="3"/>
  <c r="AE12" i="3"/>
  <c r="AF165" i="3"/>
  <c r="AG165" i="3" s="1"/>
  <c r="AF163" i="3"/>
  <c r="AG163" i="3" s="1"/>
  <c r="AF155" i="3"/>
  <c r="AG155" i="3" s="1"/>
  <c r="AF147" i="3"/>
  <c r="AG147" i="3" s="1"/>
  <c r="AF139" i="3"/>
  <c r="AG139" i="3" s="1"/>
  <c r="AF131" i="3"/>
  <c r="AG131" i="3" s="1"/>
  <c r="AF125" i="3"/>
  <c r="AG125" i="3" s="1"/>
  <c r="AF123" i="3"/>
  <c r="AG123" i="3" s="1"/>
  <c r="AF115" i="3"/>
  <c r="AG115" i="3" s="1"/>
  <c r="AF107" i="3"/>
  <c r="AG107" i="3" s="1"/>
  <c r="AF99" i="3"/>
  <c r="AG99" i="3" s="1"/>
  <c r="AF91" i="3"/>
  <c r="AG91" i="3" s="1"/>
  <c r="AF85" i="3"/>
  <c r="AG85" i="3" s="1"/>
  <c r="AF83" i="3"/>
  <c r="AG83" i="3" s="1"/>
  <c r="AF75" i="3"/>
  <c r="AG75" i="3" s="1"/>
  <c r="AF67" i="3"/>
  <c r="AG67" i="3" s="1"/>
  <c r="AF58" i="3"/>
  <c r="AG58" i="3" s="1"/>
  <c r="AF50" i="3"/>
  <c r="AG50" i="3" s="1"/>
  <c r="AF42" i="3"/>
  <c r="AG42" i="3" s="1"/>
  <c r="AF34" i="3"/>
  <c r="AG34" i="3" s="1"/>
  <c r="AF26" i="3"/>
  <c r="AG26" i="3" s="1"/>
  <c r="AF18" i="3"/>
  <c r="AG18" i="3" s="1"/>
  <c r="AF12" i="3"/>
  <c r="AG12" i="3" s="1"/>
  <c r="Z14" i="3"/>
  <c r="Z13" i="3"/>
  <c r="X168" i="3"/>
  <c r="X167" i="3"/>
  <c r="Y167" i="3" s="1"/>
  <c r="Z167" i="3" s="1"/>
  <c r="X166" i="3"/>
  <c r="Y166" i="3" s="1"/>
  <c r="Z166" i="3" s="1"/>
  <c r="X165" i="3"/>
  <c r="X164" i="3"/>
  <c r="Y164" i="3" s="1"/>
  <c r="Z164" i="3" s="1"/>
  <c r="X163" i="3"/>
  <c r="Y163" i="3" s="1"/>
  <c r="Z163" i="3" s="1"/>
  <c r="X162" i="3"/>
  <c r="X161" i="3"/>
  <c r="Y161" i="3" s="1"/>
  <c r="Z161" i="3" s="1"/>
  <c r="X160" i="3"/>
  <c r="Y160" i="3" s="1"/>
  <c r="Z160" i="3" s="1"/>
  <c r="X159" i="3"/>
  <c r="Y159" i="3" s="1"/>
  <c r="Z159" i="3" s="1"/>
  <c r="X158" i="3"/>
  <c r="X157" i="3"/>
  <c r="X156" i="3"/>
  <c r="Y156" i="3" s="1"/>
  <c r="Z156" i="3" s="1"/>
  <c r="X155" i="3"/>
  <c r="X154" i="3"/>
  <c r="X153" i="3"/>
  <c r="X152" i="3"/>
  <c r="Y152" i="3" s="1"/>
  <c r="Z152" i="3" s="1"/>
  <c r="X151" i="3"/>
  <c r="Y151" i="3" s="1"/>
  <c r="Z151" i="3" s="1"/>
  <c r="X150" i="3"/>
  <c r="Y150" i="3" s="1"/>
  <c r="Z150" i="3" s="1"/>
  <c r="X149" i="3"/>
  <c r="X148" i="3"/>
  <c r="Y148" i="3" s="1"/>
  <c r="Z148" i="3" s="1"/>
  <c r="X147" i="3"/>
  <c r="Y147" i="3" s="1"/>
  <c r="Z147" i="3" s="1"/>
  <c r="X146" i="3"/>
  <c r="X145" i="3"/>
  <c r="Y145" i="3" s="1"/>
  <c r="Z145" i="3" s="1"/>
  <c r="X144" i="3"/>
  <c r="Y144" i="3" s="1"/>
  <c r="Z144" i="3" s="1"/>
  <c r="X143" i="3"/>
  <c r="Y143" i="3" s="1"/>
  <c r="Z143" i="3" s="1"/>
  <c r="X142" i="3"/>
  <c r="X141" i="3"/>
  <c r="Y141" i="3" s="1"/>
  <c r="Z141" i="3" s="1"/>
  <c r="X140" i="3"/>
  <c r="Y140" i="3" s="1"/>
  <c r="Z140" i="3" s="1"/>
  <c r="X139" i="3"/>
  <c r="Y139" i="3" s="1"/>
  <c r="Z139" i="3" s="1"/>
  <c r="X138" i="3"/>
  <c r="X137" i="3"/>
  <c r="X136" i="3"/>
  <c r="Y136" i="3" s="1"/>
  <c r="Z136" i="3" s="1"/>
  <c r="X135" i="3"/>
  <c r="Y135" i="3" s="1"/>
  <c r="Z135" i="3" s="1"/>
  <c r="X134" i="3"/>
  <c r="Y134" i="3" s="1"/>
  <c r="Z134" i="3" s="1"/>
  <c r="X133" i="3"/>
  <c r="X132" i="3"/>
  <c r="Y132" i="3" s="1"/>
  <c r="Z132" i="3" s="1"/>
  <c r="X131" i="3"/>
  <c r="Y131" i="3" s="1"/>
  <c r="Z131" i="3" s="1"/>
  <c r="X130" i="3"/>
  <c r="X129" i="3"/>
  <c r="Y129" i="3" s="1"/>
  <c r="Z129" i="3" s="1"/>
  <c r="X128" i="3"/>
  <c r="Y128" i="3" s="1"/>
  <c r="Z128" i="3" s="1"/>
  <c r="X127" i="3"/>
  <c r="Y127" i="3" s="1"/>
  <c r="Z127" i="3" s="1"/>
  <c r="X126" i="3"/>
  <c r="X125" i="3"/>
  <c r="Y125" i="3" s="1"/>
  <c r="Z125" i="3" s="1"/>
  <c r="X124" i="3"/>
  <c r="Y124" i="3" s="1"/>
  <c r="Z124" i="3" s="1"/>
  <c r="X123" i="3"/>
  <c r="Y123" i="3" s="1"/>
  <c r="Z123" i="3" s="1"/>
  <c r="X122" i="3"/>
  <c r="X121" i="3"/>
  <c r="X120" i="3"/>
  <c r="Y120" i="3" s="1"/>
  <c r="Z120" i="3" s="1"/>
  <c r="X119" i="3"/>
  <c r="X118" i="3"/>
  <c r="Y118" i="3" s="1"/>
  <c r="Z118" i="3" s="1"/>
  <c r="X117" i="3"/>
  <c r="X116" i="3"/>
  <c r="Y116" i="3" s="1"/>
  <c r="Z116" i="3" s="1"/>
  <c r="X115" i="3"/>
  <c r="Y115" i="3" s="1"/>
  <c r="Z115" i="3" s="1"/>
  <c r="X114" i="3"/>
  <c r="Y114" i="3" s="1"/>
  <c r="Z114" i="3" s="1"/>
  <c r="X113" i="3"/>
  <c r="Y113" i="3" s="1"/>
  <c r="Z113" i="3" s="1"/>
  <c r="X112" i="3"/>
  <c r="Y112" i="3" s="1"/>
  <c r="Z112" i="3" s="1"/>
  <c r="X111" i="3"/>
  <c r="Y111" i="3" s="1"/>
  <c r="Z111" i="3" s="1"/>
  <c r="X110" i="3"/>
  <c r="X109" i="3"/>
  <c r="Y109" i="3" s="1"/>
  <c r="Z109" i="3" s="1"/>
  <c r="X108" i="3"/>
  <c r="Y108" i="3" s="1"/>
  <c r="Z108" i="3" s="1"/>
  <c r="X107" i="3"/>
  <c r="Y107" i="3" s="1"/>
  <c r="Z107" i="3" s="1"/>
  <c r="X106" i="3"/>
  <c r="X105" i="3"/>
  <c r="X104" i="3"/>
  <c r="Y104" i="3" s="1"/>
  <c r="Z104" i="3" s="1"/>
  <c r="X103" i="3"/>
  <c r="X102" i="3"/>
  <c r="Y102" i="3" s="1"/>
  <c r="Z102" i="3" s="1"/>
  <c r="X101" i="3"/>
  <c r="X100" i="3"/>
  <c r="Y100" i="3" s="1"/>
  <c r="Z100" i="3" s="1"/>
  <c r="X99" i="3"/>
  <c r="Y99" i="3" s="1"/>
  <c r="Z99" i="3" s="1"/>
  <c r="X98" i="3"/>
  <c r="Y98" i="3" s="1"/>
  <c r="Z98" i="3" s="1"/>
  <c r="X97" i="3"/>
  <c r="Y97" i="3" s="1"/>
  <c r="Z97" i="3" s="1"/>
  <c r="X96" i="3"/>
  <c r="Y96" i="3" s="1"/>
  <c r="Z96" i="3" s="1"/>
  <c r="X95" i="3"/>
  <c r="Y95" i="3" s="1"/>
  <c r="Z95" i="3" s="1"/>
  <c r="X94" i="3"/>
  <c r="Y94" i="3" s="1"/>
  <c r="Z94" i="3" s="1"/>
  <c r="X93" i="3"/>
  <c r="Y93" i="3" s="1"/>
  <c r="Z93" i="3" s="1"/>
  <c r="X92" i="3"/>
  <c r="Y92" i="3" s="1"/>
  <c r="Z92" i="3" s="1"/>
  <c r="X91" i="3"/>
  <c r="X90" i="3"/>
  <c r="X89" i="3"/>
  <c r="X88" i="3"/>
  <c r="Y88" i="3" s="1"/>
  <c r="Z88" i="3" s="1"/>
  <c r="X87" i="3"/>
  <c r="Y87" i="3" s="1"/>
  <c r="Z87" i="3" s="1"/>
  <c r="X86" i="3"/>
  <c r="Y86" i="3" s="1"/>
  <c r="Z86" i="3" s="1"/>
  <c r="X85" i="3"/>
  <c r="X84" i="3"/>
  <c r="Y84" i="3" s="1"/>
  <c r="Z84" i="3" s="1"/>
  <c r="X83" i="3"/>
  <c r="Y83" i="3" s="1"/>
  <c r="Z83" i="3" s="1"/>
  <c r="X82" i="3"/>
  <c r="X81" i="3"/>
  <c r="Y81" i="3" s="1"/>
  <c r="Z81" i="3" s="1"/>
  <c r="X80" i="3"/>
  <c r="Y80" i="3" s="1"/>
  <c r="Z80" i="3" s="1"/>
  <c r="X79" i="3"/>
  <c r="Y79" i="3" s="1"/>
  <c r="Z79" i="3" s="1"/>
  <c r="X78" i="3"/>
  <c r="X77" i="3"/>
  <c r="X76" i="3"/>
  <c r="Y76" i="3" s="1"/>
  <c r="Z76" i="3" s="1"/>
  <c r="X75" i="3"/>
  <c r="Y75" i="3" s="1"/>
  <c r="Z75" i="3" s="1"/>
  <c r="X74" i="3"/>
  <c r="X73" i="3"/>
  <c r="Y73" i="3" s="1"/>
  <c r="Z73" i="3" s="1"/>
  <c r="X72" i="3"/>
  <c r="Y72" i="3" s="1"/>
  <c r="Z72" i="3" s="1"/>
  <c r="X71" i="3"/>
  <c r="Y71" i="3" s="1"/>
  <c r="Z71" i="3" s="1"/>
  <c r="X70" i="3"/>
  <c r="X69" i="3"/>
  <c r="X68" i="3"/>
  <c r="Y68" i="3" s="1"/>
  <c r="Z68" i="3" s="1"/>
  <c r="X67" i="3"/>
  <c r="Y67" i="3" s="1"/>
  <c r="Z67" i="3" s="1"/>
  <c r="X66" i="3"/>
  <c r="Y66" i="3" s="1"/>
  <c r="Z66" i="3" s="1"/>
  <c r="X65" i="3"/>
  <c r="Y65" i="3" s="1"/>
  <c r="Z65" i="3" s="1"/>
  <c r="X64" i="3"/>
  <c r="Y64" i="3" s="1"/>
  <c r="Z64" i="3" s="1"/>
  <c r="X63" i="3"/>
  <c r="Y63" i="3" s="1"/>
  <c r="Z63" i="3" s="1"/>
  <c r="X62" i="3"/>
  <c r="Y62" i="3" s="1"/>
  <c r="Z62" i="3" s="1"/>
  <c r="X61" i="3"/>
  <c r="Y61" i="3" s="1"/>
  <c r="Z61" i="3" s="1"/>
  <c r="X60" i="3"/>
  <c r="Y60" i="3" s="1"/>
  <c r="Z60" i="3" s="1"/>
  <c r="X59" i="3"/>
  <c r="Y59" i="3" s="1"/>
  <c r="Z59" i="3" s="1"/>
  <c r="X58" i="3"/>
  <c r="X57" i="3"/>
  <c r="X56" i="3"/>
  <c r="Y56" i="3" s="1"/>
  <c r="Z56" i="3" s="1"/>
  <c r="X55" i="3"/>
  <c r="Y55" i="3" s="1"/>
  <c r="Z55" i="3" s="1"/>
  <c r="X54" i="3"/>
  <c r="Y54" i="3" s="1"/>
  <c r="Z54" i="3" s="1"/>
  <c r="X53" i="3"/>
  <c r="X52" i="3"/>
  <c r="Y52" i="3" s="1"/>
  <c r="Z52" i="3" s="1"/>
  <c r="X51" i="3"/>
  <c r="Y51" i="3" s="1"/>
  <c r="Z51" i="3" s="1"/>
  <c r="X50" i="3"/>
  <c r="X49" i="3"/>
  <c r="Y49" i="3" s="1"/>
  <c r="Z49" i="3" s="1"/>
  <c r="X48" i="3"/>
  <c r="Y48" i="3" s="1"/>
  <c r="Z48" i="3" s="1"/>
  <c r="X47" i="3"/>
  <c r="Y47" i="3" s="1"/>
  <c r="Z47" i="3" s="1"/>
  <c r="X46" i="3"/>
  <c r="X45" i="3"/>
  <c r="Y45" i="3" s="1"/>
  <c r="Z45" i="3" s="1"/>
  <c r="X44" i="3"/>
  <c r="Y44" i="3" s="1"/>
  <c r="Z44" i="3" s="1"/>
  <c r="X43" i="3"/>
  <c r="Y43" i="3" s="1"/>
  <c r="Z43" i="3" s="1"/>
  <c r="X42" i="3"/>
  <c r="X41" i="3"/>
  <c r="X40" i="3"/>
  <c r="Y40" i="3" s="1"/>
  <c r="Z40" i="3" s="1"/>
  <c r="X39" i="3"/>
  <c r="Y39" i="3" s="1"/>
  <c r="Z39" i="3" s="1"/>
  <c r="X38" i="3"/>
  <c r="Y38" i="3" s="1"/>
  <c r="Z38" i="3" s="1"/>
  <c r="X37" i="3"/>
  <c r="X36" i="3"/>
  <c r="Y36" i="3" s="1"/>
  <c r="Z36" i="3" s="1"/>
  <c r="X35" i="3"/>
  <c r="Y35" i="3" s="1"/>
  <c r="Z35" i="3" s="1"/>
  <c r="X34" i="3"/>
  <c r="X33" i="3"/>
  <c r="Y33" i="3" s="1"/>
  <c r="Z33" i="3" s="1"/>
  <c r="X32" i="3"/>
  <c r="Y32" i="3" s="1"/>
  <c r="Z32" i="3" s="1"/>
  <c r="X31" i="3"/>
  <c r="Y31" i="3" s="1"/>
  <c r="Z31" i="3" s="1"/>
  <c r="X30" i="3"/>
  <c r="X29" i="3"/>
  <c r="Y29" i="3" s="1"/>
  <c r="Z29" i="3" s="1"/>
  <c r="X28" i="3"/>
  <c r="Y28" i="3" s="1"/>
  <c r="Z28" i="3" s="1"/>
  <c r="X27" i="3"/>
  <c r="Y27" i="3" s="1"/>
  <c r="Z27" i="3" s="1"/>
  <c r="X26" i="3"/>
  <c r="X25" i="3"/>
  <c r="X24" i="3"/>
  <c r="Y24" i="3" s="1"/>
  <c r="Z24" i="3" s="1"/>
  <c r="X23" i="3"/>
  <c r="Y23" i="3" s="1"/>
  <c r="Z23" i="3" s="1"/>
  <c r="X22" i="3"/>
  <c r="Y22" i="3" s="1"/>
  <c r="Z22" i="3" s="1"/>
  <c r="X21" i="3"/>
  <c r="X20" i="3"/>
  <c r="Y20" i="3" s="1"/>
  <c r="Z20" i="3" s="1"/>
  <c r="X19" i="3"/>
  <c r="Y19" i="3" s="1"/>
  <c r="Z19" i="3" s="1"/>
  <c r="X18" i="3"/>
  <c r="X17" i="3"/>
  <c r="Y17" i="3" s="1"/>
  <c r="Z17" i="3" s="1"/>
  <c r="X16" i="3"/>
  <c r="Y16" i="3" s="1"/>
  <c r="Z16" i="3" s="1"/>
  <c r="X15" i="3"/>
  <c r="Y15" i="3" s="1"/>
  <c r="Z15" i="3" s="1"/>
  <c r="X14" i="3"/>
  <c r="X13" i="3"/>
  <c r="X12" i="3"/>
  <c r="Y12" i="3" s="1"/>
  <c r="Z12" i="3" s="1"/>
  <c r="Y168" i="3"/>
  <c r="Z168" i="3" s="1"/>
  <c r="Y70" i="3"/>
  <c r="Z70" i="3" s="1"/>
  <c r="S13" i="3"/>
  <c r="S14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C9" i="11" l="1"/>
  <c r="C6" i="11"/>
  <c r="C24" i="11"/>
  <c r="C15" i="11"/>
  <c r="C47" i="11"/>
  <c r="C42" i="11"/>
  <c r="C50" i="11"/>
  <c r="C61" i="11"/>
  <c r="C76" i="11"/>
  <c r="C74" i="11"/>
  <c r="C81" i="11"/>
  <c r="C103" i="11"/>
  <c r="C92" i="11"/>
  <c r="C110" i="11"/>
  <c r="C135" i="11"/>
  <c r="C133" i="11"/>
  <c r="C134" i="11"/>
  <c r="C146" i="11"/>
  <c r="C157" i="11"/>
  <c r="C13" i="11"/>
  <c r="C21" i="11"/>
  <c r="C28" i="11"/>
  <c r="C19" i="11"/>
  <c r="C14" i="11"/>
  <c r="C46" i="11"/>
  <c r="C54" i="11"/>
  <c r="C65" i="11"/>
  <c r="C91" i="11"/>
  <c r="C78" i="11"/>
  <c r="C85" i="11"/>
  <c r="C101" i="11"/>
  <c r="C96" i="11"/>
  <c r="C114" i="11"/>
  <c r="C104" i="11"/>
  <c r="C123" i="11"/>
  <c r="C139" i="11"/>
  <c r="C150" i="11"/>
  <c r="C136" i="11"/>
  <c r="C37" i="11"/>
  <c r="C41" i="11"/>
  <c r="C32" i="11"/>
  <c r="C23" i="11"/>
  <c r="C18" i="11"/>
  <c r="C51" i="11"/>
  <c r="C58" i="11"/>
  <c r="C80" i="11"/>
  <c r="C71" i="11"/>
  <c r="C82" i="11"/>
  <c r="C87" i="11"/>
  <c r="C107" i="11"/>
  <c r="C100" i="11"/>
  <c r="C105" i="11"/>
  <c r="C108" i="11"/>
  <c r="C127" i="11"/>
  <c r="C143" i="11"/>
  <c r="C154" i="11"/>
  <c r="C140" i="11"/>
  <c r="C33" i="11"/>
  <c r="C45" i="11"/>
  <c r="C36" i="11"/>
  <c r="C27" i="11"/>
  <c r="C22" i="11"/>
  <c r="C55" i="11"/>
  <c r="C62" i="11"/>
  <c r="C52" i="11"/>
  <c r="C75" i="11"/>
  <c r="C99" i="11"/>
  <c r="C95" i="11"/>
  <c r="C89" i="11"/>
  <c r="C106" i="11"/>
  <c r="C109" i="11"/>
  <c r="C112" i="11"/>
  <c r="C131" i="11"/>
  <c r="C147" i="11"/>
  <c r="C137" i="11"/>
  <c r="C144" i="11"/>
  <c r="C5" i="11"/>
  <c r="C3" i="11"/>
  <c r="C8" i="11"/>
  <c r="C40" i="11"/>
  <c r="C31" i="11"/>
  <c r="C26" i="11"/>
  <c r="C59" i="11"/>
  <c r="C66" i="11"/>
  <c r="C56" i="11"/>
  <c r="C79" i="11"/>
  <c r="C111" i="11"/>
  <c r="C84" i="11"/>
  <c r="C93" i="11"/>
  <c r="C128" i="11"/>
  <c r="C113" i="11"/>
  <c r="C116" i="11"/>
  <c r="C118" i="11"/>
  <c r="C151" i="11"/>
  <c r="C141" i="11"/>
  <c r="C148" i="11"/>
  <c r="C17" i="11"/>
  <c r="C7" i="11"/>
  <c r="C12" i="11"/>
  <c r="C44" i="11"/>
  <c r="C35" i="11"/>
  <c r="C30" i="11"/>
  <c r="C63" i="11"/>
  <c r="C49" i="11"/>
  <c r="C60" i="11"/>
  <c r="C83" i="11"/>
  <c r="C69" i="11"/>
  <c r="C86" i="11"/>
  <c r="C97" i="11"/>
  <c r="C115" i="11"/>
  <c r="C117" i="11"/>
  <c r="C132" i="11"/>
  <c r="C122" i="11"/>
  <c r="C155" i="11"/>
  <c r="C145" i="11"/>
  <c r="C152" i="11"/>
  <c r="C10" i="11"/>
  <c r="C25" i="11"/>
  <c r="C16" i="11"/>
  <c r="C48" i="11"/>
  <c r="C39" i="11"/>
  <c r="C34" i="11"/>
  <c r="C67" i="11"/>
  <c r="C53" i="11"/>
  <c r="C64" i="11"/>
  <c r="C90" i="11"/>
  <c r="C73" i="11"/>
  <c r="C94" i="11"/>
  <c r="C102" i="11"/>
  <c r="C119" i="11"/>
  <c r="C120" i="11"/>
  <c r="C121" i="11"/>
  <c r="C126" i="11"/>
  <c r="C138" i="11"/>
  <c r="C149" i="11"/>
  <c r="C156" i="11"/>
  <c r="C4" i="11"/>
  <c r="C29" i="11"/>
  <c r="C20" i="11"/>
  <c r="C11" i="11"/>
  <c r="C43" i="11"/>
  <c r="C38" i="11"/>
  <c r="C72" i="11"/>
  <c r="C57" i="11"/>
  <c r="C68" i="11"/>
  <c r="C70" i="11"/>
  <c r="C77" i="11"/>
  <c r="C98" i="11"/>
  <c r="C88" i="11"/>
  <c r="C124" i="11"/>
  <c r="C125" i="11"/>
  <c r="C129" i="11"/>
  <c r="C130" i="11"/>
  <c r="C142" i="11"/>
  <c r="C153" i="11"/>
  <c r="CP14" i="12"/>
  <c r="CP49" i="12"/>
  <c r="CP35" i="12"/>
  <c r="CP27" i="12"/>
  <c r="CP39" i="12"/>
  <c r="CP12" i="12"/>
  <c r="CP31" i="12"/>
  <c r="CP26" i="12"/>
  <c r="CP9" i="12"/>
  <c r="CP24" i="12"/>
  <c r="CP36" i="12"/>
  <c r="CP43" i="12"/>
  <c r="CP61" i="12"/>
  <c r="CP48" i="12"/>
  <c r="CP63" i="12"/>
  <c r="CP45" i="12"/>
  <c r="CP33" i="12"/>
  <c r="CP55" i="12"/>
  <c r="CP22" i="12"/>
  <c r="CP57" i="12"/>
  <c r="CP38" i="12"/>
  <c r="CP37" i="12"/>
  <c r="CP30" i="12"/>
  <c r="CP13" i="12"/>
  <c r="CP42" i="12"/>
  <c r="CP40" i="12"/>
  <c r="CP50" i="12"/>
  <c r="CP52" i="12"/>
  <c r="CP28" i="12"/>
  <c r="CP8" i="12"/>
  <c r="CP7" i="12"/>
  <c r="CP16" i="12"/>
  <c r="CP34" i="12"/>
  <c r="CP17" i="12"/>
  <c r="CP46" i="12"/>
  <c r="CP44" i="12"/>
  <c r="CP56" i="12"/>
  <c r="CP19" i="12"/>
  <c r="CP51" i="12"/>
  <c r="CP23" i="12"/>
  <c r="CP54" i="12"/>
  <c r="CP59" i="12"/>
  <c r="CP11" i="12"/>
  <c r="CP6" i="12"/>
  <c r="CP21" i="12"/>
  <c r="CP60" i="12"/>
  <c r="CP29" i="12"/>
  <c r="CP18" i="12"/>
  <c r="CP58" i="12"/>
  <c r="CP53" i="12"/>
  <c r="CP32" i="12"/>
  <c r="CP15" i="12"/>
  <c r="CP10" i="12"/>
  <c r="CP20" i="12"/>
  <c r="CP25" i="12"/>
  <c r="CP41" i="12"/>
  <c r="CP62" i="12"/>
  <c r="CP64" i="12"/>
  <c r="CP47" i="12"/>
  <c r="A11" i="12"/>
  <c r="AT19" i="3"/>
  <c r="AU19" i="3" s="1"/>
  <c r="AT27" i="3"/>
  <c r="AU27" i="3" s="1"/>
  <c r="AT35" i="3"/>
  <c r="AU35" i="3" s="1"/>
  <c r="AT43" i="3"/>
  <c r="AU43" i="3" s="1"/>
  <c r="AT51" i="3"/>
  <c r="AU51" i="3" s="1"/>
  <c r="AT59" i="3"/>
  <c r="AU59" i="3" s="1"/>
  <c r="AT67" i="3"/>
  <c r="AU67" i="3" s="1"/>
  <c r="AT75" i="3"/>
  <c r="AU75" i="3" s="1"/>
  <c r="AT83" i="3"/>
  <c r="AU83" i="3" s="1"/>
  <c r="AT91" i="3"/>
  <c r="AU91" i="3" s="1"/>
  <c r="AT99" i="3"/>
  <c r="AU99" i="3" s="1"/>
  <c r="AT107" i="3"/>
  <c r="AU107" i="3" s="1"/>
  <c r="AT115" i="3"/>
  <c r="AU115" i="3" s="1"/>
  <c r="AT123" i="3"/>
  <c r="AU123" i="3" s="1"/>
  <c r="AT131" i="3"/>
  <c r="AU131" i="3" s="1"/>
  <c r="AT139" i="3"/>
  <c r="AU139" i="3" s="1"/>
  <c r="AT147" i="3"/>
  <c r="AU147" i="3" s="1"/>
  <c r="AT155" i="3"/>
  <c r="AU155" i="3" s="1"/>
  <c r="AT163" i="3"/>
  <c r="AU163" i="3" s="1"/>
  <c r="AF65" i="3"/>
  <c r="AG65" i="3" s="1"/>
  <c r="AF73" i="3"/>
  <c r="AG73" i="3" s="1"/>
  <c r="AF81" i="3"/>
  <c r="AG81" i="3" s="1"/>
  <c r="AF89" i="3"/>
  <c r="AG89" i="3" s="1"/>
  <c r="AF97" i="3"/>
  <c r="AG97" i="3" s="1"/>
  <c r="AF105" i="3"/>
  <c r="AG105" i="3" s="1"/>
  <c r="AF113" i="3"/>
  <c r="AG113" i="3" s="1"/>
  <c r="AF121" i="3"/>
  <c r="AG121" i="3" s="1"/>
  <c r="AF129" i="3"/>
  <c r="AG129" i="3" s="1"/>
  <c r="AF137" i="3"/>
  <c r="AG137" i="3" s="1"/>
  <c r="AF145" i="3"/>
  <c r="AG145" i="3" s="1"/>
  <c r="AF153" i="3"/>
  <c r="AG153" i="3" s="1"/>
  <c r="AF161" i="3"/>
  <c r="AG161" i="3" s="1"/>
  <c r="AM20" i="3"/>
  <c r="AN20" i="3" s="1"/>
  <c r="AM28" i="3"/>
  <c r="AN28" i="3" s="1"/>
  <c r="AM36" i="3"/>
  <c r="AN36" i="3" s="1"/>
  <c r="AM44" i="3"/>
  <c r="AN44" i="3" s="1"/>
  <c r="AM52" i="3"/>
  <c r="AN52" i="3" s="1"/>
  <c r="AM60" i="3"/>
  <c r="AN60" i="3" s="1"/>
  <c r="AM68" i="3"/>
  <c r="AN68" i="3" s="1"/>
  <c r="AM76" i="3"/>
  <c r="AN76" i="3" s="1"/>
  <c r="AM84" i="3"/>
  <c r="AN84" i="3" s="1"/>
  <c r="AM92" i="3"/>
  <c r="AN92" i="3" s="1"/>
  <c r="AM100" i="3"/>
  <c r="AN100" i="3" s="1"/>
  <c r="AM108" i="3"/>
  <c r="AN108" i="3" s="1"/>
  <c r="AM116" i="3"/>
  <c r="AN116" i="3" s="1"/>
  <c r="AM124" i="3"/>
  <c r="AN124" i="3" s="1"/>
  <c r="AM132" i="3"/>
  <c r="AN132" i="3" s="1"/>
  <c r="AM140" i="3"/>
  <c r="AN140" i="3" s="1"/>
  <c r="AM148" i="3"/>
  <c r="AN148" i="3" s="1"/>
  <c r="AM156" i="3"/>
  <c r="AN156" i="3" s="1"/>
  <c r="AM164" i="3"/>
  <c r="AN164" i="3" s="1"/>
  <c r="AT33" i="3"/>
  <c r="AU33" i="3" s="1"/>
  <c r="AT97" i="3"/>
  <c r="AU97" i="3" s="1"/>
  <c r="AT161" i="3"/>
  <c r="AU161" i="3" s="1"/>
  <c r="AT25" i="3"/>
  <c r="AU25" i="3" s="1"/>
  <c r="AT89" i="3"/>
  <c r="AU89" i="3" s="1"/>
  <c r="AT153" i="3"/>
  <c r="AU153" i="3" s="1"/>
  <c r="AT17" i="3"/>
  <c r="AU17" i="3" s="1"/>
  <c r="AT73" i="3"/>
  <c r="AU73" i="3" s="1"/>
  <c r="AT137" i="3"/>
  <c r="AU137" i="3" s="1"/>
  <c r="AT65" i="3"/>
  <c r="AU65" i="3" s="1"/>
  <c r="AT129" i="3"/>
  <c r="AU129" i="3" s="1"/>
  <c r="AM18" i="3"/>
  <c r="AN18" i="3" s="1"/>
  <c r="AM26" i="3"/>
  <c r="AN26" i="3" s="1"/>
  <c r="AM34" i="3"/>
  <c r="AN34" i="3" s="1"/>
  <c r="AM42" i="3"/>
  <c r="AN42" i="3" s="1"/>
  <c r="AM50" i="3"/>
  <c r="AN50" i="3" s="1"/>
  <c r="AM58" i="3"/>
  <c r="AN58" i="3" s="1"/>
  <c r="AM66" i="3"/>
  <c r="AN66" i="3" s="1"/>
  <c r="AM74" i="3"/>
  <c r="AN74" i="3" s="1"/>
  <c r="AM82" i="3"/>
  <c r="AN82" i="3" s="1"/>
  <c r="AM90" i="3"/>
  <c r="AN90" i="3" s="1"/>
  <c r="AM98" i="3"/>
  <c r="AN98" i="3" s="1"/>
  <c r="AM106" i="3"/>
  <c r="AN106" i="3" s="1"/>
  <c r="AM114" i="3"/>
  <c r="AN114" i="3" s="1"/>
  <c r="AM122" i="3"/>
  <c r="AN122" i="3" s="1"/>
  <c r="AM130" i="3"/>
  <c r="AN130" i="3" s="1"/>
  <c r="AM138" i="3"/>
  <c r="AN138" i="3" s="1"/>
  <c r="AM146" i="3"/>
  <c r="AN146" i="3" s="1"/>
  <c r="AM154" i="3"/>
  <c r="AN154" i="3" s="1"/>
  <c r="AM162" i="3"/>
  <c r="AN162" i="3" s="1"/>
  <c r="AT49" i="3"/>
  <c r="AU49" i="3" s="1"/>
  <c r="AT113" i="3"/>
  <c r="AU113" i="3" s="1"/>
  <c r="AV12" i="3"/>
  <c r="AV13" i="3" s="1"/>
  <c r="AV14" i="3" s="1"/>
  <c r="AV15" i="3" s="1"/>
  <c r="AV16" i="3" s="1"/>
  <c r="AF66" i="3"/>
  <c r="AG66" i="3" s="1"/>
  <c r="AF130" i="3"/>
  <c r="AG130" i="3" s="1"/>
  <c r="AF17" i="3"/>
  <c r="AG17" i="3" s="1"/>
  <c r="AF25" i="3"/>
  <c r="AG25" i="3" s="1"/>
  <c r="AF33" i="3"/>
  <c r="AG33" i="3" s="1"/>
  <c r="AF41" i="3"/>
  <c r="AG41" i="3" s="1"/>
  <c r="AF49" i="3"/>
  <c r="AG49" i="3" s="1"/>
  <c r="AF57" i="3"/>
  <c r="AG57" i="3" s="1"/>
  <c r="AM21" i="3"/>
  <c r="AN21" i="3" s="1"/>
  <c r="AF122" i="3"/>
  <c r="AG122" i="3" s="1"/>
  <c r="AF114" i="3"/>
  <c r="AG114" i="3" s="1"/>
  <c r="AF106" i="3"/>
  <c r="AG106" i="3" s="1"/>
  <c r="AF98" i="3"/>
  <c r="AG98" i="3" s="1"/>
  <c r="AF162" i="3"/>
  <c r="AG162" i="3" s="1"/>
  <c r="AF90" i="3"/>
  <c r="AG90" i="3" s="1"/>
  <c r="AF154" i="3"/>
  <c r="AG154" i="3" s="1"/>
  <c r="AF82" i="3"/>
  <c r="AG82" i="3" s="1"/>
  <c r="AF146" i="3"/>
  <c r="AG146" i="3" s="1"/>
  <c r="AO12" i="3"/>
  <c r="AO13" i="3" s="1"/>
  <c r="AO14" i="3" s="1"/>
  <c r="AO15" i="3" s="1"/>
  <c r="AO16" i="3" s="1"/>
  <c r="AO17" i="3" s="1"/>
  <c r="AH12" i="3"/>
  <c r="AA12" i="3"/>
  <c r="AA13" i="3" s="1"/>
  <c r="AA14" i="3" s="1"/>
  <c r="AA15" i="3" s="1"/>
  <c r="AA16" i="3" s="1"/>
  <c r="AA17" i="3" s="1"/>
  <c r="Y18" i="3"/>
  <c r="Z18" i="3" s="1"/>
  <c r="Y25" i="3"/>
  <c r="Z25" i="3" s="1"/>
  <c r="Y34" i="3"/>
  <c r="Z34" i="3" s="1"/>
  <c r="Y41" i="3"/>
  <c r="Z41" i="3" s="1"/>
  <c r="Y50" i="3"/>
  <c r="Z50" i="3" s="1"/>
  <c r="Y57" i="3"/>
  <c r="Z57" i="3" s="1"/>
  <c r="Y82" i="3"/>
  <c r="Z82" i="3" s="1"/>
  <c r="Y89" i="3"/>
  <c r="Z89" i="3" s="1"/>
  <c r="Y105" i="3"/>
  <c r="Z105" i="3" s="1"/>
  <c r="Y121" i="3"/>
  <c r="Z121" i="3" s="1"/>
  <c r="Y130" i="3"/>
  <c r="Z130" i="3" s="1"/>
  <c r="Y137" i="3"/>
  <c r="Z137" i="3" s="1"/>
  <c r="Y146" i="3"/>
  <c r="Z146" i="3" s="1"/>
  <c r="Y153" i="3"/>
  <c r="Z153" i="3" s="1"/>
  <c r="Y162" i="3"/>
  <c r="Z162" i="3" s="1"/>
  <c r="Y21" i="3"/>
  <c r="Z21" i="3" s="1"/>
  <c r="Y30" i="3"/>
  <c r="Z30" i="3" s="1"/>
  <c r="Y37" i="3"/>
  <c r="Z37" i="3" s="1"/>
  <c r="Y46" i="3"/>
  <c r="Z46" i="3" s="1"/>
  <c r="Y53" i="3"/>
  <c r="Z53" i="3" s="1"/>
  <c r="Y69" i="3"/>
  <c r="Z69" i="3" s="1"/>
  <c r="Y78" i="3"/>
  <c r="Z78" i="3" s="1"/>
  <c r="Y85" i="3"/>
  <c r="Z85" i="3" s="1"/>
  <c r="Y101" i="3"/>
  <c r="Z101" i="3" s="1"/>
  <c r="Y110" i="3"/>
  <c r="Z110" i="3" s="1"/>
  <c r="Y117" i="3"/>
  <c r="Z117" i="3" s="1"/>
  <c r="Y126" i="3"/>
  <c r="Z126" i="3" s="1"/>
  <c r="Y133" i="3"/>
  <c r="Z133" i="3" s="1"/>
  <c r="Y142" i="3"/>
  <c r="Z142" i="3" s="1"/>
  <c r="Y149" i="3"/>
  <c r="Z149" i="3" s="1"/>
  <c r="Y158" i="3"/>
  <c r="Z158" i="3" s="1"/>
  <c r="Y165" i="3"/>
  <c r="Z165" i="3" s="1"/>
  <c r="Y91" i="3"/>
  <c r="Z91" i="3" s="1"/>
  <c r="Y155" i="3"/>
  <c r="Z155" i="3" s="1"/>
  <c r="Y26" i="3"/>
  <c r="Z26" i="3" s="1"/>
  <c r="Y42" i="3"/>
  <c r="Z42" i="3" s="1"/>
  <c r="Y58" i="3"/>
  <c r="Z58" i="3" s="1"/>
  <c r="Y74" i="3"/>
  <c r="Z74" i="3" s="1"/>
  <c r="Y90" i="3"/>
  <c r="Z90" i="3" s="1"/>
  <c r="Y106" i="3"/>
  <c r="Z106" i="3" s="1"/>
  <c r="Y122" i="3"/>
  <c r="Z122" i="3" s="1"/>
  <c r="Y138" i="3"/>
  <c r="Z138" i="3" s="1"/>
  <c r="Y154" i="3"/>
  <c r="Z154" i="3" s="1"/>
  <c r="Y103" i="3"/>
  <c r="Z103" i="3" s="1"/>
  <c r="Y119" i="3"/>
  <c r="Z119" i="3" s="1"/>
  <c r="Y77" i="3"/>
  <c r="Z77" i="3" s="1"/>
  <c r="Y157" i="3"/>
  <c r="Z157" i="3" s="1"/>
  <c r="A12" i="12" l="1"/>
  <c r="AO18" i="3"/>
  <c r="AO19" i="3" s="1"/>
  <c r="AO20" i="3" s="1"/>
  <c r="AO21" i="3" s="1"/>
  <c r="AO22" i="3" s="1"/>
  <c r="AO23" i="3" s="1"/>
  <c r="AO24" i="3" s="1"/>
  <c r="AO25" i="3" s="1"/>
  <c r="AO26" i="3" s="1"/>
  <c r="AO27" i="3" s="1"/>
  <c r="AO28" i="3" s="1"/>
  <c r="AO29" i="3" s="1"/>
  <c r="AO30" i="3" s="1"/>
  <c r="AO31" i="3" s="1"/>
  <c r="AO32" i="3" s="1"/>
  <c r="AO33" i="3" s="1"/>
  <c r="AO34" i="3" s="1"/>
  <c r="AO35" i="3" s="1"/>
  <c r="AO36" i="3" s="1"/>
  <c r="AO37" i="3" s="1"/>
  <c r="AO38" i="3" s="1"/>
  <c r="AO39" i="3" s="1"/>
  <c r="AO40" i="3" s="1"/>
  <c r="AO41" i="3" s="1"/>
  <c r="AO42" i="3" s="1"/>
  <c r="AO43" i="3" s="1"/>
  <c r="AO44" i="3" s="1"/>
  <c r="AO45" i="3" s="1"/>
  <c r="AO46" i="3" s="1"/>
  <c r="AO47" i="3" s="1"/>
  <c r="AO48" i="3" s="1"/>
  <c r="AO49" i="3" s="1"/>
  <c r="AO50" i="3" s="1"/>
  <c r="AO51" i="3" s="1"/>
  <c r="AO52" i="3" s="1"/>
  <c r="AO53" i="3" s="1"/>
  <c r="AO54" i="3" s="1"/>
  <c r="AO55" i="3" s="1"/>
  <c r="AO56" i="3" s="1"/>
  <c r="AO57" i="3" s="1"/>
  <c r="AO58" i="3" s="1"/>
  <c r="AO59" i="3" s="1"/>
  <c r="AO60" i="3" s="1"/>
  <c r="AO61" i="3" s="1"/>
  <c r="AO62" i="3" s="1"/>
  <c r="AO63" i="3" s="1"/>
  <c r="AO64" i="3" s="1"/>
  <c r="AO65" i="3" s="1"/>
  <c r="AO66" i="3" s="1"/>
  <c r="AO67" i="3" s="1"/>
  <c r="AO68" i="3" s="1"/>
  <c r="AO69" i="3" s="1"/>
  <c r="AO70" i="3" s="1"/>
  <c r="AO71" i="3" s="1"/>
  <c r="AO72" i="3" s="1"/>
  <c r="AO73" i="3" s="1"/>
  <c r="AO74" i="3" s="1"/>
  <c r="AO75" i="3" s="1"/>
  <c r="AO76" i="3" s="1"/>
  <c r="AO77" i="3" s="1"/>
  <c r="AO78" i="3" s="1"/>
  <c r="AO79" i="3" s="1"/>
  <c r="AO80" i="3" s="1"/>
  <c r="AO81" i="3" s="1"/>
  <c r="AO82" i="3" s="1"/>
  <c r="AO83" i="3" s="1"/>
  <c r="AO84" i="3" s="1"/>
  <c r="AO85" i="3" s="1"/>
  <c r="AO86" i="3" s="1"/>
  <c r="AO87" i="3" s="1"/>
  <c r="AO88" i="3" s="1"/>
  <c r="AO89" i="3" s="1"/>
  <c r="AO90" i="3" s="1"/>
  <c r="AO91" i="3" s="1"/>
  <c r="AO92" i="3" s="1"/>
  <c r="AO93" i="3" s="1"/>
  <c r="AO94" i="3" s="1"/>
  <c r="AO95" i="3" s="1"/>
  <c r="AO96" i="3" s="1"/>
  <c r="AO97" i="3" s="1"/>
  <c r="AO98" i="3" s="1"/>
  <c r="AO99" i="3" s="1"/>
  <c r="AO100" i="3" s="1"/>
  <c r="AO101" i="3" s="1"/>
  <c r="AO102" i="3" s="1"/>
  <c r="AO103" i="3" s="1"/>
  <c r="AO104" i="3" s="1"/>
  <c r="AO105" i="3" s="1"/>
  <c r="AO106" i="3" s="1"/>
  <c r="AO107" i="3" s="1"/>
  <c r="AO108" i="3" s="1"/>
  <c r="AO109" i="3" s="1"/>
  <c r="AO110" i="3" s="1"/>
  <c r="AO111" i="3" s="1"/>
  <c r="AO112" i="3" s="1"/>
  <c r="AO113" i="3" s="1"/>
  <c r="AO114" i="3" s="1"/>
  <c r="AO115" i="3" s="1"/>
  <c r="AO116" i="3" s="1"/>
  <c r="AO117" i="3" s="1"/>
  <c r="AO118" i="3" s="1"/>
  <c r="AO119" i="3" s="1"/>
  <c r="AO120" i="3" s="1"/>
  <c r="AO121" i="3" s="1"/>
  <c r="AO122" i="3" s="1"/>
  <c r="AO123" i="3" s="1"/>
  <c r="AO124" i="3" s="1"/>
  <c r="AO125" i="3" s="1"/>
  <c r="AO126" i="3" s="1"/>
  <c r="AO127" i="3" s="1"/>
  <c r="AO128" i="3" s="1"/>
  <c r="AO129" i="3" s="1"/>
  <c r="AO130" i="3" s="1"/>
  <c r="AO131" i="3" s="1"/>
  <c r="AO132" i="3" s="1"/>
  <c r="AO133" i="3" s="1"/>
  <c r="AO134" i="3" s="1"/>
  <c r="AO135" i="3" s="1"/>
  <c r="AO136" i="3" s="1"/>
  <c r="AO137" i="3" s="1"/>
  <c r="AO138" i="3" s="1"/>
  <c r="AO139" i="3" s="1"/>
  <c r="AO140" i="3" s="1"/>
  <c r="AO141" i="3" s="1"/>
  <c r="AV17" i="3"/>
  <c r="AV18" i="3" s="1"/>
  <c r="AV19" i="3" s="1"/>
  <c r="AV20" i="3" s="1"/>
  <c r="AV21" i="3" s="1"/>
  <c r="AV22" i="3" s="1"/>
  <c r="AV23" i="3" s="1"/>
  <c r="AV24" i="3" s="1"/>
  <c r="AV25" i="3" s="1"/>
  <c r="AV26" i="3" s="1"/>
  <c r="AV27" i="3" s="1"/>
  <c r="AV28" i="3" s="1"/>
  <c r="AV29" i="3" s="1"/>
  <c r="AV30" i="3" s="1"/>
  <c r="AV31" i="3" s="1"/>
  <c r="AV32" i="3" s="1"/>
  <c r="AV33" i="3" s="1"/>
  <c r="AH13" i="3"/>
  <c r="AA18" i="3"/>
  <c r="AA19" i="3" s="1"/>
  <c r="AA20" i="3" s="1"/>
  <c r="AA21" i="3" s="1"/>
  <c r="AA22" i="3" s="1"/>
  <c r="AA23" i="3" s="1"/>
  <c r="AA24" i="3" s="1"/>
  <c r="AA25" i="3" s="1"/>
  <c r="AA26" i="3" s="1"/>
  <c r="AA27" i="3" s="1"/>
  <c r="A13" i="12" l="1"/>
  <c r="AV34" i="3"/>
  <c r="AO142" i="3"/>
  <c r="AH14" i="3"/>
  <c r="AA28" i="3"/>
  <c r="A14" i="12" l="1"/>
  <c r="AV35" i="3"/>
  <c r="AO143" i="3"/>
  <c r="AH15" i="3"/>
  <c r="AA29" i="3"/>
  <c r="A15" i="12" l="1"/>
  <c r="AV36" i="3"/>
  <c r="AO144" i="3"/>
  <c r="AH16" i="3"/>
  <c r="AA30" i="3"/>
  <c r="A16" i="12" l="1"/>
  <c r="AV37" i="3"/>
  <c r="AO145" i="3"/>
  <c r="AH17" i="3"/>
  <c r="AA31" i="3"/>
  <c r="A17" i="12" l="1"/>
  <c r="AV38" i="3"/>
  <c r="AO146" i="3"/>
  <c r="AH18" i="3"/>
  <c r="AA32" i="3"/>
  <c r="A18" i="12" l="1"/>
  <c r="AV39" i="3"/>
  <c r="AO147" i="3"/>
  <c r="AH19" i="3"/>
  <c r="AA33" i="3"/>
  <c r="K26" i="3"/>
  <c r="L26" i="3" s="1"/>
  <c r="K27" i="3"/>
  <c r="L27" i="3" s="1"/>
  <c r="K28" i="3"/>
  <c r="L28" i="3" s="1"/>
  <c r="K29" i="3"/>
  <c r="L29" i="3" s="1"/>
  <c r="K30" i="3"/>
  <c r="L30" i="3" s="1"/>
  <c r="K31" i="3"/>
  <c r="L31" i="3" s="1"/>
  <c r="K32" i="3"/>
  <c r="L32" i="3" s="1"/>
  <c r="K33" i="3"/>
  <c r="L33" i="3" s="1"/>
  <c r="K34" i="3"/>
  <c r="L34" i="3" s="1"/>
  <c r="K35" i="3"/>
  <c r="L35" i="3" s="1"/>
  <c r="K36" i="3"/>
  <c r="L36" i="3" s="1"/>
  <c r="K37" i="3"/>
  <c r="L37" i="3" s="1"/>
  <c r="K38" i="3"/>
  <c r="L38" i="3" s="1"/>
  <c r="K39" i="3"/>
  <c r="L39" i="3" s="1"/>
  <c r="K40" i="3"/>
  <c r="L40" i="3" s="1"/>
  <c r="K41" i="3"/>
  <c r="L41" i="3" s="1"/>
  <c r="K42" i="3"/>
  <c r="L42" i="3" s="1"/>
  <c r="K43" i="3"/>
  <c r="L43" i="3" s="1"/>
  <c r="K44" i="3"/>
  <c r="L44" i="3" s="1"/>
  <c r="K45" i="3"/>
  <c r="L45" i="3" s="1"/>
  <c r="K46" i="3"/>
  <c r="L46" i="3" s="1"/>
  <c r="K47" i="3"/>
  <c r="L47" i="3" s="1"/>
  <c r="K48" i="3"/>
  <c r="L48" i="3" s="1"/>
  <c r="K49" i="3"/>
  <c r="L49" i="3" s="1"/>
  <c r="K50" i="3"/>
  <c r="L50" i="3" s="1"/>
  <c r="K51" i="3"/>
  <c r="L51" i="3" s="1"/>
  <c r="K52" i="3"/>
  <c r="L52" i="3" s="1"/>
  <c r="K53" i="3"/>
  <c r="L53" i="3" s="1"/>
  <c r="K54" i="3"/>
  <c r="L54" i="3" s="1"/>
  <c r="K55" i="3"/>
  <c r="L55" i="3" s="1"/>
  <c r="K56" i="3"/>
  <c r="L56" i="3" s="1"/>
  <c r="K57" i="3"/>
  <c r="L57" i="3" s="1"/>
  <c r="K58" i="3"/>
  <c r="L58" i="3" s="1"/>
  <c r="K59" i="3"/>
  <c r="L59" i="3" s="1"/>
  <c r="K60" i="3"/>
  <c r="L60" i="3" s="1"/>
  <c r="K61" i="3"/>
  <c r="L61" i="3" s="1"/>
  <c r="K62" i="3"/>
  <c r="L62" i="3" s="1"/>
  <c r="K63" i="3"/>
  <c r="L63" i="3" s="1"/>
  <c r="K64" i="3"/>
  <c r="L64" i="3" s="1"/>
  <c r="K65" i="3"/>
  <c r="L65" i="3" s="1"/>
  <c r="K66" i="3"/>
  <c r="L66" i="3" s="1"/>
  <c r="K67" i="3"/>
  <c r="L67" i="3" s="1"/>
  <c r="K68" i="3"/>
  <c r="L68" i="3" s="1"/>
  <c r="K69" i="3"/>
  <c r="L69" i="3" s="1"/>
  <c r="K70" i="3"/>
  <c r="L70" i="3" s="1"/>
  <c r="K71" i="3"/>
  <c r="L71" i="3" s="1"/>
  <c r="K72" i="3"/>
  <c r="L72" i="3" s="1"/>
  <c r="K73" i="3"/>
  <c r="L73" i="3" s="1"/>
  <c r="K74" i="3"/>
  <c r="L74" i="3" s="1"/>
  <c r="K75" i="3"/>
  <c r="L75" i="3" s="1"/>
  <c r="K76" i="3"/>
  <c r="L76" i="3" s="1"/>
  <c r="K77" i="3"/>
  <c r="L77" i="3" s="1"/>
  <c r="K78" i="3"/>
  <c r="L78" i="3" s="1"/>
  <c r="K79" i="3"/>
  <c r="L79" i="3" s="1"/>
  <c r="K80" i="3"/>
  <c r="L80" i="3" s="1"/>
  <c r="K81" i="3"/>
  <c r="L81" i="3" s="1"/>
  <c r="K82" i="3"/>
  <c r="L82" i="3" s="1"/>
  <c r="K83" i="3"/>
  <c r="L83" i="3" s="1"/>
  <c r="K84" i="3"/>
  <c r="L84" i="3" s="1"/>
  <c r="K85" i="3"/>
  <c r="L85" i="3" s="1"/>
  <c r="K86" i="3"/>
  <c r="L86" i="3" s="1"/>
  <c r="K87" i="3"/>
  <c r="L87" i="3" s="1"/>
  <c r="K88" i="3"/>
  <c r="L88" i="3" s="1"/>
  <c r="K89" i="3"/>
  <c r="L89" i="3" s="1"/>
  <c r="K90" i="3"/>
  <c r="L90" i="3" s="1"/>
  <c r="K91" i="3"/>
  <c r="L91" i="3" s="1"/>
  <c r="K92" i="3"/>
  <c r="L92" i="3" s="1"/>
  <c r="K93" i="3"/>
  <c r="L93" i="3" s="1"/>
  <c r="K94" i="3"/>
  <c r="L94" i="3" s="1"/>
  <c r="K95" i="3"/>
  <c r="L95" i="3" s="1"/>
  <c r="K96" i="3"/>
  <c r="L96" i="3" s="1"/>
  <c r="K97" i="3"/>
  <c r="L97" i="3" s="1"/>
  <c r="K98" i="3"/>
  <c r="L98" i="3" s="1"/>
  <c r="K99" i="3"/>
  <c r="L99" i="3" s="1"/>
  <c r="K100" i="3"/>
  <c r="L100" i="3" s="1"/>
  <c r="K101" i="3"/>
  <c r="L101" i="3" s="1"/>
  <c r="K102" i="3"/>
  <c r="L102" i="3" s="1"/>
  <c r="K103" i="3"/>
  <c r="L103" i="3" s="1"/>
  <c r="K104" i="3"/>
  <c r="L104" i="3" s="1"/>
  <c r="K105" i="3"/>
  <c r="L105" i="3" s="1"/>
  <c r="K106" i="3"/>
  <c r="L106" i="3" s="1"/>
  <c r="K107" i="3"/>
  <c r="L107" i="3" s="1"/>
  <c r="K108" i="3"/>
  <c r="L108" i="3" s="1"/>
  <c r="K109" i="3"/>
  <c r="L109" i="3" s="1"/>
  <c r="K110" i="3"/>
  <c r="L110" i="3" s="1"/>
  <c r="K111" i="3"/>
  <c r="L111" i="3" s="1"/>
  <c r="K112" i="3"/>
  <c r="L112" i="3" s="1"/>
  <c r="K113" i="3"/>
  <c r="L113" i="3" s="1"/>
  <c r="K114" i="3"/>
  <c r="L114" i="3" s="1"/>
  <c r="K115" i="3"/>
  <c r="L115" i="3" s="1"/>
  <c r="K116" i="3"/>
  <c r="L116" i="3" s="1"/>
  <c r="K117" i="3"/>
  <c r="L117" i="3" s="1"/>
  <c r="K118" i="3"/>
  <c r="L118" i="3" s="1"/>
  <c r="K119" i="3"/>
  <c r="L119" i="3" s="1"/>
  <c r="K120" i="3"/>
  <c r="L120" i="3" s="1"/>
  <c r="K121" i="3"/>
  <c r="L121" i="3" s="1"/>
  <c r="K122" i="3"/>
  <c r="L122" i="3" s="1"/>
  <c r="K123" i="3"/>
  <c r="L123" i="3" s="1"/>
  <c r="K124" i="3"/>
  <c r="L124" i="3" s="1"/>
  <c r="K125" i="3"/>
  <c r="L125" i="3" s="1"/>
  <c r="K126" i="3"/>
  <c r="L126" i="3" s="1"/>
  <c r="K127" i="3"/>
  <c r="L127" i="3" s="1"/>
  <c r="K128" i="3"/>
  <c r="L128" i="3" s="1"/>
  <c r="K129" i="3"/>
  <c r="L129" i="3" s="1"/>
  <c r="K130" i="3"/>
  <c r="L130" i="3" s="1"/>
  <c r="K131" i="3"/>
  <c r="L131" i="3" s="1"/>
  <c r="K132" i="3"/>
  <c r="L132" i="3" s="1"/>
  <c r="K133" i="3"/>
  <c r="L133" i="3" s="1"/>
  <c r="K134" i="3"/>
  <c r="L134" i="3" s="1"/>
  <c r="K135" i="3"/>
  <c r="L135" i="3" s="1"/>
  <c r="K136" i="3"/>
  <c r="L136" i="3" s="1"/>
  <c r="K137" i="3"/>
  <c r="L137" i="3" s="1"/>
  <c r="K138" i="3"/>
  <c r="L138" i="3" s="1"/>
  <c r="K139" i="3"/>
  <c r="L139" i="3" s="1"/>
  <c r="K140" i="3"/>
  <c r="L140" i="3" s="1"/>
  <c r="K141" i="3"/>
  <c r="L141" i="3" s="1"/>
  <c r="K142" i="3"/>
  <c r="L142" i="3" s="1"/>
  <c r="K143" i="3"/>
  <c r="L143" i="3" s="1"/>
  <c r="K144" i="3"/>
  <c r="L144" i="3" s="1"/>
  <c r="K145" i="3"/>
  <c r="L145" i="3" s="1"/>
  <c r="K146" i="3"/>
  <c r="L146" i="3" s="1"/>
  <c r="K147" i="3"/>
  <c r="L147" i="3" s="1"/>
  <c r="K148" i="3"/>
  <c r="L148" i="3" s="1"/>
  <c r="K149" i="3"/>
  <c r="L149" i="3" s="1"/>
  <c r="K150" i="3"/>
  <c r="L150" i="3" s="1"/>
  <c r="K151" i="3"/>
  <c r="L151" i="3" s="1"/>
  <c r="K152" i="3"/>
  <c r="L152" i="3" s="1"/>
  <c r="K153" i="3"/>
  <c r="L153" i="3" s="1"/>
  <c r="K154" i="3"/>
  <c r="L154" i="3" s="1"/>
  <c r="K155" i="3"/>
  <c r="L155" i="3" s="1"/>
  <c r="K156" i="3"/>
  <c r="L156" i="3" s="1"/>
  <c r="K157" i="3"/>
  <c r="L157" i="3" s="1"/>
  <c r="K158" i="3"/>
  <c r="L158" i="3" s="1"/>
  <c r="K159" i="3"/>
  <c r="L159" i="3" s="1"/>
  <c r="K160" i="3"/>
  <c r="L160" i="3" s="1"/>
  <c r="K161" i="3"/>
  <c r="L161" i="3" s="1"/>
  <c r="K162" i="3"/>
  <c r="L162" i="3" s="1"/>
  <c r="K163" i="3"/>
  <c r="L163" i="3" s="1"/>
  <c r="K164" i="3"/>
  <c r="L164" i="3" s="1"/>
  <c r="K165" i="3"/>
  <c r="L165" i="3" s="1"/>
  <c r="K166" i="3"/>
  <c r="L166" i="3" s="1"/>
  <c r="K167" i="3"/>
  <c r="L167" i="3" s="1"/>
  <c r="K168" i="3"/>
  <c r="L168" i="3" s="1"/>
  <c r="K15" i="3"/>
  <c r="L15" i="3" s="1"/>
  <c r="K16" i="3"/>
  <c r="L16" i="3" s="1"/>
  <c r="K17" i="3"/>
  <c r="L17" i="3" s="1"/>
  <c r="K18" i="3"/>
  <c r="L18" i="3" s="1"/>
  <c r="K19" i="3"/>
  <c r="L19" i="3" s="1"/>
  <c r="K20" i="3"/>
  <c r="L20" i="3" s="1"/>
  <c r="K21" i="3"/>
  <c r="L21" i="3" s="1"/>
  <c r="K22" i="3"/>
  <c r="L22" i="3" s="1"/>
  <c r="K23" i="3"/>
  <c r="L23" i="3" s="1"/>
  <c r="K24" i="3"/>
  <c r="L24" i="3" s="1"/>
  <c r="K25" i="3"/>
  <c r="L25" i="3" s="1"/>
  <c r="K14" i="3"/>
  <c r="D13" i="3"/>
  <c r="E13" i="3" s="1"/>
  <c r="L13" i="3"/>
  <c r="K12" i="3"/>
  <c r="D14" i="3"/>
  <c r="E14" i="3" s="1"/>
  <c r="D15" i="3"/>
  <c r="E15" i="3" s="1"/>
  <c r="D16" i="3"/>
  <c r="E16" i="3" s="1"/>
  <c r="D17" i="3"/>
  <c r="E17" i="3" s="1"/>
  <c r="D18" i="3"/>
  <c r="E18" i="3" s="1"/>
  <c r="D19" i="3"/>
  <c r="E19" i="3" s="1"/>
  <c r="D20" i="3"/>
  <c r="E20" i="3" s="1"/>
  <c r="D21" i="3"/>
  <c r="E21" i="3" s="1"/>
  <c r="D22" i="3"/>
  <c r="E22" i="3" s="1"/>
  <c r="D23" i="3"/>
  <c r="E23" i="3" s="1"/>
  <c r="D24" i="3"/>
  <c r="E24" i="3" s="1"/>
  <c r="D25" i="3"/>
  <c r="E25" i="3" s="1"/>
  <c r="D26" i="3"/>
  <c r="E26" i="3" s="1"/>
  <c r="D27" i="3"/>
  <c r="E27" i="3" s="1"/>
  <c r="D28" i="3"/>
  <c r="E28" i="3" s="1"/>
  <c r="D29" i="3"/>
  <c r="E29" i="3" s="1"/>
  <c r="D30" i="3"/>
  <c r="E30" i="3" s="1"/>
  <c r="D31" i="3"/>
  <c r="E31" i="3" s="1"/>
  <c r="D32" i="3"/>
  <c r="E32" i="3" s="1"/>
  <c r="D33" i="3"/>
  <c r="E33" i="3" s="1"/>
  <c r="D34" i="3"/>
  <c r="E34" i="3" s="1"/>
  <c r="D35" i="3"/>
  <c r="E35" i="3" s="1"/>
  <c r="D36" i="3"/>
  <c r="E36" i="3" s="1"/>
  <c r="D37" i="3"/>
  <c r="E37" i="3" s="1"/>
  <c r="D38" i="3"/>
  <c r="E38" i="3" s="1"/>
  <c r="D39" i="3"/>
  <c r="E39" i="3" s="1"/>
  <c r="D40" i="3"/>
  <c r="E40" i="3" s="1"/>
  <c r="D41" i="3"/>
  <c r="E41" i="3" s="1"/>
  <c r="D42" i="3"/>
  <c r="E42" i="3" s="1"/>
  <c r="D43" i="3"/>
  <c r="E43" i="3" s="1"/>
  <c r="D44" i="3"/>
  <c r="E44" i="3" s="1"/>
  <c r="D45" i="3"/>
  <c r="E45" i="3" s="1"/>
  <c r="D46" i="3"/>
  <c r="E46" i="3" s="1"/>
  <c r="D47" i="3"/>
  <c r="E47" i="3" s="1"/>
  <c r="D48" i="3"/>
  <c r="E48" i="3" s="1"/>
  <c r="D49" i="3"/>
  <c r="E49" i="3" s="1"/>
  <c r="D50" i="3"/>
  <c r="E50" i="3" s="1"/>
  <c r="D51" i="3"/>
  <c r="E51" i="3" s="1"/>
  <c r="D52" i="3"/>
  <c r="E52" i="3" s="1"/>
  <c r="D53" i="3"/>
  <c r="E53" i="3" s="1"/>
  <c r="D54" i="3"/>
  <c r="E54" i="3" s="1"/>
  <c r="D55" i="3"/>
  <c r="E55" i="3" s="1"/>
  <c r="D56" i="3"/>
  <c r="E56" i="3" s="1"/>
  <c r="D57" i="3"/>
  <c r="E57" i="3" s="1"/>
  <c r="D58" i="3"/>
  <c r="E58" i="3" s="1"/>
  <c r="D59" i="3"/>
  <c r="E59" i="3" s="1"/>
  <c r="D60" i="3"/>
  <c r="E60" i="3" s="1"/>
  <c r="D61" i="3"/>
  <c r="E61" i="3" s="1"/>
  <c r="D62" i="3"/>
  <c r="E62" i="3" s="1"/>
  <c r="D63" i="3"/>
  <c r="E63" i="3" s="1"/>
  <c r="D64" i="3"/>
  <c r="E64" i="3" s="1"/>
  <c r="D65" i="3"/>
  <c r="E65" i="3" s="1"/>
  <c r="D66" i="3"/>
  <c r="E66" i="3" s="1"/>
  <c r="D67" i="3"/>
  <c r="E67" i="3" s="1"/>
  <c r="D68" i="3"/>
  <c r="E68" i="3" s="1"/>
  <c r="D69" i="3"/>
  <c r="E69" i="3" s="1"/>
  <c r="D70" i="3"/>
  <c r="E70" i="3" s="1"/>
  <c r="D71" i="3"/>
  <c r="E71" i="3" s="1"/>
  <c r="D72" i="3"/>
  <c r="E72" i="3" s="1"/>
  <c r="D73" i="3"/>
  <c r="E73" i="3" s="1"/>
  <c r="D74" i="3"/>
  <c r="E74" i="3" s="1"/>
  <c r="D75" i="3"/>
  <c r="E75" i="3" s="1"/>
  <c r="D76" i="3"/>
  <c r="E76" i="3" s="1"/>
  <c r="D77" i="3"/>
  <c r="E77" i="3" s="1"/>
  <c r="D78" i="3"/>
  <c r="E78" i="3" s="1"/>
  <c r="D79" i="3"/>
  <c r="E79" i="3" s="1"/>
  <c r="D80" i="3"/>
  <c r="E80" i="3" s="1"/>
  <c r="D81" i="3"/>
  <c r="E81" i="3" s="1"/>
  <c r="D82" i="3"/>
  <c r="E82" i="3" s="1"/>
  <c r="D83" i="3"/>
  <c r="E83" i="3" s="1"/>
  <c r="D84" i="3"/>
  <c r="E84" i="3" s="1"/>
  <c r="D85" i="3"/>
  <c r="E85" i="3" s="1"/>
  <c r="D86" i="3"/>
  <c r="E86" i="3" s="1"/>
  <c r="D87" i="3"/>
  <c r="E87" i="3" s="1"/>
  <c r="D88" i="3"/>
  <c r="E88" i="3" s="1"/>
  <c r="D89" i="3"/>
  <c r="E89" i="3" s="1"/>
  <c r="D90" i="3"/>
  <c r="E90" i="3" s="1"/>
  <c r="D91" i="3"/>
  <c r="E91" i="3" s="1"/>
  <c r="D92" i="3"/>
  <c r="E92" i="3" s="1"/>
  <c r="D93" i="3"/>
  <c r="E93" i="3" s="1"/>
  <c r="D94" i="3"/>
  <c r="E94" i="3" s="1"/>
  <c r="D95" i="3"/>
  <c r="E95" i="3" s="1"/>
  <c r="D96" i="3"/>
  <c r="E96" i="3" s="1"/>
  <c r="D97" i="3"/>
  <c r="E97" i="3" s="1"/>
  <c r="D98" i="3"/>
  <c r="E98" i="3" s="1"/>
  <c r="D99" i="3"/>
  <c r="E99" i="3" s="1"/>
  <c r="D100" i="3"/>
  <c r="E100" i="3" s="1"/>
  <c r="D101" i="3"/>
  <c r="E101" i="3" s="1"/>
  <c r="D102" i="3"/>
  <c r="E102" i="3" s="1"/>
  <c r="D103" i="3"/>
  <c r="E103" i="3" s="1"/>
  <c r="D104" i="3"/>
  <c r="E104" i="3" s="1"/>
  <c r="D105" i="3"/>
  <c r="E105" i="3" s="1"/>
  <c r="D106" i="3"/>
  <c r="E106" i="3" s="1"/>
  <c r="D107" i="3"/>
  <c r="E107" i="3" s="1"/>
  <c r="D108" i="3"/>
  <c r="E108" i="3" s="1"/>
  <c r="D109" i="3"/>
  <c r="E109" i="3" s="1"/>
  <c r="D110" i="3"/>
  <c r="E110" i="3" s="1"/>
  <c r="D111" i="3"/>
  <c r="E111" i="3" s="1"/>
  <c r="D112" i="3"/>
  <c r="E112" i="3" s="1"/>
  <c r="D113" i="3"/>
  <c r="E113" i="3" s="1"/>
  <c r="D114" i="3"/>
  <c r="E114" i="3" s="1"/>
  <c r="D115" i="3"/>
  <c r="E115" i="3" s="1"/>
  <c r="D116" i="3"/>
  <c r="E116" i="3" s="1"/>
  <c r="D117" i="3"/>
  <c r="E117" i="3" s="1"/>
  <c r="D118" i="3"/>
  <c r="E118" i="3" s="1"/>
  <c r="D119" i="3"/>
  <c r="E119" i="3" s="1"/>
  <c r="D120" i="3"/>
  <c r="E120" i="3" s="1"/>
  <c r="D121" i="3"/>
  <c r="E121" i="3" s="1"/>
  <c r="D122" i="3"/>
  <c r="E122" i="3" s="1"/>
  <c r="D123" i="3"/>
  <c r="E123" i="3" s="1"/>
  <c r="D124" i="3"/>
  <c r="E124" i="3" s="1"/>
  <c r="D125" i="3"/>
  <c r="E125" i="3" s="1"/>
  <c r="D126" i="3"/>
  <c r="E126" i="3" s="1"/>
  <c r="D127" i="3"/>
  <c r="E127" i="3" s="1"/>
  <c r="D128" i="3"/>
  <c r="E128" i="3" s="1"/>
  <c r="D129" i="3"/>
  <c r="E129" i="3" s="1"/>
  <c r="D130" i="3"/>
  <c r="E130" i="3" s="1"/>
  <c r="D131" i="3"/>
  <c r="E131" i="3" s="1"/>
  <c r="D132" i="3"/>
  <c r="E132" i="3" s="1"/>
  <c r="D133" i="3"/>
  <c r="E133" i="3" s="1"/>
  <c r="D134" i="3"/>
  <c r="E134" i="3" s="1"/>
  <c r="D135" i="3"/>
  <c r="E135" i="3" s="1"/>
  <c r="D136" i="3"/>
  <c r="E136" i="3" s="1"/>
  <c r="D137" i="3"/>
  <c r="E137" i="3" s="1"/>
  <c r="D138" i="3"/>
  <c r="E138" i="3" s="1"/>
  <c r="D139" i="3"/>
  <c r="E139" i="3" s="1"/>
  <c r="D140" i="3"/>
  <c r="E140" i="3" s="1"/>
  <c r="D141" i="3"/>
  <c r="E141" i="3" s="1"/>
  <c r="D142" i="3"/>
  <c r="E142" i="3" s="1"/>
  <c r="D143" i="3"/>
  <c r="E143" i="3" s="1"/>
  <c r="D144" i="3"/>
  <c r="E144" i="3" s="1"/>
  <c r="D145" i="3"/>
  <c r="E145" i="3" s="1"/>
  <c r="D146" i="3"/>
  <c r="E146" i="3" s="1"/>
  <c r="D147" i="3"/>
  <c r="E147" i="3" s="1"/>
  <c r="D148" i="3"/>
  <c r="E148" i="3" s="1"/>
  <c r="D149" i="3"/>
  <c r="E149" i="3" s="1"/>
  <c r="D150" i="3"/>
  <c r="E150" i="3" s="1"/>
  <c r="D151" i="3"/>
  <c r="E151" i="3" s="1"/>
  <c r="D152" i="3"/>
  <c r="E152" i="3" s="1"/>
  <c r="D153" i="3"/>
  <c r="E153" i="3" s="1"/>
  <c r="D154" i="3"/>
  <c r="E154" i="3" s="1"/>
  <c r="D155" i="3"/>
  <c r="E155" i="3" s="1"/>
  <c r="D156" i="3"/>
  <c r="E156" i="3" s="1"/>
  <c r="D157" i="3"/>
  <c r="E157" i="3" s="1"/>
  <c r="D158" i="3"/>
  <c r="E158" i="3" s="1"/>
  <c r="D159" i="3"/>
  <c r="E159" i="3" s="1"/>
  <c r="D160" i="3"/>
  <c r="E160" i="3" s="1"/>
  <c r="D161" i="3"/>
  <c r="E161" i="3" s="1"/>
  <c r="D162" i="3"/>
  <c r="E162" i="3" s="1"/>
  <c r="D163" i="3"/>
  <c r="E163" i="3" s="1"/>
  <c r="D164" i="3"/>
  <c r="E164" i="3" s="1"/>
  <c r="D165" i="3"/>
  <c r="E165" i="3" s="1"/>
  <c r="D166" i="3"/>
  <c r="E166" i="3" s="1"/>
  <c r="D167" i="3"/>
  <c r="E167" i="3" s="1"/>
  <c r="D168" i="3"/>
  <c r="E168" i="3" s="1"/>
  <c r="A19" i="12" l="1"/>
  <c r="AV40" i="3"/>
  <c r="AO148" i="3"/>
  <c r="AH20" i="3"/>
  <c r="AA34" i="3"/>
  <c r="L14" i="3"/>
  <c r="L12" i="3"/>
  <c r="M12" i="3" s="1"/>
  <c r="M13" i="3" s="1"/>
  <c r="D12" i="3"/>
  <c r="E12" i="3" s="1"/>
  <c r="F12" i="3" s="1"/>
  <c r="F13" i="3" l="1"/>
  <c r="F14" i="3" s="1"/>
  <c r="U6" i="12"/>
  <c r="BB6" i="12" s="1"/>
  <c r="A20" i="12"/>
  <c r="AV41" i="3"/>
  <c r="AO149" i="3"/>
  <c r="AH21" i="3"/>
  <c r="AA35" i="3"/>
  <c r="M14" i="3"/>
  <c r="U7" i="12" l="1"/>
  <c r="BB7" i="12" s="1"/>
  <c r="CK7" i="12" s="1"/>
  <c r="CW7" i="12" s="1"/>
  <c r="CK6" i="12"/>
  <c r="CW6" i="12" s="1"/>
  <c r="BN6" i="12"/>
  <c r="CX6" i="12" s="1"/>
  <c r="F15" i="3"/>
  <c r="U8" i="12"/>
  <c r="BB8" i="12" s="1"/>
  <c r="A21" i="12"/>
  <c r="AV42" i="3"/>
  <c r="AO150" i="3"/>
  <c r="AH22" i="3"/>
  <c r="AA36" i="3"/>
  <c r="M15" i="3"/>
  <c r="BN7" i="12" l="1"/>
  <c r="CX7" i="12" s="1"/>
  <c r="BN8" i="12"/>
  <c r="CK8" i="12"/>
  <c r="CW8" i="12" s="1"/>
  <c r="F16" i="3"/>
  <c r="U9" i="12"/>
  <c r="BB9" i="12" s="1"/>
  <c r="A22" i="12"/>
  <c r="AV43" i="3"/>
  <c r="AO151" i="3"/>
  <c r="AH23" i="3"/>
  <c r="AA37" i="3"/>
  <c r="M16" i="3"/>
  <c r="CX8" i="12" l="1"/>
  <c r="BN9" i="12"/>
  <c r="CX9" i="12" s="1"/>
  <c r="CK9" i="12"/>
  <c r="CW9" i="12" s="1"/>
  <c r="F17" i="3"/>
  <c r="U10" i="12"/>
  <c r="BB10" i="12" s="1"/>
  <c r="A23" i="12"/>
  <c r="AV44" i="3"/>
  <c r="AO152" i="3"/>
  <c r="AH24" i="3"/>
  <c r="AA38" i="3"/>
  <c r="M17" i="3"/>
  <c r="BN10" i="12" l="1"/>
  <c r="CX10" i="12" s="1"/>
  <c r="CK10" i="12"/>
  <c r="CW10" i="12" s="1"/>
  <c r="F18" i="3"/>
  <c r="U11" i="12"/>
  <c r="BB11" i="12" s="1"/>
  <c r="A24" i="12"/>
  <c r="AV45" i="3"/>
  <c r="AO153" i="3"/>
  <c r="AH25" i="3"/>
  <c r="AA39" i="3"/>
  <c r="M18" i="3"/>
  <c r="BN11" i="12" l="1"/>
  <c r="CK11" i="12"/>
  <c r="CW11" i="12" s="1"/>
  <c r="U12" i="12"/>
  <c r="BB12" i="12" s="1"/>
  <c r="F19" i="3"/>
  <c r="A25" i="12"/>
  <c r="AV46" i="3"/>
  <c r="AO154" i="3"/>
  <c r="AH26" i="3"/>
  <c r="AA40" i="3"/>
  <c r="M19" i="3"/>
  <c r="CX11" i="12" l="1"/>
  <c r="BN12" i="12"/>
  <c r="F20" i="3"/>
  <c r="U13" i="12"/>
  <c r="BB13" i="12" s="1"/>
  <c r="CK12" i="12"/>
  <c r="CW12" i="12" s="1"/>
  <c r="A26" i="12"/>
  <c r="AV47" i="3"/>
  <c r="AO155" i="3"/>
  <c r="AH27" i="3"/>
  <c r="AA41" i="3"/>
  <c r="M20" i="3"/>
  <c r="CX12" i="12" l="1"/>
  <c r="BN13" i="12"/>
  <c r="CX13" i="12" s="1"/>
  <c r="CK13" i="12"/>
  <c r="CW13" i="12" s="1"/>
  <c r="F21" i="3"/>
  <c r="U14" i="12"/>
  <c r="BB14" i="12" s="1"/>
  <c r="A27" i="12"/>
  <c r="AV48" i="3"/>
  <c r="AO156" i="3"/>
  <c r="AH28" i="3"/>
  <c r="AA42" i="3"/>
  <c r="M21" i="3"/>
  <c r="BN14" i="12" l="1"/>
  <c r="CX14" i="12" s="1"/>
  <c r="CK14" i="12"/>
  <c r="CW14" i="12" s="1"/>
  <c r="F22" i="3"/>
  <c r="U15" i="12"/>
  <c r="BB15" i="12" s="1"/>
  <c r="A28" i="12"/>
  <c r="AV49" i="3"/>
  <c r="AO157" i="3"/>
  <c r="AH29" i="3"/>
  <c r="AA43" i="3"/>
  <c r="M22" i="3"/>
  <c r="BN15" i="12" l="1"/>
  <c r="CK15" i="12"/>
  <c r="CW15" i="12" s="1"/>
  <c r="F23" i="3"/>
  <c r="U16" i="12"/>
  <c r="BB16" i="12" s="1"/>
  <c r="A29" i="12"/>
  <c r="AV50" i="3"/>
  <c r="AO158" i="3"/>
  <c r="AH30" i="3"/>
  <c r="AA44" i="3"/>
  <c r="M23" i="3"/>
  <c r="CX15" i="12" l="1"/>
  <c r="BN16" i="12"/>
  <c r="CX16" i="12" s="1"/>
  <c r="CK16" i="12"/>
  <c r="CW16" i="12" s="1"/>
  <c r="F24" i="3"/>
  <c r="U17" i="12"/>
  <c r="BB17" i="12" s="1"/>
  <c r="A30" i="12"/>
  <c r="AV51" i="3"/>
  <c r="AO159" i="3"/>
  <c r="AH31" i="3"/>
  <c r="AA45" i="3"/>
  <c r="M24" i="3"/>
  <c r="BN17" i="12" l="1"/>
  <c r="CX17" i="12" s="1"/>
  <c r="CK17" i="12"/>
  <c r="CW17" i="12" s="1"/>
  <c r="F25" i="3"/>
  <c r="U18" i="12"/>
  <c r="BB18" i="12" s="1"/>
  <c r="A31" i="12"/>
  <c r="AV52" i="3"/>
  <c r="AO160" i="3"/>
  <c r="AH32" i="3"/>
  <c r="AA46" i="3"/>
  <c r="M25" i="3"/>
  <c r="BN18" i="12" l="1"/>
  <c r="CK18" i="12"/>
  <c r="CW18" i="12" s="1"/>
  <c r="F26" i="3"/>
  <c r="U19" i="12"/>
  <c r="BB19" i="12" s="1"/>
  <c r="A32" i="12"/>
  <c r="AV53" i="3"/>
  <c r="AO161" i="3"/>
  <c r="AH33" i="3"/>
  <c r="AA47" i="3"/>
  <c r="M26" i="3"/>
  <c r="CX18" i="12" l="1"/>
  <c r="BN19" i="12"/>
  <c r="CK19" i="12"/>
  <c r="CW19" i="12" s="1"/>
  <c r="F27" i="3"/>
  <c r="U20" i="12"/>
  <c r="BB20" i="12" s="1"/>
  <c r="A33" i="12"/>
  <c r="AV54" i="3"/>
  <c r="AO162" i="3"/>
  <c r="AH34" i="3"/>
  <c r="AA48" i="3"/>
  <c r="M27" i="3"/>
  <c r="CX19" i="12" l="1"/>
  <c r="BN20" i="12"/>
  <c r="CX20" i="12" s="1"/>
  <c r="CK20" i="12"/>
  <c r="CW20" i="12" s="1"/>
  <c r="F28" i="3"/>
  <c r="U21" i="12"/>
  <c r="BB21" i="12" s="1"/>
  <c r="A34" i="12"/>
  <c r="AV55" i="3"/>
  <c r="AO163" i="3"/>
  <c r="AH35" i="3"/>
  <c r="AA49" i="3"/>
  <c r="M28" i="3"/>
  <c r="BN21" i="12" l="1"/>
  <c r="CK21" i="12"/>
  <c r="CW21" i="12" s="1"/>
  <c r="F29" i="3"/>
  <c r="U22" i="12"/>
  <c r="BB22" i="12" s="1"/>
  <c r="A35" i="12"/>
  <c r="AV56" i="3"/>
  <c r="AO164" i="3"/>
  <c r="AH36" i="3"/>
  <c r="AA50" i="3"/>
  <c r="M29" i="3"/>
  <c r="CX21" i="12" l="1"/>
  <c r="BN22" i="12"/>
  <c r="U23" i="12"/>
  <c r="BB23" i="12" s="1"/>
  <c r="F30" i="3"/>
  <c r="CK22" i="12"/>
  <c r="CW22" i="12" s="1"/>
  <c r="A36" i="12"/>
  <c r="AV57" i="3"/>
  <c r="AO165" i="3"/>
  <c r="AH37" i="3"/>
  <c r="AA51" i="3"/>
  <c r="M30" i="3"/>
  <c r="CX22" i="12" l="1"/>
  <c r="BN23" i="12"/>
  <c r="CX23" i="12" s="1"/>
  <c r="U24" i="12"/>
  <c r="BB24" i="12" s="1"/>
  <c r="F31" i="3"/>
  <c r="CK23" i="12"/>
  <c r="CW23" i="12" s="1"/>
  <c r="A37" i="12"/>
  <c r="AV58" i="3"/>
  <c r="AO166" i="3"/>
  <c r="AH38" i="3"/>
  <c r="AA52" i="3"/>
  <c r="M31" i="3"/>
  <c r="BN24" i="12" l="1"/>
  <c r="CX24" i="12" s="1"/>
  <c r="U25" i="12"/>
  <c r="BB25" i="12" s="1"/>
  <c r="F32" i="3"/>
  <c r="CK24" i="12"/>
  <c r="CW24" i="12" s="1"/>
  <c r="A38" i="12"/>
  <c r="AV59" i="3"/>
  <c r="AO167" i="3"/>
  <c r="AH39" i="3"/>
  <c r="AA53" i="3"/>
  <c r="M32" i="3"/>
  <c r="BN25" i="12" l="1"/>
  <c r="CX25" i="12" s="1"/>
  <c r="U26" i="12"/>
  <c r="BB26" i="12" s="1"/>
  <c r="F33" i="3"/>
  <c r="CK25" i="12"/>
  <c r="CW25" i="12" s="1"/>
  <c r="A39" i="12"/>
  <c r="AV60" i="3"/>
  <c r="AO168" i="3"/>
  <c r="AH40" i="3"/>
  <c r="AA54" i="3"/>
  <c r="M33" i="3"/>
  <c r="BN26" i="12" l="1"/>
  <c r="U27" i="12"/>
  <c r="BB27" i="12" s="1"/>
  <c r="F34" i="3"/>
  <c r="CK26" i="12"/>
  <c r="CW26" i="12" s="1"/>
  <c r="A40" i="12"/>
  <c r="AV61" i="3"/>
  <c r="AH41" i="3"/>
  <c r="AA55" i="3"/>
  <c r="M34" i="3"/>
  <c r="CX26" i="12" l="1"/>
  <c r="BN27" i="12"/>
  <c r="U28" i="12"/>
  <c r="BB28" i="12" s="1"/>
  <c r="F35" i="3"/>
  <c r="CK27" i="12"/>
  <c r="CW27" i="12" s="1"/>
  <c r="A41" i="12"/>
  <c r="AV62" i="3"/>
  <c r="AH42" i="3"/>
  <c r="AA56" i="3"/>
  <c r="M35" i="3"/>
  <c r="CX27" i="12" l="1"/>
  <c r="BN28" i="12"/>
  <c r="CX28" i="12" s="1"/>
  <c r="U29" i="12"/>
  <c r="BB29" i="12" s="1"/>
  <c r="F36" i="3"/>
  <c r="CK28" i="12"/>
  <c r="CW28" i="12" s="1"/>
  <c r="A42" i="12"/>
  <c r="AV63" i="3"/>
  <c r="AH43" i="3"/>
  <c r="AA57" i="3"/>
  <c r="M36" i="3"/>
  <c r="BN29" i="12" l="1"/>
  <c r="U30" i="12"/>
  <c r="BB30" i="12" s="1"/>
  <c r="F37" i="3"/>
  <c r="CK29" i="12"/>
  <c r="CW29" i="12" s="1"/>
  <c r="A43" i="12"/>
  <c r="AV64" i="3"/>
  <c r="AH44" i="3"/>
  <c r="AA58" i="3"/>
  <c r="M37" i="3"/>
  <c r="CX29" i="12" l="1"/>
  <c r="BN30" i="12"/>
  <c r="U31" i="12"/>
  <c r="BB31" i="12" s="1"/>
  <c r="F38" i="3"/>
  <c r="CK30" i="12"/>
  <c r="CW30" i="12" s="1"/>
  <c r="A44" i="12"/>
  <c r="AV65" i="3"/>
  <c r="AH45" i="3"/>
  <c r="AA59" i="3"/>
  <c r="M38" i="3"/>
  <c r="CX30" i="12" l="1"/>
  <c r="BN31" i="12"/>
  <c r="U32" i="12"/>
  <c r="BB32" i="12" s="1"/>
  <c r="F39" i="3"/>
  <c r="CK31" i="12"/>
  <c r="CW31" i="12" s="1"/>
  <c r="A45" i="12"/>
  <c r="AV66" i="3"/>
  <c r="AH46" i="3"/>
  <c r="AA60" i="3"/>
  <c r="M39" i="3"/>
  <c r="CX31" i="12" l="1"/>
  <c r="BN32" i="12"/>
  <c r="U33" i="12"/>
  <c r="BB33" i="12" s="1"/>
  <c r="F40" i="3"/>
  <c r="CK32" i="12"/>
  <c r="CW32" i="12" s="1"/>
  <c r="A46" i="12"/>
  <c r="AV67" i="3"/>
  <c r="AH47" i="3"/>
  <c r="AA61" i="3"/>
  <c r="M40" i="3"/>
  <c r="CX32" i="12" l="1"/>
  <c r="BN33" i="12"/>
  <c r="U34" i="12"/>
  <c r="BB34" i="12" s="1"/>
  <c r="F41" i="3"/>
  <c r="CK33" i="12"/>
  <c r="CW33" i="12" s="1"/>
  <c r="A47" i="12"/>
  <c r="AV68" i="3"/>
  <c r="AH48" i="3"/>
  <c r="AA62" i="3"/>
  <c r="M41" i="3"/>
  <c r="CX33" i="12" l="1"/>
  <c r="BN34" i="12"/>
  <c r="U35" i="12"/>
  <c r="BB35" i="12" s="1"/>
  <c r="F42" i="3"/>
  <c r="CK34" i="12"/>
  <c r="CW34" i="12" s="1"/>
  <c r="A48" i="12"/>
  <c r="AV69" i="3"/>
  <c r="AH49" i="3"/>
  <c r="AA63" i="3"/>
  <c r="M42" i="3"/>
  <c r="CX34" i="12" l="1"/>
  <c r="BN35" i="12"/>
  <c r="U36" i="12"/>
  <c r="BB36" i="12" s="1"/>
  <c r="F43" i="3"/>
  <c r="CK35" i="12"/>
  <c r="CW35" i="12" s="1"/>
  <c r="A49" i="12"/>
  <c r="AV70" i="3"/>
  <c r="AH50" i="3"/>
  <c r="AA64" i="3"/>
  <c r="M43" i="3"/>
  <c r="CX35" i="12" l="1"/>
  <c r="BN36" i="12"/>
  <c r="U37" i="12"/>
  <c r="BB37" i="12" s="1"/>
  <c r="F44" i="3"/>
  <c r="CK36" i="12"/>
  <c r="CW36" i="12" s="1"/>
  <c r="A50" i="12"/>
  <c r="AV71" i="3"/>
  <c r="AH51" i="3"/>
  <c r="AA65" i="3"/>
  <c r="M44" i="3"/>
  <c r="CX36" i="12" l="1"/>
  <c r="BN37" i="12"/>
  <c r="CX37" i="12" s="1"/>
  <c r="U38" i="12"/>
  <c r="BB38" i="12" s="1"/>
  <c r="F45" i="3"/>
  <c r="CK37" i="12"/>
  <c r="CW37" i="12" s="1"/>
  <c r="A51" i="12"/>
  <c r="AV72" i="3"/>
  <c r="AH52" i="3"/>
  <c r="AA66" i="3"/>
  <c r="M45" i="3"/>
  <c r="BN38" i="12" l="1"/>
  <c r="U39" i="12"/>
  <c r="BB39" i="12" s="1"/>
  <c r="F46" i="3"/>
  <c r="CK38" i="12"/>
  <c r="CW38" i="12" s="1"/>
  <c r="A52" i="12"/>
  <c r="AV73" i="3"/>
  <c r="AH53" i="3"/>
  <c r="AA67" i="3"/>
  <c r="M46" i="3"/>
  <c r="CX38" i="12" l="1"/>
  <c r="BN39" i="12"/>
  <c r="U40" i="12"/>
  <c r="BB40" i="12" s="1"/>
  <c r="F47" i="3"/>
  <c r="CK39" i="12"/>
  <c r="CW39" i="12" s="1"/>
  <c r="A53" i="12"/>
  <c r="AV74" i="3"/>
  <c r="AH54" i="3"/>
  <c r="AA68" i="3"/>
  <c r="M47" i="3"/>
  <c r="CX39" i="12" l="1"/>
  <c r="BN40" i="12"/>
  <c r="U41" i="12"/>
  <c r="BB41" i="12" s="1"/>
  <c r="F48" i="3"/>
  <c r="CK40" i="12"/>
  <c r="CW40" i="12" s="1"/>
  <c r="A54" i="12"/>
  <c r="AV75" i="3"/>
  <c r="AH55" i="3"/>
  <c r="AA69" i="3"/>
  <c r="M48" i="3"/>
  <c r="CX40" i="12" l="1"/>
  <c r="BN41" i="12"/>
  <c r="U42" i="12"/>
  <c r="BB42" i="12" s="1"/>
  <c r="F49" i="3"/>
  <c r="CK41" i="12"/>
  <c r="CW41" i="12" s="1"/>
  <c r="A55" i="12"/>
  <c r="AV76" i="3"/>
  <c r="AH56" i="3"/>
  <c r="AA70" i="3"/>
  <c r="M49" i="3"/>
  <c r="CX41" i="12" l="1"/>
  <c r="BN42" i="12"/>
  <c r="U43" i="12"/>
  <c r="BB43" i="12" s="1"/>
  <c r="F50" i="3"/>
  <c r="CK42" i="12"/>
  <c r="CW42" i="12" s="1"/>
  <c r="A56" i="12"/>
  <c r="AV77" i="3"/>
  <c r="AH57" i="3"/>
  <c r="AA71" i="3"/>
  <c r="M50" i="3"/>
  <c r="CX42" i="12" l="1"/>
  <c r="BN43" i="12"/>
  <c r="U44" i="12"/>
  <c r="BB44" i="12" s="1"/>
  <c r="F51" i="3"/>
  <c r="CK43" i="12"/>
  <c r="CW43" i="12" s="1"/>
  <c r="A57" i="12"/>
  <c r="AV78" i="3"/>
  <c r="AH58" i="3"/>
  <c r="AA72" i="3"/>
  <c r="M51" i="3"/>
  <c r="CX43" i="12" l="1"/>
  <c r="BN44" i="12"/>
  <c r="U45" i="12"/>
  <c r="BB45" i="12" s="1"/>
  <c r="F52" i="3"/>
  <c r="CK44" i="12"/>
  <c r="CW44" i="12" s="1"/>
  <c r="A58" i="12"/>
  <c r="AV79" i="3"/>
  <c r="AH59" i="3"/>
  <c r="AA73" i="3"/>
  <c r="M52" i="3"/>
  <c r="CX44" i="12" l="1"/>
  <c r="BN45" i="12"/>
  <c r="U46" i="12"/>
  <c r="BB46" i="12" s="1"/>
  <c r="F53" i="3"/>
  <c r="CK45" i="12"/>
  <c r="CW45" i="12" s="1"/>
  <c r="A59" i="12"/>
  <c r="AV80" i="3"/>
  <c r="AH60" i="3"/>
  <c r="AA74" i="3"/>
  <c r="M53" i="3"/>
  <c r="CX45" i="12" l="1"/>
  <c r="BN46" i="12"/>
  <c r="U47" i="12"/>
  <c r="BB47" i="12" s="1"/>
  <c r="F54" i="3"/>
  <c r="CK46" i="12"/>
  <c r="CW46" i="12" s="1"/>
  <c r="A60" i="12"/>
  <c r="AV81" i="3"/>
  <c r="AH61" i="3"/>
  <c r="AA75" i="3"/>
  <c r="M54" i="3"/>
  <c r="CX46" i="12" l="1"/>
  <c r="BN47" i="12"/>
  <c r="U48" i="12"/>
  <c r="BB48" i="12" s="1"/>
  <c r="F55" i="3"/>
  <c r="CK47" i="12"/>
  <c r="CW47" i="12" s="1"/>
  <c r="A61" i="12"/>
  <c r="AV82" i="3"/>
  <c r="AH62" i="3"/>
  <c r="AA76" i="3"/>
  <c r="M55" i="3"/>
  <c r="CX47" i="12" l="1"/>
  <c r="BN48" i="12"/>
  <c r="U49" i="12"/>
  <c r="BB49" i="12" s="1"/>
  <c r="F56" i="3"/>
  <c r="CK48" i="12"/>
  <c r="CW48" i="12" s="1"/>
  <c r="A62" i="12"/>
  <c r="AV83" i="3"/>
  <c r="AH63" i="3"/>
  <c r="AA77" i="3"/>
  <c r="M56" i="3"/>
  <c r="CX48" i="12" l="1"/>
  <c r="BN49" i="12"/>
  <c r="U50" i="12"/>
  <c r="BB50" i="12" s="1"/>
  <c r="F57" i="3"/>
  <c r="CK49" i="12"/>
  <c r="CW49" i="12" s="1"/>
  <c r="A63" i="12"/>
  <c r="AV84" i="3"/>
  <c r="AH64" i="3"/>
  <c r="AA78" i="3"/>
  <c r="M57" i="3"/>
  <c r="CX49" i="12" l="1"/>
  <c r="BN50" i="12"/>
  <c r="U51" i="12"/>
  <c r="BB51" i="12" s="1"/>
  <c r="F58" i="3"/>
  <c r="CK50" i="12"/>
  <c r="CW50" i="12" s="1"/>
  <c r="A64" i="12"/>
  <c r="AV85" i="3"/>
  <c r="AH65" i="3"/>
  <c r="AA79" i="3"/>
  <c r="M58" i="3"/>
  <c r="CX50" i="12" l="1"/>
  <c r="BN51" i="12"/>
  <c r="U52" i="12"/>
  <c r="BB52" i="12" s="1"/>
  <c r="F59" i="3"/>
  <c r="CK51" i="12"/>
  <c r="CW51" i="12" s="1"/>
  <c r="A65" i="12"/>
  <c r="AV86" i="3"/>
  <c r="AH66" i="3"/>
  <c r="AA80" i="3"/>
  <c r="M59" i="3"/>
  <c r="CX51" i="12" l="1"/>
  <c r="BN52" i="12"/>
  <c r="CX52" i="12" s="1"/>
  <c r="U53" i="12"/>
  <c r="BB53" i="12" s="1"/>
  <c r="F60" i="3"/>
  <c r="CK52" i="12"/>
  <c r="CW52" i="12" s="1"/>
  <c r="A66" i="12"/>
  <c r="AV87" i="3"/>
  <c r="AH67" i="3"/>
  <c r="AA81" i="3"/>
  <c r="M60" i="3"/>
  <c r="BN53" i="12" l="1"/>
  <c r="U54" i="12"/>
  <c r="BB54" i="12" s="1"/>
  <c r="F61" i="3"/>
  <c r="CK53" i="12"/>
  <c r="CW53" i="12" s="1"/>
  <c r="A67" i="12"/>
  <c r="AV88" i="3"/>
  <c r="AH68" i="3"/>
  <c r="AA82" i="3"/>
  <c r="M61" i="3"/>
  <c r="CX53" i="12" l="1"/>
  <c r="BN54" i="12"/>
  <c r="CX54" i="12" s="1"/>
  <c r="U55" i="12"/>
  <c r="BB55" i="12" s="1"/>
  <c r="F62" i="3"/>
  <c r="CK54" i="12"/>
  <c r="CW54" i="12" s="1"/>
  <c r="A68" i="12"/>
  <c r="AV89" i="3"/>
  <c r="AH69" i="3"/>
  <c r="AA83" i="3"/>
  <c r="M62" i="3"/>
  <c r="BN55" i="12" l="1"/>
  <c r="U56" i="12"/>
  <c r="BB56" i="12" s="1"/>
  <c r="F63" i="3"/>
  <c r="CK55" i="12"/>
  <c r="CW55" i="12" s="1"/>
  <c r="A69" i="12"/>
  <c r="AV90" i="3"/>
  <c r="AH70" i="3"/>
  <c r="AA84" i="3"/>
  <c r="M63" i="3"/>
  <c r="CX55" i="12" l="1"/>
  <c r="BN56" i="12"/>
  <c r="CX56" i="12" s="1"/>
  <c r="U57" i="12"/>
  <c r="BB57" i="12" s="1"/>
  <c r="F64" i="3"/>
  <c r="CK56" i="12"/>
  <c r="CW56" i="12" s="1"/>
  <c r="A70" i="12"/>
  <c r="AV91" i="3"/>
  <c r="AH71" i="3"/>
  <c r="AA85" i="3"/>
  <c r="M64" i="3"/>
  <c r="BN57" i="12" l="1"/>
  <c r="CX57" i="12" s="1"/>
  <c r="U58" i="12"/>
  <c r="BB58" i="12" s="1"/>
  <c r="F65" i="3"/>
  <c r="CK57" i="12"/>
  <c r="CW57" i="12" s="1"/>
  <c r="A71" i="12"/>
  <c r="AV92" i="3"/>
  <c r="AH72" i="3"/>
  <c r="AA86" i="3"/>
  <c r="M65" i="3"/>
  <c r="BN58" i="12" l="1"/>
  <c r="U59" i="12"/>
  <c r="BB59" i="12" s="1"/>
  <c r="F66" i="3"/>
  <c r="CK58" i="12"/>
  <c r="CW58" i="12" s="1"/>
  <c r="A72" i="12"/>
  <c r="AV93" i="3"/>
  <c r="AH73" i="3"/>
  <c r="AA87" i="3"/>
  <c r="M66" i="3"/>
  <c r="CX58" i="12" l="1"/>
  <c r="BN59" i="12"/>
  <c r="CX59" i="12" s="1"/>
  <c r="U60" i="12"/>
  <c r="BB60" i="12" s="1"/>
  <c r="F67" i="3"/>
  <c r="CK59" i="12"/>
  <c r="CW59" i="12" s="1"/>
  <c r="A73" i="12"/>
  <c r="AV94" i="3"/>
  <c r="AH74" i="3"/>
  <c r="AA88" i="3"/>
  <c r="M67" i="3"/>
  <c r="BN60" i="12" l="1"/>
  <c r="CX60" i="12" s="1"/>
  <c r="U61" i="12"/>
  <c r="BB61" i="12" s="1"/>
  <c r="F68" i="3"/>
  <c r="CK60" i="12"/>
  <c r="CW60" i="12" s="1"/>
  <c r="A74" i="12"/>
  <c r="AV95" i="3"/>
  <c r="AH75" i="3"/>
  <c r="AA89" i="3"/>
  <c r="M68" i="3"/>
  <c r="BN61" i="12" l="1"/>
  <c r="U62" i="12"/>
  <c r="BB62" i="12" s="1"/>
  <c r="F69" i="3"/>
  <c r="CK61" i="12"/>
  <c r="CW61" i="12" s="1"/>
  <c r="A75" i="12"/>
  <c r="AV96" i="3"/>
  <c r="AH76" i="3"/>
  <c r="AA90" i="3"/>
  <c r="M69" i="3"/>
  <c r="CX61" i="12" l="1"/>
  <c r="BN62" i="12"/>
  <c r="CX62" i="12" s="1"/>
  <c r="U63" i="12"/>
  <c r="BB63" i="12" s="1"/>
  <c r="F70" i="3"/>
  <c r="CK62" i="12"/>
  <c r="CW62" i="12" s="1"/>
  <c r="A76" i="12"/>
  <c r="AV97" i="3"/>
  <c r="AH77" i="3"/>
  <c r="AA91" i="3"/>
  <c r="M70" i="3"/>
  <c r="BN63" i="12" l="1"/>
  <c r="U64" i="12"/>
  <c r="BB64" i="12" s="1"/>
  <c r="F71" i="3"/>
  <c r="CK63" i="12"/>
  <c r="CW63" i="12" s="1"/>
  <c r="A77" i="12"/>
  <c r="AV98" i="3"/>
  <c r="AH78" i="3"/>
  <c r="AA92" i="3"/>
  <c r="M71" i="3"/>
  <c r="CX63" i="12" l="1"/>
  <c r="BN64" i="12"/>
  <c r="CX64" i="12" s="1"/>
  <c r="U65" i="12"/>
  <c r="BB65" i="12" s="1"/>
  <c r="F72" i="3"/>
  <c r="CK64" i="12"/>
  <c r="CW64" i="12" s="1"/>
  <c r="A78" i="12"/>
  <c r="AV99" i="3"/>
  <c r="AH79" i="3"/>
  <c r="AA93" i="3"/>
  <c r="M72" i="3"/>
  <c r="BN65" i="12" l="1"/>
  <c r="CX65" i="12" s="1"/>
  <c r="U66" i="12"/>
  <c r="BB66" i="12" s="1"/>
  <c r="F73" i="3"/>
  <c r="CK65" i="12"/>
  <c r="CW65" i="12" s="1"/>
  <c r="A79" i="12"/>
  <c r="AV100" i="3"/>
  <c r="AH80" i="3"/>
  <c r="AA94" i="3"/>
  <c r="M73" i="3"/>
  <c r="BN66" i="12" l="1"/>
  <c r="U67" i="12"/>
  <c r="BB67" i="12" s="1"/>
  <c r="F74" i="3"/>
  <c r="CK66" i="12"/>
  <c r="CW66" i="12" s="1"/>
  <c r="A80" i="12"/>
  <c r="AV101" i="3"/>
  <c r="AH81" i="3"/>
  <c r="AA95" i="3"/>
  <c r="M74" i="3"/>
  <c r="CX66" i="12" l="1"/>
  <c r="BN67" i="12"/>
  <c r="CX67" i="12" s="1"/>
  <c r="U68" i="12"/>
  <c r="BB68" i="12" s="1"/>
  <c r="F75" i="3"/>
  <c r="CK67" i="12"/>
  <c r="CW67" i="12" s="1"/>
  <c r="A81" i="12"/>
  <c r="AV102" i="3"/>
  <c r="AH82" i="3"/>
  <c r="AA96" i="3"/>
  <c r="M75" i="3"/>
  <c r="BN68" i="12" l="1"/>
  <c r="CX68" i="12" s="1"/>
  <c r="U69" i="12"/>
  <c r="BB69" i="12" s="1"/>
  <c r="F76" i="3"/>
  <c r="CK68" i="12"/>
  <c r="CW68" i="12" s="1"/>
  <c r="A82" i="12"/>
  <c r="AV103" i="3"/>
  <c r="AH83" i="3"/>
  <c r="AA97" i="3"/>
  <c r="M76" i="3"/>
  <c r="BN69" i="12" l="1"/>
  <c r="CX69" i="12" s="1"/>
  <c r="U70" i="12"/>
  <c r="BB70" i="12" s="1"/>
  <c r="F77" i="3"/>
  <c r="CK69" i="12"/>
  <c r="CW69" i="12" s="1"/>
  <c r="A83" i="12"/>
  <c r="AV104" i="3"/>
  <c r="AH84" i="3"/>
  <c r="AA98" i="3"/>
  <c r="M77" i="3"/>
  <c r="BN70" i="12" l="1"/>
  <c r="CX70" i="12" s="1"/>
  <c r="U71" i="12"/>
  <c r="BB71" i="12" s="1"/>
  <c r="F78" i="3"/>
  <c r="CK70" i="12"/>
  <c r="CW70" i="12" s="1"/>
  <c r="A84" i="12"/>
  <c r="AV105" i="3"/>
  <c r="AH85" i="3"/>
  <c r="AA99" i="3"/>
  <c r="M78" i="3"/>
  <c r="BN71" i="12" l="1"/>
  <c r="U72" i="12"/>
  <c r="BB72" i="12" s="1"/>
  <c r="F79" i="3"/>
  <c r="CK71" i="12"/>
  <c r="CW71" i="12" s="1"/>
  <c r="A85" i="12"/>
  <c r="AV106" i="3"/>
  <c r="AH86" i="3"/>
  <c r="AA100" i="3"/>
  <c r="M79" i="3"/>
  <c r="CX71" i="12" l="1"/>
  <c r="BN72" i="12"/>
  <c r="CX72" i="12" s="1"/>
  <c r="U73" i="12"/>
  <c r="BB73" i="12" s="1"/>
  <c r="F80" i="3"/>
  <c r="CK72" i="12"/>
  <c r="CW72" i="12" s="1"/>
  <c r="A86" i="12"/>
  <c r="AV107" i="3"/>
  <c r="AH87" i="3"/>
  <c r="AA101" i="3"/>
  <c r="M80" i="3"/>
  <c r="BN73" i="12" l="1"/>
  <c r="U74" i="12"/>
  <c r="BB74" i="12" s="1"/>
  <c r="F81" i="3"/>
  <c r="CK73" i="12"/>
  <c r="CW73" i="12" s="1"/>
  <c r="A87" i="12"/>
  <c r="AV108" i="3"/>
  <c r="AH88" i="3"/>
  <c r="AA102" i="3"/>
  <c r="M81" i="3"/>
  <c r="CX73" i="12" l="1"/>
  <c r="BN74" i="12"/>
  <c r="U75" i="12"/>
  <c r="BB75" i="12" s="1"/>
  <c r="F82" i="3"/>
  <c r="CK74" i="12"/>
  <c r="CW74" i="12" s="1"/>
  <c r="A88" i="12"/>
  <c r="AV109" i="3"/>
  <c r="AH89" i="3"/>
  <c r="AA103" i="3"/>
  <c r="M82" i="3"/>
  <c r="CX74" i="12" l="1"/>
  <c r="BN75" i="12"/>
  <c r="CX75" i="12" s="1"/>
  <c r="U76" i="12"/>
  <c r="BB76" i="12" s="1"/>
  <c r="F83" i="3"/>
  <c r="CK75" i="12"/>
  <c r="CW75" i="12" s="1"/>
  <c r="A89" i="12"/>
  <c r="AV110" i="3"/>
  <c r="AH90" i="3"/>
  <c r="AA104" i="3"/>
  <c r="M83" i="3"/>
  <c r="BN76" i="12" l="1"/>
  <c r="U77" i="12"/>
  <c r="BB77" i="12" s="1"/>
  <c r="F84" i="3"/>
  <c r="CK76" i="12"/>
  <c r="CW76" i="12" s="1"/>
  <c r="A90" i="12"/>
  <c r="AV111" i="3"/>
  <c r="AH91" i="3"/>
  <c r="AA105" i="3"/>
  <c r="M84" i="3"/>
  <c r="CX76" i="12" l="1"/>
  <c r="BN77" i="12"/>
  <c r="U78" i="12"/>
  <c r="BB78" i="12" s="1"/>
  <c r="F85" i="3"/>
  <c r="CK77" i="12"/>
  <c r="CW77" i="12" s="1"/>
  <c r="A91" i="12"/>
  <c r="AV112" i="3"/>
  <c r="AH92" i="3"/>
  <c r="AA106" i="3"/>
  <c r="M85" i="3"/>
  <c r="CX77" i="12" l="1"/>
  <c r="BN78" i="12"/>
  <c r="CX78" i="12" s="1"/>
  <c r="U79" i="12"/>
  <c r="BB79" i="12" s="1"/>
  <c r="F86" i="3"/>
  <c r="CK78" i="12"/>
  <c r="CW78" i="12" s="1"/>
  <c r="A92" i="12"/>
  <c r="AV113" i="3"/>
  <c r="AH93" i="3"/>
  <c r="AA107" i="3"/>
  <c r="M86" i="3"/>
  <c r="BN79" i="12" l="1"/>
  <c r="U80" i="12"/>
  <c r="BB80" i="12" s="1"/>
  <c r="F87" i="3"/>
  <c r="CK79" i="12"/>
  <c r="CW79" i="12" s="1"/>
  <c r="A93" i="12"/>
  <c r="AV114" i="3"/>
  <c r="AH94" i="3"/>
  <c r="AA108" i="3"/>
  <c r="M87" i="3"/>
  <c r="CX79" i="12" l="1"/>
  <c r="BN80" i="12"/>
  <c r="U81" i="12"/>
  <c r="BB81" i="12" s="1"/>
  <c r="F88" i="3"/>
  <c r="CK80" i="12"/>
  <c r="CW80" i="12" s="1"/>
  <c r="A94" i="12"/>
  <c r="AV115" i="3"/>
  <c r="AH95" i="3"/>
  <c r="AA109" i="3"/>
  <c r="M88" i="3"/>
  <c r="CX80" i="12" l="1"/>
  <c r="BN81" i="12"/>
  <c r="U82" i="12"/>
  <c r="BB82" i="12" s="1"/>
  <c r="F89" i="3"/>
  <c r="CK81" i="12"/>
  <c r="CW81" i="12" s="1"/>
  <c r="A95" i="12"/>
  <c r="AV116" i="3"/>
  <c r="AH96" i="3"/>
  <c r="AA110" i="3"/>
  <c r="M89" i="3"/>
  <c r="CX81" i="12" l="1"/>
  <c r="BN82" i="12"/>
  <c r="U83" i="12"/>
  <c r="BB83" i="12" s="1"/>
  <c r="F90" i="3"/>
  <c r="CK82" i="12"/>
  <c r="CW82" i="12" s="1"/>
  <c r="A96" i="12"/>
  <c r="AV117" i="3"/>
  <c r="AH97" i="3"/>
  <c r="AA111" i="3"/>
  <c r="M90" i="3"/>
  <c r="CX82" i="12" l="1"/>
  <c r="BN83" i="12"/>
  <c r="CX83" i="12" s="1"/>
  <c r="U84" i="12"/>
  <c r="BB84" i="12" s="1"/>
  <c r="F91" i="3"/>
  <c r="CK83" i="12"/>
  <c r="CW83" i="12" s="1"/>
  <c r="A97" i="12"/>
  <c r="AV118" i="3"/>
  <c r="AH98" i="3"/>
  <c r="AA112" i="3"/>
  <c r="M91" i="3"/>
  <c r="BN84" i="12" l="1"/>
  <c r="U85" i="12"/>
  <c r="BB85" i="12" s="1"/>
  <c r="F92" i="3"/>
  <c r="CK84" i="12"/>
  <c r="CW84" i="12" s="1"/>
  <c r="A98" i="12"/>
  <c r="AV119" i="3"/>
  <c r="AH99" i="3"/>
  <c r="AA113" i="3"/>
  <c r="M92" i="3"/>
  <c r="CX84" i="12" l="1"/>
  <c r="BN85" i="12"/>
  <c r="CX85" i="12" s="1"/>
  <c r="U86" i="12"/>
  <c r="BB86" i="12" s="1"/>
  <c r="F93" i="3"/>
  <c r="CK85" i="12"/>
  <c r="CW85" i="12" s="1"/>
  <c r="A99" i="12"/>
  <c r="AV120" i="3"/>
  <c r="AH100" i="3"/>
  <c r="AA114" i="3"/>
  <c r="M93" i="3"/>
  <c r="BN86" i="12" l="1"/>
  <c r="U87" i="12"/>
  <c r="BB87" i="12" s="1"/>
  <c r="F94" i="3"/>
  <c r="CK86" i="12"/>
  <c r="CW86" i="12" s="1"/>
  <c r="A100" i="12"/>
  <c r="AV121" i="3"/>
  <c r="AH101" i="3"/>
  <c r="AA115" i="3"/>
  <c r="M94" i="3"/>
  <c r="CX86" i="12" l="1"/>
  <c r="BN87" i="12"/>
  <c r="CX87" i="12" s="1"/>
  <c r="U88" i="12"/>
  <c r="BB88" i="12" s="1"/>
  <c r="F95" i="3"/>
  <c r="CK87" i="12"/>
  <c r="CW87" i="12" s="1"/>
  <c r="A101" i="12"/>
  <c r="AV122" i="3"/>
  <c r="AH102" i="3"/>
  <c r="AA116" i="3"/>
  <c r="M95" i="3"/>
  <c r="BN88" i="12" l="1"/>
  <c r="CX88" i="12" s="1"/>
  <c r="U89" i="12"/>
  <c r="BB89" i="12" s="1"/>
  <c r="F96" i="3"/>
  <c r="CK88" i="12"/>
  <c r="CW88" i="12" s="1"/>
  <c r="A102" i="12"/>
  <c r="AV123" i="3"/>
  <c r="AH103" i="3"/>
  <c r="AA117" i="3"/>
  <c r="M96" i="3"/>
  <c r="BN89" i="12" l="1"/>
  <c r="CX89" i="12" s="1"/>
  <c r="U90" i="12"/>
  <c r="BB90" i="12" s="1"/>
  <c r="F97" i="3"/>
  <c r="CK89" i="12"/>
  <c r="CW89" i="12" s="1"/>
  <c r="A103" i="12"/>
  <c r="AV124" i="3"/>
  <c r="AH104" i="3"/>
  <c r="AA118" i="3"/>
  <c r="M97" i="3"/>
  <c r="BN90" i="12" l="1"/>
  <c r="CX90" i="12" s="1"/>
  <c r="U91" i="12"/>
  <c r="BB91" i="12" s="1"/>
  <c r="F98" i="3"/>
  <c r="CK90" i="12"/>
  <c r="CW90" i="12" s="1"/>
  <c r="A104" i="12"/>
  <c r="AV125" i="3"/>
  <c r="AH105" i="3"/>
  <c r="AA119" i="3"/>
  <c r="M98" i="3"/>
  <c r="BN91" i="12" l="1"/>
  <c r="CX91" i="12" s="1"/>
  <c r="U92" i="12"/>
  <c r="BB92" i="12" s="1"/>
  <c r="F99" i="3"/>
  <c r="CK91" i="12"/>
  <c r="CW91" i="12" s="1"/>
  <c r="A105" i="12"/>
  <c r="AV126" i="3"/>
  <c r="AH106" i="3"/>
  <c r="AA120" i="3"/>
  <c r="M99" i="3"/>
  <c r="BN92" i="12" l="1"/>
  <c r="CX92" i="12" s="1"/>
  <c r="U93" i="12"/>
  <c r="BB93" i="12" s="1"/>
  <c r="F100" i="3"/>
  <c r="CK92" i="12"/>
  <c r="CW92" i="12" s="1"/>
  <c r="A106" i="12"/>
  <c r="AV127" i="3"/>
  <c r="AH107" i="3"/>
  <c r="AA121" i="3"/>
  <c r="M100" i="3"/>
  <c r="BN93" i="12" l="1"/>
  <c r="CX93" i="12" s="1"/>
  <c r="U94" i="12"/>
  <c r="BB94" i="12" s="1"/>
  <c r="F101" i="3"/>
  <c r="CK93" i="12"/>
  <c r="CW93" i="12" s="1"/>
  <c r="A107" i="12"/>
  <c r="AV128" i="3"/>
  <c r="AH108" i="3"/>
  <c r="AA122" i="3"/>
  <c r="M101" i="3"/>
  <c r="BN94" i="12" l="1"/>
  <c r="U95" i="12"/>
  <c r="BB95" i="12" s="1"/>
  <c r="F102" i="3"/>
  <c r="CK94" i="12"/>
  <c r="CW94" i="12" s="1"/>
  <c r="A108" i="12"/>
  <c r="AV129" i="3"/>
  <c r="AH109" i="3"/>
  <c r="AA123" i="3"/>
  <c r="M102" i="3"/>
  <c r="CX94" i="12" l="1"/>
  <c r="BN95" i="12"/>
  <c r="U96" i="12"/>
  <c r="BB96" i="12" s="1"/>
  <c r="F103" i="3"/>
  <c r="CK95" i="12"/>
  <c r="CW95" i="12" s="1"/>
  <c r="A109" i="12"/>
  <c r="AV130" i="3"/>
  <c r="AH110" i="3"/>
  <c r="AA124" i="3"/>
  <c r="M103" i="3"/>
  <c r="CX95" i="12" l="1"/>
  <c r="BN96" i="12"/>
  <c r="CX96" i="12" s="1"/>
  <c r="U97" i="12"/>
  <c r="BB97" i="12" s="1"/>
  <c r="F104" i="3"/>
  <c r="CK96" i="12"/>
  <c r="CW96" i="12" s="1"/>
  <c r="A110" i="12"/>
  <c r="AV131" i="3"/>
  <c r="AH111" i="3"/>
  <c r="AA125" i="3"/>
  <c r="M104" i="3"/>
  <c r="BN97" i="12" l="1"/>
  <c r="CX97" i="12" s="1"/>
  <c r="U98" i="12"/>
  <c r="BB98" i="12" s="1"/>
  <c r="F105" i="3"/>
  <c r="CK97" i="12"/>
  <c r="CW97" i="12" s="1"/>
  <c r="A111" i="12"/>
  <c r="AV132" i="3"/>
  <c r="AH112" i="3"/>
  <c r="AA126" i="3"/>
  <c r="M105" i="3"/>
  <c r="BN98" i="12" l="1"/>
  <c r="CX98" i="12" s="1"/>
  <c r="U99" i="12"/>
  <c r="BB99" i="12" s="1"/>
  <c r="F106" i="3"/>
  <c r="CK98" i="12"/>
  <c r="CW98" i="12" s="1"/>
  <c r="A112" i="12"/>
  <c r="AV133" i="3"/>
  <c r="AH113" i="3"/>
  <c r="AA127" i="3"/>
  <c r="M106" i="3"/>
  <c r="BN99" i="12" l="1"/>
  <c r="U100" i="12"/>
  <c r="BB100" i="12" s="1"/>
  <c r="F107" i="3"/>
  <c r="CK99" i="12"/>
  <c r="CW99" i="12" s="1"/>
  <c r="A113" i="12"/>
  <c r="AV134" i="3"/>
  <c r="AH114" i="3"/>
  <c r="AA128" i="3"/>
  <c r="M107" i="3"/>
  <c r="CX99" i="12" l="1"/>
  <c r="BN100" i="12"/>
  <c r="U101" i="12"/>
  <c r="BB101" i="12" s="1"/>
  <c r="F108" i="3"/>
  <c r="CK100" i="12"/>
  <c r="CW100" i="12" s="1"/>
  <c r="A114" i="12"/>
  <c r="AV135" i="3"/>
  <c r="AH115" i="3"/>
  <c r="AA129" i="3"/>
  <c r="M108" i="3"/>
  <c r="CX100" i="12" l="1"/>
  <c r="BN101" i="12"/>
  <c r="CX101" i="12" s="1"/>
  <c r="U102" i="12"/>
  <c r="BB102" i="12" s="1"/>
  <c r="F109" i="3"/>
  <c r="CK101" i="12"/>
  <c r="CW101" i="12" s="1"/>
  <c r="A115" i="12"/>
  <c r="AV136" i="3"/>
  <c r="AH116" i="3"/>
  <c r="AA130" i="3"/>
  <c r="M109" i="3"/>
  <c r="BN102" i="12" l="1"/>
  <c r="CX102" i="12" s="1"/>
  <c r="U103" i="12"/>
  <c r="BB103" i="12" s="1"/>
  <c r="F110" i="3"/>
  <c r="CK102" i="12"/>
  <c r="CW102" i="12" s="1"/>
  <c r="A116" i="12"/>
  <c r="AV137" i="3"/>
  <c r="AH117" i="3"/>
  <c r="AA131" i="3"/>
  <c r="M110" i="3"/>
  <c r="BN103" i="12" l="1"/>
  <c r="CX103" i="12" s="1"/>
  <c r="U104" i="12"/>
  <c r="BB104" i="12" s="1"/>
  <c r="F111" i="3"/>
  <c r="CK103" i="12"/>
  <c r="CW103" i="12" s="1"/>
  <c r="A117" i="12"/>
  <c r="AV138" i="3"/>
  <c r="AH118" i="3"/>
  <c r="AA132" i="3"/>
  <c r="M111" i="3"/>
  <c r="BN104" i="12" l="1"/>
  <c r="CX104" i="12" s="1"/>
  <c r="U105" i="12"/>
  <c r="BB105" i="12" s="1"/>
  <c r="F112" i="3"/>
  <c r="CK104" i="12"/>
  <c r="CW104" i="12" s="1"/>
  <c r="A118" i="12"/>
  <c r="AV139" i="3"/>
  <c r="AH119" i="3"/>
  <c r="AA133" i="3"/>
  <c r="M112" i="3"/>
  <c r="BN105" i="12" l="1"/>
  <c r="CX105" i="12" s="1"/>
  <c r="U106" i="12"/>
  <c r="BB106" i="12" s="1"/>
  <c r="F113" i="3"/>
  <c r="CK105" i="12"/>
  <c r="CW105" i="12" s="1"/>
  <c r="A119" i="12"/>
  <c r="AV140" i="3"/>
  <c r="AH120" i="3"/>
  <c r="AA134" i="3"/>
  <c r="M113" i="3"/>
  <c r="BN106" i="12" l="1"/>
  <c r="CX106" i="12" s="1"/>
  <c r="U107" i="12"/>
  <c r="BB107" i="12" s="1"/>
  <c r="F114" i="3"/>
  <c r="CK106" i="12"/>
  <c r="CW106" i="12" s="1"/>
  <c r="A120" i="12"/>
  <c r="AV141" i="3"/>
  <c r="AH121" i="3"/>
  <c r="AA135" i="3"/>
  <c r="M114" i="3"/>
  <c r="BN107" i="12" l="1"/>
  <c r="U108" i="12"/>
  <c r="BB108" i="12" s="1"/>
  <c r="F115" i="3"/>
  <c r="CK107" i="12"/>
  <c r="CW107" i="12" s="1"/>
  <c r="A121" i="12"/>
  <c r="AV142" i="3"/>
  <c r="AH122" i="3"/>
  <c r="AA136" i="3"/>
  <c r="M115" i="3"/>
  <c r="CX107" i="12" l="1"/>
  <c r="BN108" i="12"/>
  <c r="U109" i="12"/>
  <c r="BB109" i="12" s="1"/>
  <c r="F116" i="3"/>
  <c r="CK108" i="12"/>
  <c r="CW108" i="12" s="1"/>
  <c r="A122" i="12"/>
  <c r="AV143" i="3"/>
  <c r="AH123" i="3"/>
  <c r="AA137" i="3"/>
  <c r="M116" i="3"/>
  <c r="CX108" i="12" l="1"/>
  <c r="BN109" i="12"/>
  <c r="U110" i="12"/>
  <c r="BB110" i="12" s="1"/>
  <c r="F117" i="3"/>
  <c r="CK109" i="12"/>
  <c r="CW109" i="12" s="1"/>
  <c r="A123" i="12"/>
  <c r="AV144" i="3"/>
  <c r="AH124" i="3"/>
  <c r="AA138" i="3"/>
  <c r="M117" i="3"/>
  <c r="CX109" i="12" l="1"/>
  <c r="BN110" i="12"/>
  <c r="U111" i="12"/>
  <c r="BB111" i="12" s="1"/>
  <c r="F118" i="3"/>
  <c r="CK110" i="12"/>
  <c r="CW110" i="12" s="1"/>
  <c r="A124" i="12"/>
  <c r="AV145" i="3"/>
  <c r="AH125" i="3"/>
  <c r="AA139" i="3"/>
  <c r="M118" i="3"/>
  <c r="CX110" i="12" l="1"/>
  <c r="BN111" i="12"/>
  <c r="U112" i="12"/>
  <c r="BB112" i="12" s="1"/>
  <c r="F119" i="3"/>
  <c r="CK111" i="12"/>
  <c r="CW111" i="12" s="1"/>
  <c r="A125" i="12"/>
  <c r="AV146" i="3"/>
  <c r="AH126" i="3"/>
  <c r="AA140" i="3"/>
  <c r="M119" i="3"/>
  <c r="CX111" i="12" l="1"/>
  <c r="BN112" i="12"/>
  <c r="CX112" i="12" s="1"/>
  <c r="U113" i="12"/>
  <c r="BB113" i="12" s="1"/>
  <c r="F120" i="3"/>
  <c r="CK112" i="12"/>
  <c r="CW112" i="12" s="1"/>
  <c r="A126" i="12"/>
  <c r="AV147" i="3"/>
  <c r="AH127" i="3"/>
  <c r="AA141" i="3"/>
  <c r="M120" i="3"/>
  <c r="BN113" i="12" l="1"/>
  <c r="CX113" i="12" s="1"/>
  <c r="U114" i="12"/>
  <c r="BB114" i="12" s="1"/>
  <c r="F121" i="3"/>
  <c r="CK113" i="12"/>
  <c r="CW113" i="12" s="1"/>
  <c r="A127" i="12"/>
  <c r="AV148" i="3"/>
  <c r="AH128" i="3"/>
  <c r="AA142" i="3"/>
  <c r="M121" i="3"/>
  <c r="BN114" i="12" l="1"/>
  <c r="U115" i="12"/>
  <c r="BB115" i="12" s="1"/>
  <c r="F122" i="3"/>
  <c r="CK114" i="12"/>
  <c r="CW114" i="12" s="1"/>
  <c r="A128" i="12"/>
  <c r="AV149" i="3"/>
  <c r="AH129" i="3"/>
  <c r="AA143" i="3"/>
  <c r="M122" i="3"/>
  <c r="CX114" i="12" l="1"/>
  <c r="BN115" i="12"/>
  <c r="CX115" i="12" s="1"/>
  <c r="U116" i="12"/>
  <c r="BB116" i="12" s="1"/>
  <c r="F123" i="3"/>
  <c r="CK115" i="12"/>
  <c r="CW115" i="12" s="1"/>
  <c r="A129" i="12"/>
  <c r="AV150" i="3"/>
  <c r="AH130" i="3"/>
  <c r="AA144" i="3"/>
  <c r="M123" i="3"/>
  <c r="BN116" i="12" l="1"/>
  <c r="CX116" i="12" s="1"/>
  <c r="U117" i="12"/>
  <c r="BB117" i="12" s="1"/>
  <c r="F124" i="3"/>
  <c r="CK116" i="12"/>
  <c r="CW116" i="12" s="1"/>
  <c r="A130" i="12"/>
  <c r="AV151" i="3"/>
  <c r="AH131" i="3"/>
  <c r="AA145" i="3"/>
  <c r="M124" i="3"/>
  <c r="BN117" i="12" l="1"/>
  <c r="U118" i="12"/>
  <c r="BB118" i="12" s="1"/>
  <c r="F125" i="3"/>
  <c r="CK117" i="12"/>
  <c r="CW117" i="12" s="1"/>
  <c r="A131" i="12"/>
  <c r="AV152" i="3"/>
  <c r="AH132" i="3"/>
  <c r="AA146" i="3"/>
  <c r="M125" i="3"/>
  <c r="CX117" i="12" l="1"/>
  <c r="BN118" i="12"/>
  <c r="CX118" i="12" s="1"/>
  <c r="U119" i="12"/>
  <c r="BB119" i="12" s="1"/>
  <c r="F126" i="3"/>
  <c r="CK118" i="12"/>
  <c r="CW118" i="12" s="1"/>
  <c r="A132" i="12"/>
  <c r="AV153" i="3"/>
  <c r="AH133" i="3"/>
  <c r="AA147" i="3"/>
  <c r="M126" i="3"/>
  <c r="BN119" i="12" l="1"/>
  <c r="CX119" i="12" s="1"/>
  <c r="U120" i="12"/>
  <c r="BB120" i="12" s="1"/>
  <c r="F127" i="3"/>
  <c r="CK119" i="12"/>
  <c r="CW119" i="12" s="1"/>
  <c r="A133" i="12"/>
  <c r="AV154" i="3"/>
  <c r="AH134" i="3"/>
  <c r="AA148" i="3"/>
  <c r="M127" i="3"/>
  <c r="BN120" i="12" l="1"/>
  <c r="U121" i="12"/>
  <c r="BB121" i="12" s="1"/>
  <c r="F128" i="3"/>
  <c r="CK120" i="12"/>
  <c r="CW120" i="12" s="1"/>
  <c r="A134" i="12"/>
  <c r="AV155" i="3"/>
  <c r="AH135" i="3"/>
  <c r="AA149" i="3"/>
  <c r="M128" i="3"/>
  <c r="CX120" i="12" l="1"/>
  <c r="BN121" i="12"/>
  <c r="U122" i="12"/>
  <c r="BB122" i="12" s="1"/>
  <c r="F129" i="3"/>
  <c r="CK121" i="12"/>
  <c r="CW121" i="12" s="1"/>
  <c r="A135" i="12"/>
  <c r="AV156" i="3"/>
  <c r="AH136" i="3"/>
  <c r="AA150" i="3"/>
  <c r="M129" i="3"/>
  <c r="CX121" i="12" l="1"/>
  <c r="BN122" i="12"/>
  <c r="U123" i="12"/>
  <c r="BB123" i="12" s="1"/>
  <c r="F130" i="3"/>
  <c r="CK122" i="12"/>
  <c r="CW122" i="12" s="1"/>
  <c r="A136" i="12"/>
  <c r="AV157" i="3"/>
  <c r="AH137" i="3"/>
  <c r="AA151" i="3"/>
  <c r="M130" i="3"/>
  <c r="CX122" i="12" l="1"/>
  <c r="BN123" i="12"/>
  <c r="CX123" i="12" s="1"/>
  <c r="U124" i="12"/>
  <c r="BB124" i="12" s="1"/>
  <c r="F131" i="3"/>
  <c r="CK123" i="12"/>
  <c r="CW123" i="12" s="1"/>
  <c r="A137" i="12"/>
  <c r="AV158" i="3"/>
  <c r="AH138" i="3"/>
  <c r="AA152" i="3"/>
  <c r="M131" i="3"/>
  <c r="BN124" i="12" l="1"/>
  <c r="U125" i="12"/>
  <c r="BB125" i="12" s="1"/>
  <c r="F132" i="3"/>
  <c r="CK124" i="12"/>
  <c r="CW124" i="12" s="1"/>
  <c r="A138" i="12"/>
  <c r="AV159" i="3"/>
  <c r="AH139" i="3"/>
  <c r="AA153" i="3"/>
  <c r="M132" i="3"/>
  <c r="CX124" i="12" l="1"/>
  <c r="BN125" i="12"/>
  <c r="CX125" i="12" s="1"/>
  <c r="U126" i="12"/>
  <c r="BB126" i="12" s="1"/>
  <c r="F133" i="3"/>
  <c r="CK125" i="12"/>
  <c r="CW125" i="12" s="1"/>
  <c r="A139" i="12"/>
  <c r="AV160" i="3"/>
  <c r="AH140" i="3"/>
  <c r="AA154" i="3"/>
  <c r="M133" i="3"/>
  <c r="BN126" i="12" l="1"/>
  <c r="U127" i="12"/>
  <c r="BB127" i="12" s="1"/>
  <c r="F134" i="3"/>
  <c r="CK126" i="12"/>
  <c r="CW126" i="12" s="1"/>
  <c r="A140" i="12"/>
  <c r="AV161" i="3"/>
  <c r="AH141" i="3"/>
  <c r="AA155" i="3"/>
  <c r="M134" i="3"/>
  <c r="CX126" i="12" l="1"/>
  <c r="BN127" i="12"/>
  <c r="CX127" i="12" s="1"/>
  <c r="U128" i="12"/>
  <c r="BB128" i="12" s="1"/>
  <c r="F135" i="3"/>
  <c r="CK127" i="12"/>
  <c r="CW127" i="12" s="1"/>
  <c r="A141" i="12"/>
  <c r="AV162" i="3"/>
  <c r="AH142" i="3"/>
  <c r="AA156" i="3"/>
  <c r="M135" i="3"/>
  <c r="BN128" i="12" l="1"/>
  <c r="U129" i="12"/>
  <c r="BB129" i="12" s="1"/>
  <c r="F136" i="3"/>
  <c r="CK128" i="12"/>
  <c r="CW128" i="12" s="1"/>
  <c r="A142" i="12"/>
  <c r="AV163" i="3"/>
  <c r="AH143" i="3"/>
  <c r="AA157" i="3"/>
  <c r="M136" i="3"/>
  <c r="CX128" i="12" l="1"/>
  <c r="BN129" i="12"/>
  <c r="U130" i="12"/>
  <c r="BB130" i="12" s="1"/>
  <c r="F137" i="3"/>
  <c r="CK129" i="12"/>
  <c r="CW129" i="12" s="1"/>
  <c r="A143" i="12"/>
  <c r="AV164" i="3"/>
  <c r="AH144" i="3"/>
  <c r="AA158" i="3"/>
  <c r="M137" i="3"/>
  <c r="CX129" i="12" l="1"/>
  <c r="BN130" i="12"/>
  <c r="U131" i="12"/>
  <c r="BB131" i="12" s="1"/>
  <c r="F138" i="3"/>
  <c r="CK130" i="12"/>
  <c r="CW130" i="12" s="1"/>
  <c r="A144" i="12"/>
  <c r="AV165" i="3"/>
  <c r="AH145" i="3"/>
  <c r="AA159" i="3"/>
  <c r="M138" i="3"/>
  <c r="CX130" i="12" l="1"/>
  <c r="BN131" i="12"/>
  <c r="U132" i="12"/>
  <c r="BB132" i="12" s="1"/>
  <c r="F139" i="3"/>
  <c r="CK131" i="12"/>
  <c r="CW131" i="12" s="1"/>
  <c r="A145" i="12"/>
  <c r="AV166" i="3"/>
  <c r="AH146" i="3"/>
  <c r="AA160" i="3"/>
  <c r="M139" i="3"/>
  <c r="CX131" i="12" l="1"/>
  <c r="BN132" i="12"/>
  <c r="U133" i="12"/>
  <c r="BB133" i="12" s="1"/>
  <c r="F140" i="3"/>
  <c r="CK132" i="12"/>
  <c r="CW132" i="12" s="1"/>
  <c r="A146" i="12"/>
  <c r="AV167" i="3"/>
  <c r="AH147" i="3"/>
  <c r="AA161" i="3"/>
  <c r="M140" i="3"/>
  <c r="CX132" i="12" l="1"/>
  <c r="BN133" i="12"/>
  <c r="U134" i="12"/>
  <c r="BB134" i="12" s="1"/>
  <c r="F141" i="3"/>
  <c r="CK133" i="12"/>
  <c r="CW133" i="12" s="1"/>
  <c r="A147" i="12"/>
  <c r="AV168" i="3"/>
  <c r="AH148" i="3"/>
  <c r="AA162" i="3"/>
  <c r="M141" i="3"/>
  <c r="CX133" i="12" l="1"/>
  <c r="BN134" i="12"/>
  <c r="U135" i="12"/>
  <c r="BB135" i="12" s="1"/>
  <c r="F142" i="3"/>
  <c r="CK134" i="12"/>
  <c r="CW134" i="12" s="1"/>
  <c r="A148" i="12"/>
  <c r="AH149" i="3"/>
  <c r="AA163" i="3"/>
  <c r="M142" i="3"/>
  <c r="CX134" i="12" l="1"/>
  <c r="BN135" i="12"/>
  <c r="U136" i="12"/>
  <c r="BB136" i="12" s="1"/>
  <c r="F143" i="3"/>
  <c r="CK135" i="12"/>
  <c r="CW135" i="12" s="1"/>
  <c r="A149" i="12"/>
  <c r="AH150" i="3"/>
  <c r="AA164" i="3"/>
  <c r="M143" i="3"/>
  <c r="CX135" i="12" l="1"/>
  <c r="BN136" i="12"/>
  <c r="U137" i="12"/>
  <c r="BB137" i="12" s="1"/>
  <c r="F144" i="3"/>
  <c r="CK136" i="12"/>
  <c r="CW136" i="12" s="1"/>
  <c r="A150" i="12"/>
  <c r="AH151" i="3"/>
  <c r="AA165" i="3"/>
  <c r="M144" i="3"/>
  <c r="CX136" i="12" l="1"/>
  <c r="BN137" i="12"/>
  <c r="U138" i="12"/>
  <c r="BB138" i="12" s="1"/>
  <c r="F145" i="3"/>
  <c r="CK137" i="12"/>
  <c r="CW137" i="12" s="1"/>
  <c r="A151" i="12"/>
  <c r="AH152" i="3"/>
  <c r="AA166" i="3"/>
  <c r="M145" i="3"/>
  <c r="CX137" i="12" l="1"/>
  <c r="BN138" i="12"/>
  <c r="U139" i="12"/>
  <c r="BB139" i="12" s="1"/>
  <c r="F146" i="3"/>
  <c r="CK138" i="12"/>
  <c r="CW138" i="12" s="1"/>
  <c r="A152" i="12"/>
  <c r="AH153" i="3"/>
  <c r="AA167" i="3"/>
  <c r="M146" i="3"/>
  <c r="CX138" i="12" l="1"/>
  <c r="BN139" i="12"/>
  <c r="CX139" i="12" s="1"/>
  <c r="U140" i="12"/>
  <c r="BB140" i="12" s="1"/>
  <c r="F147" i="3"/>
  <c r="CK139" i="12"/>
  <c r="CW139" i="12" s="1"/>
  <c r="A153" i="12"/>
  <c r="AH154" i="3"/>
  <c r="AA168" i="3"/>
  <c r="M147" i="3"/>
  <c r="BN140" i="12" l="1"/>
  <c r="U141" i="12"/>
  <c r="BB141" i="12" s="1"/>
  <c r="F148" i="3"/>
  <c r="CK140" i="12"/>
  <c r="CW140" i="12" s="1"/>
  <c r="A154" i="12"/>
  <c r="AH155" i="3"/>
  <c r="M148" i="3"/>
  <c r="CX140" i="12" l="1"/>
  <c r="BN141" i="12"/>
  <c r="U142" i="12"/>
  <c r="BB142" i="12" s="1"/>
  <c r="F149" i="3"/>
  <c r="CK141" i="12"/>
  <c r="CW141" i="12" s="1"/>
  <c r="A155" i="12"/>
  <c r="AH156" i="3"/>
  <c r="M149" i="3"/>
  <c r="CX141" i="12" l="1"/>
  <c r="BN142" i="12"/>
  <c r="CX142" i="12" s="1"/>
  <c r="U143" i="12"/>
  <c r="BB143" i="12" s="1"/>
  <c r="F150" i="3"/>
  <c r="CK142" i="12"/>
  <c r="CW142" i="12" s="1"/>
  <c r="A156" i="12"/>
  <c r="AH157" i="3"/>
  <c r="M150" i="3"/>
  <c r="BN143" i="12" l="1"/>
  <c r="CX143" i="12" s="1"/>
  <c r="U144" i="12"/>
  <c r="BB144" i="12" s="1"/>
  <c r="F151" i="3"/>
  <c r="CK143" i="12"/>
  <c r="CW143" i="12" s="1"/>
  <c r="A157" i="12"/>
  <c r="AH158" i="3"/>
  <c r="M151" i="3"/>
  <c r="BN144" i="12" l="1"/>
  <c r="U145" i="12"/>
  <c r="BB145" i="12" s="1"/>
  <c r="F152" i="3"/>
  <c r="CK144" i="12"/>
  <c r="CW144" i="12" s="1"/>
  <c r="A158" i="12"/>
  <c r="AH159" i="3"/>
  <c r="M152" i="3"/>
  <c r="CX144" i="12" l="1"/>
  <c r="BN145" i="12"/>
  <c r="U146" i="12"/>
  <c r="BB146" i="12" s="1"/>
  <c r="F153" i="3"/>
  <c r="CK145" i="12"/>
  <c r="CW145" i="12" s="1"/>
  <c r="A159" i="12"/>
  <c r="AH160" i="3"/>
  <c r="M153" i="3"/>
  <c r="CX145" i="12" l="1"/>
  <c r="BN146" i="12"/>
  <c r="U147" i="12"/>
  <c r="BB147" i="12" s="1"/>
  <c r="F154" i="3"/>
  <c r="CK146" i="12"/>
  <c r="CW146" i="12" s="1"/>
  <c r="A160" i="12"/>
  <c r="AH161" i="3"/>
  <c r="M154" i="3"/>
  <c r="CX146" i="12" l="1"/>
  <c r="BN147" i="12"/>
  <c r="U148" i="12"/>
  <c r="BB148" i="12" s="1"/>
  <c r="F155" i="3"/>
  <c r="CK147" i="12"/>
  <c r="CW147" i="12" s="1"/>
  <c r="AH162" i="3"/>
  <c r="M155" i="3"/>
  <c r="CX147" i="12" l="1"/>
  <c r="BN148" i="12"/>
  <c r="CX148" i="12" s="1"/>
  <c r="U149" i="12"/>
  <c r="BB149" i="12" s="1"/>
  <c r="F156" i="3"/>
  <c r="CK148" i="12"/>
  <c r="CW148" i="12" s="1"/>
  <c r="AH163" i="3"/>
  <c r="M156" i="3"/>
  <c r="BN149" i="12" l="1"/>
  <c r="U150" i="12"/>
  <c r="BB150" i="12" s="1"/>
  <c r="F157" i="3"/>
  <c r="CK149" i="12"/>
  <c r="CW149" i="12" s="1"/>
  <c r="AH164" i="3"/>
  <c r="M157" i="3"/>
  <c r="CX149" i="12" l="1"/>
  <c r="BN150" i="12"/>
  <c r="U151" i="12"/>
  <c r="BB151" i="12" s="1"/>
  <c r="F158" i="3"/>
  <c r="CK150" i="12"/>
  <c r="CW150" i="12" s="1"/>
  <c r="AH165" i="3"/>
  <c r="M158" i="3"/>
  <c r="CX150" i="12" l="1"/>
  <c r="BN151" i="12"/>
  <c r="CX151" i="12" s="1"/>
  <c r="U152" i="12"/>
  <c r="BB152" i="12" s="1"/>
  <c r="F159" i="3"/>
  <c r="CK151" i="12"/>
  <c r="CW151" i="12" s="1"/>
  <c r="AH166" i="3"/>
  <c r="M159" i="3"/>
  <c r="BN152" i="12" l="1"/>
  <c r="U153" i="12"/>
  <c r="BB153" i="12" s="1"/>
  <c r="F160" i="3"/>
  <c r="CK152" i="12"/>
  <c r="CW152" i="12" s="1"/>
  <c r="AH167" i="3"/>
  <c r="M160" i="3"/>
  <c r="CX152" i="12" l="1"/>
  <c r="BN153" i="12"/>
  <c r="U154" i="12"/>
  <c r="BB154" i="12" s="1"/>
  <c r="F161" i="3"/>
  <c r="CK153" i="12"/>
  <c r="CW153" i="12" s="1"/>
  <c r="AH168" i="3"/>
  <c r="M161" i="3"/>
  <c r="CX153" i="12" l="1"/>
  <c r="BN154" i="12"/>
  <c r="U155" i="12"/>
  <c r="BB155" i="12" s="1"/>
  <c r="F162" i="3"/>
  <c r="CK154" i="12"/>
  <c r="CW154" i="12" s="1"/>
  <c r="M162" i="3"/>
  <c r="CX154" i="12" l="1"/>
  <c r="BN155" i="12"/>
  <c r="CX155" i="12" s="1"/>
  <c r="U156" i="12"/>
  <c r="BB156" i="12" s="1"/>
  <c r="F163" i="3"/>
  <c r="CK155" i="12"/>
  <c r="CW155" i="12" s="1"/>
  <c r="M163" i="3"/>
  <c r="BN156" i="12" l="1"/>
  <c r="CX156" i="12" s="1"/>
  <c r="U157" i="12"/>
  <c r="BB157" i="12" s="1"/>
  <c r="F164" i="3"/>
  <c r="CK156" i="12"/>
  <c r="CW156" i="12" s="1"/>
  <c r="M164" i="3"/>
  <c r="BN157" i="12" l="1"/>
  <c r="U158" i="12"/>
  <c r="BB158" i="12" s="1"/>
  <c r="F165" i="3"/>
  <c r="CK157" i="12"/>
  <c r="CW157" i="12" s="1"/>
  <c r="M165" i="3"/>
  <c r="CX157" i="12" l="1"/>
  <c r="BN158" i="12"/>
  <c r="CX158" i="12" s="1"/>
  <c r="U159" i="12"/>
  <c r="BB159" i="12" s="1"/>
  <c r="F166" i="3"/>
  <c r="CK158" i="12"/>
  <c r="CW158" i="12" s="1"/>
  <c r="M166" i="3"/>
  <c r="BN159" i="12" l="1"/>
  <c r="U160" i="12"/>
  <c r="BB160" i="12" s="1"/>
  <c r="F167" i="3"/>
  <c r="F168" i="3" s="1"/>
  <c r="CK159" i="12"/>
  <c r="CW159" i="12" s="1"/>
  <c r="M167" i="3"/>
  <c r="CX159" i="12" l="1"/>
  <c r="BN160" i="12"/>
  <c r="CK160" i="12"/>
  <c r="CW160" i="12" s="1"/>
  <c r="M168" i="3"/>
  <c r="CX160" i="12" l="1"/>
  <c r="Q168" i="3"/>
  <c r="Q167" i="3"/>
  <c r="Q166" i="3"/>
  <c r="Q165" i="3"/>
  <c r="R168" i="3" s="1"/>
  <c r="S168" i="3" s="1"/>
  <c r="Q164" i="3"/>
  <c r="R167" i="3" s="1"/>
  <c r="S167" i="3" s="1"/>
  <c r="Q163" i="3"/>
  <c r="R166" i="3" s="1"/>
  <c r="S166" i="3" s="1"/>
  <c r="Q162" i="3"/>
  <c r="R165" i="3" s="1"/>
  <c r="S165" i="3" s="1"/>
  <c r="Q161" i="3"/>
  <c r="R164" i="3" s="1"/>
  <c r="S164" i="3" s="1"/>
  <c r="Q160" i="3"/>
  <c r="R163" i="3" s="1"/>
  <c r="S163" i="3" s="1"/>
  <c r="Q159" i="3"/>
  <c r="R162" i="3" s="1"/>
  <c r="S162" i="3" s="1"/>
  <c r="Q158" i="3"/>
  <c r="R161" i="3" s="1"/>
  <c r="S161" i="3" s="1"/>
  <c r="Q157" i="3"/>
  <c r="R160" i="3" s="1"/>
  <c r="S160" i="3" s="1"/>
  <c r="Q156" i="3"/>
  <c r="R159" i="3" s="1"/>
  <c r="S159" i="3" s="1"/>
  <c r="Q155" i="3"/>
  <c r="R158" i="3" s="1"/>
  <c r="S158" i="3" s="1"/>
  <c r="Q154" i="3"/>
  <c r="R157" i="3" s="1"/>
  <c r="S157" i="3" s="1"/>
  <c r="Q153" i="3"/>
  <c r="R156" i="3" s="1"/>
  <c r="S156" i="3" s="1"/>
  <c r="Q152" i="3"/>
  <c r="R155" i="3" s="1"/>
  <c r="S155" i="3" s="1"/>
  <c r="Q151" i="3"/>
  <c r="R154" i="3" s="1"/>
  <c r="S154" i="3" s="1"/>
  <c r="Q150" i="3"/>
  <c r="R153" i="3" s="1"/>
  <c r="S153" i="3" s="1"/>
  <c r="Q149" i="3"/>
  <c r="R152" i="3" s="1"/>
  <c r="S152" i="3" s="1"/>
  <c r="Q148" i="3"/>
  <c r="R151" i="3" s="1"/>
  <c r="S151" i="3" s="1"/>
  <c r="Q147" i="3"/>
  <c r="R150" i="3" s="1"/>
  <c r="S150" i="3" s="1"/>
  <c r="Q146" i="3"/>
  <c r="R149" i="3" s="1"/>
  <c r="S149" i="3" s="1"/>
  <c r="Q145" i="3"/>
  <c r="R148" i="3" s="1"/>
  <c r="S148" i="3" s="1"/>
  <c r="Q144" i="3"/>
  <c r="R147" i="3" s="1"/>
  <c r="S147" i="3" s="1"/>
  <c r="Q143" i="3"/>
  <c r="R146" i="3" s="1"/>
  <c r="S146" i="3" s="1"/>
  <c r="Q142" i="3"/>
  <c r="R145" i="3" s="1"/>
  <c r="S145" i="3" s="1"/>
  <c r="Q141" i="3"/>
  <c r="R144" i="3" s="1"/>
  <c r="S144" i="3" s="1"/>
  <c r="Q140" i="3"/>
  <c r="R143" i="3" s="1"/>
  <c r="S143" i="3" s="1"/>
  <c r="Q139" i="3"/>
  <c r="R142" i="3" s="1"/>
  <c r="S142" i="3" s="1"/>
  <c r="Q138" i="3"/>
  <c r="R141" i="3" s="1"/>
  <c r="S141" i="3" s="1"/>
  <c r="Q137" i="3"/>
  <c r="R140" i="3" s="1"/>
  <c r="S140" i="3" s="1"/>
  <c r="Q136" i="3"/>
  <c r="R139" i="3" s="1"/>
  <c r="S139" i="3" s="1"/>
  <c r="Q135" i="3"/>
  <c r="R138" i="3" s="1"/>
  <c r="S138" i="3" s="1"/>
  <c r="Q134" i="3"/>
  <c r="R137" i="3" s="1"/>
  <c r="S137" i="3" s="1"/>
  <c r="Q133" i="3"/>
  <c r="R136" i="3" s="1"/>
  <c r="S136" i="3" s="1"/>
  <c r="Q132" i="3"/>
  <c r="R135" i="3" s="1"/>
  <c r="S135" i="3" s="1"/>
  <c r="Q131" i="3"/>
  <c r="R134" i="3" s="1"/>
  <c r="S134" i="3" s="1"/>
  <c r="Q130" i="3"/>
  <c r="R133" i="3" s="1"/>
  <c r="S133" i="3" s="1"/>
  <c r="Q129" i="3"/>
  <c r="R132" i="3" s="1"/>
  <c r="S132" i="3" s="1"/>
  <c r="Q128" i="3"/>
  <c r="R131" i="3" s="1"/>
  <c r="S131" i="3" s="1"/>
  <c r="Q127" i="3"/>
  <c r="R130" i="3" s="1"/>
  <c r="S130" i="3" s="1"/>
  <c r="Q126" i="3"/>
  <c r="R129" i="3" s="1"/>
  <c r="S129" i="3" s="1"/>
  <c r="Q125" i="3"/>
  <c r="R128" i="3" s="1"/>
  <c r="S128" i="3" s="1"/>
  <c r="Q124" i="3"/>
  <c r="R127" i="3" s="1"/>
  <c r="S127" i="3" s="1"/>
  <c r="Q123" i="3"/>
  <c r="R126" i="3" s="1"/>
  <c r="S126" i="3" s="1"/>
  <c r="Q122" i="3"/>
  <c r="R125" i="3" s="1"/>
  <c r="S125" i="3" s="1"/>
  <c r="Q121" i="3"/>
  <c r="R124" i="3" s="1"/>
  <c r="S124" i="3" s="1"/>
  <c r="Q120" i="3"/>
  <c r="R123" i="3" s="1"/>
  <c r="S123" i="3" s="1"/>
  <c r="Q119" i="3"/>
  <c r="R122" i="3" s="1"/>
  <c r="S122" i="3" s="1"/>
  <c r="Q118" i="3"/>
  <c r="R121" i="3" s="1"/>
  <c r="S121" i="3" s="1"/>
  <c r="Q117" i="3"/>
  <c r="R120" i="3" s="1"/>
  <c r="S120" i="3" s="1"/>
  <c r="Q116" i="3"/>
  <c r="R119" i="3" s="1"/>
  <c r="S119" i="3" s="1"/>
  <c r="Q115" i="3"/>
  <c r="R118" i="3" s="1"/>
  <c r="S118" i="3" s="1"/>
  <c r="Q114" i="3"/>
  <c r="R117" i="3" s="1"/>
  <c r="S117" i="3" s="1"/>
  <c r="Q113" i="3"/>
  <c r="R116" i="3" s="1"/>
  <c r="S116" i="3" s="1"/>
  <c r="Q112" i="3"/>
  <c r="R115" i="3" s="1"/>
  <c r="S115" i="3" s="1"/>
  <c r="Q111" i="3"/>
  <c r="R114" i="3" s="1"/>
  <c r="S114" i="3" s="1"/>
  <c r="Q110" i="3"/>
  <c r="R113" i="3" s="1"/>
  <c r="S113" i="3" s="1"/>
  <c r="Q109" i="3"/>
  <c r="R112" i="3" s="1"/>
  <c r="S112" i="3" s="1"/>
  <c r="Q108" i="3"/>
  <c r="R111" i="3" s="1"/>
  <c r="S111" i="3" s="1"/>
  <c r="Q107" i="3"/>
  <c r="R110" i="3" s="1"/>
  <c r="S110" i="3" s="1"/>
  <c r="Q106" i="3"/>
  <c r="R109" i="3" s="1"/>
  <c r="S109" i="3" s="1"/>
  <c r="Q105" i="3"/>
  <c r="R108" i="3" s="1"/>
  <c r="S108" i="3" s="1"/>
  <c r="Q104" i="3"/>
  <c r="R107" i="3" s="1"/>
  <c r="S107" i="3" s="1"/>
  <c r="Q103" i="3"/>
  <c r="R106" i="3" s="1"/>
  <c r="S106" i="3" s="1"/>
  <c r="Q102" i="3"/>
  <c r="R105" i="3" s="1"/>
  <c r="S105" i="3" s="1"/>
  <c r="Q101" i="3"/>
  <c r="R104" i="3" s="1"/>
  <c r="S104" i="3" s="1"/>
  <c r="Q100" i="3"/>
  <c r="R103" i="3" s="1"/>
  <c r="S103" i="3" s="1"/>
  <c r="Q99" i="3"/>
  <c r="R102" i="3" s="1"/>
  <c r="S102" i="3" s="1"/>
  <c r="Q98" i="3"/>
  <c r="R101" i="3" s="1"/>
  <c r="S101" i="3" s="1"/>
  <c r="Q97" i="3"/>
  <c r="R100" i="3" s="1"/>
  <c r="S100" i="3" s="1"/>
  <c r="Q96" i="3"/>
  <c r="R99" i="3" s="1"/>
  <c r="S99" i="3" s="1"/>
  <c r="Q95" i="3"/>
  <c r="R98" i="3" s="1"/>
  <c r="S98" i="3" s="1"/>
  <c r="Q94" i="3"/>
  <c r="R97" i="3" s="1"/>
  <c r="S97" i="3" s="1"/>
  <c r="Q93" i="3"/>
  <c r="R96" i="3" s="1"/>
  <c r="S96" i="3" s="1"/>
  <c r="Q92" i="3"/>
  <c r="R95" i="3" s="1"/>
  <c r="S95" i="3" s="1"/>
  <c r="Q91" i="3"/>
  <c r="R94" i="3" s="1"/>
  <c r="S94" i="3" s="1"/>
  <c r="Q90" i="3"/>
  <c r="R93" i="3" s="1"/>
  <c r="S93" i="3" s="1"/>
  <c r="Q89" i="3"/>
  <c r="R92" i="3" s="1"/>
  <c r="S92" i="3" s="1"/>
  <c r="Q88" i="3"/>
  <c r="R91" i="3" s="1"/>
  <c r="S91" i="3" s="1"/>
  <c r="Q87" i="3"/>
  <c r="R90" i="3" s="1"/>
  <c r="S90" i="3" s="1"/>
  <c r="Q86" i="3"/>
  <c r="R89" i="3" s="1"/>
  <c r="S89" i="3" s="1"/>
  <c r="Q85" i="3"/>
  <c r="R88" i="3" s="1"/>
  <c r="S88" i="3" s="1"/>
  <c r="Q84" i="3"/>
  <c r="R87" i="3" s="1"/>
  <c r="S87" i="3" s="1"/>
  <c r="Q83" i="3"/>
  <c r="R86" i="3" s="1"/>
  <c r="S86" i="3" s="1"/>
  <c r="Q82" i="3"/>
  <c r="R85" i="3" s="1"/>
  <c r="S85" i="3" s="1"/>
  <c r="Q81" i="3"/>
  <c r="Q80" i="3"/>
  <c r="R83" i="3" s="1"/>
  <c r="S83" i="3" s="1"/>
  <c r="Q79" i="3"/>
  <c r="R82" i="3" s="1"/>
  <c r="S82" i="3" s="1"/>
  <c r="Q78" i="3"/>
  <c r="Q77" i="3"/>
  <c r="R80" i="3" s="1"/>
  <c r="S80" i="3" s="1"/>
  <c r="Q76" i="3"/>
  <c r="R79" i="3" s="1"/>
  <c r="S79" i="3" s="1"/>
  <c r="Q75" i="3"/>
  <c r="R78" i="3" s="1"/>
  <c r="S78" i="3" s="1"/>
  <c r="Q74" i="3"/>
  <c r="R77" i="3" s="1"/>
  <c r="S77" i="3" s="1"/>
  <c r="Q73" i="3"/>
  <c r="Q72" i="3"/>
  <c r="R75" i="3" s="1"/>
  <c r="S75" i="3" s="1"/>
  <c r="Q71" i="3"/>
  <c r="R74" i="3" s="1"/>
  <c r="S74" i="3" s="1"/>
  <c r="Q70" i="3"/>
  <c r="Q69" i="3"/>
  <c r="R72" i="3" s="1"/>
  <c r="S72" i="3" s="1"/>
  <c r="Q68" i="3"/>
  <c r="R71" i="3" s="1"/>
  <c r="S71" i="3" s="1"/>
  <c r="Q67" i="3"/>
  <c r="R70" i="3" s="1"/>
  <c r="S70" i="3" s="1"/>
  <c r="Q66" i="3"/>
  <c r="R69" i="3" s="1"/>
  <c r="S69" i="3" s="1"/>
  <c r="Q65" i="3"/>
  <c r="Q64" i="3"/>
  <c r="R67" i="3" s="1"/>
  <c r="S67" i="3" s="1"/>
  <c r="Q63" i="3"/>
  <c r="R66" i="3" s="1"/>
  <c r="S66" i="3" s="1"/>
  <c r="Q62" i="3"/>
  <c r="Q61" i="3"/>
  <c r="R64" i="3" s="1"/>
  <c r="S64" i="3" s="1"/>
  <c r="Q60" i="3"/>
  <c r="R63" i="3" s="1"/>
  <c r="S63" i="3" s="1"/>
  <c r="Q59" i="3"/>
  <c r="R62" i="3" s="1"/>
  <c r="S62" i="3" s="1"/>
  <c r="Q58" i="3"/>
  <c r="R61" i="3" s="1"/>
  <c r="S61" i="3" s="1"/>
  <c r="Q57" i="3"/>
  <c r="Q56" i="3"/>
  <c r="R59" i="3" s="1"/>
  <c r="S59" i="3" s="1"/>
  <c r="Q55" i="3"/>
  <c r="R58" i="3" s="1"/>
  <c r="S58" i="3" s="1"/>
  <c r="Q54" i="3"/>
  <c r="Q53" i="3"/>
  <c r="R56" i="3" s="1"/>
  <c r="S56" i="3" s="1"/>
  <c r="Q52" i="3"/>
  <c r="R55" i="3" s="1"/>
  <c r="S55" i="3" s="1"/>
  <c r="Q51" i="3"/>
  <c r="R54" i="3" s="1"/>
  <c r="S54" i="3" s="1"/>
  <c r="Q50" i="3"/>
  <c r="R53" i="3" s="1"/>
  <c r="S53" i="3" s="1"/>
  <c r="Q49" i="3"/>
  <c r="Q48" i="3"/>
  <c r="R51" i="3" s="1"/>
  <c r="S51" i="3" s="1"/>
  <c r="Q47" i="3"/>
  <c r="R50" i="3" s="1"/>
  <c r="S50" i="3" s="1"/>
  <c r="Q46" i="3"/>
  <c r="Q45" i="3"/>
  <c r="R48" i="3" s="1"/>
  <c r="S48" i="3" s="1"/>
  <c r="Q44" i="3"/>
  <c r="R47" i="3" s="1"/>
  <c r="S47" i="3" s="1"/>
  <c r="Q43" i="3"/>
  <c r="R46" i="3" s="1"/>
  <c r="S46" i="3" s="1"/>
  <c r="Q42" i="3"/>
  <c r="R45" i="3" s="1"/>
  <c r="S45" i="3" s="1"/>
  <c r="Q41" i="3"/>
  <c r="Q40" i="3"/>
  <c r="R43" i="3" s="1"/>
  <c r="S43" i="3" s="1"/>
  <c r="Q39" i="3"/>
  <c r="R42" i="3" s="1"/>
  <c r="S42" i="3" s="1"/>
  <c r="Q38" i="3"/>
  <c r="Q37" i="3"/>
  <c r="R40" i="3" s="1"/>
  <c r="S40" i="3" s="1"/>
  <c r="Q36" i="3"/>
  <c r="R39" i="3" s="1"/>
  <c r="S39" i="3" s="1"/>
  <c r="Q35" i="3"/>
  <c r="R38" i="3" s="1"/>
  <c r="S38" i="3" s="1"/>
  <c r="Q34" i="3"/>
  <c r="R37" i="3" s="1"/>
  <c r="S37" i="3" s="1"/>
  <c r="Q33" i="3"/>
  <c r="Q32" i="3"/>
  <c r="R35" i="3" s="1"/>
  <c r="S35" i="3" s="1"/>
  <c r="Q31" i="3"/>
  <c r="R34" i="3" s="1"/>
  <c r="S34" i="3" s="1"/>
  <c r="Q30" i="3"/>
  <c r="Q29" i="3"/>
  <c r="R32" i="3" s="1"/>
  <c r="S32" i="3" s="1"/>
  <c r="Q28" i="3"/>
  <c r="R31" i="3" s="1"/>
  <c r="S31" i="3" s="1"/>
  <c r="Q27" i="3"/>
  <c r="R30" i="3" s="1"/>
  <c r="S30" i="3" s="1"/>
  <c r="Q26" i="3"/>
  <c r="R29" i="3" s="1"/>
  <c r="S29" i="3" s="1"/>
  <c r="Q25" i="3"/>
  <c r="Q24" i="3"/>
  <c r="R27" i="3" s="1"/>
  <c r="S27" i="3" s="1"/>
  <c r="Q23" i="3"/>
  <c r="R26" i="3" s="1"/>
  <c r="S26" i="3" s="1"/>
  <c r="Q22" i="3"/>
  <c r="Q21" i="3"/>
  <c r="R24" i="3" s="1"/>
  <c r="S24" i="3" s="1"/>
  <c r="Q20" i="3"/>
  <c r="R23" i="3" s="1"/>
  <c r="S23" i="3" s="1"/>
  <c r="Q19" i="3"/>
  <c r="R22" i="3" s="1"/>
  <c r="S22" i="3" s="1"/>
  <c r="Q18" i="3"/>
  <c r="R21" i="3" s="1"/>
  <c r="S21" i="3" s="1"/>
  <c r="Q17" i="3"/>
  <c r="Q16" i="3"/>
  <c r="R19" i="3" s="1"/>
  <c r="S19" i="3" s="1"/>
  <c r="Q15" i="3"/>
  <c r="R18" i="3" s="1"/>
  <c r="S18" i="3" s="1"/>
  <c r="Q14" i="3"/>
  <c r="Q13" i="3"/>
  <c r="R16" i="3" s="1"/>
  <c r="S16" i="3" s="1"/>
  <c r="Q12" i="3"/>
  <c r="R17" i="3" l="1"/>
  <c r="S17" i="3" s="1"/>
  <c r="R20" i="3"/>
  <c r="S20" i="3" s="1"/>
  <c r="R25" i="3"/>
  <c r="S25" i="3" s="1"/>
  <c r="R28" i="3"/>
  <c r="S28" i="3" s="1"/>
  <c r="R33" i="3"/>
  <c r="S33" i="3" s="1"/>
  <c r="R36" i="3"/>
  <c r="S36" i="3" s="1"/>
  <c r="R41" i="3"/>
  <c r="S41" i="3" s="1"/>
  <c r="R44" i="3"/>
  <c r="S44" i="3" s="1"/>
  <c r="R49" i="3"/>
  <c r="S49" i="3" s="1"/>
  <c r="R52" i="3"/>
  <c r="S52" i="3" s="1"/>
  <c r="R57" i="3"/>
  <c r="S57" i="3" s="1"/>
  <c r="R60" i="3"/>
  <c r="S60" i="3" s="1"/>
  <c r="R65" i="3"/>
  <c r="S65" i="3" s="1"/>
  <c r="R68" i="3"/>
  <c r="S68" i="3" s="1"/>
  <c r="R73" i="3"/>
  <c r="S73" i="3" s="1"/>
  <c r="R76" i="3"/>
  <c r="S76" i="3" s="1"/>
  <c r="R81" i="3"/>
  <c r="S81" i="3" s="1"/>
  <c r="R84" i="3"/>
  <c r="S84" i="3" s="1"/>
  <c r="R15" i="3"/>
  <c r="S15" i="3" s="1"/>
  <c r="R12" i="3"/>
  <c r="S12" i="3" s="1"/>
  <c r="T12" i="3" s="1"/>
  <c r="T13" i="3" s="1"/>
  <c r="T14" i="3" s="1"/>
  <c r="T15" i="3" l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T74" i="3" s="1"/>
  <c r="T75" i="3" s="1"/>
  <c r="T76" i="3" s="1"/>
  <c r="T77" i="3" s="1"/>
  <c r="T78" i="3" s="1"/>
  <c r="T79" i="3" s="1"/>
  <c r="T80" i="3" s="1"/>
  <c r="T81" i="3" s="1"/>
  <c r="T82" i="3" s="1"/>
  <c r="T83" i="3" s="1"/>
  <c r="T84" i="3" s="1"/>
  <c r="T85" i="3" s="1"/>
  <c r="T86" i="3" s="1"/>
  <c r="T87" i="3" s="1"/>
  <c r="T88" i="3" s="1"/>
  <c r="T89" i="3" s="1"/>
  <c r="T90" i="3" s="1"/>
  <c r="T91" i="3" s="1"/>
  <c r="T92" i="3" s="1"/>
  <c r="T93" i="3" s="1"/>
  <c r="T94" i="3" s="1"/>
  <c r="T95" i="3" s="1"/>
  <c r="T96" i="3" s="1"/>
  <c r="T97" i="3" s="1"/>
  <c r="T98" i="3" s="1"/>
  <c r="T99" i="3" s="1"/>
  <c r="T100" i="3" s="1"/>
  <c r="T101" i="3" s="1"/>
  <c r="T102" i="3" s="1"/>
  <c r="T103" i="3" s="1"/>
  <c r="T104" i="3" s="1"/>
  <c r="T105" i="3" s="1"/>
  <c r="T106" i="3" s="1"/>
  <c r="T107" i="3" s="1"/>
  <c r="T108" i="3" s="1"/>
  <c r="T109" i="3" s="1"/>
  <c r="T110" i="3" s="1"/>
  <c r="T111" i="3" s="1"/>
  <c r="T112" i="3" s="1"/>
  <c r="T113" i="3" s="1"/>
  <c r="T114" i="3" s="1"/>
  <c r="T115" i="3" s="1"/>
  <c r="T116" i="3" s="1"/>
  <c r="T117" i="3" s="1"/>
  <c r="T118" i="3" s="1"/>
  <c r="T119" i="3" s="1"/>
  <c r="T120" i="3" s="1"/>
  <c r="T121" i="3" s="1"/>
  <c r="T122" i="3" s="1"/>
  <c r="T123" i="3" s="1"/>
  <c r="T124" i="3" s="1"/>
  <c r="T125" i="3" s="1"/>
  <c r="T126" i="3" s="1"/>
  <c r="T127" i="3" s="1"/>
  <c r="T128" i="3" s="1"/>
  <c r="T129" i="3" s="1"/>
  <c r="T130" i="3" s="1"/>
  <c r="T131" i="3" s="1"/>
  <c r="T132" i="3" s="1"/>
  <c r="T133" i="3" s="1"/>
  <c r="T134" i="3" s="1"/>
  <c r="T135" i="3" s="1"/>
  <c r="T136" i="3" s="1"/>
  <c r="T137" i="3" s="1"/>
  <c r="T138" i="3" s="1"/>
  <c r="T139" i="3" s="1"/>
  <c r="T140" i="3" s="1"/>
  <c r="T141" i="3" s="1"/>
  <c r="T142" i="3" s="1"/>
  <c r="T143" i="3" s="1"/>
  <c r="T144" i="3" s="1"/>
  <c r="T145" i="3" s="1"/>
  <c r="T146" i="3" s="1"/>
  <c r="T147" i="3" s="1"/>
  <c r="T148" i="3" s="1"/>
  <c r="T149" i="3" s="1"/>
  <c r="T150" i="3" s="1"/>
  <c r="T151" i="3" s="1"/>
  <c r="T152" i="3" s="1"/>
  <c r="T153" i="3" s="1"/>
  <c r="T154" i="3" s="1"/>
  <c r="T155" i="3" s="1"/>
  <c r="T156" i="3" s="1"/>
  <c r="T157" i="3" s="1"/>
  <c r="T158" i="3" s="1"/>
  <c r="T159" i="3" s="1"/>
  <c r="T160" i="3" s="1"/>
  <c r="T161" i="3" s="1"/>
  <c r="T162" i="3" s="1"/>
  <c r="T163" i="3" s="1"/>
  <c r="T164" i="3" s="1"/>
  <c r="T165" i="3" s="1"/>
  <c r="T166" i="3" s="1"/>
  <c r="T167" i="3" s="1"/>
  <c r="T168" i="3" s="1"/>
</calcChain>
</file>

<file path=xl/sharedStrings.xml><?xml version="1.0" encoding="utf-8"?>
<sst xmlns="http://schemas.openxmlformats.org/spreadsheetml/2006/main" count="300" uniqueCount="105">
  <si>
    <t>Date</t>
  </si>
  <si>
    <t>B&amp;D TV Spend</t>
  </si>
  <si>
    <t>B&amp;D TVRs</t>
  </si>
  <si>
    <t>Twitter Impressions</t>
  </si>
  <si>
    <t>Print Impacts</t>
  </si>
  <si>
    <t>Radio Impressions</t>
  </si>
  <si>
    <t>Cinema Admissions [DR 90.0 ][L1][D90.0]</t>
  </si>
  <si>
    <t>Cinema</t>
  </si>
  <si>
    <t>PVID &amp; BVOD Spend [DR 90.0 ][L3][D20.0]</t>
  </si>
  <si>
    <t>Online Display</t>
  </si>
  <si>
    <t>Youtube Impressions NO iDDC [DR 80.0 ][L0][D90.0]</t>
  </si>
  <si>
    <t>Print Impacts [EDT] [DR 90.0 ][L1][D90.0]</t>
  </si>
  <si>
    <t>Press</t>
  </si>
  <si>
    <t>Radio Impressions [DR 50.0 ][L2][D80.0]</t>
  </si>
  <si>
    <t>Radio</t>
  </si>
  <si>
    <t>FB Impressions [DR 75.0 ][L0][D90.0]</t>
  </si>
  <si>
    <t>Social Media</t>
  </si>
  <si>
    <t>Twitter Impressions [DR 85.0 ][L0][D80.0]</t>
  </si>
  <si>
    <t>Partnership TVRs[G 2.0][DR50.0][L3][D70.0]</t>
  </si>
  <si>
    <t>TV</t>
  </si>
  <si>
    <t>TVRs [Original Data20170102 / 20171225][G 3.0][DR90.0][L0][D20.0]</t>
  </si>
  <si>
    <t>TVRs [Original Data20180101 / 20181231][G 3.0][DR90.0][L2][D40.0]</t>
  </si>
  <si>
    <t>B&amp;D TVRs[G 3.0][DR50.0][L1][D10.0]</t>
  </si>
  <si>
    <t>Lag</t>
  </si>
  <si>
    <t>Diminshing Returns</t>
  </si>
  <si>
    <t>Decay</t>
  </si>
  <si>
    <t>Raw</t>
  </si>
  <si>
    <t>Facebook</t>
  </si>
  <si>
    <t>PVID &amp; BVOD</t>
  </si>
  <si>
    <t>Youtube Impressions (No IDDC)</t>
  </si>
  <si>
    <t>APPL_BUDWEISER</t>
  </si>
  <si>
    <t>Non_Promo_PPL_CARLING</t>
  </si>
  <si>
    <t>MULTIPLES_WTD_DIST_ANY_PROMO</t>
  </si>
  <si>
    <t>_Base</t>
  </si>
  <si>
    <t>CARLING_MEDIA [DR 90.0 ][L1][D10.0]</t>
  </si>
  <si>
    <t>MULTIPLES_WTD_DIST_MULTIBUY</t>
  </si>
  <si>
    <t>BRAND_SPECIFIC_BTL[L2]</t>
  </si>
  <si>
    <t>CARLSBERG_MEDIA [DR 40.0 ][L1][D10.0]</t>
  </si>
  <si>
    <t>OSA</t>
  </si>
  <si>
    <t>APPL_FOSTERS</t>
  </si>
  <si>
    <t>Promo_Depth_CARLING</t>
  </si>
  <si>
    <t>BUD_LIGHT_MEDIA [DR 50.0 ][L2][D20.0]</t>
  </si>
  <si>
    <t>WEIGHT_DISTRIBUTION_W_4x568</t>
  </si>
  <si>
    <t>WEIGHT_DISTRIBUTION_W_4x440</t>
  </si>
  <si>
    <t>Market_Classic_Volume_WOF</t>
  </si>
  <si>
    <t>WEIGHTED_HIGH_TEMP</t>
  </si>
  <si>
    <t>DIST_CARLSBERG</t>
  </si>
  <si>
    <t>Price</t>
  </si>
  <si>
    <t>Distribution</t>
  </si>
  <si>
    <t>BTL</t>
  </si>
  <si>
    <t>Competitor Media</t>
  </si>
  <si>
    <t>Coefficient</t>
  </si>
  <si>
    <t>WEIGHTED_HIGH_TEMP[LN]</t>
  </si>
  <si>
    <t>APPL_FOSTERS[LN]</t>
  </si>
  <si>
    <t>OSA[LN]</t>
  </si>
  <si>
    <t>IMPULSE_WEIGHT_DISTRIBUTION_W[LN]</t>
  </si>
  <si>
    <t>MULTIPLES_WTD_DIST_ANY_PROMO[LN]</t>
  </si>
  <si>
    <t>MULTIPLES_WTD_DIST_MULTIBUY[LN]</t>
  </si>
  <si>
    <t>WEIGHT_DISTRIBUTION_W_4x440[LN]</t>
  </si>
  <si>
    <t>WEIGHT_DISTRIBUTION_W_4x568[LN]</t>
  </si>
  <si>
    <t>APPL_BUDWEISER[LN]</t>
  </si>
  <si>
    <t>Competitor Price</t>
  </si>
  <si>
    <t>APPL_CARLSBERG[LN]</t>
  </si>
  <si>
    <t>Non_Promo_PPL_CARLING[LN]</t>
  </si>
  <si>
    <t>Promo_Depth_CARLING[LN]</t>
  </si>
  <si>
    <t>DIST_CARLSBERG[LN]</t>
  </si>
  <si>
    <t>Competitor Distribution</t>
  </si>
  <si>
    <t>Market_Classic_Volume_WOF[LN]</t>
  </si>
  <si>
    <t>Variables</t>
  </si>
  <si>
    <t>Group</t>
  </si>
  <si>
    <t>Base</t>
  </si>
  <si>
    <t>T Stat</t>
  </si>
  <si>
    <t>Media Cinema</t>
  </si>
  <si>
    <t>IMPULSE_WEIGHT_DISTRIBUTION_W</t>
  </si>
  <si>
    <t>APPL_CARLSBERG</t>
  </si>
  <si>
    <t>Model Prediction (LN)</t>
  </si>
  <si>
    <t>Coefficients</t>
  </si>
  <si>
    <t>Model Inputs</t>
  </si>
  <si>
    <t>Model Inputs * Coefficients</t>
  </si>
  <si>
    <t>exp(Model Inputs * Coefficients)</t>
  </si>
  <si>
    <t>Exp Y Hat</t>
  </si>
  <si>
    <t>Y Hat</t>
  </si>
  <si>
    <t>Total Fosters Volume</t>
  </si>
  <si>
    <t>Modelled Fosters Volume</t>
  </si>
  <si>
    <t>LN (Total Volume Fosters)</t>
  </si>
  <si>
    <t>AdStock / Decay</t>
  </si>
  <si>
    <t>Difference</t>
  </si>
  <si>
    <t>Cinema Spend</t>
  </si>
  <si>
    <t>Cinema Admissions</t>
  </si>
  <si>
    <t>Radio Spend Total</t>
  </si>
  <si>
    <t>Youtube Spend</t>
  </si>
  <si>
    <t>Youtube Impressions</t>
  </si>
  <si>
    <t>FB Spend</t>
  </si>
  <si>
    <t>FB Impressions</t>
  </si>
  <si>
    <t>TV Partnership  Spend</t>
  </si>
  <si>
    <t>Partnership TVRs</t>
  </si>
  <si>
    <t>PVID &amp; BVOD Spend</t>
  </si>
  <si>
    <t>Print Spend</t>
  </si>
  <si>
    <t>TV 2017 TVRs[Original Data20170102 / 20171225][G 3.0][DR90.0][L0][D20.0]</t>
  </si>
  <si>
    <t>TV 2018 TVRs [Original Data20180101 / 20181231][G 3.0][DR90.0][L2][D40.0]</t>
  </si>
  <si>
    <t>TV 2017 Spend</t>
  </si>
  <si>
    <t>TV 2017 TVRs</t>
  </si>
  <si>
    <t>TV 2018 Spend</t>
  </si>
  <si>
    <t>TV 2018 TVRs</t>
  </si>
  <si>
    <t>TV 2017 TVRs [Original Data20170102 / 20171225][G 3.0][DR90.0][L0][D20.0]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</si>
</sst>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.0"/>
    <numFmt numFmtId="166" formatCode="0.000"/>
    <numFmt numFmtId="167" formatCode="0.0000"/>
    <numFmt numFmtId="168" formatCode="0.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0" tint="-0.1499984740745262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lightDown">
        <fgColor theme="4" tint="-0.24994659260841701"/>
        <bgColor auto="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rgb="FFFFFFFF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thin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thin">
        <color theme="1" tint="0.499984740745262"/>
      </left>
      <right style="dotted">
        <color theme="1" tint="0.499984740745262"/>
      </right>
      <top style="dotted">
        <color theme="1" tint="0.499984740745262"/>
      </top>
      <bottom style="thin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thin">
        <color theme="1" tint="0.499984740745262"/>
      </bottom>
      <diagonal/>
    </border>
    <border>
      <left style="dotted">
        <color theme="1" tint="0.499984740745262"/>
      </left>
      <right style="thin">
        <color theme="1" tint="0.499984740745262"/>
      </right>
      <top style="dotted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dotted">
        <color theme="1" tint="0.499984740745262"/>
      </right>
      <top/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/>
      <bottom style="dotted">
        <color theme="1" tint="0.499984740745262"/>
      </bottom>
      <diagonal/>
    </border>
    <border>
      <left style="dotted">
        <color theme="1" tint="0.499984740745262"/>
      </left>
      <right style="thin">
        <color theme="1" tint="0.499984740745262"/>
      </right>
      <top/>
      <bottom style="dotted">
        <color theme="1" tint="0.499984740745262"/>
      </bottom>
      <diagonal/>
    </border>
    <border>
      <left style="thin">
        <color theme="1" tint="0.499984740745262"/>
      </left>
      <right style="dotted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tted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dotted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2">
    <xf numFmtId="0" fontId="0" fillId="0" borderId="0" xfId="0"/>
    <xf numFmtId="14" fontId="3" fillId="0" borderId="0" xfId="0" applyNumberFormat="1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2" fontId="0" fillId="0" borderId="0" xfId="0" applyNumberFormat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167" fontId="0" fillId="0" borderId="0" xfId="0" applyNumberFormat="1"/>
    <xf numFmtId="2" fontId="3" fillId="4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1" fontId="0" fillId="0" borderId="0" xfId="0" applyNumberFormat="1"/>
    <xf numFmtId="1" fontId="3" fillId="0" borderId="0" xfId="0" applyNumberFormat="1" applyFont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166" fontId="3" fillId="0" borderId="0" xfId="0" applyNumberFormat="1" applyFont="1" applyFill="1" applyAlignment="1">
      <alignment horizontal="center" vertical="center"/>
    </xf>
    <xf numFmtId="0" fontId="0" fillId="0" borderId="0" xfId="0" applyFill="1"/>
    <xf numFmtId="2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6" borderId="0" xfId="0" applyFill="1"/>
    <xf numFmtId="0" fontId="0" fillId="6" borderId="0" xfId="0" applyFill="1" applyBorder="1"/>
    <xf numFmtId="1" fontId="3" fillId="0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1" fontId="4" fillId="0" borderId="0" xfId="1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8" fontId="0" fillId="0" borderId="0" xfId="0" applyNumberFormat="1"/>
    <xf numFmtId="14" fontId="3" fillId="0" borderId="0" xfId="0" applyNumberFormat="1" applyFont="1" applyBorder="1" applyAlignment="1">
      <alignment horizontal="center" vertical="center"/>
    </xf>
    <xf numFmtId="14" fontId="3" fillId="3" borderId="0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2" fontId="0" fillId="0" borderId="8" xfId="0" applyNumberForma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2" fontId="0" fillId="0" borderId="11" xfId="0" applyNumberForma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2" fontId="0" fillId="0" borderId="14" xfId="0" applyNumberFormat="1" applyBorder="1" applyAlignment="1">
      <alignment horizontal="center" vertical="center" wrapText="1"/>
    </xf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0" fillId="0" borderId="24" xfId="0" applyBorder="1"/>
    <xf numFmtId="0" fontId="0" fillId="8" borderId="19" xfId="0" applyFill="1" applyBorder="1"/>
    <xf numFmtId="0" fontId="0" fillId="8" borderId="21" xfId="0" applyFill="1" applyBorder="1"/>
    <xf numFmtId="0" fontId="0" fillId="8" borderId="23" xfId="0" applyFill="1" applyBorder="1"/>
    <xf numFmtId="2" fontId="3" fillId="4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Border="1"/>
    <xf numFmtId="0" fontId="0" fillId="0" borderId="1" xfId="0" applyBorder="1"/>
    <xf numFmtId="1" fontId="4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0" fillId="6" borderId="1" xfId="0" applyFill="1" applyBorder="1"/>
    <xf numFmtId="2" fontId="0" fillId="0" borderId="1" xfId="0" applyNumberFormat="1" applyBorder="1"/>
    <xf numFmtId="0" fontId="0" fillId="0" borderId="6" xfId="0" applyBorder="1"/>
    <xf numFmtId="14" fontId="0" fillId="0" borderId="25" xfId="0" applyNumberFormat="1" applyBorder="1"/>
    <xf numFmtId="0" fontId="0" fillId="0" borderId="25" xfId="0" applyBorder="1"/>
    <xf numFmtId="2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25" xfId="0" applyFont="1" applyBorder="1"/>
    <xf numFmtId="0" fontId="5" fillId="0" borderId="0" xfId="0" applyFont="1"/>
    <xf numFmtId="2" fontId="5" fillId="0" borderId="0" xfId="0" applyNumberFormat="1" applyFont="1"/>
    <xf numFmtId="2" fontId="5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0" fontId="6" fillId="9" borderId="25" xfId="0" applyFont="1" applyFill="1" applyBorder="1" applyAlignment="1">
      <alignment vertical="center"/>
    </xf>
    <xf numFmtId="2" fontId="6" fillId="9" borderId="0" xfId="0" applyNumberFormat="1" applyFont="1" applyFill="1" applyAlignment="1">
      <alignment horizontal="center" vertical="center"/>
    </xf>
    <xf numFmtId="0" fontId="6" fillId="9" borderId="0" xfId="0" applyFont="1" applyFill="1"/>
    <xf numFmtId="2" fontId="6" fillId="9" borderId="0" xfId="0" applyNumberFormat="1" applyFont="1" applyFill="1"/>
    <xf numFmtId="0" fontId="0" fillId="2" borderId="6" xfId="0" applyFill="1" applyBorder="1" applyAlignment="1">
      <alignment wrapText="1"/>
    </xf>
    <xf numFmtId="2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14" fontId="0" fillId="2" borderId="25" xfId="0" applyNumberFormat="1" applyFill="1" applyBorder="1"/>
    <xf numFmtId="1" fontId="0" fillId="2" borderId="0" xfId="0" applyNumberFormat="1" applyFill="1"/>
    <xf numFmtId="2" fontId="0" fillId="2" borderId="0" xfId="0" applyNumberFormat="1" applyFill="1"/>
    <xf numFmtId="2" fontId="7" fillId="10" borderId="0" xfId="0" applyNumberFormat="1" applyFont="1" applyFill="1" applyAlignment="1">
      <alignment horizontal="centerContinuous" vertical="center"/>
    </xf>
    <xf numFmtId="0" fontId="5" fillId="10" borderId="0" xfId="0" applyFont="1" applyFill="1" applyAlignment="1">
      <alignment horizontal="centerContinuous"/>
    </xf>
    <xf numFmtId="166" fontId="0" fillId="2" borderId="0" xfId="0" applyNumberFormat="1" applyFill="1"/>
    <xf numFmtId="0" fontId="0" fillId="4" borderId="6" xfId="0" applyFill="1" applyBorder="1" applyAlignment="1">
      <alignment wrapText="1"/>
    </xf>
    <xf numFmtId="2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14" fontId="0" fillId="4" borderId="25" xfId="0" applyNumberFormat="1" applyFill="1" applyBorder="1"/>
    <xf numFmtId="1" fontId="0" fillId="4" borderId="0" xfId="0" applyNumberFormat="1" applyFill="1"/>
    <xf numFmtId="0" fontId="0" fillId="0" borderId="2" xfId="0" applyBorder="1" applyAlignment="1">
      <alignment horizontal="center" vertical="center" wrapText="1"/>
    </xf>
    <xf numFmtId="2" fontId="0" fillId="0" borderId="5" xfId="0" applyNumberFormat="1" applyBorder="1"/>
    <xf numFmtId="2" fontId="0" fillId="0" borderId="3" xfId="0" applyNumberFormat="1" applyBorder="1" applyAlignment="1">
      <alignment horizontal="center" vertical="center" wrapText="1"/>
    </xf>
    <xf numFmtId="2" fontId="8" fillId="0" borderId="15" xfId="0" applyNumberFormat="1" applyFont="1" applyBorder="1" applyAlignment="1">
      <alignment horizontal="center" vertical="center" wrapText="1"/>
    </xf>
    <xf numFmtId="2" fontId="8" fillId="0" borderId="9" xfId="0" applyNumberFormat="1" applyFont="1" applyBorder="1" applyAlignment="1">
      <alignment horizontal="center" vertical="center" wrapText="1"/>
    </xf>
    <xf numFmtId="2" fontId="8" fillId="0" borderId="12" xfId="0" applyNumberFormat="1" applyFont="1" applyBorder="1" applyAlignment="1">
      <alignment horizontal="center" vertical="center" wrapText="1"/>
    </xf>
    <xf numFmtId="0" fontId="6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3" fillId="3" borderId="4" xfId="1" applyNumberFormat="1" applyFont="1" applyFill="1" applyBorder="1" applyAlignment="1">
      <alignment horizontal="center" vertical="center"/>
    </xf>
    <xf numFmtId="1" fontId="3" fillId="3" borderId="0" xfId="1" applyNumberFormat="1" applyFont="1" applyFill="1" applyAlignment="1">
      <alignment horizontal="center" vertical="center"/>
    </xf>
    <xf numFmtId="1" fontId="4" fillId="3" borderId="4" xfId="1" applyNumberFormat="1" applyFont="1" applyFill="1" applyBorder="1" applyAlignment="1">
      <alignment horizontal="center" vertical="center"/>
    </xf>
    <xf numFmtId="1" fontId="4" fillId="3" borderId="0" xfId="1" applyNumberFormat="1" applyFont="1" applyFill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0" fillId="0" borderId="4" xfId="1" applyNumberFormat="1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1" applyNumberFormat="1" applyFont="1" applyFill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5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'Media Transformations (Inputs)'!$BC$12:$BC$72</c:f>
              <c:numCache>
                <c:formatCode>0.00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6-4A3C-965A-C86AE496062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'Media Transformations (Inputs)'!$BD$12:$BD$72</c:f>
              <c:numCache>
                <c:formatCode>General</c:formatCode>
                <c:ptCount val="61"/>
                <c:pt idx="0">
                  <c:v>0.494869922700995</c:v>
                </c:pt>
                <c:pt idx="1">
                  <c:v>0.42871478296228699</c:v>
                </c:pt>
                <c:pt idx="2">
                  <c:v>0.44878885647394701</c:v>
                </c:pt>
                <c:pt idx="3">
                  <c:v>0.25896101478295602</c:v>
                </c:pt>
                <c:pt idx="4">
                  <c:v>0.43924031575054301</c:v>
                </c:pt>
                <c:pt idx="5">
                  <c:v>0.56685525362741995</c:v>
                </c:pt>
                <c:pt idx="6">
                  <c:v>0.49427673638644898</c:v>
                </c:pt>
                <c:pt idx="7">
                  <c:v>0.42767653961493102</c:v>
                </c:pt>
                <c:pt idx="8">
                  <c:v>0.33068895358119799</c:v>
                </c:pt>
                <c:pt idx="9">
                  <c:v>0.235684252019108</c:v>
                </c:pt>
                <c:pt idx="10">
                  <c:v>0.24707295250654401</c:v>
                </c:pt>
                <c:pt idx="11">
                  <c:v>0.24832014977810299</c:v>
                </c:pt>
                <c:pt idx="12">
                  <c:v>0.23611608983204299</c:v>
                </c:pt>
                <c:pt idx="13">
                  <c:v>0.23081423233728299</c:v>
                </c:pt>
                <c:pt idx="14">
                  <c:v>0.16728692415489199</c:v>
                </c:pt>
                <c:pt idx="15">
                  <c:v>0.17497198464368899</c:v>
                </c:pt>
                <c:pt idx="16">
                  <c:v>0.16335694472149401</c:v>
                </c:pt>
                <c:pt idx="17">
                  <c:v>0.16225742108303601</c:v>
                </c:pt>
                <c:pt idx="18">
                  <c:v>5.8588653321939702E-2</c:v>
                </c:pt>
                <c:pt idx="19">
                  <c:v>0.26486615781955802</c:v>
                </c:pt>
                <c:pt idx="20">
                  <c:v>0.41624957572697702</c:v>
                </c:pt>
                <c:pt idx="21">
                  <c:v>0.36680741556783297</c:v>
                </c:pt>
                <c:pt idx="22">
                  <c:v>0.43072295216808798</c:v>
                </c:pt>
                <c:pt idx="23">
                  <c:v>0.438552286167323</c:v>
                </c:pt>
                <c:pt idx="24">
                  <c:v>0.37297991429260002</c:v>
                </c:pt>
                <c:pt idx="25">
                  <c:v>0.40433721719520999</c:v>
                </c:pt>
                <c:pt idx="26">
                  <c:v>0.43318321391992198</c:v>
                </c:pt>
                <c:pt idx="27">
                  <c:v>0.27694553518022602</c:v>
                </c:pt>
                <c:pt idx="28">
                  <c:v>0.208023526582643</c:v>
                </c:pt>
                <c:pt idx="29">
                  <c:v>0.27865790984201899</c:v>
                </c:pt>
                <c:pt idx="30">
                  <c:v>0.21116276540616799</c:v>
                </c:pt>
                <c:pt idx="31">
                  <c:v>0.130217858205361</c:v>
                </c:pt>
                <c:pt idx="32">
                  <c:v>0.165702329816833</c:v>
                </c:pt>
                <c:pt idx="33">
                  <c:v>0.189353069591955</c:v>
                </c:pt>
                <c:pt idx="34">
                  <c:v>0.21711316884544701</c:v>
                </c:pt>
                <c:pt idx="35">
                  <c:v>0.14273345907469201</c:v>
                </c:pt>
                <c:pt idx="36">
                  <c:v>0.155025003191439</c:v>
                </c:pt>
                <c:pt idx="37">
                  <c:v>0.25367537822325198</c:v>
                </c:pt>
                <c:pt idx="38">
                  <c:v>0.33531647468910403</c:v>
                </c:pt>
                <c:pt idx="39">
                  <c:v>0.30537028915210701</c:v>
                </c:pt>
                <c:pt idx="40">
                  <c:v>0.36359782528832202</c:v>
                </c:pt>
                <c:pt idx="41">
                  <c:v>0.20442259480684699</c:v>
                </c:pt>
                <c:pt idx="42">
                  <c:v>0.25673542410943201</c:v>
                </c:pt>
                <c:pt idx="43">
                  <c:v>0.226911481478342</c:v>
                </c:pt>
                <c:pt idx="44">
                  <c:v>0.24577853207508399</c:v>
                </c:pt>
                <c:pt idx="45">
                  <c:v>0.24377393053301999</c:v>
                </c:pt>
                <c:pt idx="46">
                  <c:v>0.21516033703329901</c:v>
                </c:pt>
                <c:pt idx="47">
                  <c:v>0.12202263952320901</c:v>
                </c:pt>
                <c:pt idx="48">
                  <c:v>8.5385162094519601E-2</c:v>
                </c:pt>
                <c:pt idx="49">
                  <c:v>0.11439379306799199</c:v>
                </c:pt>
                <c:pt idx="50">
                  <c:v>0.29180427102086598</c:v>
                </c:pt>
                <c:pt idx="51">
                  <c:v>0.88754128130625998</c:v>
                </c:pt>
                <c:pt idx="52">
                  <c:v>0.26626238439187799</c:v>
                </c:pt>
                <c:pt idx="53">
                  <c:v>7.9878715317563298E-2</c:v>
                </c:pt>
                <c:pt idx="54">
                  <c:v>2.3963614595268998E-2</c:v>
                </c:pt>
                <c:pt idx="55">
                  <c:v>7.1890843785806999E-3</c:v>
                </c:pt>
                <c:pt idx="56">
                  <c:v>2.1567253135742E-3</c:v>
                </c:pt>
                <c:pt idx="57">
                  <c:v>6.4701759407226203E-4</c:v>
                </c:pt>
                <c:pt idx="58">
                  <c:v>1.9410527822167801E-4</c:v>
                </c:pt>
                <c:pt idx="59">
                  <c:v>5.8231583466503599E-5</c:v>
                </c:pt>
                <c:pt idx="60">
                  <c:v>1.7469475039951001E-5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06-4A3C-965A-C86AE4960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267688"/>
        <c:axId val="895264736"/>
      </c:lineChart>
      <c:catAx>
        <c:axId val="895267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264736"/>
        <c:crosses val="autoZero"/>
        <c:auto val="1"/>
        <c:lblAlgn val="ctr"/>
        <c:lblOffset val="100"/>
        <c:noMultiLvlLbl val="0"/>
      </c:catAx>
      <c:valAx>
        <c:axId val="89526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267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'Media Laydown - Print'!$C$1</c:f>
              <c:strCache>
                <c:ptCount val="1"/>
                <c:pt idx="0">
                  <c:v>Print Impacts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'Media Laydown - Print'!$B$2:$B$158</c:f>
              <c:numCache>
                <c:formatCode>0</c:formatCode>
                <c:ptCount val="1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68382</c:v>
                </c:pt>
                <c:pt idx="17">
                  <c:v>0</c:v>
                </c:pt>
                <c:pt idx="18">
                  <c:v>68382</c:v>
                </c:pt>
                <c:pt idx="19">
                  <c:v>0</c:v>
                </c:pt>
                <c:pt idx="20">
                  <c:v>48335</c:v>
                </c:pt>
                <c:pt idx="21">
                  <c:v>0</c:v>
                </c:pt>
                <c:pt idx="22">
                  <c:v>33189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118816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50481</c:v>
                </c:pt>
                <c:pt idx="70">
                  <c:v>50481</c:v>
                </c:pt>
                <c:pt idx="71">
                  <c:v>50481</c:v>
                </c:pt>
                <c:pt idx="72">
                  <c:v>33285</c:v>
                </c:pt>
                <c:pt idx="73">
                  <c:v>19005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93527.25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</c:numCache>
            </c:numRef>
          </c:xVal>
          <c:yVal>
            <c:numRef>
              <c:f>'Media Laydown - Print'!$C$2:$C$158</c:f>
              <c:numCache>
                <c:formatCode>0</c:formatCode>
                <c:ptCount val="1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3706000</c:v>
                </c:pt>
                <c:pt idx="17">
                  <c:v>0</c:v>
                </c:pt>
                <c:pt idx="18">
                  <c:v>3706000</c:v>
                </c:pt>
                <c:pt idx="19">
                  <c:v>0</c:v>
                </c:pt>
                <c:pt idx="20">
                  <c:v>3706000</c:v>
                </c:pt>
                <c:pt idx="21">
                  <c:v>0</c:v>
                </c:pt>
                <c:pt idx="22">
                  <c:v>3706000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34590000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4197000</c:v>
                </c:pt>
                <c:pt idx="70">
                  <c:v>4401000</c:v>
                </c:pt>
                <c:pt idx="71">
                  <c:v>4401000</c:v>
                </c:pt>
                <c:pt idx="72">
                  <c:v>4401000</c:v>
                </c:pt>
                <c:pt idx="73">
                  <c:v>4401000</c:v>
                </c:pt>
                <c:pt idx="74">
                  <c:v>4197000</c:v>
                </c:pt>
                <c:pt idx="75">
                  <c:v>3136000</c:v>
                </c:pt>
                <c:pt idx="76">
                  <c:v>936000</c:v>
                </c:pt>
                <c:pt idx="77">
                  <c:v>224000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4798961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77-A14C-96CF-629CA7DBD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894688"/>
        <c:axId val="334896336"/>
      </c:scatterChart>
      <c:valAx>
        <c:axId val="33489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96336"/>
        <c:crosses val="autoZero"/>
        <c:crossBetween val="midCat"/>
      </c:valAx>
      <c:valAx>
        <c:axId val="3348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9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'Media Laydown - Partnership'!$C$1</c:f>
              <c:strCache>
                <c:ptCount val="1"/>
                <c:pt idx="0">
                  <c:v>Partnership TVRs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'Media Laydown - Partnership'!$B$2:$B$158</c:f>
              <c:numCache>
                <c:formatCode>0</c:formatCode>
                <c:ptCount val="157"/>
                <c:pt idx="0">
                  <c:v>39548.076923076922</c:v>
                </c:pt>
                <c:pt idx="1">
                  <c:v>39548.076923076922</c:v>
                </c:pt>
                <c:pt idx="2">
                  <c:v>39548.076923076922</c:v>
                </c:pt>
                <c:pt idx="3">
                  <c:v>39548.076923076922</c:v>
                </c:pt>
                <c:pt idx="4">
                  <c:v>39548.076923076922</c:v>
                </c:pt>
                <c:pt idx="5">
                  <c:v>39548.076923076922</c:v>
                </c:pt>
                <c:pt idx="6">
                  <c:v>39548.076923076922</c:v>
                </c:pt>
                <c:pt idx="7">
                  <c:v>39548.076923076922</c:v>
                </c:pt>
                <c:pt idx="8">
                  <c:v>39548.076923076922</c:v>
                </c:pt>
                <c:pt idx="9">
                  <c:v>39548.076923076922</c:v>
                </c:pt>
                <c:pt idx="10">
                  <c:v>39548.076923076922</c:v>
                </c:pt>
                <c:pt idx="11">
                  <c:v>39548.076923076922</c:v>
                </c:pt>
                <c:pt idx="12">
                  <c:v>39548.076923076922</c:v>
                </c:pt>
                <c:pt idx="13">
                  <c:v>39548.076923076922</c:v>
                </c:pt>
                <c:pt idx="14">
                  <c:v>39548.076923076922</c:v>
                </c:pt>
                <c:pt idx="15">
                  <c:v>39548.076923076922</c:v>
                </c:pt>
                <c:pt idx="16">
                  <c:v>39548.076923076922</c:v>
                </c:pt>
                <c:pt idx="17">
                  <c:v>39548.076923076922</c:v>
                </c:pt>
                <c:pt idx="18">
                  <c:v>39548.076923076922</c:v>
                </c:pt>
                <c:pt idx="19">
                  <c:v>39548.076923076922</c:v>
                </c:pt>
                <c:pt idx="20">
                  <c:v>39548.076923076922</c:v>
                </c:pt>
                <c:pt idx="21">
                  <c:v>39548.076923076922</c:v>
                </c:pt>
                <c:pt idx="22">
                  <c:v>39548.076923076922</c:v>
                </c:pt>
                <c:pt idx="23">
                  <c:v>39548.076923076922</c:v>
                </c:pt>
                <c:pt idx="24">
                  <c:v>39548.076923076922</c:v>
                </c:pt>
                <c:pt idx="25">
                  <c:v>39548.076923076922</c:v>
                </c:pt>
                <c:pt idx="26">
                  <c:v>39548.076923076922</c:v>
                </c:pt>
                <c:pt idx="27">
                  <c:v>39548.076923076922</c:v>
                </c:pt>
                <c:pt idx="28">
                  <c:v>39548.076923076922</c:v>
                </c:pt>
                <c:pt idx="29">
                  <c:v>39548.076923076922</c:v>
                </c:pt>
                <c:pt idx="30">
                  <c:v>39548.076923076922</c:v>
                </c:pt>
                <c:pt idx="31">
                  <c:v>39548.076923076922</c:v>
                </c:pt>
                <c:pt idx="32">
                  <c:v>39548.076923076922</c:v>
                </c:pt>
                <c:pt idx="33">
                  <c:v>39548.076923076922</c:v>
                </c:pt>
                <c:pt idx="34">
                  <c:v>39548.076923076922</c:v>
                </c:pt>
                <c:pt idx="35">
                  <c:v>39548.076923076922</c:v>
                </c:pt>
                <c:pt idx="36">
                  <c:v>39548.076923076922</c:v>
                </c:pt>
                <c:pt idx="37">
                  <c:v>39548.076923076922</c:v>
                </c:pt>
                <c:pt idx="38">
                  <c:v>39548.076923076922</c:v>
                </c:pt>
                <c:pt idx="39">
                  <c:v>39548.076923076922</c:v>
                </c:pt>
                <c:pt idx="40">
                  <c:v>39548.076923076922</c:v>
                </c:pt>
                <c:pt idx="41">
                  <c:v>39548.076923076922</c:v>
                </c:pt>
                <c:pt idx="42">
                  <c:v>39548.076923076922</c:v>
                </c:pt>
                <c:pt idx="43">
                  <c:v>39548.076923076922</c:v>
                </c:pt>
                <c:pt idx="44">
                  <c:v>39548.076923076922</c:v>
                </c:pt>
                <c:pt idx="45">
                  <c:v>39548.076923076922</c:v>
                </c:pt>
                <c:pt idx="46">
                  <c:v>39548.076923076922</c:v>
                </c:pt>
                <c:pt idx="47">
                  <c:v>39548.076923076922</c:v>
                </c:pt>
                <c:pt idx="48">
                  <c:v>39548.076923076922</c:v>
                </c:pt>
                <c:pt idx="49">
                  <c:v>39548.076923076922</c:v>
                </c:pt>
                <c:pt idx="50">
                  <c:v>39548.076923076922</c:v>
                </c:pt>
                <c:pt idx="51">
                  <c:v>39548.076923076922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</c:numCache>
            </c:numRef>
          </c:xVal>
          <c:yVal>
            <c:numRef>
              <c:f>'Media Laydown - Partnership'!$C$2:$C$158</c:f>
              <c:numCache>
                <c:formatCode>0</c:formatCode>
                <c:ptCount val="157"/>
                <c:pt idx="0">
                  <c:v>27.53</c:v>
                </c:pt>
                <c:pt idx="1">
                  <c:v>23.45</c:v>
                </c:pt>
                <c:pt idx="2">
                  <c:v>25.79</c:v>
                </c:pt>
                <c:pt idx="3">
                  <c:v>14.16</c:v>
                </c:pt>
                <c:pt idx="4">
                  <c:v>28.28</c:v>
                </c:pt>
                <c:pt idx="5">
                  <c:v>32.979999999999997</c:v>
                </c:pt>
                <c:pt idx="6">
                  <c:v>26.03</c:v>
                </c:pt>
                <c:pt idx="7">
                  <c:v>23.4</c:v>
                </c:pt>
                <c:pt idx="8">
                  <c:v>18.93</c:v>
                </c:pt>
                <c:pt idx="9">
                  <c:v>14.94</c:v>
                </c:pt>
                <c:pt idx="10">
                  <c:v>17.39</c:v>
                </c:pt>
                <c:pt idx="11">
                  <c:v>17.260000000000002</c:v>
                </c:pt>
                <c:pt idx="12">
                  <c:v>16.5</c:v>
                </c:pt>
                <c:pt idx="13">
                  <c:v>16.399999999999999</c:v>
                </c:pt>
                <c:pt idx="14">
                  <c:v>12.39</c:v>
                </c:pt>
                <c:pt idx="15">
                  <c:v>14.19</c:v>
                </c:pt>
                <c:pt idx="16">
                  <c:v>13.27</c:v>
                </c:pt>
                <c:pt idx="17">
                  <c:v>13.43</c:v>
                </c:pt>
                <c:pt idx="18">
                  <c:v>3.76</c:v>
                </c:pt>
                <c:pt idx="19">
                  <c:v>21.54</c:v>
                </c:pt>
                <c:pt idx="20">
                  <c:v>26.78</c:v>
                </c:pt>
                <c:pt idx="21">
                  <c:v>21.23</c:v>
                </c:pt>
                <c:pt idx="22">
                  <c:v>25.82</c:v>
                </c:pt>
                <c:pt idx="23">
                  <c:v>25.15</c:v>
                </c:pt>
                <c:pt idx="24">
                  <c:v>21.2</c:v>
                </c:pt>
                <c:pt idx="25">
                  <c:v>24.16</c:v>
                </c:pt>
                <c:pt idx="26">
                  <c:v>25.3</c:v>
                </c:pt>
                <c:pt idx="27">
                  <c:v>15.6</c:v>
                </c:pt>
                <c:pt idx="28">
                  <c:v>14.2</c:v>
                </c:pt>
                <c:pt idx="29">
                  <c:v>19.739999999999998</c:v>
                </c:pt>
                <c:pt idx="30">
                  <c:v>14.37</c:v>
                </c:pt>
                <c:pt idx="31">
                  <c:v>10.06</c:v>
                </c:pt>
                <c:pt idx="32">
                  <c:v>14.31</c:v>
                </c:pt>
                <c:pt idx="33">
                  <c:v>15.14</c:v>
                </c:pt>
                <c:pt idx="34">
                  <c:v>16.420000000000002</c:v>
                </c:pt>
                <c:pt idx="35">
                  <c:v>10.9</c:v>
                </c:pt>
                <c:pt idx="36">
                  <c:v>13.36</c:v>
                </c:pt>
                <c:pt idx="37">
                  <c:v>19.21</c:v>
                </c:pt>
                <c:pt idx="38">
                  <c:v>22.23</c:v>
                </c:pt>
                <c:pt idx="39">
                  <c:v>19.07</c:v>
                </c:pt>
                <c:pt idx="40">
                  <c:v>22.97</c:v>
                </c:pt>
                <c:pt idx="41">
                  <c:v>12.2</c:v>
                </c:pt>
                <c:pt idx="42">
                  <c:v>18.52</c:v>
                </c:pt>
                <c:pt idx="43">
                  <c:v>15.78</c:v>
                </c:pt>
                <c:pt idx="44">
                  <c:v>17.47</c:v>
                </c:pt>
                <c:pt idx="45">
                  <c:v>17.010000000000002</c:v>
                </c:pt>
                <c:pt idx="46">
                  <c:v>15.29</c:v>
                </c:pt>
                <c:pt idx="47">
                  <c:v>9.2799999999999994</c:v>
                </c:pt>
                <c:pt idx="48">
                  <c:v>8.51</c:v>
                </c:pt>
                <c:pt idx="49">
                  <c:v>11.73</c:v>
                </c:pt>
                <c:pt idx="50">
                  <c:v>22.13</c:v>
                </c:pt>
                <c:pt idx="51">
                  <c:v>75.16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23-4DEF-BE5B-DBB60F1FB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119992"/>
        <c:axId val="660120320"/>
      </c:scatterChart>
      <c:valAx>
        <c:axId val="660119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120320"/>
        <c:crosses val="autoZero"/>
        <c:crossBetween val="midCat"/>
      </c:valAx>
      <c:valAx>
        <c:axId val="66012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119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'Media Laydown - FB'!$C$1</c:f>
              <c:strCache>
                <c:ptCount val="1"/>
                <c:pt idx="0">
                  <c:v>FB Impressions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'Media Laydown - FB'!$B$2:$B$158</c:f>
              <c:numCache>
                <c:formatCode>0</c:formatCode>
                <c:ptCount val="157"/>
                <c:pt idx="0">
                  <c:v>0</c:v>
                </c:pt>
                <c:pt idx="1">
                  <c:v>0</c:v>
                </c:pt>
                <c:pt idx="2">
                  <c:v>3116.02</c:v>
                </c:pt>
                <c:pt idx="3">
                  <c:v>8755.35</c:v>
                </c:pt>
                <c:pt idx="4">
                  <c:v>3745.97</c:v>
                </c:pt>
                <c:pt idx="5">
                  <c:v>6518.84</c:v>
                </c:pt>
                <c:pt idx="6">
                  <c:v>10679.93</c:v>
                </c:pt>
                <c:pt idx="7">
                  <c:v>10569.48</c:v>
                </c:pt>
                <c:pt idx="8">
                  <c:v>9262.26</c:v>
                </c:pt>
                <c:pt idx="9">
                  <c:v>7657.7</c:v>
                </c:pt>
                <c:pt idx="10">
                  <c:v>3214.28</c:v>
                </c:pt>
                <c:pt idx="11">
                  <c:v>7146.09</c:v>
                </c:pt>
                <c:pt idx="12">
                  <c:v>8582.0499999999993</c:v>
                </c:pt>
                <c:pt idx="13">
                  <c:v>3357.29</c:v>
                </c:pt>
                <c:pt idx="14">
                  <c:v>11909.599999999999</c:v>
                </c:pt>
                <c:pt idx="15">
                  <c:v>16527.690000000002</c:v>
                </c:pt>
                <c:pt idx="16">
                  <c:v>18707.2</c:v>
                </c:pt>
                <c:pt idx="17">
                  <c:v>8425.5600000000013</c:v>
                </c:pt>
                <c:pt idx="18">
                  <c:v>13758.869999999999</c:v>
                </c:pt>
                <c:pt idx="19">
                  <c:v>10294.17</c:v>
                </c:pt>
                <c:pt idx="20">
                  <c:v>15517.74</c:v>
                </c:pt>
                <c:pt idx="21">
                  <c:v>16524.53</c:v>
                </c:pt>
                <c:pt idx="22">
                  <c:v>7631.0499999999993</c:v>
                </c:pt>
                <c:pt idx="23">
                  <c:v>6776.28</c:v>
                </c:pt>
                <c:pt idx="24">
                  <c:v>3637.79</c:v>
                </c:pt>
                <c:pt idx="25">
                  <c:v>4705.26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6140.24</c:v>
                </c:pt>
                <c:pt idx="32">
                  <c:v>13694.74</c:v>
                </c:pt>
                <c:pt idx="33">
                  <c:v>10455.41</c:v>
                </c:pt>
                <c:pt idx="34">
                  <c:v>9438.69</c:v>
                </c:pt>
                <c:pt idx="35">
                  <c:v>8220.7199999999993</c:v>
                </c:pt>
                <c:pt idx="36">
                  <c:v>7736.87</c:v>
                </c:pt>
                <c:pt idx="37">
                  <c:v>7350.98</c:v>
                </c:pt>
                <c:pt idx="38">
                  <c:v>6261.33</c:v>
                </c:pt>
                <c:pt idx="39">
                  <c:v>10804.29</c:v>
                </c:pt>
                <c:pt idx="40">
                  <c:v>12813.61</c:v>
                </c:pt>
                <c:pt idx="41">
                  <c:v>14146.74</c:v>
                </c:pt>
                <c:pt idx="42">
                  <c:v>14172.54</c:v>
                </c:pt>
                <c:pt idx="43">
                  <c:v>9958.2900000000009</c:v>
                </c:pt>
                <c:pt idx="44">
                  <c:v>11295.24</c:v>
                </c:pt>
                <c:pt idx="45">
                  <c:v>7973.18</c:v>
                </c:pt>
                <c:pt idx="46">
                  <c:v>9020.2900000000009</c:v>
                </c:pt>
                <c:pt idx="47">
                  <c:v>5474.27</c:v>
                </c:pt>
                <c:pt idx="48">
                  <c:v>11078.93</c:v>
                </c:pt>
                <c:pt idx="49">
                  <c:v>13921.35</c:v>
                </c:pt>
                <c:pt idx="50">
                  <c:v>19652.36</c:v>
                </c:pt>
                <c:pt idx="51">
                  <c:v>4043.37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8499.52</c:v>
                </c:pt>
                <c:pt idx="70">
                  <c:v>9044.2099999999991</c:v>
                </c:pt>
                <c:pt idx="71">
                  <c:v>9446.93</c:v>
                </c:pt>
                <c:pt idx="72">
                  <c:v>7951.39</c:v>
                </c:pt>
                <c:pt idx="73">
                  <c:v>7704.15</c:v>
                </c:pt>
                <c:pt idx="74">
                  <c:v>11046.21</c:v>
                </c:pt>
                <c:pt idx="75">
                  <c:v>11702.57</c:v>
                </c:pt>
                <c:pt idx="76">
                  <c:v>12334.84</c:v>
                </c:pt>
                <c:pt idx="77">
                  <c:v>9677.16</c:v>
                </c:pt>
                <c:pt idx="78">
                  <c:v>34249.17</c:v>
                </c:pt>
                <c:pt idx="79">
                  <c:v>33076.5</c:v>
                </c:pt>
                <c:pt idx="80">
                  <c:v>32305.16</c:v>
                </c:pt>
                <c:pt idx="81">
                  <c:v>34877.880000000005</c:v>
                </c:pt>
                <c:pt idx="82">
                  <c:v>34087.130000000005</c:v>
                </c:pt>
                <c:pt idx="83">
                  <c:v>1004.29</c:v>
                </c:pt>
                <c:pt idx="84">
                  <c:v>1183.3</c:v>
                </c:pt>
                <c:pt idx="85">
                  <c:v>1026.23</c:v>
                </c:pt>
                <c:pt idx="86">
                  <c:v>102.18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2856.87</c:v>
                </c:pt>
                <c:pt idx="119">
                  <c:v>4306.45</c:v>
                </c:pt>
                <c:pt idx="120">
                  <c:v>3637.71</c:v>
                </c:pt>
                <c:pt idx="121">
                  <c:v>19441.53</c:v>
                </c:pt>
                <c:pt idx="122">
                  <c:v>7453.45</c:v>
                </c:pt>
                <c:pt idx="123">
                  <c:v>7578.81</c:v>
                </c:pt>
                <c:pt idx="124">
                  <c:v>13142.54</c:v>
                </c:pt>
                <c:pt idx="125">
                  <c:v>52902.099999999991</c:v>
                </c:pt>
                <c:pt idx="126">
                  <c:v>10073.880000000001</c:v>
                </c:pt>
                <c:pt idx="127">
                  <c:v>19208.579999999998</c:v>
                </c:pt>
                <c:pt idx="128">
                  <c:v>15433.1</c:v>
                </c:pt>
                <c:pt idx="129">
                  <c:v>15564.93</c:v>
                </c:pt>
                <c:pt idx="130">
                  <c:v>6931.53</c:v>
                </c:pt>
                <c:pt idx="131">
                  <c:v>53642.830000000009</c:v>
                </c:pt>
                <c:pt idx="132">
                  <c:v>32574.54</c:v>
                </c:pt>
                <c:pt idx="133">
                  <c:v>27903.95</c:v>
                </c:pt>
                <c:pt idx="134">
                  <c:v>46968.989999999991</c:v>
                </c:pt>
                <c:pt idx="135">
                  <c:v>51156.380000000005</c:v>
                </c:pt>
                <c:pt idx="136">
                  <c:v>46046.92</c:v>
                </c:pt>
                <c:pt idx="137">
                  <c:v>41551.980000000003</c:v>
                </c:pt>
                <c:pt idx="138">
                  <c:v>26062.46999999999</c:v>
                </c:pt>
                <c:pt idx="139">
                  <c:v>45678.150000000009</c:v>
                </c:pt>
                <c:pt idx="140">
                  <c:v>66134.160000000047</c:v>
                </c:pt>
                <c:pt idx="141">
                  <c:v>69826.819999999978</c:v>
                </c:pt>
                <c:pt idx="142">
                  <c:v>93378.079999999987</c:v>
                </c:pt>
                <c:pt idx="143">
                  <c:v>0</c:v>
                </c:pt>
                <c:pt idx="144">
                  <c:v>0</c:v>
                </c:pt>
                <c:pt idx="145">
                  <c:v>9888.68</c:v>
                </c:pt>
                <c:pt idx="146">
                  <c:v>10555.02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</c:numCache>
            </c:numRef>
          </c:xVal>
          <c:yVal>
            <c:numRef>
              <c:f>'Media Laydown - FB'!$C$2:$C$158</c:f>
              <c:numCache>
                <c:formatCode>0</c:formatCode>
                <c:ptCount val="157"/>
                <c:pt idx="0">
                  <c:v>0</c:v>
                </c:pt>
                <c:pt idx="1">
                  <c:v>0</c:v>
                </c:pt>
                <c:pt idx="2">
                  <c:v>1152808</c:v>
                </c:pt>
                <c:pt idx="3">
                  <c:v>3002100</c:v>
                </c:pt>
                <c:pt idx="4">
                  <c:v>1333088</c:v>
                </c:pt>
                <c:pt idx="5">
                  <c:v>1981294</c:v>
                </c:pt>
                <c:pt idx="6">
                  <c:v>3297235</c:v>
                </c:pt>
                <c:pt idx="7">
                  <c:v>3256337</c:v>
                </c:pt>
                <c:pt idx="8">
                  <c:v>2821837</c:v>
                </c:pt>
                <c:pt idx="9">
                  <c:v>2323845</c:v>
                </c:pt>
                <c:pt idx="10">
                  <c:v>1156171</c:v>
                </c:pt>
                <c:pt idx="11">
                  <c:v>2570504</c:v>
                </c:pt>
                <c:pt idx="12">
                  <c:v>3087227</c:v>
                </c:pt>
                <c:pt idx="13">
                  <c:v>1179710</c:v>
                </c:pt>
                <c:pt idx="14">
                  <c:v>4403090</c:v>
                </c:pt>
                <c:pt idx="15">
                  <c:v>5573956</c:v>
                </c:pt>
                <c:pt idx="16">
                  <c:v>5879253</c:v>
                </c:pt>
                <c:pt idx="17">
                  <c:v>3405541</c:v>
                </c:pt>
                <c:pt idx="18">
                  <c:v>5079203</c:v>
                </c:pt>
                <c:pt idx="19">
                  <c:v>3815859</c:v>
                </c:pt>
                <c:pt idx="20">
                  <c:v>5034392</c:v>
                </c:pt>
                <c:pt idx="21">
                  <c:v>5631616</c:v>
                </c:pt>
                <c:pt idx="22">
                  <c:v>3650631</c:v>
                </c:pt>
                <c:pt idx="23">
                  <c:v>2672724</c:v>
                </c:pt>
                <c:pt idx="24">
                  <c:v>1297576</c:v>
                </c:pt>
                <c:pt idx="25">
                  <c:v>1043666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1895223</c:v>
                </c:pt>
                <c:pt idx="32">
                  <c:v>4226701</c:v>
                </c:pt>
                <c:pt idx="33">
                  <c:v>3432937</c:v>
                </c:pt>
                <c:pt idx="34">
                  <c:v>2737038</c:v>
                </c:pt>
                <c:pt idx="35">
                  <c:v>2513844</c:v>
                </c:pt>
                <c:pt idx="36">
                  <c:v>2366166</c:v>
                </c:pt>
                <c:pt idx="37">
                  <c:v>2247998</c:v>
                </c:pt>
                <c:pt idx="38">
                  <c:v>1506633</c:v>
                </c:pt>
                <c:pt idx="39">
                  <c:v>3224268</c:v>
                </c:pt>
                <c:pt idx="40">
                  <c:v>4048360</c:v>
                </c:pt>
                <c:pt idx="41">
                  <c:v>4595814</c:v>
                </c:pt>
                <c:pt idx="42">
                  <c:v>4432730</c:v>
                </c:pt>
                <c:pt idx="43">
                  <c:v>2722672</c:v>
                </c:pt>
                <c:pt idx="44">
                  <c:v>2857477</c:v>
                </c:pt>
                <c:pt idx="45">
                  <c:v>2445747</c:v>
                </c:pt>
                <c:pt idx="46">
                  <c:v>2734401</c:v>
                </c:pt>
                <c:pt idx="47">
                  <c:v>1619508</c:v>
                </c:pt>
                <c:pt idx="48">
                  <c:v>2632847</c:v>
                </c:pt>
                <c:pt idx="49">
                  <c:v>3451472</c:v>
                </c:pt>
                <c:pt idx="50">
                  <c:v>4756626</c:v>
                </c:pt>
                <c:pt idx="51">
                  <c:v>860711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2262779</c:v>
                </c:pt>
                <c:pt idx="70">
                  <c:v>2413440</c:v>
                </c:pt>
                <c:pt idx="71">
                  <c:v>2514745</c:v>
                </c:pt>
                <c:pt idx="72">
                  <c:v>2114883</c:v>
                </c:pt>
                <c:pt idx="73">
                  <c:v>2048964</c:v>
                </c:pt>
                <c:pt idx="74">
                  <c:v>2747877</c:v>
                </c:pt>
                <c:pt idx="75">
                  <c:v>2880975</c:v>
                </c:pt>
                <c:pt idx="76">
                  <c:v>3036027</c:v>
                </c:pt>
                <c:pt idx="77">
                  <c:v>2388056</c:v>
                </c:pt>
                <c:pt idx="78">
                  <c:v>9730657</c:v>
                </c:pt>
                <c:pt idx="79">
                  <c:v>9709653</c:v>
                </c:pt>
                <c:pt idx="80">
                  <c:v>9866674</c:v>
                </c:pt>
                <c:pt idx="81">
                  <c:v>9604754</c:v>
                </c:pt>
                <c:pt idx="82">
                  <c:v>9769728</c:v>
                </c:pt>
                <c:pt idx="83">
                  <c:v>194263</c:v>
                </c:pt>
                <c:pt idx="84">
                  <c:v>228888</c:v>
                </c:pt>
                <c:pt idx="85">
                  <c:v>198496</c:v>
                </c:pt>
                <c:pt idx="86">
                  <c:v>19761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336041</c:v>
                </c:pt>
                <c:pt idx="119">
                  <c:v>380076</c:v>
                </c:pt>
                <c:pt idx="120">
                  <c:v>397702</c:v>
                </c:pt>
                <c:pt idx="121">
                  <c:v>2027119</c:v>
                </c:pt>
                <c:pt idx="122">
                  <c:v>888263</c:v>
                </c:pt>
                <c:pt idx="123">
                  <c:v>929076</c:v>
                </c:pt>
                <c:pt idx="124">
                  <c:v>1389957</c:v>
                </c:pt>
                <c:pt idx="125">
                  <c:v>8674182</c:v>
                </c:pt>
                <c:pt idx="126">
                  <c:v>1090394</c:v>
                </c:pt>
                <c:pt idx="127">
                  <c:v>2086665</c:v>
                </c:pt>
                <c:pt idx="128">
                  <c:v>1718611</c:v>
                </c:pt>
                <c:pt idx="129">
                  <c:v>1733300</c:v>
                </c:pt>
                <c:pt idx="130">
                  <c:v>889523</c:v>
                </c:pt>
                <c:pt idx="131">
                  <c:v>9327858</c:v>
                </c:pt>
                <c:pt idx="132">
                  <c:v>5261800</c:v>
                </c:pt>
                <c:pt idx="133">
                  <c:v>4237238</c:v>
                </c:pt>
                <c:pt idx="134">
                  <c:v>7254826</c:v>
                </c:pt>
                <c:pt idx="135">
                  <c:v>8965479</c:v>
                </c:pt>
                <c:pt idx="136">
                  <c:v>8695095</c:v>
                </c:pt>
                <c:pt idx="137">
                  <c:v>7345769</c:v>
                </c:pt>
                <c:pt idx="138">
                  <c:v>3925745</c:v>
                </c:pt>
                <c:pt idx="139">
                  <c:v>8879988</c:v>
                </c:pt>
                <c:pt idx="140">
                  <c:v>11030098</c:v>
                </c:pt>
                <c:pt idx="141">
                  <c:v>9598930</c:v>
                </c:pt>
                <c:pt idx="142">
                  <c:v>9457118</c:v>
                </c:pt>
                <c:pt idx="143">
                  <c:v>0</c:v>
                </c:pt>
                <c:pt idx="144">
                  <c:v>0</c:v>
                </c:pt>
                <c:pt idx="145">
                  <c:v>4389128</c:v>
                </c:pt>
                <c:pt idx="146">
                  <c:v>5230886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F5-1E48-9673-2F769A651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06943"/>
        <c:axId val="1267824495"/>
      </c:scatterChart>
      <c:valAx>
        <c:axId val="10860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824495"/>
        <c:crosses val="autoZero"/>
        <c:crossBetween val="midCat"/>
      </c:valAx>
      <c:valAx>
        <c:axId val="126782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06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</a:t>
            </a:r>
            <a:r>
              <a:rPr lang="en-US" baseline="0"/>
              <a:t> between raw spend and impressions on YouTube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'Media Laydown - Youtube'!$C$1</c:f>
              <c:strCache>
                <c:ptCount val="1"/>
                <c:pt idx="0">
                  <c:v>Youtube Impressions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'Media Laydown - Youtube'!$B$2:$B$158</c:f>
              <c:numCache>
                <c:formatCode>0</c:formatCode>
                <c:ptCount val="1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1959.99</c:v>
                </c:pt>
                <c:pt idx="16">
                  <c:v>1957.53</c:v>
                </c:pt>
                <c:pt idx="17">
                  <c:v>1645.58</c:v>
                </c:pt>
                <c:pt idx="18">
                  <c:v>1628.81</c:v>
                </c:pt>
                <c:pt idx="19">
                  <c:v>1629.18</c:v>
                </c:pt>
                <c:pt idx="20">
                  <c:v>2815.62</c:v>
                </c:pt>
                <c:pt idx="21">
                  <c:v>1895.17</c:v>
                </c:pt>
                <c:pt idx="22">
                  <c:v>1899.31</c:v>
                </c:pt>
                <c:pt idx="23">
                  <c:v>1900.08</c:v>
                </c:pt>
                <c:pt idx="24">
                  <c:v>1899.34</c:v>
                </c:pt>
                <c:pt idx="25">
                  <c:v>1901.99</c:v>
                </c:pt>
                <c:pt idx="26">
                  <c:v>1897.29</c:v>
                </c:pt>
                <c:pt idx="27">
                  <c:v>1042.27</c:v>
                </c:pt>
                <c:pt idx="28">
                  <c:v>869.29</c:v>
                </c:pt>
                <c:pt idx="29">
                  <c:v>1221.23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1551.01</c:v>
                </c:pt>
                <c:pt idx="40">
                  <c:v>2946.41</c:v>
                </c:pt>
                <c:pt idx="41">
                  <c:v>2957.99</c:v>
                </c:pt>
                <c:pt idx="42">
                  <c:v>2955.87</c:v>
                </c:pt>
                <c:pt idx="43">
                  <c:v>2685.41</c:v>
                </c:pt>
                <c:pt idx="44">
                  <c:v>2675.94</c:v>
                </c:pt>
                <c:pt idx="45">
                  <c:v>791.59</c:v>
                </c:pt>
                <c:pt idx="46">
                  <c:v>971.69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9131.99</c:v>
                </c:pt>
                <c:pt idx="68">
                  <c:v>5670.79</c:v>
                </c:pt>
                <c:pt idx="69">
                  <c:v>6064.2</c:v>
                </c:pt>
                <c:pt idx="70">
                  <c:v>8458.7999999999993</c:v>
                </c:pt>
                <c:pt idx="71">
                  <c:v>8359.59</c:v>
                </c:pt>
                <c:pt idx="72">
                  <c:v>8262.0300000000007</c:v>
                </c:pt>
                <c:pt idx="73">
                  <c:v>7445.85</c:v>
                </c:pt>
                <c:pt idx="74">
                  <c:v>7834</c:v>
                </c:pt>
                <c:pt idx="75">
                  <c:v>8394.49</c:v>
                </c:pt>
                <c:pt idx="76">
                  <c:v>8344.1</c:v>
                </c:pt>
                <c:pt idx="77">
                  <c:v>8088.18</c:v>
                </c:pt>
                <c:pt idx="78">
                  <c:v>1181.8399999999999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100.992971</c:v>
                </c:pt>
                <c:pt idx="120">
                  <c:v>12724.93</c:v>
                </c:pt>
                <c:pt idx="121">
                  <c:v>15244.94</c:v>
                </c:pt>
                <c:pt idx="122">
                  <c:v>12436.68</c:v>
                </c:pt>
                <c:pt idx="123">
                  <c:v>7149.0569999999998</c:v>
                </c:pt>
                <c:pt idx="124">
                  <c:v>10239.24</c:v>
                </c:pt>
                <c:pt idx="125">
                  <c:v>18441.07</c:v>
                </c:pt>
                <c:pt idx="126">
                  <c:v>16257.21</c:v>
                </c:pt>
                <c:pt idx="127">
                  <c:v>4723.5789999999997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6557</c:v>
                </c:pt>
                <c:pt idx="132">
                  <c:v>3222</c:v>
                </c:pt>
                <c:pt idx="133">
                  <c:v>6356</c:v>
                </c:pt>
                <c:pt idx="134">
                  <c:v>13033</c:v>
                </c:pt>
                <c:pt idx="135">
                  <c:v>13069</c:v>
                </c:pt>
                <c:pt idx="136">
                  <c:v>12307</c:v>
                </c:pt>
                <c:pt idx="137">
                  <c:v>11596</c:v>
                </c:pt>
                <c:pt idx="138">
                  <c:v>9380</c:v>
                </c:pt>
                <c:pt idx="139">
                  <c:v>12719</c:v>
                </c:pt>
                <c:pt idx="140">
                  <c:v>11466</c:v>
                </c:pt>
                <c:pt idx="141">
                  <c:v>12071.39</c:v>
                </c:pt>
                <c:pt idx="142">
                  <c:v>7139.55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</c:numCache>
            </c:numRef>
          </c:xVal>
          <c:yVal>
            <c:numRef>
              <c:f>'Media Laydown - Youtube'!$C$2:$C$158</c:f>
              <c:numCache>
                <c:formatCode>0</c:formatCode>
                <c:ptCount val="1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389978</c:v>
                </c:pt>
                <c:pt idx="16">
                  <c:v>401992</c:v>
                </c:pt>
                <c:pt idx="17">
                  <c:v>336511</c:v>
                </c:pt>
                <c:pt idx="18">
                  <c:v>336021</c:v>
                </c:pt>
                <c:pt idx="19">
                  <c:v>342596</c:v>
                </c:pt>
                <c:pt idx="20">
                  <c:v>566854</c:v>
                </c:pt>
                <c:pt idx="21">
                  <c:v>386863</c:v>
                </c:pt>
                <c:pt idx="22">
                  <c:v>376264</c:v>
                </c:pt>
                <c:pt idx="23">
                  <c:v>383010</c:v>
                </c:pt>
                <c:pt idx="24">
                  <c:v>376793</c:v>
                </c:pt>
                <c:pt idx="25">
                  <c:v>364225</c:v>
                </c:pt>
                <c:pt idx="26">
                  <c:v>390959</c:v>
                </c:pt>
                <c:pt idx="27">
                  <c:v>217568</c:v>
                </c:pt>
                <c:pt idx="28">
                  <c:v>175219</c:v>
                </c:pt>
                <c:pt idx="29">
                  <c:v>228225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281630</c:v>
                </c:pt>
                <c:pt idx="40">
                  <c:v>543587</c:v>
                </c:pt>
                <c:pt idx="41">
                  <c:v>540731</c:v>
                </c:pt>
                <c:pt idx="42">
                  <c:v>545209</c:v>
                </c:pt>
                <c:pt idx="43">
                  <c:v>514460</c:v>
                </c:pt>
                <c:pt idx="44">
                  <c:v>488584</c:v>
                </c:pt>
                <c:pt idx="45">
                  <c:v>139621</c:v>
                </c:pt>
                <c:pt idx="46">
                  <c:v>168972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1958258</c:v>
                </c:pt>
                <c:pt idx="68">
                  <c:v>1270783</c:v>
                </c:pt>
                <c:pt idx="69">
                  <c:v>1326010</c:v>
                </c:pt>
                <c:pt idx="70">
                  <c:v>1803023</c:v>
                </c:pt>
                <c:pt idx="71">
                  <c:v>1804534</c:v>
                </c:pt>
                <c:pt idx="72">
                  <c:v>1730868</c:v>
                </c:pt>
                <c:pt idx="73">
                  <c:v>1623722</c:v>
                </c:pt>
                <c:pt idx="74">
                  <c:v>1660954</c:v>
                </c:pt>
                <c:pt idx="75">
                  <c:v>1729046</c:v>
                </c:pt>
                <c:pt idx="76">
                  <c:v>1749552</c:v>
                </c:pt>
                <c:pt idx="77">
                  <c:v>1673321</c:v>
                </c:pt>
                <c:pt idx="78">
                  <c:v>252815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5</c:v>
                </c:pt>
                <c:pt idx="118">
                  <c:v>0</c:v>
                </c:pt>
                <c:pt idx="119">
                  <c:v>6117</c:v>
                </c:pt>
                <c:pt idx="120">
                  <c:v>1519896</c:v>
                </c:pt>
                <c:pt idx="121">
                  <c:v>1543270</c:v>
                </c:pt>
                <c:pt idx="122">
                  <c:v>1420158</c:v>
                </c:pt>
                <c:pt idx="123">
                  <c:v>615185</c:v>
                </c:pt>
                <c:pt idx="124">
                  <c:v>1214720</c:v>
                </c:pt>
                <c:pt idx="125">
                  <c:v>2163719</c:v>
                </c:pt>
                <c:pt idx="126">
                  <c:v>933010</c:v>
                </c:pt>
                <c:pt idx="127">
                  <c:v>240612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755972</c:v>
                </c:pt>
                <c:pt idx="132">
                  <c:v>488260</c:v>
                </c:pt>
                <c:pt idx="133">
                  <c:v>810308</c:v>
                </c:pt>
                <c:pt idx="134">
                  <c:v>1296216</c:v>
                </c:pt>
                <c:pt idx="135">
                  <c:v>1300392</c:v>
                </c:pt>
                <c:pt idx="136">
                  <c:v>1615192</c:v>
                </c:pt>
                <c:pt idx="137">
                  <c:v>1210567</c:v>
                </c:pt>
                <c:pt idx="138">
                  <c:v>883221</c:v>
                </c:pt>
                <c:pt idx="139">
                  <c:v>1416577</c:v>
                </c:pt>
                <c:pt idx="140">
                  <c:v>1233646</c:v>
                </c:pt>
                <c:pt idx="141">
                  <c:v>1191182</c:v>
                </c:pt>
                <c:pt idx="142">
                  <c:v>831158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24-44C6-8318-DE81434D6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14928"/>
        <c:axId val="688215256"/>
      </c:scatterChart>
      <c:valAx>
        <c:axId val="68821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Raw Spend</a:t>
                </a:r>
                <a:r>
                  <a:rPr lang="en-GB" baseline="0"/>
                  <a:t> (£)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15256"/>
        <c:crosses val="autoZero"/>
        <c:crossBetween val="midCat"/>
      </c:valAx>
      <c:valAx>
        <c:axId val="68821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impressions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1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'Media Laydown - Radio'!$C$1</c:f>
              <c:strCache>
                <c:ptCount val="1"/>
                <c:pt idx="0">
                  <c:v>Radio Impressions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'Media Laydown - Radio'!$B$2:$B$158</c:f>
              <c:numCache>
                <c:formatCode>0</c:formatCode>
                <c:ptCount val="1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12386.82</c:v>
                </c:pt>
                <c:pt idx="127">
                  <c:v>16343.77</c:v>
                </c:pt>
                <c:pt idx="128">
                  <c:v>16050.21</c:v>
                </c:pt>
                <c:pt idx="129">
                  <c:v>18697.54</c:v>
                </c:pt>
                <c:pt idx="130">
                  <c:v>16715.05</c:v>
                </c:pt>
                <c:pt idx="131">
                  <c:v>17085.669999999998</c:v>
                </c:pt>
                <c:pt idx="132">
                  <c:v>14898.33</c:v>
                </c:pt>
                <c:pt idx="133">
                  <c:v>16780.650000000001</c:v>
                </c:pt>
                <c:pt idx="134">
                  <c:v>17065.8</c:v>
                </c:pt>
                <c:pt idx="135">
                  <c:v>19562.05</c:v>
                </c:pt>
                <c:pt idx="136">
                  <c:v>18262.48</c:v>
                </c:pt>
                <c:pt idx="137">
                  <c:v>17899.599999999999</c:v>
                </c:pt>
                <c:pt idx="138">
                  <c:v>19088.8</c:v>
                </c:pt>
                <c:pt idx="139">
                  <c:v>20214.95</c:v>
                </c:pt>
                <c:pt idx="140">
                  <c:v>19830.53</c:v>
                </c:pt>
                <c:pt idx="141">
                  <c:v>19047.740000000002</c:v>
                </c:pt>
                <c:pt idx="142">
                  <c:v>20069.990000000002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</c:numCache>
            </c:numRef>
          </c:xVal>
          <c:yVal>
            <c:numRef>
              <c:f>'Media Laydown - Radio'!$C$2:$C$158</c:f>
              <c:numCache>
                <c:formatCode>0</c:formatCode>
                <c:ptCount val="1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7264941</c:v>
                </c:pt>
                <c:pt idx="127">
                  <c:v>9585712</c:v>
                </c:pt>
                <c:pt idx="128">
                  <c:v>9413535</c:v>
                </c:pt>
                <c:pt idx="129">
                  <c:v>10966212</c:v>
                </c:pt>
                <c:pt idx="130">
                  <c:v>9803470</c:v>
                </c:pt>
                <c:pt idx="131">
                  <c:v>10020838</c:v>
                </c:pt>
                <c:pt idx="132">
                  <c:v>8737954</c:v>
                </c:pt>
                <c:pt idx="133">
                  <c:v>9841946</c:v>
                </c:pt>
                <c:pt idx="134">
                  <c:v>10009188</c:v>
                </c:pt>
                <c:pt idx="135">
                  <c:v>11473249</c:v>
                </c:pt>
                <c:pt idx="136">
                  <c:v>10711043</c:v>
                </c:pt>
                <c:pt idx="137">
                  <c:v>10498215</c:v>
                </c:pt>
                <c:pt idx="138">
                  <c:v>11195688</c:v>
                </c:pt>
                <c:pt idx="139">
                  <c:v>11856181</c:v>
                </c:pt>
                <c:pt idx="140">
                  <c:v>11630717</c:v>
                </c:pt>
                <c:pt idx="141">
                  <c:v>11171603</c:v>
                </c:pt>
                <c:pt idx="142">
                  <c:v>11771159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73-4532-BF3B-D732BF258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379480"/>
        <c:axId val="691110520"/>
      </c:scatterChart>
      <c:valAx>
        <c:axId val="691379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10520"/>
        <c:crosses val="autoZero"/>
        <c:crossBetween val="midCat"/>
      </c:valAx>
      <c:valAx>
        <c:axId val="69111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379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between raw spend and admissions on Cinema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'Media Laydown - Cinema'!$C$1</c:f>
              <c:strCache>
                <c:ptCount val="1"/>
                <c:pt idx="0">
                  <c:v>Cinema Admissions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'Media Laydown - Cinema'!$B$2:$B$158</c:f>
              <c:numCache>
                <c:formatCode>0</c:formatCode>
                <c:ptCount val="1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7486</c:v>
                </c:pt>
                <c:pt idx="16">
                  <c:v>6584</c:v>
                </c:pt>
                <c:pt idx="17">
                  <c:v>5696</c:v>
                </c:pt>
                <c:pt idx="18">
                  <c:v>2214</c:v>
                </c:pt>
                <c:pt idx="19">
                  <c:v>7961</c:v>
                </c:pt>
                <c:pt idx="20">
                  <c:v>9326</c:v>
                </c:pt>
                <c:pt idx="21">
                  <c:v>7735</c:v>
                </c:pt>
                <c:pt idx="22">
                  <c:v>5497</c:v>
                </c:pt>
                <c:pt idx="23">
                  <c:v>11054</c:v>
                </c:pt>
                <c:pt idx="24">
                  <c:v>6227</c:v>
                </c:pt>
                <c:pt idx="25">
                  <c:v>4322</c:v>
                </c:pt>
                <c:pt idx="26">
                  <c:v>10668</c:v>
                </c:pt>
                <c:pt idx="27">
                  <c:v>13806</c:v>
                </c:pt>
                <c:pt idx="28">
                  <c:v>28719</c:v>
                </c:pt>
                <c:pt idx="29">
                  <c:v>64099</c:v>
                </c:pt>
                <c:pt idx="30">
                  <c:v>27226</c:v>
                </c:pt>
                <c:pt idx="31">
                  <c:v>11082</c:v>
                </c:pt>
                <c:pt idx="32">
                  <c:v>4404</c:v>
                </c:pt>
                <c:pt idx="33">
                  <c:v>2968</c:v>
                </c:pt>
                <c:pt idx="34">
                  <c:v>2937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5050</c:v>
                </c:pt>
                <c:pt idx="49">
                  <c:v>3563</c:v>
                </c:pt>
                <c:pt idx="50">
                  <c:v>10463</c:v>
                </c:pt>
                <c:pt idx="51">
                  <c:v>21246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15456</c:v>
                </c:pt>
                <c:pt idx="65">
                  <c:v>23747</c:v>
                </c:pt>
                <c:pt idx="66">
                  <c:v>19714</c:v>
                </c:pt>
                <c:pt idx="67">
                  <c:v>16790</c:v>
                </c:pt>
                <c:pt idx="68">
                  <c:v>14481</c:v>
                </c:pt>
                <c:pt idx="69">
                  <c:v>19323</c:v>
                </c:pt>
                <c:pt idx="70">
                  <c:v>19451</c:v>
                </c:pt>
                <c:pt idx="71">
                  <c:v>17282</c:v>
                </c:pt>
                <c:pt idx="72">
                  <c:v>8038</c:v>
                </c:pt>
                <c:pt idx="73">
                  <c:v>9369</c:v>
                </c:pt>
                <c:pt idx="74">
                  <c:v>2969</c:v>
                </c:pt>
                <c:pt idx="75">
                  <c:v>4605</c:v>
                </c:pt>
                <c:pt idx="76">
                  <c:v>12015</c:v>
                </c:pt>
                <c:pt idx="77">
                  <c:v>18664</c:v>
                </c:pt>
                <c:pt idx="78">
                  <c:v>38392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</c:numCache>
            </c:numRef>
          </c:xVal>
          <c:yVal>
            <c:numRef>
              <c:f>'Media Laydown - Cinema'!$C$2:$C$158</c:f>
              <c:numCache>
                <c:formatCode>0</c:formatCode>
                <c:ptCount val="1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293831</c:v>
                </c:pt>
                <c:pt idx="16">
                  <c:v>258543</c:v>
                </c:pt>
                <c:pt idx="17">
                  <c:v>223622</c:v>
                </c:pt>
                <c:pt idx="18">
                  <c:v>86746</c:v>
                </c:pt>
                <c:pt idx="19">
                  <c:v>312552</c:v>
                </c:pt>
                <c:pt idx="20">
                  <c:v>366447</c:v>
                </c:pt>
                <c:pt idx="21">
                  <c:v>303822</c:v>
                </c:pt>
                <c:pt idx="22">
                  <c:v>215876</c:v>
                </c:pt>
                <c:pt idx="23">
                  <c:v>434151</c:v>
                </c:pt>
                <c:pt idx="24">
                  <c:v>244684</c:v>
                </c:pt>
                <c:pt idx="25">
                  <c:v>169546</c:v>
                </c:pt>
                <c:pt idx="26">
                  <c:v>418863</c:v>
                </c:pt>
                <c:pt idx="27">
                  <c:v>542318</c:v>
                </c:pt>
                <c:pt idx="28">
                  <c:v>1128998</c:v>
                </c:pt>
                <c:pt idx="29">
                  <c:v>2519992</c:v>
                </c:pt>
                <c:pt idx="30">
                  <c:v>1070178</c:v>
                </c:pt>
                <c:pt idx="31">
                  <c:v>435111</c:v>
                </c:pt>
                <c:pt idx="32">
                  <c:v>172463</c:v>
                </c:pt>
                <c:pt idx="33">
                  <c:v>116064</c:v>
                </c:pt>
                <c:pt idx="34">
                  <c:v>114979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209502</c:v>
                </c:pt>
                <c:pt idx="49">
                  <c:v>147815</c:v>
                </c:pt>
                <c:pt idx="50">
                  <c:v>433733</c:v>
                </c:pt>
                <c:pt idx="51">
                  <c:v>880798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623543</c:v>
                </c:pt>
                <c:pt idx="65">
                  <c:v>960018</c:v>
                </c:pt>
                <c:pt idx="66">
                  <c:v>797662</c:v>
                </c:pt>
                <c:pt idx="67">
                  <c:v>677252</c:v>
                </c:pt>
                <c:pt idx="68">
                  <c:v>586064</c:v>
                </c:pt>
                <c:pt idx="69">
                  <c:v>783215</c:v>
                </c:pt>
                <c:pt idx="70">
                  <c:v>788639</c:v>
                </c:pt>
                <c:pt idx="71">
                  <c:v>701146</c:v>
                </c:pt>
                <c:pt idx="72">
                  <c:v>327140</c:v>
                </c:pt>
                <c:pt idx="73">
                  <c:v>381314</c:v>
                </c:pt>
                <c:pt idx="74">
                  <c:v>120844</c:v>
                </c:pt>
                <c:pt idx="75">
                  <c:v>187426</c:v>
                </c:pt>
                <c:pt idx="76">
                  <c:v>489008</c:v>
                </c:pt>
                <c:pt idx="77">
                  <c:v>759653</c:v>
                </c:pt>
                <c:pt idx="78">
                  <c:v>1562570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3F-2945-8068-7DE2AA573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058304"/>
        <c:axId val="447059952"/>
      </c:scatterChart>
      <c:valAx>
        <c:axId val="44705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Raw Spend (£)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059952"/>
        <c:crosses val="autoZero"/>
        <c:crossBetween val="midCat"/>
      </c:valAx>
      <c:valAx>
        <c:axId val="44705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admissions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05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Difference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Sheet1!$B$3:$B$157</c:f>
              <c:numCache>
                <c:formatCode>0.0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23457.104209311772</c:v>
                </c:pt>
                <c:pt idx="17">
                  <c:v>22672.72608525306</c:v>
                </c:pt>
                <c:pt idx="18">
                  <c:v>20482.846068618819</c:v>
                </c:pt>
                <c:pt idx="19">
                  <c:v>9175.9505767491646</c:v>
                </c:pt>
                <c:pt idx="20">
                  <c:v>32211.134063528851</c:v>
                </c:pt>
                <c:pt idx="21">
                  <c:v>33916.235495503061</c:v>
                </c:pt>
                <c:pt idx="22">
                  <c:v>25453.294266647659</c:v>
                </c:pt>
                <c:pt idx="23">
                  <c:v>22019.492686601356</c:v>
                </c:pt>
                <c:pt idx="24">
                  <c:v>37135.136992665939</c:v>
                </c:pt>
                <c:pt idx="25">
                  <c:v>22451.249908090569</c:v>
                </c:pt>
                <c:pt idx="26">
                  <c:v>17383.236407990567</c:v>
                </c:pt>
                <c:pt idx="27">
                  <c:v>35530.11410875991</c:v>
                </c:pt>
                <c:pt idx="28">
                  <c:v>44001.810267360415</c:v>
                </c:pt>
                <c:pt idx="29">
                  <c:v>76834.524215340149</c:v>
                </c:pt>
                <c:pt idx="30">
                  <c:v>127146.34628827265</c:v>
                </c:pt>
                <c:pt idx="31">
                  <c:v>85351.000495112967</c:v>
                </c:pt>
                <c:pt idx="32">
                  <c:v>41866.346652140841</c:v>
                </c:pt>
                <c:pt idx="33">
                  <c:v>20330.535344967619</c:v>
                </c:pt>
                <c:pt idx="34">
                  <c:v>11077.793834882788</c:v>
                </c:pt>
                <c:pt idx="35">
                  <c:v>8958.3694760687649</c:v>
                </c:pt>
                <c:pt idx="36">
                  <c:v>896.52915908722207</c:v>
                </c:pt>
                <c:pt idx="37">
                  <c:v>90.34896681131795</c:v>
                </c:pt>
                <c:pt idx="38">
                  <c:v>9.1709622973576188</c:v>
                </c:pt>
                <c:pt idx="39">
                  <c:v>0.8464004984125495</c:v>
                </c:pt>
                <c:pt idx="40">
                  <c:v>8.4379516541957855E-2</c:v>
                </c:pt>
                <c:pt idx="41">
                  <c:v>8.8655990548431873E-3</c:v>
                </c:pt>
                <c:pt idx="42">
                  <c:v>9.5021305605769157E-4</c:v>
                </c:pt>
                <c:pt idx="43">
                  <c:v>9.1473571956157684E-5</c:v>
                </c:pt>
                <c:pt idx="44">
                  <c:v>8.8750384747982025E-6</c:v>
                </c:pt>
                <c:pt idx="45">
                  <c:v>8.9732930064201355E-7</c:v>
                </c:pt>
                <c:pt idx="46">
                  <c:v>9.406358003616333E-8</c:v>
                </c:pt>
                <c:pt idx="47">
                  <c:v>6.5192580223083496E-9</c:v>
                </c:pt>
                <c:pt idx="48">
                  <c:v>0</c:v>
                </c:pt>
                <c:pt idx="49">
                  <c:v>17874.49467749428</c:v>
                </c:pt>
                <c:pt idx="50">
                  <c:v>24652.272374562919</c:v>
                </c:pt>
                <c:pt idx="51">
                  <c:v>34955.644257919863</c:v>
                </c:pt>
                <c:pt idx="52">
                  <c:v>44226.003647302277</c:v>
                </c:pt>
                <c:pt idx="53">
                  <c:v>3948.9915813379921</c:v>
                </c:pt>
                <c:pt idx="54">
                  <c:v>443.37465637316927</c:v>
                </c:pt>
                <c:pt idx="55">
                  <c:v>46.413622495252639</c:v>
                </c:pt>
                <c:pt idx="56">
                  <c:v>7.0005546128377318</c:v>
                </c:pt>
                <c:pt idx="57">
                  <c:v>0.54934401717036963</c:v>
                </c:pt>
                <c:pt idx="58">
                  <c:v>4.3587688356637955E-2</c:v>
                </c:pt>
                <c:pt idx="59">
                  <c:v>4.6024993062019348E-3</c:v>
                </c:pt>
                <c:pt idx="60">
                  <c:v>4.5428331941366196E-4</c:v>
                </c:pt>
                <c:pt idx="61">
                  <c:v>5.2290502935647964E-5</c:v>
                </c:pt>
                <c:pt idx="62">
                  <c:v>5.1138922572135925E-6</c:v>
                </c:pt>
                <c:pt idx="63">
                  <c:v>5.0663948059082031E-7</c:v>
                </c:pt>
                <c:pt idx="64">
                  <c:v>6.5192580223083496E-8</c:v>
                </c:pt>
                <c:pt idx="65">
                  <c:v>36849.534163021017</c:v>
                </c:pt>
                <c:pt idx="66">
                  <c:v>57890.508823861834</c:v>
                </c:pt>
                <c:pt idx="67">
                  <c:v>62285.574219941627</c:v>
                </c:pt>
                <c:pt idx="68">
                  <c:v>48223.045885555912</c:v>
                </c:pt>
                <c:pt idx="69">
                  <c:v>49574.605632632971</c:v>
                </c:pt>
                <c:pt idx="70">
                  <c:v>59542.218235963024</c:v>
                </c:pt>
                <c:pt idx="71">
                  <c:v>59121.099977026694</c:v>
                </c:pt>
                <c:pt idx="72">
                  <c:v>63908.237934243865</c:v>
                </c:pt>
                <c:pt idx="73">
                  <c:v>35620.333672276698</c:v>
                </c:pt>
                <c:pt idx="74">
                  <c:v>35104.605324230157</c:v>
                </c:pt>
                <c:pt idx="75">
                  <c:v>14626.705570402555</c:v>
                </c:pt>
                <c:pt idx="76">
                  <c:v>17654.349540001713</c:v>
                </c:pt>
                <c:pt idx="77">
                  <c:v>46928.02317342069</c:v>
                </c:pt>
                <c:pt idx="78">
                  <c:v>74375.480945809744</c:v>
                </c:pt>
                <c:pt idx="79">
                  <c:v>113692.60143049993</c:v>
                </c:pt>
                <c:pt idx="80">
                  <c:v>10330.525260674767</c:v>
                </c:pt>
                <c:pt idx="81">
                  <c:v>1072.0775911835954</c:v>
                </c:pt>
                <c:pt idx="82">
                  <c:v>103.66526340134442</c:v>
                </c:pt>
                <c:pt idx="83">
                  <c:v>10.147353993728757</c:v>
                </c:pt>
                <c:pt idx="84">
                  <c:v>0.93389286659657955</c:v>
                </c:pt>
                <c:pt idx="85">
                  <c:v>0.10082517983391881</c:v>
                </c:pt>
                <c:pt idx="86">
                  <c:v>9.088542778044939E-3</c:v>
                </c:pt>
                <c:pt idx="87">
                  <c:v>8.5106492042541504E-4</c:v>
                </c:pt>
                <c:pt idx="88">
                  <c:v>8.5741747170686722E-5</c:v>
                </c:pt>
                <c:pt idx="89">
                  <c:v>8.7283551692962646E-6</c:v>
                </c:pt>
                <c:pt idx="90">
                  <c:v>8.2608312368392944E-7</c:v>
                </c:pt>
                <c:pt idx="91">
                  <c:v>8.3819031715393066E-8</c:v>
                </c:pt>
                <c:pt idx="92">
                  <c:v>6.0535967350006104E-9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62-4508-A458-7E82F1C3A9EE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Cinema Admissions [DR 90.0 ][L1][D90.0]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Sheet1!$C$3:$C$157</c:f>
              <c:numCache>
                <c:formatCode>0.00</c:formatCode>
                <c:ptCount val="155"/>
                <c:pt idx="0">
                  <c:v>-4.4301354395325198E-9</c:v>
                </c:pt>
                <c:pt idx="1">
                  <c:v>1.56000798118451E-8</c:v>
                </c:pt>
                <c:pt idx="2">
                  <c:v>4.7788311287947799E-8</c:v>
                </c:pt>
                <c:pt idx="3">
                  <c:v>-3.76510083595179E-8</c:v>
                </c:pt>
                <c:pt idx="4">
                  <c:v>-1.82125391118944E-8</c:v>
                </c:pt>
                <c:pt idx="5">
                  <c:v>1.3218834581583E-8</c:v>
                </c:pt>
                <c:pt idx="6">
                  <c:v>-3.3451996561707503E-8</c:v>
                </c:pt>
                <c:pt idx="7">
                  <c:v>3.1740242436564999E-8</c:v>
                </c:pt>
                <c:pt idx="8">
                  <c:v>8.33558257193852E-9</c:v>
                </c:pt>
                <c:pt idx="9">
                  <c:v>1.3892904494967299E-8</c:v>
                </c:pt>
                <c:pt idx="10">
                  <c:v>-6.0922401995974804E-9</c:v>
                </c:pt>
                <c:pt idx="11">
                  <c:v>5.7862565744771697E-9</c:v>
                </c:pt>
                <c:pt idx="12">
                  <c:v>1.0643473615644201E-8</c:v>
                </c:pt>
                <c:pt idx="13">
                  <c:v>-2.08208425630911E-8</c:v>
                </c:pt>
                <c:pt idx="14">
                  <c:v>9.9157077633133508E-9</c:v>
                </c:pt>
                <c:pt idx="15">
                  <c:v>3.7835960399368599E-8</c:v>
                </c:pt>
                <c:pt idx="16">
                  <c:v>18205.9113784746</c:v>
                </c:pt>
                <c:pt idx="17">
                  <c:v>17704.6748977241</c:v>
                </c:pt>
                <c:pt idx="18">
                  <c:v>15764.776109710199</c:v>
                </c:pt>
                <c:pt idx="19">
                  <c:v>7089.5438824969597</c:v>
                </c:pt>
                <c:pt idx="20">
                  <c:v>22464.5215679705</c:v>
                </c:pt>
                <c:pt idx="21">
                  <c:v>25391.160629617101</c:v>
                </c:pt>
                <c:pt idx="22">
                  <c:v>20810.416017224401</c:v>
                </c:pt>
                <c:pt idx="23">
                  <c:v>16701.153567114699</c:v>
                </c:pt>
                <c:pt idx="24">
                  <c:v>28862.3822690528</c:v>
                </c:pt>
                <c:pt idx="25">
                  <c:v>17726.193956631301</c:v>
                </c:pt>
                <c:pt idx="26">
                  <c:v>13033.808506861</c:v>
                </c:pt>
                <c:pt idx="27">
                  <c:v>26938.537947866</c:v>
                </c:pt>
                <c:pt idx="28">
                  <c:v>34535.5485923909</c:v>
                </c:pt>
                <c:pt idx="29">
                  <c:v>61362.592882282901</c:v>
                </c:pt>
                <c:pt idx="30">
                  <c:v>103937.53007725401</c:v>
                </c:pt>
                <c:pt idx="31">
                  <c:v>66584.576689320107</c:v>
                </c:pt>
                <c:pt idx="32">
                  <c:v>32538.100300896</c:v>
                </c:pt>
                <c:pt idx="33">
                  <c:v>14967.648258716201</c:v>
                </c:pt>
                <c:pt idx="34">
                  <c:v>8783.7603183527208</c:v>
                </c:pt>
                <c:pt idx="35">
                  <c:v>7602.7301615181204</c:v>
                </c:pt>
                <c:pt idx="36">
                  <c:v>756.74984999621699</c:v>
                </c:pt>
                <c:pt idx="37">
                  <c:v>75.677359296987007</c:v>
                </c:pt>
                <c:pt idx="38">
                  <c:v>7.6209746193768897</c:v>
                </c:pt>
                <c:pt idx="39">
                  <c:v>0.737688241148728</c:v>
                </c:pt>
                <c:pt idx="40">
                  <c:v>7.4475039135555296E-2</c:v>
                </c:pt>
                <c:pt idx="41">
                  <c:v>7.6272313725700303E-3</c:v>
                </c:pt>
                <c:pt idx="42">
                  <c:v>7.9544629923371799E-4</c:v>
                </c:pt>
                <c:pt idx="43">
                  <c:v>7.8075995995677806E-5</c:v>
                </c:pt>
                <c:pt idx="44">
                  <c:v>7.5741644969658499E-6</c:v>
                </c:pt>
                <c:pt idx="45">
                  <c:v>7.6497106997218499E-7</c:v>
                </c:pt>
                <c:pt idx="46">
                  <c:v>9.3812899607300797E-8</c:v>
                </c:pt>
                <c:pt idx="47">
                  <c:v>-7.7299686583532601E-8</c:v>
                </c:pt>
                <c:pt idx="48">
                  <c:v>5.2614209594320404E-9</c:v>
                </c:pt>
                <c:pt idx="49">
                  <c:v>13824.465558718101</c:v>
                </c:pt>
                <c:pt idx="50">
                  <c:v>15143.176361673</c:v>
                </c:pt>
                <c:pt idx="51">
                  <c:v>27217.199041474101</c:v>
                </c:pt>
                <c:pt idx="52">
                  <c:v>41756.420018887897</c:v>
                </c:pt>
                <c:pt idx="53">
                  <c:v>3946.7411853355702</c:v>
                </c:pt>
                <c:pt idx="54">
                  <c:v>418.83228734488398</c:v>
                </c:pt>
                <c:pt idx="55">
                  <c:v>42.9534547432038</c:v>
                </c:pt>
                <c:pt idx="56">
                  <c:v>5.21057128559519</c:v>
                </c:pt>
                <c:pt idx="57">
                  <c:v>0.463482331601206</c:v>
                </c:pt>
                <c:pt idx="58">
                  <c:v>4.2012153607719503E-2</c:v>
                </c:pt>
                <c:pt idx="59">
                  <c:v>4.3155842289676798E-3</c:v>
                </c:pt>
                <c:pt idx="60">
                  <c:v>4.3026577089336898E-4</c:v>
                </c:pt>
                <c:pt idx="61">
                  <c:v>4.5689708054977797E-5</c:v>
                </c:pt>
                <c:pt idx="62">
                  <c:v>4.6202834717179997E-6</c:v>
                </c:pt>
                <c:pt idx="63">
                  <c:v>4.3994341792648799E-7</c:v>
                </c:pt>
                <c:pt idx="64">
                  <c:v>4.6805538989814301E-8</c:v>
                </c:pt>
                <c:pt idx="65">
                  <c:v>32365.5670136429</c:v>
                </c:pt>
                <c:pt idx="66">
                  <c:v>50171.900397171499</c:v>
                </c:pt>
                <c:pt idx="67">
                  <c:v>49755.353071658901</c:v>
                </c:pt>
                <c:pt idx="68">
                  <c:v>40688.084590717997</c:v>
                </c:pt>
                <c:pt idx="69">
                  <c:v>38840.736368384998</c:v>
                </c:pt>
                <c:pt idx="70">
                  <c:v>47784.580746215302</c:v>
                </c:pt>
                <c:pt idx="71">
                  <c:v>48414.669939370397</c:v>
                </c:pt>
                <c:pt idx="72">
                  <c:v>47382.370672531702</c:v>
                </c:pt>
                <c:pt idx="73">
                  <c:v>26010.880103380001</c:v>
                </c:pt>
                <c:pt idx="74">
                  <c:v>26326.0028187602</c:v>
                </c:pt>
                <c:pt idx="75">
                  <c:v>10861.772200163799</c:v>
                </c:pt>
                <c:pt idx="76">
                  <c:v>13378.441601041701</c:v>
                </c:pt>
                <c:pt idx="77">
                  <c:v>33653.666230374001</c:v>
                </c:pt>
                <c:pt idx="78">
                  <c:v>51622.5992597242</c:v>
                </c:pt>
                <c:pt idx="79">
                  <c:v>84164.115525159694</c:v>
                </c:pt>
                <c:pt idx="80">
                  <c:v>7930.3242751470598</c:v>
                </c:pt>
                <c:pt idx="81">
                  <c:v>810.90142106539804</c:v>
                </c:pt>
                <c:pt idx="82">
                  <c:v>79.287973334843599</c:v>
                </c:pt>
                <c:pt idx="83">
                  <c:v>7.8712478067614402</c:v>
                </c:pt>
                <c:pt idx="84">
                  <c:v>0.755211165232894</c:v>
                </c:pt>
                <c:pt idx="85">
                  <c:v>7.8878431637777302E-2</c:v>
                </c:pt>
                <c:pt idx="86">
                  <c:v>7.4747856058682196E-3</c:v>
                </c:pt>
                <c:pt idx="87">
                  <c:v>7.1976514695036304E-4</c:v>
                </c:pt>
                <c:pt idx="88">
                  <c:v>7.1966931992343105E-5</c:v>
                </c:pt>
                <c:pt idx="89">
                  <c:v>7.3625042211102602E-6</c:v>
                </c:pt>
                <c:pt idx="90">
                  <c:v>7.8459741599247297E-7</c:v>
                </c:pt>
                <c:pt idx="91">
                  <c:v>6.7351950133545594E-8</c:v>
                </c:pt>
                <c:pt idx="92">
                  <c:v>-5.8756273471631298E-8</c:v>
                </c:pt>
                <c:pt idx="93">
                  <c:v>4.3587488291414302E-8</c:v>
                </c:pt>
                <c:pt idx="94">
                  <c:v>-6.8157999038565099E-9</c:v>
                </c:pt>
                <c:pt idx="95">
                  <c:v>1.5979602999241598E-8</c:v>
                </c:pt>
                <c:pt idx="96">
                  <c:v>2.9335659553050101E-8</c:v>
                </c:pt>
                <c:pt idx="97">
                  <c:v>-8.3819587779637103E-9</c:v>
                </c:pt>
                <c:pt idx="98">
                  <c:v>-2.2494363188777399E-8</c:v>
                </c:pt>
                <c:pt idx="99">
                  <c:v>-5.82397252177367E-8</c:v>
                </c:pt>
                <c:pt idx="100">
                  <c:v>-1.8505365738436699E-8</c:v>
                </c:pt>
                <c:pt idx="101">
                  <c:v>-2.4232100299560902E-8</c:v>
                </c:pt>
                <c:pt idx="102">
                  <c:v>2.2954444641257599E-8</c:v>
                </c:pt>
                <c:pt idx="103">
                  <c:v>2.0206849405782901E-8</c:v>
                </c:pt>
                <c:pt idx="104">
                  <c:v>-1.9127999522466E-8</c:v>
                </c:pt>
                <c:pt idx="105">
                  <c:v>2.26944868760218E-8</c:v>
                </c:pt>
                <c:pt idx="106">
                  <c:v>-2.2257055378828901E-8</c:v>
                </c:pt>
                <c:pt idx="107">
                  <c:v>3.2829959571616803E-8</c:v>
                </c:pt>
                <c:pt idx="108">
                  <c:v>1.6186147048632301E-8</c:v>
                </c:pt>
                <c:pt idx="109">
                  <c:v>-6.3305013798679703E-9</c:v>
                </c:pt>
                <c:pt idx="110">
                  <c:v>1.1778751169224E-8</c:v>
                </c:pt>
                <c:pt idx="111">
                  <c:v>3.5957880264856203E-8</c:v>
                </c:pt>
                <c:pt idx="112">
                  <c:v>-1.2234318644241401E-8</c:v>
                </c:pt>
                <c:pt idx="113">
                  <c:v>-2.1586390023654501E-8</c:v>
                </c:pt>
                <c:pt idx="114">
                  <c:v>-2.1132077428597601E-9</c:v>
                </c:pt>
                <c:pt idx="115">
                  <c:v>3.71784840763528E-8</c:v>
                </c:pt>
                <c:pt idx="116">
                  <c:v>1.6151154509320699E-8</c:v>
                </c:pt>
                <c:pt idx="117">
                  <c:v>-4.4668821534467004E-9</c:v>
                </c:pt>
                <c:pt idx="118">
                  <c:v>-1.76805397814745E-8</c:v>
                </c:pt>
                <c:pt idx="119">
                  <c:v>-6.4239280632370903E-8</c:v>
                </c:pt>
                <c:pt idx="120">
                  <c:v>2.5589826492232799E-8</c:v>
                </c:pt>
                <c:pt idx="121">
                  <c:v>4.79912709979861E-8</c:v>
                </c:pt>
                <c:pt idx="122">
                  <c:v>3.2867438854713101E-8</c:v>
                </c:pt>
                <c:pt idx="123">
                  <c:v>-7.2193413938528896E-8</c:v>
                </c:pt>
                <c:pt idx="124">
                  <c:v>3.7908647257513397E-8</c:v>
                </c:pt>
                <c:pt idx="125">
                  <c:v>3.1052849876855603E-8</c:v>
                </c:pt>
                <c:pt idx="126">
                  <c:v>1.43038891912872E-8</c:v>
                </c:pt>
                <c:pt idx="127">
                  <c:v>3.1078604204553503E-8</c:v>
                </c:pt>
                <c:pt idx="128">
                  <c:v>3.6929322882235897E-8</c:v>
                </c:pt>
                <c:pt idx="129">
                  <c:v>2.4808173676614499E-8</c:v>
                </c:pt>
                <c:pt idx="130">
                  <c:v>-1.9480648662100801E-8</c:v>
                </c:pt>
                <c:pt idx="131">
                  <c:v>6.6784726129469098E-9</c:v>
                </c:pt>
                <c:pt idx="132">
                  <c:v>4.6474382011553198E-8</c:v>
                </c:pt>
                <c:pt idx="133">
                  <c:v>-1.3717413374497601E-8</c:v>
                </c:pt>
                <c:pt idx="134">
                  <c:v>4.0881781210436602E-8</c:v>
                </c:pt>
                <c:pt idx="135">
                  <c:v>-4.8852074058507798E-8</c:v>
                </c:pt>
                <c:pt idx="136">
                  <c:v>7.3862833365586303E-9</c:v>
                </c:pt>
                <c:pt idx="137">
                  <c:v>-1.83624719322564E-8</c:v>
                </c:pt>
                <c:pt idx="138">
                  <c:v>2.6795805706761599E-8</c:v>
                </c:pt>
                <c:pt idx="139">
                  <c:v>-3.2928733494657997E-8</c:v>
                </c:pt>
                <c:pt idx="140">
                  <c:v>-1.3858627788636E-9</c:v>
                </c:pt>
                <c:pt idx="141">
                  <c:v>7.5499356963479703E-9</c:v>
                </c:pt>
                <c:pt idx="142">
                  <c:v>-4.0657859783919798E-8</c:v>
                </c:pt>
                <c:pt idx="143">
                  <c:v>1.59783482862905E-8</c:v>
                </c:pt>
                <c:pt idx="144">
                  <c:v>3.1179489978329299E-8</c:v>
                </c:pt>
                <c:pt idx="145">
                  <c:v>-1.6271699064404201E-8</c:v>
                </c:pt>
                <c:pt idx="146">
                  <c:v>-5.3148013783676002E-8</c:v>
                </c:pt>
                <c:pt idx="147">
                  <c:v>-2.3497687078883399E-9</c:v>
                </c:pt>
                <c:pt idx="148">
                  <c:v>-2.53698829779773E-8</c:v>
                </c:pt>
                <c:pt idx="149">
                  <c:v>2.7792616369013302E-9</c:v>
                </c:pt>
                <c:pt idx="150">
                  <c:v>-1.4525123357786501E-8</c:v>
                </c:pt>
                <c:pt idx="151">
                  <c:v>-2.8694853980217201E-8</c:v>
                </c:pt>
                <c:pt idx="152">
                  <c:v>2.2696423462850202E-8</c:v>
                </c:pt>
                <c:pt idx="153">
                  <c:v>5.1026052035134697E-9</c:v>
                </c:pt>
                <c:pt idx="154">
                  <c:v>1.80066134930281E-8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62-4508-A458-7E82F1C3A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462888"/>
        <c:axId val="649436976"/>
      </c:lineChart>
      <c:catAx>
        <c:axId val="649462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36976"/>
        <c:crosses val="autoZero"/>
        <c:auto val="1"/>
        <c:lblAlgn val="ctr"/>
        <c:lblOffset val="100"/>
        <c:noMultiLvlLbl val="0"/>
      </c:catAx>
      <c:valAx>
        <c:axId val="64943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62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Sheet1!$D$3:$D$157</c:f>
              <c:numCache>
                <c:formatCode>0.00</c:formatCode>
                <c:ptCount val="155"/>
                <c:pt idx="0">
                  <c:v>4.4301354395325198E-9</c:v>
                </c:pt>
                <c:pt idx="1">
                  <c:v>-1.56000798118451E-8</c:v>
                </c:pt>
                <c:pt idx="2">
                  <c:v>-4.7788311287947799E-8</c:v>
                </c:pt>
                <c:pt idx="3">
                  <c:v>3.76510083595179E-8</c:v>
                </c:pt>
                <c:pt idx="4">
                  <c:v>1.82125391118944E-8</c:v>
                </c:pt>
                <c:pt idx="5">
                  <c:v>-1.3218834581583E-8</c:v>
                </c:pt>
                <c:pt idx="6">
                  <c:v>3.3451996561707503E-8</c:v>
                </c:pt>
                <c:pt idx="7">
                  <c:v>-3.1740242436564999E-8</c:v>
                </c:pt>
                <c:pt idx="8">
                  <c:v>-8.33558257193852E-9</c:v>
                </c:pt>
                <c:pt idx="9">
                  <c:v>-1.3892904494967299E-8</c:v>
                </c:pt>
                <c:pt idx="10">
                  <c:v>6.0922401995974804E-9</c:v>
                </c:pt>
                <c:pt idx="11">
                  <c:v>-5.7862565744771697E-9</c:v>
                </c:pt>
                <c:pt idx="12">
                  <c:v>-1.0643473615644201E-8</c:v>
                </c:pt>
                <c:pt idx="13">
                  <c:v>2.08208425630911E-8</c:v>
                </c:pt>
                <c:pt idx="14">
                  <c:v>-9.9157077633133508E-9</c:v>
                </c:pt>
                <c:pt idx="15">
                  <c:v>-3.7835960399368599E-8</c:v>
                </c:pt>
                <c:pt idx="16">
                  <c:v>5251.1928308371716</c:v>
                </c:pt>
                <c:pt idx="17">
                  <c:v>4968.0511875289594</c:v>
                </c:pt>
                <c:pt idx="18">
                  <c:v>4718.0699589086198</c:v>
                </c:pt>
                <c:pt idx="19">
                  <c:v>2086.4066942522049</c:v>
                </c:pt>
                <c:pt idx="20">
                  <c:v>9746.6124955583509</c:v>
                </c:pt>
                <c:pt idx="21">
                  <c:v>8525.0748658859593</c:v>
                </c:pt>
                <c:pt idx="22">
                  <c:v>4642.8782494232582</c:v>
                </c:pt>
                <c:pt idx="23">
                  <c:v>5318.3391194866563</c:v>
                </c:pt>
                <c:pt idx="24">
                  <c:v>8272.7547236131395</c:v>
                </c:pt>
                <c:pt idx="25">
                  <c:v>4725.0559514592678</c:v>
                </c:pt>
                <c:pt idx="26">
                  <c:v>4349.4279011295675</c:v>
                </c:pt>
                <c:pt idx="27">
                  <c:v>8591.5761608939101</c:v>
                </c:pt>
                <c:pt idx="28">
                  <c:v>9466.2616749695153</c:v>
                </c:pt>
                <c:pt idx="29">
                  <c:v>15471.931333057248</c:v>
                </c:pt>
                <c:pt idx="30">
                  <c:v>23208.816211018639</c:v>
                </c:pt>
                <c:pt idx="31">
                  <c:v>18766.42380579286</c:v>
                </c:pt>
                <c:pt idx="32">
                  <c:v>9328.2463512448412</c:v>
                </c:pt>
                <c:pt idx="33">
                  <c:v>5362.8870862514177</c:v>
                </c:pt>
                <c:pt idx="34">
                  <c:v>2294.0335165300676</c:v>
                </c:pt>
                <c:pt idx="35">
                  <c:v>1355.6393145506445</c:v>
                </c:pt>
                <c:pt idx="36">
                  <c:v>139.77930909100508</c:v>
                </c:pt>
                <c:pt idx="37">
                  <c:v>14.671607514330944</c:v>
                </c:pt>
                <c:pt idx="38">
                  <c:v>1.5499876779807291</c:v>
                </c:pt>
                <c:pt idx="39">
                  <c:v>0.1087122572638215</c:v>
                </c:pt>
                <c:pt idx="40">
                  <c:v>9.9044774064025592E-3</c:v>
                </c:pt>
                <c:pt idx="41">
                  <c:v>1.238367682273157E-3</c:v>
                </c:pt>
                <c:pt idx="42">
                  <c:v>1.5476675682397358E-4</c:v>
                </c:pt>
                <c:pt idx="43">
                  <c:v>1.3397575960479878E-5</c:v>
                </c:pt>
                <c:pt idx="44">
                  <c:v>1.3008739778323527E-6</c:v>
                </c:pt>
                <c:pt idx="45">
                  <c:v>1.3235823066982856E-7</c:v>
                </c:pt>
                <c:pt idx="46">
                  <c:v>2.5068042886253263E-10</c:v>
                </c:pt>
                <c:pt idx="47">
                  <c:v>8.381894460584095E-8</c:v>
                </c:pt>
                <c:pt idx="48">
                  <c:v>-5.2614209594320404E-9</c:v>
                </c:pt>
                <c:pt idx="49">
                  <c:v>4050.0291187761795</c:v>
                </c:pt>
                <c:pt idx="50">
                  <c:v>9509.0960128899187</c:v>
                </c:pt>
                <c:pt idx="51">
                  <c:v>7738.4452164457616</c:v>
                </c:pt>
                <c:pt idx="52">
                  <c:v>2469.5836284143807</c:v>
                </c:pt>
                <c:pt idx="53">
                  <c:v>2.2503960024218941</c:v>
                </c:pt>
                <c:pt idx="54">
                  <c:v>24.542369028285293</c:v>
                </c:pt>
                <c:pt idx="55">
                  <c:v>3.4601677520488394</c:v>
                </c:pt>
                <c:pt idx="56">
                  <c:v>1.7899833272425418</c:v>
                </c:pt>
                <c:pt idx="57">
                  <c:v>8.5861685569163626E-2</c:v>
                </c:pt>
                <c:pt idx="58">
                  <c:v>1.5755347489184515E-3</c:v>
                </c:pt>
                <c:pt idx="59">
                  <c:v>2.8691507723425502E-4</c:v>
                </c:pt>
                <c:pt idx="60">
                  <c:v>2.4017548520292972E-5</c:v>
                </c:pt>
                <c:pt idx="61">
                  <c:v>6.600794880670167E-6</c:v>
                </c:pt>
                <c:pt idx="62">
                  <c:v>4.9360878549559286E-7</c:v>
                </c:pt>
                <c:pt idx="63">
                  <c:v>6.6696062664332325E-8</c:v>
                </c:pt>
                <c:pt idx="64">
                  <c:v>1.8387041233269195E-8</c:v>
                </c:pt>
                <c:pt idx="65">
                  <c:v>4483.967149378117</c:v>
                </c:pt>
                <c:pt idx="66">
                  <c:v>7718.6084266903345</c:v>
                </c:pt>
                <c:pt idx="67">
                  <c:v>12530.221148282726</c:v>
                </c:pt>
                <c:pt idx="68">
                  <c:v>7534.9612948379145</c:v>
                </c:pt>
                <c:pt idx="69">
                  <c:v>10733.869264247973</c:v>
                </c:pt>
                <c:pt idx="70">
                  <c:v>11757.637489747722</c:v>
                </c:pt>
                <c:pt idx="71">
                  <c:v>10706.430037656297</c:v>
                </c:pt>
                <c:pt idx="72">
                  <c:v>16525.867261712163</c:v>
                </c:pt>
                <c:pt idx="73">
                  <c:v>9609.4535688966971</c:v>
                </c:pt>
                <c:pt idx="74">
                  <c:v>8778.6025054699567</c:v>
                </c:pt>
                <c:pt idx="75">
                  <c:v>3764.9333702387557</c:v>
                </c:pt>
                <c:pt idx="76">
                  <c:v>4275.907938960012</c:v>
                </c:pt>
                <c:pt idx="77">
                  <c:v>13274.356943046689</c:v>
                </c:pt>
                <c:pt idx="78">
                  <c:v>22752.881686085544</c:v>
                </c:pt>
                <c:pt idx="79">
                  <c:v>29528.485905340232</c:v>
                </c:pt>
                <c:pt idx="80">
                  <c:v>2400.2009855277074</c:v>
                </c:pt>
                <c:pt idx="81">
                  <c:v>261.17617011819732</c:v>
                </c:pt>
                <c:pt idx="82">
                  <c:v>24.377290066500819</c:v>
                </c:pt>
                <c:pt idx="83">
                  <c:v>2.2761061869673167</c:v>
                </c:pt>
                <c:pt idx="84">
                  <c:v>0.17868170136368555</c:v>
                </c:pt>
                <c:pt idx="85">
                  <c:v>2.1946748196141508E-2</c:v>
                </c:pt>
                <c:pt idx="86">
                  <c:v>1.6137571721767194E-3</c:v>
                </c:pt>
                <c:pt idx="87">
                  <c:v>1.31299773475052E-4</c:v>
                </c:pt>
                <c:pt idx="88">
                  <c:v>1.3774815178343617E-5</c:v>
                </c:pt>
                <c:pt idx="89">
                  <c:v>1.3658509481860045E-6</c:v>
                </c:pt>
                <c:pt idx="90">
                  <c:v>4.1485707691456474E-8</c:v>
                </c:pt>
                <c:pt idx="91">
                  <c:v>1.6467081581847473E-8</c:v>
                </c:pt>
                <c:pt idx="92">
                  <c:v>6.4809870206631902E-8</c:v>
                </c:pt>
                <c:pt idx="93">
                  <c:v>-4.3587488291414302E-8</c:v>
                </c:pt>
                <c:pt idx="94">
                  <c:v>6.8157999038565099E-9</c:v>
                </c:pt>
                <c:pt idx="95">
                  <c:v>-1.5979602999241598E-8</c:v>
                </c:pt>
                <c:pt idx="96">
                  <c:v>-2.9335659553050101E-8</c:v>
                </c:pt>
                <c:pt idx="97">
                  <c:v>8.3819587779637103E-9</c:v>
                </c:pt>
                <c:pt idx="98">
                  <c:v>2.2494363188777399E-8</c:v>
                </c:pt>
                <c:pt idx="99">
                  <c:v>5.82397252177367E-8</c:v>
                </c:pt>
                <c:pt idx="100">
                  <c:v>1.8505365738436699E-8</c:v>
                </c:pt>
                <c:pt idx="101">
                  <c:v>2.4232100299560902E-8</c:v>
                </c:pt>
                <c:pt idx="102">
                  <c:v>-2.2954444641257599E-8</c:v>
                </c:pt>
                <c:pt idx="103">
                  <c:v>-2.0206849405782901E-8</c:v>
                </c:pt>
                <c:pt idx="104">
                  <c:v>1.9127999522466E-8</c:v>
                </c:pt>
                <c:pt idx="105">
                  <c:v>-2.26944868760218E-8</c:v>
                </c:pt>
                <c:pt idx="106">
                  <c:v>2.2257055378828901E-8</c:v>
                </c:pt>
                <c:pt idx="107">
                  <c:v>-3.2829959571616803E-8</c:v>
                </c:pt>
                <c:pt idx="108">
                  <c:v>-1.6186147048632301E-8</c:v>
                </c:pt>
                <c:pt idx="109">
                  <c:v>6.3305013798679703E-9</c:v>
                </c:pt>
                <c:pt idx="110">
                  <c:v>-1.1778751169224E-8</c:v>
                </c:pt>
                <c:pt idx="111">
                  <c:v>-3.5957880264856203E-8</c:v>
                </c:pt>
                <c:pt idx="112">
                  <c:v>1.2234318644241401E-8</c:v>
                </c:pt>
                <c:pt idx="113">
                  <c:v>2.1586390023654501E-8</c:v>
                </c:pt>
                <c:pt idx="114">
                  <c:v>2.1132077428597601E-9</c:v>
                </c:pt>
                <c:pt idx="115">
                  <c:v>-3.71784840763528E-8</c:v>
                </c:pt>
                <c:pt idx="116">
                  <c:v>-1.6151154509320699E-8</c:v>
                </c:pt>
                <c:pt idx="117">
                  <c:v>4.4668821534467004E-9</c:v>
                </c:pt>
                <c:pt idx="118">
                  <c:v>1.76805397814745E-8</c:v>
                </c:pt>
                <c:pt idx="119">
                  <c:v>6.4239280632370903E-8</c:v>
                </c:pt>
                <c:pt idx="120">
                  <c:v>-2.5589826492232799E-8</c:v>
                </c:pt>
                <c:pt idx="121">
                  <c:v>-4.79912709979861E-8</c:v>
                </c:pt>
                <c:pt idx="122">
                  <c:v>-3.2867438854713101E-8</c:v>
                </c:pt>
                <c:pt idx="123">
                  <c:v>7.2193413938528896E-8</c:v>
                </c:pt>
                <c:pt idx="124">
                  <c:v>-3.7908647257513397E-8</c:v>
                </c:pt>
                <c:pt idx="125">
                  <c:v>-3.1052849876855603E-8</c:v>
                </c:pt>
                <c:pt idx="126">
                  <c:v>-1.43038891912872E-8</c:v>
                </c:pt>
                <c:pt idx="127">
                  <c:v>-3.1078604204553503E-8</c:v>
                </c:pt>
                <c:pt idx="128">
                  <c:v>-3.6929322882235897E-8</c:v>
                </c:pt>
                <c:pt idx="129">
                  <c:v>-2.4808173676614499E-8</c:v>
                </c:pt>
                <c:pt idx="130">
                  <c:v>1.9480648662100801E-8</c:v>
                </c:pt>
                <c:pt idx="131">
                  <c:v>-6.6784726129469098E-9</c:v>
                </c:pt>
                <c:pt idx="132">
                  <c:v>-4.6474382011553198E-8</c:v>
                </c:pt>
                <c:pt idx="133">
                  <c:v>1.3717413374497601E-8</c:v>
                </c:pt>
                <c:pt idx="134">
                  <c:v>-4.0881781210436602E-8</c:v>
                </c:pt>
                <c:pt idx="135">
                  <c:v>4.8852074058507798E-8</c:v>
                </c:pt>
                <c:pt idx="136">
                  <c:v>-7.3862833365586303E-9</c:v>
                </c:pt>
                <c:pt idx="137">
                  <c:v>1.83624719322564E-8</c:v>
                </c:pt>
                <c:pt idx="138">
                  <c:v>-2.6795805706761599E-8</c:v>
                </c:pt>
                <c:pt idx="139">
                  <c:v>3.2928733494657997E-8</c:v>
                </c:pt>
                <c:pt idx="140">
                  <c:v>1.3858627788636E-9</c:v>
                </c:pt>
                <c:pt idx="141">
                  <c:v>-7.5499356963479703E-9</c:v>
                </c:pt>
                <c:pt idx="142">
                  <c:v>4.0657859783919798E-8</c:v>
                </c:pt>
                <c:pt idx="143">
                  <c:v>-1.59783482862905E-8</c:v>
                </c:pt>
                <c:pt idx="144">
                  <c:v>-3.1179489978329299E-8</c:v>
                </c:pt>
                <c:pt idx="145">
                  <c:v>1.6271699064404201E-8</c:v>
                </c:pt>
                <c:pt idx="146">
                  <c:v>5.3148013783676002E-8</c:v>
                </c:pt>
                <c:pt idx="147">
                  <c:v>2.3497687078883399E-9</c:v>
                </c:pt>
                <c:pt idx="148">
                  <c:v>2.53698829779773E-8</c:v>
                </c:pt>
                <c:pt idx="149">
                  <c:v>-2.7792616369013302E-9</c:v>
                </c:pt>
                <c:pt idx="150">
                  <c:v>1.4525123357786501E-8</c:v>
                </c:pt>
                <c:pt idx="151">
                  <c:v>2.8694853980217201E-8</c:v>
                </c:pt>
                <c:pt idx="152">
                  <c:v>-2.2696423462850202E-8</c:v>
                </c:pt>
                <c:pt idx="153">
                  <c:v>-5.1026052035134697E-9</c:v>
                </c:pt>
                <c:pt idx="154">
                  <c:v>-1.80066134930281E-8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0F-4A3B-92C0-FF0874A0D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337600"/>
        <c:axId val="706340880"/>
      </c:lineChart>
      <c:catAx>
        <c:axId val="706337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340880"/>
        <c:crosses val="autoZero"/>
        <c:auto val="1"/>
        <c:lblAlgn val="ctr"/>
        <c:lblOffset val="100"/>
        <c:noMultiLvlLbl val="0"/>
      </c:catAx>
      <c:valAx>
        <c:axId val="70634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33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346363</xdr:colOff>
      <xdr:row>35</xdr:row>
      <xdr:rowOff>115859</xdr:rowOff>
    </xdr:from>
    <xdr:to>
      <xdr:col>74</xdr:col>
      <xdr:colOff>436764</xdr:colOff>
      <xdr:row>67</xdr:row>
      <xdr:rowOff>123132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AB1B4C8-89A4-49EE-991B-0FEF8DB8BE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488950</xdr:colOff>
      <xdr:row>11</xdr:row>
      <xdr:rowOff>76200</xdr:rowOff>
    </xdr:from>
    <xdr:to>
      <xdr:col>11</xdr:col>
      <xdr:colOff>806450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1DF43B-0283-7D45-B7CF-C1D143BFE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0</xdr:row>
      <xdr:rowOff>6</xdr:rowOff>
    </xdr:from>
    <xdr:to>
      <xdr:col>15</xdr:col>
      <xdr:colOff>266700</xdr:colOff>
      <xdr:row>13</xdr:row>
      <xdr:rowOff>95256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F61B03-41ED-4779-9653-97486110C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488950</xdr:colOff>
      <xdr:row>10</xdr:row>
      <xdr:rowOff>184150</xdr:rowOff>
    </xdr:from>
    <xdr:to>
      <xdr:col>11</xdr:col>
      <xdr:colOff>806450</xdr:colOff>
      <xdr:row>25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C01A5D-5727-6E4A-9631-6F5A4C847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311149</xdr:colOff>
      <xdr:row>3</xdr:row>
      <xdr:rowOff>19056</xdr:rowOff>
    </xdr:from>
    <xdr:to>
      <xdr:col>12</xdr:col>
      <xdr:colOff>466724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DD50BB-3892-4E65-BCA3-61021909D9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2</xdr:row>
      <xdr:rowOff>66681</xdr:rowOff>
    </xdr:from>
    <xdr:to>
      <xdr:col>11</xdr:col>
      <xdr:colOff>323850</xdr:colOff>
      <xdr:row>17</xdr:row>
      <xdr:rowOff>95256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1E3060-392B-4AF4-99D1-3968E5BA8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488950</xdr:colOff>
      <xdr:row>10</xdr:row>
      <xdr:rowOff>184150</xdr:rowOff>
    </xdr:from>
    <xdr:to>
      <xdr:col>12</xdr:col>
      <xdr:colOff>806450</xdr:colOff>
      <xdr:row>25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EC6A2B-6E71-3D4C-97A8-60F724572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4</xdr:row>
      <xdr:rowOff>105727</xdr:rowOff>
    </xdr:from>
    <xdr:to>
      <xdr:col>19</xdr:col>
      <xdr:colOff>238125</xdr:colOff>
      <xdr:row>28</xdr:row>
      <xdr:rowOff>24765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FD0920-491E-4286-BE24-E4AF91FAD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238125</xdr:colOff>
      <xdr:row>28</xdr:row>
      <xdr:rowOff>92392</xdr:rowOff>
    </xdr:from>
    <xdr:to>
      <xdr:col>19</xdr:col>
      <xdr:colOff>238125</xdr:colOff>
      <xdr:row>43</xdr:row>
      <xdr:rowOff>113347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A22B60-65E1-43B4-AB0E-39377512B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BC3C-4BF4-4458-B510-427E0A6E2A70}">
  <sheetPr codeName="Sheet3">
    <tabColor theme="5" tint="0.39997558519241921"/>
  </sheetPr>
  <dimension ref="A2:HH168"/>
  <sheetViews>
    <sheetView showGridLines="0" workbookViewId="0">
      <selection activeCell="C2" sqref="C2:C158"/>
    </sheetView>
  </sheetViews>
  <sheetFormatPr baseColWidth="10" defaultColWidth="8.83203125" defaultRowHeight="15" x14ac:dyDescent="0.2"/>
  <cols>
    <col min="1" max="1" width="13.83203125" customWidth="1"/>
    <col min="2" max="2" width="5.1640625" customWidth="1"/>
    <col min="3" max="3" width="19.83203125" customWidth="1"/>
    <col min="4" max="4" width="15.83203125" customWidth="1"/>
    <col min="5" max="5" width="19" style="8" customWidth="1"/>
    <col min="6" max="6" width="19" customWidth="1"/>
    <col min="8" max="8" width="4.5" style="22" customWidth="1"/>
    <col min="10" max="10" width="19.83203125" customWidth="1"/>
    <col min="11" max="11" width="15.83203125" customWidth="1"/>
    <col min="12" max="12" width="19" style="8" customWidth="1"/>
    <col min="13" max="13" width="19" customWidth="1"/>
    <col min="15" max="15" width="4.5" style="22" customWidth="1"/>
    <col min="17" max="17" width="19.83203125" customWidth="1"/>
    <col min="18" max="18" width="15.83203125" customWidth="1"/>
    <col min="19" max="19" width="19" style="8" customWidth="1"/>
    <col min="20" max="20" width="19" customWidth="1"/>
    <col min="22" max="22" width="4.5" style="22" customWidth="1"/>
    <col min="24" max="24" width="19.83203125" customWidth="1"/>
    <col min="25" max="25" width="15.83203125" customWidth="1"/>
    <col min="26" max="26" width="19" style="8" customWidth="1"/>
    <col min="27" max="27" width="19" customWidth="1"/>
    <col min="29" max="29" width="4.5" style="22" customWidth="1"/>
    <col min="31" max="31" width="19.83203125" customWidth="1"/>
    <col min="32" max="32" width="15.83203125" customWidth="1"/>
    <col min="33" max="33" width="19" style="8" customWidth="1"/>
    <col min="34" max="34" width="19" customWidth="1"/>
    <col min="36" max="36" width="4.5" style="22" customWidth="1"/>
    <col min="38" max="38" width="19.83203125" customWidth="1"/>
    <col min="39" max="39" width="15.83203125" customWidth="1"/>
    <col min="40" max="40" width="19" style="8" customWidth="1"/>
    <col min="41" max="41" width="19" customWidth="1"/>
    <col min="42" max="42" width="11.83203125" bestFit="1" customWidth="1"/>
    <col min="43" max="43" width="4.5" style="22" customWidth="1"/>
    <col min="45" max="45" width="19.83203125" customWidth="1"/>
    <col min="46" max="46" width="15.83203125" customWidth="1"/>
    <col min="47" max="47" width="19" style="8" customWidth="1"/>
    <col min="48" max="48" width="19" customWidth="1"/>
    <col min="49" max="49" width="11.83203125" bestFit="1" customWidth="1"/>
    <col min="50" max="50" width="4.5" style="22" customWidth="1"/>
    <col min="52" max="52" width="19.83203125" customWidth="1"/>
    <col min="53" max="53" width="15.83203125" customWidth="1"/>
    <col min="54" max="54" width="19" style="8" customWidth="1"/>
    <col min="55" max="55" width="19" customWidth="1"/>
  </cols>
  <sheetData>
    <row r="2" spans="1:56" x14ac:dyDescent="0.2">
      <c r="C2" s="58" t="s">
        <v>23</v>
      </c>
      <c r="D2" s="55">
        <v>1</v>
      </c>
      <c r="J2" s="58" t="s">
        <v>23</v>
      </c>
      <c r="K2" s="55">
        <v>0</v>
      </c>
      <c r="Q2" s="58" t="s">
        <v>23</v>
      </c>
      <c r="R2" s="55">
        <v>3</v>
      </c>
      <c r="X2" s="58" t="s">
        <v>23</v>
      </c>
      <c r="Y2" s="55">
        <v>0</v>
      </c>
      <c r="AE2" s="58" t="s">
        <v>23</v>
      </c>
      <c r="AF2" s="55">
        <v>1</v>
      </c>
      <c r="AL2" s="58" t="s">
        <v>23</v>
      </c>
      <c r="AM2" s="55">
        <v>2</v>
      </c>
      <c r="AS2" s="58" t="s">
        <v>23</v>
      </c>
      <c r="AT2" s="55">
        <v>0</v>
      </c>
      <c r="AZ2" s="58" t="s">
        <v>23</v>
      </c>
      <c r="BA2" s="55">
        <v>0</v>
      </c>
    </row>
    <row r="3" spans="1:56" x14ac:dyDescent="0.2">
      <c r="C3" s="59" t="s">
        <v>24</v>
      </c>
      <c r="D3" s="56">
        <v>2270000</v>
      </c>
      <c r="J3" s="59" t="s">
        <v>24</v>
      </c>
      <c r="K3" s="56">
        <v>8275000</v>
      </c>
      <c r="Q3" s="59" t="s">
        <v>24</v>
      </c>
      <c r="R3" s="56">
        <v>99250</v>
      </c>
      <c r="X3" s="59" t="s">
        <v>24</v>
      </c>
      <c r="Y3" s="56">
        <v>2050000</v>
      </c>
      <c r="AE3" s="59" t="s">
        <v>24</v>
      </c>
      <c r="AF3" s="56">
        <v>31250000</v>
      </c>
      <c r="AL3" s="59" t="s">
        <v>24</v>
      </c>
      <c r="AM3" s="56">
        <v>5927500</v>
      </c>
      <c r="AS3" s="59" t="s">
        <v>24</v>
      </c>
      <c r="AT3" s="56">
        <v>1801450</v>
      </c>
      <c r="AZ3" s="59" t="s">
        <v>24</v>
      </c>
      <c r="BA3" s="56">
        <v>0.1</v>
      </c>
      <c r="BB3" s="8">
        <v>2</v>
      </c>
    </row>
    <row r="4" spans="1:56" x14ac:dyDescent="0.2">
      <c r="C4" s="60" t="s">
        <v>85</v>
      </c>
      <c r="D4" s="57">
        <v>90</v>
      </c>
      <c r="J4" s="60" t="s">
        <v>25</v>
      </c>
      <c r="K4" s="57">
        <v>90</v>
      </c>
      <c r="Q4" s="60" t="s">
        <v>25</v>
      </c>
      <c r="R4" s="57">
        <v>20</v>
      </c>
      <c r="X4" s="60" t="s">
        <v>25</v>
      </c>
      <c r="Y4" s="57">
        <v>80</v>
      </c>
      <c r="AE4" s="60" t="s">
        <v>25</v>
      </c>
      <c r="AF4" s="57">
        <v>90</v>
      </c>
      <c r="AL4" s="60" t="s">
        <v>25</v>
      </c>
      <c r="AM4" s="57">
        <v>80</v>
      </c>
      <c r="AS4" s="60" t="s">
        <v>25</v>
      </c>
      <c r="AT4" s="57">
        <v>80</v>
      </c>
      <c r="AZ4" s="60" t="s">
        <v>25</v>
      </c>
      <c r="BA4" s="57">
        <v>70</v>
      </c>
    </row>
    <row r="6" spans="1:56" x14ac:dyDescent="0.2">
      <c r="C6" s="131" t="s">
        <v>7</v>
      </c>
      <c r="D6" s="131"/>
      <c r="E6" s="131"/>
      <c r="F6" s="131"/>
      <c r="J6" s="131" t="s">
        <v>27</v>
      </c>
      <c r="K6" s="131"/>
      <c r="L6" s="131"/>
      <c r="M6" s="131"/>
      <c r="Q6" s="131" t="s">
        <v>28</v>
      </c>
      <c r="R6" s="131"/>
      <c r="S6" s="131"/>
      <c r="T6" s="131"/>
      <c r="X6" s="131" t="s">
        <v>29</v>
      </c>
      <c r="Y6" s="131"/>
      <c r="Z6" s="131"/>
      <c r="AA6" s="131"/>
      <c r="AE6" s="131" t="s">
        <v>4</v>
      </c>
      <c r="AF6" s="131"/>
      <c r="AG6" s="131"/>
      <c r="AH6" s="131"/>
      <c r="AL6" s="131" t="s">
        <v>5</v>
      </c>
      <c r="AM6" s="131"/>
      <c r="AN6" s="131"/>
      <c r="AO6" s="131"/>
      <c r="AS6" s="131" t="s">
        <v>3</v>
      </c>
      <c r="AT6" s="131"/>
      <c r="AU6" s="131"/>
      <c r="AV6" s="131"/>
      <c r="AZ6" s="131" t="s">
        <v>3</v>
      </c>
      <c r="BA6" s="131"/>
      <c r="BB6" s="131"/>
      <c r="BC6" s="131"/>
    </row>
    <row r="7" spans="1:56" x14ac:dyDescent="0.2">
      <c r="A7" t="s">
        <v>0</v>
      </c>
      <c r="C7" s="9" t="s">
        <v>26</v>
      </c>
      <c r="D7" s="9" t="s">
        <v>23</v>
      </c>
      <c r="E7" s="12" t="s">
        <v>24</v>
      </c>
      <c r="F7" s="9" t="s">
        <v>25</v>
      </c>
      <c r="J7" s="9" t="s">
        <v>26</v>
      </c>
      <c r="K7" s="9" t="s">
        <v>23</v>
      </c>
      <c r="L7" s="12" t="s">
        <v>24</v>
      </c>
      <c r="M7" s="9" t="s">
        <v>25</v>
      </c>
      <c r="Q7" s="9" t="s">
        <v>26</v>
      </c>
      <c r="R7" s="9" t="s">
        <v>23</v>
      </c>
      <c r="S7" s="12" t="s">
        <v>24</v>
      </c>
      <c r="T7" s="9" t="s">
        <v>25</v>
      </c>
      <c r="X7" s="9" t="s">
        <v>26</v>
      </c>
      <c r="Y7" s="9" t="s">
        <v>23</v>
      </c>
      <c r="Z7" s="12" t="s">
        <v>24</v>
      </c>
      <c r="AA7" s="9" t="s">
        <v>25</v>
      </c>
      <c r="AE7" s="9" t="s">
        <v>26</v>
      </c>
      <c r="AF7" s="9" t="s">
        <v>23</v>
      </c>
      <c r="AG7" s="12" t="s">
        <v>24</v>
      </c>
      <c r="AH7" s="9" t="s">
        <v>25</v>
      </c>
      <c r="AL7" s="9" t="s">
        <v>26</v>
      </c>
      <c r="AM7" s="9" t="s">
        <v>23</v>
      </c>
      <c r="AN7" s="12" t="s">
        <v>24</v>
      </c>
      <c r="AO7" s="9" t="s">
        <v>25</v>
      </c>
      <c r="AS7" s="9" t="s">
        <v>26</v>
      </c>
      <c r="AT7" s="9" t="s">
        <v>23</v>
      </c>
      <c r="AU7" s="12" t="s">
        <v>24</v>
      </c>
      <c r="AV7" s="9" t="s">
        <v>25</v>
      </c>
      <c r="AZ7" s="9" t="s">
        <v>26</v>
      </c>
      <c r="BA7" s="9" t="s">
        <v>23</v>
      </c>
      <c r="BB7" s="12" t="s">
        <v>24</v>
      </c>
      <c r="BC7" s="9" t="s">
        <v>25</v>
      </c>
      <c r="BD7" t="s">
        <v>18</v>
      </c>
    </row>
    <row r="8" spans="1:56" hidden="1" x14ac:dyDescent="0.2">
      <c r="C8" s="10"/>
      <c r="D8" s="10"/>
      <c r="E8" s="61"/>
      <c r="F8" s="10"/>
      <c r="J8" s="10"/>
      <c r="K8" s="10"/>
      <c r="L8" s="61"/>
      <c r="M8" s="10"/>
      <c r="Q8" s="10"/>
      <c r="R8" s="10"/>
      <c r="S8" s="61"/>
      <c r="T8" s="10"/>
      <c r="X8" s="10"/>
      <c r="Y8" s="10"/>
      <c r="Z8" s="61"/>
      <c r="AA8" s="10"/>
      <c r="AE8" s="10"/>
      <c r="AF8" s="10"/>
      <c r="AG8" s="61"/>
      <c r="AH8" s="10"/>
      <c r="AL8" s="10"/>
      <c r="AM8" s="10"/>
      <c r="AN8" s="61"/>
      <c r="AO8" s="10"/>
      <c r="AS8" s="10"/>
      <c r="AT8" s="10"/>
      <c r="AU8" s="61"/>
      <c r="AV8" s="10"/>
      <c r="AZ8" s="62" t="e">
        <f t="shared" ref="AZ8:AZ10" si="0">AZ9</f>
        <v>#REF!</v>
      </c>
      <c r="BA8" s="10"/>
      <c r="BB8" s="61"/>
      <c r="BC8" s="10"/>
      <c r="BD8" t="s">
        <v>19</v>
      </c>
    </row>
    <row r="9" spans="1:56" hidden="1" x14ac:dyDescent="0.2">
      <c r="C9" s="10"/>
      <c r="D9" s="10"/>
      <c r="E9" s="61"/>
      <c r="F9" s="10"/>
      <c r="J9" s="10"/>
      <c r="K9" s="10"/>
      <c r="L9" s="61"/>
      <c r="M9" s="10"/>
      <c r="Q9" s="10"/>
      <c r="R9" s="10"/>
      <c r="S9" s="61"/>
      <c r="T9" s="10"/>
      <c r="X9" s="10"/>
      <c r="Y9" s="10"/>
      <c r="Z9" s="61"/>
      <c r="AA9" s="10"/>
      <c r="AE9" s="10"/>
      <c r="AF9" s="10"/>
      <c r="AG9" s="61"/>
      <c r="AH9" s="10"/>
      <c r="AL9" s="10"/>
      <c r="AM9" s="10"/>
      <c r="AN9" s="61"/>
      <c r="AO9" s="10"/>
      <c r="AS9" s="10"/>
      <c r="AT9" s="10"/>
      <c r="AU9" s="61"/>
      <c r="AV9" s="10"/>
      <c r="AZ9" s="62" t="e">
        <f t="shared" si="0"/>
        <v>#REF!</v>
      </c>
      <c r="BA9" s="10"/>
      <c r="BB9" s="61"/>
      <c r="BC9" s="10"/>
      <c r="BD9">
        <v>0.349237771842621</v>
      </c>
    </row>
    <row r="10" spans="1:56" hidden="1" x14ac:dyDescent="0.2">
      <c r="C10" s="10"/>
      <c r="D10" s="10"/>
      <c r="E10" s="61"/>
      <c r="F10" s="10"/>
      <c r="J10" s="10"/>
      <c r="K10" s="10"/>
      <c r="L10" s="61"/>
      <c r="M10" s="10"/>
      <c r="Q10" s="10"/>
      <c r="R10" s="10"/>
      <c r="S10" s="61"/>
      <c r="T10" s="10"/>
      <c r="X10" s="10"/>
      <c r="Y10" s="10"/>
      <c r="Z10" s="61"/>
      <c r="AA10" s="10"/>
      <c r="AE10" s="10"/>
      <c r="AF10" s="10"/>
      <c r="AG10" s="61"/>
      <c r="AH10" s="10"/>
      <c r="AL10" s="10"/>
      <c r="AM10" s="10"/>
      <c r="AN10" s="61"/>
      <c r="AO10" s="10"/>
      <c r="AS10" s="10"/>
      <c r="AT10" s="10"/>
      <c r="AU10" s="61"/>
      <c r="AV10" s="10"/>
      <c r="AZ10" s="62" t="e">
        <f t="shared" si="0"/>
        <v>#REF!</v>
      </c>
      <c r="BA10" s="10"/>
      <c r="BB10" s="61"/>
      <c r="BC10" s="10"/>
      <c r="BD10">
        <v>0.45400910339540801</v>
      </c>
    </row>
    <row r="11" spans="1:56" hidden="1" x14ac:dyDescent="0.2">
      <c r="C11" s="10"/>
      <c r="D11" s="10"/>
      <c r="E11" s="61"/>
      <c r="F11" s="10"/>
      <c r="J11" s="10"/>
      <c r="K11" s="10"/>
      <c r="L11" s="61"/>
      <c r="M11" s="10"/>
      <c r="Q11" s="10"/>
      <c r="R11" s="10"/>
      <c r="S11" s="61"/>
      <c r="T11" s="10"/>
      <c r="X11" s="10"/>
      <c r="Y11" s="10"/>
      <c r="Z11" s="61"/>
      <c r="AA11" s="10"/>
      <c r="AE11" s="10"/>
      <c r="AF11" s="10"/>
      <c r="AG11" s="61"/>
      <c r="AH11" s="10"/>
      <c r="AL11" s="10"/>
      <c r="AM11" s="10"/>
      <c r="AN11" s="61"/>
      <c r="AO11" s="10"/>
      <c r="AS11" s="10"/>
      <c r="AT11" s="10"/>
      <c r="AU11" s="61"/>
      <c r="AV11" s="10"/>
      <c r="AZ11" s="62" t="e">
        <f>AZ12</f>
        <v>#REF!</v>
      </c>
      <c r="BA11" s="10"/>
      <c r="BB11" s="61"/>
      <c r="BC11" s="10"/>
      <c r="BD11">
        <v>0.48544050286124402</v>
      </c>
    </row>
    <row r="12" spans="1:56" x14ac:dyDescent="0.2">
      <c r="A12" s="1">
        <v>42737</v>
      </c>
      <c r="C12" s="24" t="e">
        <f>'Media Laydown - B&amp;D'!#REF!</f>
        <v>#REF!</v>
      </c>
      <c r="D12" s="24" t="e">
        <f>C12</f>
        <v>#REF!</v>
      </c>
      <c r="E12" s="16" t="e">
        <f>(1-EXP(-D$3*D12))</f>
        <v>#REF!</v>
      </c>
      <c r="F12" s="17" t="e">
        <f>E12</f>
        <v>#REF!</v>
      </c>
      <c r="G12" s="18">
        <v>0</v>
      </c>
      <c r="I12" s="18"/>
      <c r="J12" s="24" t="e">
        <f>'Media Laydown - B&amp;D'!#REF!</f>
        <v>#REF!</v>
      </c>
      <c r="K12" s="24" t="e">
        <f>J12</f>
        <v>#REF!</v>
      </c>
      <c r="L12" s="16" t="e">
        <f>(1-EXP(-K$3*K12))</f>
        <v>#REF!</v>
      </c>
      <c r="M12" s="16" t="e">
        <f>L12</f>
        <v>#REF!</v>
      </c>
      <c r="P12" s="18"/>
      <c r="Q12" s="24" t="e">
        <f>'Media Laydown - B&amp;D'!#REF!</f>
        <v>#REF!</v>
      </c>
      <c r="R12" s="24" t="e">
        <f>Q12</f>
        <v>#REF!</v>
      </c>
      <c r="S12" s="16" t="e">
        <f>(1-EXP(-R$3*R12))</f>
        <v>#REF!</v>
      </c>
      <c r="T12" s="16" t="e">
        <f>S12</f>
        <v>#REF!</v>
      </c>
      <c r="W12" s="18"/>
      <c r="X12" s="24" t="e">
        <f>'Media Laydown - B&amp;D'!#REF!</f>
        <v>#REF!</v>
      </c>
      <c r="Y12" s="24" t="e">
        <f>X12</f>
        <v>#REF!</v>
      </c>
      <c r="Z12" s="16" t="e">
        <f t="shared" ref="Z12:Z18" si="1">(1-EXP(-Y12/$Y$3))</f>
        <v>#REF!</v>
      </c>
      <c r="AA12" s="16" t="e">
        <f>Z12</f>
        <v>#REF!</v>
      </c>
      <c r="AD12" s="18"/>
      <c r="AE12" s="24" t="e">
        <f>'Media Laydown - B&amp;D'!#REF!</f>
        <v>#REF!</v>
      </c>
      <c r="AF12" s="24" t="e">
        <f>AE12</f>
        <v>#REF!</v>
      </c>
      <c r="AG12" s="16" t="e">
        <f>(1-EXP(-AF12/$AF$3))</f>
        <v>#REF!</v>
      </c>
      <c r="AH12" s="16" t="e">
        <f>AG12</f>
        <v>#REF!</v>
      </c>
      <c r="AK12" s="18"/>
      <c r="AL12" s="24" t="e">
        <f>'Media Laydown - B&amp;D'!#REF!</f>
        <v>#REF!</v>
      </c>
      <c r="AM12" s="24" t="e">
        <f>AL12</f>
        <v>#REF!</v>
      </c>
      <c r="AN12" s="16" t="e">
        <f>(1-EXP(-AM12/$AM$3))</f>
        <v>#REF!</v>
      </c>
      <c r="AO12" s="16" t="e">
        <f>AN12</f>
        <v>#REF!</v>
      </c>
      <c r="AR12" s="18"/>
      <c r="AS12" s="24" t="e">
        <f>'Media Laydown - B&amp;D'!#REF!</f>
        <v>#REF!</v>
      </c>
      <c r="AT12" s="24" t="e">
        <f>AS12</f>
        <v>#REF!</v>
      </c>
      <c r="AU12" s="16" t="e">
        <f>(1-EXP(-AT12/AT$3))</f>
        <v>#REF!</v>
      </c>
      <c r="AV12" s="16" t="e">
        <f>AU12</f>
        <v>#REF!</v>
      </c>
      <c r="AY12" s="18"/>
      <c r="AZ12" s="24" t="e">
        <f>'Media Laydown - B&amp;D'!#REF!</f>
        <v>#REF!</v>
      </c>
      <c r="BA12" s="25" t="e">
        <f t="shared" ref="BA12:BA14" ca="1" si="2">OFFSET(AZ12,-BA$2,0)</f>
        <v>#REF!</v>
      </c>
      <c r="BB12" s="16" t="e">
        <f ca="1">IF(BA12=0,0,1/(1+EXP(-BA$3*BA12))^BB$3)</f>
        <v>#REF!</v>
      </c>
      <c r="BC12" s="16" t="e">
        <f ca="1">BB12</f>
        <v>#REF!</v>
      </c>
      <c r="BD12">
        <v>0.494869922700995</v>
      </c>
    </row>
    <row r="13" spans="1:56" x14ac:dyDescent="0.2">
      <c r="A13" s="1">
        <f t="shared" ref="A13:A44" si="3">A12+7</f>
        <v>42744</v>
      </c>
      <c r="C13" s="25">
        <v>0</v>
      </c>
      <c r="D13" s="25" t="e">
        <f ca="1">OFFSET(C13,-$D$2,0)</f>
        <v>#REF!</v>
      </c>
      <c r="E13" s="19" t="e">
        <f t="shared" ref="E13:E27" ca="1" si="4">(1-EXP(-D13/$D$3))</f>
        <v>#REF!</v>
      </c>
      <c r="F13" s="20" t="e">
        <f ca="1">F12*(1-D$4/100)+E13</f>
        <v>#REF!</v>
      </c>
      <c r="G13" s="21">
        <v>0</v>
      </c>
      <c r="H13" s="23"/>
      <c r="I13" s="21"/>
      <c r="J13" s="25" t="e">
        <f>'Media Laydown - B&amp;D'!#REF!</f>
        <v>#REF!</v>
      </c>
      <c r="K13" s="25">
        <v>0</v>
      </c>
      <c r="L13" s="19">
        <f>(1-EXP(-K13/$D$3))</f>
        <v>0</v>
      </c>
      <c r="M13" s="19" t="e">
        <f t="shared" ref="M13:M44" si="5">M12*(1-K$4/100)+L13</f>
        <v>#REF!</v>
      </c>
      <c r="O13" s="23"/>
      <c r="P13" s="21"/>
      <c r="Q13" s="25" t="e">
        <f>'Media Laydown - B&amp;D'!#REF!</f>
        <v>#REF!</v>
      </c>
      <c r="R13" s="25">
        <v>0</v>
      </c>
      <c r="S13" s="19">
        <f>(1-EXP(-R13/$R$3))</f>
        <v>0</v>
      </c>
      <c r="T13" s="19" t="e">
        <f t="shared" ref="T13:T44" si="6">T12*(1-R$4/100)+S13</f>
        <v>#REF!</v>
      </c>
      <c r="V13" s="23"/>
      <c r="W13" s="21"/>
      <c r="X13" s="25" t="e">
        <f>'Media Laydown - B&amp;D'!#REF!</f>
        <v>#REF!</v>
      </c>
      <c r="Y13" s="25">
        <v>0</v>
      </c>
      <c r="Z13" s="19">
        <f t="shared" si="1"/>
        <v>0</v>
      </c>
      <c r="AA13" s="19" t="e">
        <f t="shared" ref="AA13:AA44" si="7">AA12*(1-Y$4/100)+Z13</f>
        <v>#REF!</v>
      </c>
      <c r="AC13" s="23"/>
      <c r="AD13" s="21"/>
      <c r="AE13" s="25" t="e">
        <f>'Media Laydown - B&amp;D'!#REF!</f>
        <v>#REF!</v>
      </c>
      <c r="AF13" s="25">
        <v>0</v>
      </c>
      <c r="AG13" s="16">
        <f t="shared" ref="AG13:AG76" si="8">(1-EXP(-AF13/$AF$3))</f>
        <v>0</v>
      </c>
      <c r="AH13" s="19" t="e">
        <f t="shared" ref="AH13:AH44" si="9">AH12*(1-AF$4/100)+AG13</f>
        <v>#REF!</v>
      </c>
      <c r="AJ13" s="23"/>
      <c r="AK13" s="21"/>
      <c r="AL13" s="25" t="e">
        <f>'Media Laydown - B&amp;D'!#REF!</f>
        <v>#REF!</v>
      </c>
      <c r="AM13" s="25">
        <v>0</v>
      </c>
      <c r="AN13" s="16">
        <f t="shared" ref="AN13:AN76" si="10">(1-EXP(-AM13/$AM$3))</f>
        <v>0</v>
      </c>
      <c r="AO13" s="19" t="e">
        <f t="shared" ref="AO13:AO44" si="11">AO12*(1-AM$4/100)+AN13</f>
        <v>#REF!</v>
      </c>
      <c r="AQ13" s="23"/>
      <c r="AR13" s="21"/>
      <c r="AS13" s="25" t="e">
        <f>'Media Laydown - B&amp;D'!#REF!</f>
        <v>#REF!</v>
      </c>
      <c r="AT13" s="25">
        <v>0</v>
      </c>
      <c r="AU13" s="16">
        <f t="shared" ref="AU13:AU76" si="12">(1-EXP(-AT13/AT$3))</f>
        <v>0</v>
      </c>
      <c r="AV13" s="19" t="e">
        <f t="shared" ref="AV13:AV44" si="13">AV12*(1-AT$4/100)+AU13</f>
        <v>#REF!</v>
      </c>
      <c r="AX13" s="23"/>
      <c r="AY13" s="21"/>
      <c r="AZ13" s="25" t="e">
        <f>'Media Laydown - B&amp;D'!#REF!</f>
        <v>#REF!</v>
      </c>
      <c r="BA13" s="25" t="e">
        <f t="shared" ca="1" si="2"/>
        <v>#REF!</v>
      </c>
      <c r="BB13" s="16" t="e">
        <f t="shared" ref="BB13:BB76" ca="1" si="14">IF(BA13=0,0,1/(1+EXP(-BA$3*BA13))^BB$3)</f>
        <v>#REF!</v>
      </c>
      <c r="BC13" s="19" t="e">
        <f t="shared" ref="BC13:BC44" ca="1" si="15">BC12*(1-BA$4/100)+BB13</f>
        <v>#REF!</v>
      </c>
      <c r="BD13">
        <v>0.42871478296228699</v>
      </c>
    </row>
    <row r="14" spans="1:56" x14ac:dyDescent="0.2">
      <c r="A14" s="1">
        <f t="shared" si="3"/>
        <v>42751</v>
      </c>
      <c r="C14" s="25">
        <v>0</v>
      </c>
      <c r="D14" s="25">
        <f t="shared" ref="D14:D77" ca="1" si="16">OFFSET(C14,-$D$2,0)</f>
        <v>0</v>
      </c>
      <c r="E14" s="19">
        <f t="shared" ca="1" si="4"/>
        <v>0</v>
      </c>
      <c r="F14" s="20" t="e">
        <f t="shared" ref="F14:F77" ca="1" si="17">F13*(1-D$4/100)+E14</f>
        <v>#REF!</v>
      </c>
      <c r="G14" s="21">
        <v>0</v>
      </c>
      <c r="H14" s="23"/>
      <c r="I14" s="21"/>
      <c r="J14" s="25" t="e">
        <f>'Media Laydown - B&amp;D'!#REF!</f>
        <v>#REF!</v>
      </c>
      <c r="K14" s="25" t="e">
        <f ca="1">OFFSET(J14,-K$2,0)</f>
        <v>#REF!</v>
      </c>
      <c r="L14" s="19" t="e">
        <f ca="1">(1-EXP(-K14/$K$3))</f>
        <v>#REF!</v>
      </c>
      <c r="M14" s="19" t="e">
        <f t="shared" ca="1" si="5"/>
        <v>#REF!</v>
      </c>
      <c r="O14" s="23"/>
      <c r="P14" s="21"/>
      <c r="Q14" s="25" t="e">
        <f>'Media Laydown - B&amp;D'!#REF!</f>
        <v>#REF!</v>
      </c>
      <c r="R14" s="25">
        <v>0</v>
      </c>
      <c r="S14" s="19">
        <f t="shared" ref="S14:S32" si="18">(1-EXP(-R14/$R$3))</f>
        <v>0</v>
      </c>
      <c r="T14" s="19" t="e">
        <f t="shared" si="6"/>
        <v>#REF!</v>
      </c>
      <c r="V14" s="23"/>
      <c r="W14" s="21"/>
      <c r="X14" s="25" t="e">
        <f>'Media Laydown - B&amp;D'!#REF!</f>
        <v>#REF!</v>
      </c>
      <c r="Y14" s="25">
        <v>0</v>
      </c>
      <c r="Z14" s="19">
        <f t="shared" si="1"/>
        <v>0</v>
      </c>
      <c r="AA14" s="19" t="e">
        <f t="shared" si="7"/>
        <v>#REF!</v>
      </c>
      <c r="AC14" s="23"/>
      <c r="AD14" s="21"/>
      <c r="AE14" s="25" t="e">
        <f>'Media Laydown - B&amp;D'!#REF!</f>
        <v>#REF!</v>
      </c>
      <c r="AF14" s="25">
        <v>0</v>
      </c>
      <c r="AG14" s="16">
        <f t="shared" si="8"/>
        <v>0</v>
      </c>
      <c r="AH14" s="19" t="e">
        <f t="shared" si="9"/>
        <v>#REF!</v>
      </c>
      <c r="AJ14" s="23"/>
      <c r="AK14" s="21"/>
      <c r="AL14" s="25" t="e">
        <f>'Media Laydown - B&amp;D'!#REF!</f>
        <v>#REF!</v>
      </c>
      <c r="AM14" s="25">
        <v>0</v>
      </c>
      <c r="AN14" s="16">
        <f t="shared" si="10"/>
        <v>0</v>
      </c>
      <c r="AO14" s="19" t="e">
        <f t="shared" si="11"/>
        <v>#REF!</v>
      </c>
      <c r="AQ14" s="23"/>
      <c r="AR14" s="21"/>
      <c r="AS14" s="25" t="e">
        <f>'Media Laydown - B&amp;D'!#REF!</f>
        <v>#REF!</v>
      </c>
      <c r="AT14" s="25">
        <v>0</v>
      </c>
      <c r="AU14" s="16">
        <f t="shared" si="12"/>
        <v>0</v>
      </c>
      <c r="AV14" s="19" t="e">
        <f t="shared" si="13"/>
        <v>#REF!</v>
      </c>
      <c r="AX14" s="23"/>
      <c r="AY14" s="21"/>
      <c r="AZ14" s="25" t="e">
        <f>'Media Laydown - B&amp;D'!#REF!</f>
        <v>#REF!</v>
      </c>
      <c r="BA14" s="25" t="e">
        <f t="shared" ca="1" si="2"/>
        <v>#REF!</v>
      </c>
      <c r="BB14" s="16" t="e">
        <f t="shared" ca="1" si="14"/>
        <v>#REF!</v>
      </c>
      <c r="BC14" s="19" t="e">
        <f t="shared" ca="1" si="15"/>
        <v>#REF!</v>
      </c>
      <c r="BD14">
        <v>0.44878885647394701</v>
      </c>
    </row>
    <row r="15" spans="1:56" x14ac:dyDescent="0.2">
      <c r="A15" s="1">
        <f t="shared" si="3"/>
        <v>42758</v>
      </c>
      <c r="C15" s="25">
        <v>0</v>
      </c>
      <c r="D15" s="25">
        <f t="shared" ca="1" si="16"/>
        <v>0</v>
      </c>
      <c r="E15" s="19">
        <f ca="1">(1-EXP(-D15/$D$3))</f>
        <v>0</v>
      </c>
      <c r="F15" s="20" t="e">
        <f t="shared" ca="1" si="17"/>
        <v>#REF!</v>
      </c>
      <c r="G15" s="21">
        <v>0</v>
      </c>
      <c r="H15" s="23"/>
      <c r="I15" s="21"/>
      <c r="J15" s="25" t="e">
        <f>'Media Laydown - B&amp;D'!#REF!</f>
        <v>#REF!</v>
      </c>
      <c r="K15" s="25" t="e">
        <f t="shared" ref="K15:K78" ca="1" si="19">OFFSET(J15,-K$2,0)</f>
        <v>#REF!</v>
      </c>
      <c r="L15" s="19" t="e">
        <f t="shared" ref="L15:L78" ca="1" si="20">(1-EXP(-K15/$K$3))</f>
        <v>#REF!</v>
      </c>
      <c r="M15" s="19" t="e">
        <f t="shared" ca="1" si="5"/>
        <v>#REF!</v>
      </c>
      <c r="O15" s="23"/>
      <c r="P15" s="21"/>
      <c r="Q15" s="25" t="e">
        <f>'Media Laydown - B&amp;D'!#REF!</f>
        <v>#REF!</v>
      </c>
      <c r="R15" s="25" t="e">
        <f t="shared" ref="R15:R78" ca="1" si="21">OFFSET(Q15,-R$2,0)</f>
        <v>#REF!</v>
      </c>
      <c r="S15" s="19" t="e">
        <f t="shared" ca="1" si="18"/>
        <v>#REF!</v>
      </c>
      <c r="T15" s="19" t="e">
        <f t="shared" ca="1" si="6"/>
        <v>#REF!</v>
      </c>
      <c r="V15" s="23"/>
      <c r="W15" s="21"/>
      <c r="X15" s="25" t="e">
        <f>'Media Laydown - B&amp;D'!#REF!</f>
        <v>#REF!</v>
      </c>
      <c r="Y15" s="25" t="e">
        <f t="shared" ref="Y15:Y78" ca="1" si="22">OFFSET(X15,-Y$2,0)</f>
        <v>#REF!</v>
      </c>
      <c r="Z15" s="19" t="e">
        <f t="shared" ca="1" si="1"/>
        <v>#REF!</v>
      </c>
      <c r="AA15" s="19" t="e">
        <f t="shared" ca="1" si="7"/>
        <v>#REF!</v>
      </c>
      <c r="AC15" s="23"/>
      <c r="AD15" s="21"/>
      <c r="AE15" s="25" t="e">
        <f>'Media Laydown - B&amp;D'!#REF!</f>
        <v>#REF!</v>
      </c>
      <c r="AF15" s="25" t="e">
        <f t="shared" ref="AF15:AF78" ca="1" si="23">OFFSET(AE15,-AF$2,0)</f>
        <v>#REF!</v>
      </c>
      <c r="AG15" s="16" t="e">
        <f t="shared" ca="1" si="8"/>
        <v>#REF!</v>
      </c>
      <c r="AH15" s="19" t="e">
        <f t="shared" ca="1" si="9"/>
        <v>#REF!</v>
      </c>
      <c r="AJ15" s="23"/>
      <c r="AK15" s="21"/>
      <c r="AL15" s="25" t="e">
        <f>'Media Laydown - B&amp;D'!#REF!</f>
        <v>#REF!</v>
      </c>
      <c r="AM15" s="25" t="e">
        <f t="shared" ref="AM15:AM78" ca="1" si="24">OFFSET(AL15,-AM$2,0)</f>
        <v>#REF!</v>
      </c>
      <c r="AN15" s="16" t="e">
        <f t="shared" ca="1" si="10"/>
        <v>#REF!</v>
      </c>
      <c r="AO15" s="19" t="e">
        <f t="shared" ca="1" si="11"/>
        <v>#REF!</v>
      </c>
      <c r="AQ15" s="23"/>
      <c r="AR15" s="21"/>
      <c r="AS15" s="25" t="e">
        <f>'Media Laydown - B&amp;D'!#REF!</f>
        <v>#REF!</v>
      </c>
      <c r="AT15" s="25" t="e">
        <f t="shared" ref="AT15:AT78" ca="1" si="25">OFFSET(AS15,-AT$2,0)</f>
        <v>#REF!</v>
      </c>
      <c r="AU15" s="16" t="e">
        <f t="shared" ca="1" si="12"/>
        <v>#REF!</v>
      </c>
      <c r="AV15" s="19" t="e">
        <f t="shared" ca="1" si="13"/>
        <v>#REF!</v>
      </c>
      <c r="AX15" s="23"/>
      <c r="AY15" s="21"/>
      <c r="AZ15" s="25" t="e">
        <f>'Media Laydown - B&amp;D'!#REF!</f>
        <v>#REF!</v>
      </c>
      <c r="BA15" s="25" t="e">
        <f t="shared" ref="BA15:BA78" ca="1" si="26">OFFSET(AZ15,-BA$2,0)</f>
        <v>#REF!</v>
      </c>
      <c r="BB15" s="16" t="e">
        <f t="shared" ca="1" si="14"/>
        <v>#REF!</v>
      </c>
      <c r="BC15" s="19" t="e">
        <f t="shared" ca="1" si="15"/>
        <v>#REF!</v>
      </c>
      <c r="BD15">
        <v>0.25896101478295602</v>
      </c>
    </row>
    <row r="16" spans="1:56" x14ac:dyDescent="0.2">
      <c r="A16" s="1">
        <f t="shared" si="3"/>
        <v>42765</v>
      </c>
      <c r="C16" s="25">
        <v>0</v>
      </c>
      <c r="D16" s="25">
        <f t="shared" ca="1" si="16"/>
        <v>0</v>
      </c>
      <c r="E16" s="19">
        <f t="shared" ca="1" si="4"/>
        <v>0</v>
      </c>
      <c r="F16" s="20" t="e">
        <f t="shared" ca="1" si="17"/>
        <v>#REF!</v>
      </c>
      <c r="G16" s="21">
        <v>0</v>
      </c>
      <c r="H16" s="23"/>
      <c r="I16" s="21"/>
      <c r="J16" s="25" t="e">
        <f>'Media Laydown - B&amp;D'!#REF!</f>
        <v>#REF!</v>
      </c>
      <c r="K16" s="25" t="e">
        <f t="shared" ca="1" si="19"/>
        <v>#REF!</v>
      </c>
      <c r="L16" s="19" t="e">
        <f t="shared" ca="1" si="20"/>
        <v>#REF!</v>
      </c>
      <c r="M16" s="19" t="e">
        <f t="shared" ca="1" si="5"/>
        <v>#REF!</v>
      </c>
      <c r="O16" s="23"/>
      <c r="P16" s="21"/>
      <c r="Q16" s="25" t="e">
        <f>'Media Laydown - B&amp;D'!#REF!</f>
        <v>#REF!</v>
      </c>
      <c r="R16" s="25" t="e">
        <f t="shared" ca="1" si="21"/>
        <v>#REF!</v>
      </c>
      <c r="S16" s="19" t="e">
        <f t="shared" ca="1" si="18"/>
        <v>#REF!</v>
      </c>
      <c r="T16" s="19" t="e">
        <f t="shared" ca="1" si="6"/>
        <v>#REF!</v>
      </c>
      <c r="V16" s="23"/>
      <c r="W16" s="21"/>
      <c r="X16" s="25" t="e">
        <f>'Media Laydown - B&amp;D'!#REF!</f>
        <v>#REF!</v>
      </c>
      <c r="Y16" s="25" t="e">
        <f t="shared" ca="1" si="22"/>
        <v>#REF!</v>
      </c>
      <c r="Z16" s="19" t="e">
        <f t="shared" ca="1" si="1"/>
        <v>#REF!</v>
      </c>
      <c r="AA16" s="19" t="e">
        <f t="shared" ca="1" si="7"/>
        <v>#REF!</v>
      </c>
      <c r="AC16" s="23"/>
      <c r="AD16" s="21"/>
      <c r="AE16" s="25" t="e">
        <f>'Media Laydown - B&amp;D'!#REF!</f>
        <v>#REF!</v>
      </c>
      <c r="AF16" s="25" t="e">
        <f t="shared" ca="1" si="23"/>
        <v>#REF!</v>
      </c>
      <c r="AG16" s="16" t="e">
        <f t="shared" ca="1" si="8"/>
        <v>#REF!</v>
      </c>
      <c r="AH16" s="19" t="e">
        <f t="shared" ca="1" si="9"/>
        <v>#REF!</v>
      </c>
      <c r="AJ16" s="23"/>
      <c r="AK16" s="21"/>
      <c r="AL16" s="25" t="e">
        <f>'Media Laydown - B&amp;D'!#REF!</f>
        <v>#REF!</v>
      </c>
      <c r="AM16" s="25" t="e">
        <f t="shared" ca="1" si="24"/>
        <v>#REF!</v>
      </c>
      <c r="AN16" s="16" t="e">
        <f t="shared" ca="1" si="10"/>
        <v>#REF!</v>
      </c>
      <c r="AO16" s="19" t="e">
        <f t="shared" ca="1" si="11"/>
        <v>#REF!</v>
      </c>
      <c r="AQ16" s="23"/>
      <c r="AR16" s="21"/>
      <c r="AS16" s="25" t="e">
        <f>'Media Laydown - B&amp;D'!#REF!</f>
        <v>#REF!</v>
      </c>
      <c r="AT16" s="25" t="e">
        <f t="shared" ca="1" si="25"/>
        <v>#REF!</v>
      </c>
      <c r="AU16" s="16" t="e">
        <f t="shared" ca="1" si="12"/>
        <v>#REF!</v>
      </c>
      <c r="AV16" s="19" t="e">
        <f t="shared" ca="1" si="13"/>
        <v>#REF!</v>
      </c>
      <c r="AX16" s="23"/>
      <c r="AY16" s="21"/>
      <c r="AZ16" s="25" t="e">
        <f>'Media Laydown - B&amp;D'!#REF!</f>
        <v>#REF!</v>
      </c>
      <c r="BA16" s="25" t="e">
        <f t="shared" ca="1" si="26"/>
        <v>#REF!</v>
      </c>
      <c r="BB16" s="16" t="e">
        <f t="shared" ca="1" si="14"/>
        <v>#REF!</v>
      </c>
      <c r="BC16" s="19" t="e">
        <f t="shared" ca="1" si="15"/>
        <v>#REF!</v>
      </c>
      <c r="BD16">
        <v>0.43924031575054301</v>
      </c>
    </row>
    <row r="17" spans="1:216" x14ac:dyDescent="0.2">
      <c r="A17" s="1">
        <f t="shared" si="3"/>
        <v>42772</v>
      </c>
      <c r="C17" s="25">
        <v>0</v>
      </c>
      <c r="D17" s="25">
        <f t="shared" ca="1" si="16"/>
        <v>0</v>
      </c>
      <c r="E17" s="19">
        <f t="shared" ca="1" si="4"/>
        <v>0</v>
      </c>
      <c r="F17" s="20" t="e">
        <f t="shared" ca="1" si="17"/>
        <v>#REF!</v>
      </c>
      <c r="G17" s="21">
        <v>0</v>
      </c>
      <c r="H17" s="23"/>
      <c r="I17" s="21"/>
      <c r="J17" s="25" t="e">
        <f>'Media Laydown - B&amp;D'!#REF!</f>
        <v>#REF!</v>
      </c>
      <c r="K17" s="25" t="e">
        <f t="shared" ca="1" si="19"/>
        <v>#REF!</v>
      </c>
      <c r="L17" s="19" t="e">
        <f t="shared" ca="1" si="20"/>
        <v>#REF!</v>
      </c>
      <c r="M17" s="19" t="e">
        <f t="shared" ca="1" si="5"/>
        <v>#REF!</v>
      </c>
      <c r="O17" s="23"/>
      <c r="P17" s="21"/>
      <c r="Q17" s="25" t="e">
        <f>'Media Laydown - B&amp;D'!#REF!</f>
        <v>#REF!</v>
      </c>
      <c r="R17" s="25" t="e">
        <f t="shared" ca="1" si="21"/>
        <v>#REF!</v>
      </c>
      <c r="S17" s="19" t="e">
        <f t="shared" ca="1" si="18"/>
        <v>#REF!</v>
      </c>
      <c r="T17" s="19" t="e">
        <f t="shared" ca="1" si="6"/>
        <v>#REF!</v>
      </c>
      <c r="V17" s="23"/>
      <c r="W17" s="21"/>
      <c r="X17" s="25" t="e">
        <f>'Media Laydown - B&amp;D'!#REF!</f>
        <v>#REF!</v>
      </c>
      <c r="Y17" s="25" t="e">
        <f t="shared" ca="1" si="22"/>
        <v>#REF!</v>
      </c>
      <c r="Z17" s="19" t="e">
        <f t="shared" ca="1" si="1"/>
        <v>#REF!</v>
      </c>
      <c r="AA17" s="19" t="e">
        <f t="shared" ca="1" si="7"/>
        <v>#REF!</v>
      </c>
      <c r="AC17" s="23"/>
      <c r="AD17" s="21"/>
      <c r="AE17" s="25" t="e">
        <f>'Media Laydown - B&amp;D'!#REF!</f>
        <v>#REF!</v>
      </c>
      <c r="AF17" s="25" t="e">
        <f t="shared" ca="1" si="23"/>
        <v>#REF!</v>
      </c>
      <c r="AG17" s="16" t="e">
        <f t="shared" ca="1" si="8"/>
        <v>#REF!</v>
      </c>
      <c r="AH17" s="19" t="e">
        <f t="shared" ca="1" si="9"/>
        <v>#REF!</v>
      </c>
      <c r="AJ17" s="23"/>
      <c r="AK17" s="21"/>
      <c r="AL17" s="25" t="e">
        <f>'Media Laydown - B&amp;D'!#REF!</f>
        <v>#REF!</v>
      </c>
      <c r="AM17" s="25" t="e">
        <f t="shared" ca="1" si="24"/>
        <v>#REF!</v>
      </c>
      <c r="AN17" s="16" t="e">
        <f t="shared" ca="1" si="10"/>
        <v>#REF!</v>
      </c>
      <c r="AO17" s="19" t="e">
        <f t="shared" ca="1" si="11"/>
        <v>#REF!</v>
      </c>
      <c r="AQ17" s="23"/>
      <c r="AR17" s="21"/>
      <c r="AS17" s="25" t="e">
        <f>'Media Laydown - B&amp;D'!#REF!</f>
        <v>#REF!</v>
      </c>
      <c r="AT17" s="25" t="e">
        <f t="shared" ca="1" si="25"/>
        <v>#REF!</v>
      </c>
      <c r="AU17" s="16" t="e">
        <f t="shared" ca="1" si="12"/>
        <v>#REF!</v>
      </c>
      <c r="AV17" s="19" t="e">
        <f t="shared" ca="1" si="13"/>
        <v>#REF!</v>
      </c>
      <c r="AX17" s="23"/>
      <c r="AY17" s="21"/>
      <c r="AZ17" s="25" t="e">
        <f>'Media Laydown - B&amp;D'!#REF!</f>
        <v>#REF!</v>
      </c>
      <c r="BA17" s="25" t="e">
        <f t="shared" ca="1" si="26"/>
        <v>#REF!</v>
      </c>
      <c r="BB17" s="16" t="e">
        <f t="shared" ca="1" si="14"/>
        <v>#REF!</v>
      </c>
      <c r="BC17" s="19" t="e">
        <f t="shared" ca="1" si="15"/>
        <v>#REF!</v>
      </c>
      <c r="BD17">
        <v>0.56685525362741995</v>
      </c>
    </row>
    <row r="18" spans="1:216" x14ac:dyDescent="0.2">
      <c r="A18" s="1">
        <f t="shared" si="3"/>
        <v>42779</v>
      </c>
      <c r="C18" s="25">
        <v>0</v>
      </c>
      <c r="D18" s="25">
        <f t="shared" ca="1" si="16"/>
        <v>0</v>
      </c>
      <c r="E18" s="19">
        <f t="shared" ca="1" si="4"/>
        <v>0</v>
      </c>
      <c r="F18" s="20" t="e">
        <f t="shared" ca="1" si="17"/>
        <v>#REF!</v>
      </c>
      <c r="G18" s="21">
        <v>0</v>
      </c>
      <c r="H18" s="23"/>
      <c r="I18" s="21"/>
      <c r="J18" s="25" t="e">
        <f>'Media Laydown - B&amp;D'!#REF!</f>
        <v>#REF!</v>
      </c>
      <c r="K18" s="25" t="e">
        <f t="shared" ca="1" si="19"/>
        <v>#REF!</v>
      </c>
      <c r="L18" s="19" t="e">
        <f t="shared" ca="1" si="20"/>
        <v>#REF!</v>
      </c>
      <c r="M18" s="19" t="e">
        <f t="shared" ca="1" si="5"/>
        <v>#REF!</v>
      </c>
      <c r="O18" s="23"/>
      <c r="P18" s="21"/>
      <c r="Q18" s="25" t="e">
        <f>'Media Laydown - B&amp;D'!#REF!</f>
        <v>#REF!</v>
      </c>
      <c r="R18" s="25" t="e">
        <f t="shared" ca="1" si="21"/>
        <v>#REF!</v>
      </c>
      <c r="S18" s="19" t="e">
        <f t="shared" ca="1" si="18"/>
        <v>#REF!</v>
      </c>
      <c r="T18" s="19" t="e">
        <f t="shared" ca="1" si="6"/>
        <v>#REF!</v>
      </c>
      <c r="V18" s="23"/>
      <c r="W18" s="21"/>
      <c r="X18" s="25" t="e">
        <f>'Media Laydown - B&amp;D'!#REF!</f>
        <v>#REF!</v>
      </c>
      <c r="Y18" s="25" t="e">
        <f t="shared" ca="1" si="22"/>
        <v>#REF!</v>
      </c>
      <c r="Z18" s="19" t="e">
        <f t="shared" ca="1" si="1"/>
        <v>#REF!</v>
      </c>
      <c r="AA18" s="19" t="e">
        <f t="shared" ca="1" si="7"/>
        <v>#REF!</v>
      </c>
      <c r="AC18" s="23"/>
      <c r="AD18" s="21"/>
      <c r="AE18" s="25" t="e">
        <f>'Media Laydown - B&amp;D'!#REF!</f>
        <v>#REF!</v>
      </c>
      <c r="AF18" s="25" t="e">
        <f t="shared" ca="1" si="23"/>
        <v>#REF!</v>
      </c>
      <c r="AG18" s="16" t="e">
        <f t="shared" ca="1" si="8"/>
        <v>#REF!</v>
      </c>
      <c r="AH18" s="19" t="e">
        <f t="shared" ca="1" si="9"/>
        <v>#REF!</v>
      </c>
      <c r="AJ18" s="23"/>
      <c r="AK18" s="21"/>
      <c r="AL18" s="25" t="e">
        <f>'Media Laydown - B&amp;D'!#REF!</f>
        <v>#REF!</v>
      </c>
      <c r="AM18" s="25" t="e">
        <f t="shared" ca="1" si="24"/>
        <v>#REF!</v>
      </c>
      <c r="AN18" s="16" t="e">
        <f t="shared" ca="1" si="10"/>
        <v>#REF!</v>
      </c>
      <c r="AO18" s="19" t="e">
        <f t="shared" ca="1" si="11"/>
        <v>#REF!</v>
      </c>
      <c r="AQ18" s="23"/>
      <c r="AR18" s="21"/>
      <c r="AS18" s="25" t="e">
        <f>'Media Laydown - B&amp;D'!#REF!</f>
        <v>#REF!</v>
      </c>
      <c r="AT18" s="25" t="e">
        <f t="shared" ca="1" si="25"/>
        <v>#REF!</v>
      </c>
      <c r="AU18" s="16" t="e">
        <f t="shared" ca="1" si="12"/>
        <v>#REF!</v>
      </c>
      <c r="AV18" s="19" t="e">
        <f t="shared" ca="1" si="13"/>
        <v>#REF!</v>
      </c>
      <c r="AX18" s="23"/>
      <c r="AY18" s="21"/>
      <c r="AZ18" s="25" t="e">
        <f>'Media Laydown - B&amp;D'!#REF!</f>
        <v>#REF!</v>
      </c>
      <c r="BA18" s="25" t="e">
        <f t="shared" ca="1" si="26"/>
        <v>#REF!</v>
      </c>
      <c r="BB18" s="16" t="e">
        <f t="shared" ca="1" si="14"/>
        <v>#REF!</v>
      </c>
      <c r="BC18" s="19" t="e">
        <f t="shared" ca="1" si="15"/>
        <v>#REF!</v>
      </c>
      <c r="BD18">
        <v>0.49427673638644898</v>
      </c>
    </row>
    <row r="19" spans="1:216" x14ac:dyDescent="0.2">
      <c r="A19" s="1">
        <f t="shared" si="3"/>
        <v>42786</v>
      </c>
      <c r="C19" s="25">
        <v>0</v>
      </c>
      <c r="D19" s="25">
        <f t="shared" ca="1" si="16"/>
        <v>0</v>
      </c>
      <c r="E19" s="19">
        <f t="shared" ca="1" si="4"/>
        <v>0</v>
      </c>
      <c r="F19" s="20" t="e">
        <f ca="1">F18*(1-D$4/100)+E19</f>
        <v>#REF!</v>
      </c>
      <c r="G19" s="21">
        <v>0</v>
      </c>
      <c r="H19" s="23"/>
      <c r="I19" s="21"/>
      <c r="J19" s="25" t="e">
        <f>'Media Laydown - B&amp;D'!#REF!</f>
        <v>#REF!</v>
      </c>
      <c r="K19" s="25" t="e">
        <f t="shared" ca="1" si="19"/>
        <v>#REF!</v>
      </c>
      <c r="L19" s="19" t="e">
        <f t="shared" ca="1" si="20"/>
        <v>#REF!</v>
      </c>
      <c r="M19" s="19" t="e">
        <f t="shared" ca="1" si="5"/>
        <v>#REF!</v>
      </c>
      <c r="O19" s="23"/>
      <c r="P19" s="21"/>
      <c r="Q19" s="25" t="e">
        <f>'Media Laydown - B&amp;D'!#REF!</f>
        <v>#REF!</v>
      </c>
      <c r="R19" s="25" t="e">
        <f t="shared" ca="1" si="21"/>
        <v>#REF!</v>
      </c>
      <c r="S19" s="19" t="e">
        <f t="shared" ca="1" si="18"/>
        <v>#REF!</v>
      </c>
      <c r="T19" s="19" t="e">
        <f t="shared" ca="1" si="6"/>
        <v>#REF!</v>
      </c>
      <c r="V19" s="23"/>
      <c r="W19" s="21"/>
      <c r="X19" s="25" t="e">
        <f>'Media Laydown - B&amp;D'!#REF!</f>
        <v>#REF!</v>
      </c>
      <c r="Y19" s="25" t="e">
        <f t="shared" ca="1" si="22"/>
        <v>#REF!</v>
      </c>
      <c r="Z19" s="19" t="e">
        <f ca="1">(1-EXP(-Y19/$Y$3))</f>
        <v>#REF!</v>
      </c>
      <c r="AA19" s="19" t="e">
        <f t="shared" ca="1" si="7"/>
        <v>#REF!</v>
      </c>
      <c r="AC19" s="23"/>
      <c r="AD19" s="21"/>
      <c r="AE19" s="25" t="e">
        <f>'Media Laydown - B&amp;D'!#REF!</f>
        <v>#REF!</v>
      </c>
      <c r="AF19" s="25" t="e">
        <f t="shared" ca="1" si="23"/>
        <v>#REF!</v>
      </c>
      <c r="AG19" s="16" t="e">
        <f t="shared" ca="1" si="8"/>
        <v>#REF!</v>
      </c>
      <c r="AH19" s="19" t="e">
        <f t="shared" ca="1" si="9"/>
        <v>#REF!</v>
      </c>
      <c r="AJ19" s="23"/>
      <c r="AK19" s="21"/>
      <c r="AL19" s="25" t="e">
        <f>'Media Laydown - B&amp;D'!#REF!</f>
        <v>#REF!</v>
      </c>
      <c r="AM19" s="25" t="e">
        <f t="shared" ca="1" si="24"/>
        <v>#REF!</v>
      </c>
      <c r="AN19" s="16" t="e">
        <f t="shared" ca="1" si="10"/>
        <v>#REF!</v>
      </c>
      <c r="AO19" s="19" t="e">
        <f t="shared" ca="1" si="11"/>
        <v>#REF!</v>
      </c>
      <c r="AQ19" s="23"/>
      <c r="AR19" s="21"/>
      <c r="AS19" s="25" t="e">
        <f>'Media Laydown - B&amp;D'!#REF!</f>
        <v>#REF!</v>
      </c>
      <c r="AT19" s="25" t="e">
        <f t="shared" ca="1" si="25"/>
        <v>#REF!</v>
      </c>
      <c r="AU19" s="16" t="e">
        <f t="shared" ca="1" si="12"/>
        <v>#REF!</v>
      </c>
      <c r="AV19" s="19" t="e">
        <f t="shared" ca="1" si="13"/>
        <v>#REF!</v>
      </c>
      <c r="AX19" s="23"/>
      <c r="AY19" s="21"/>
      <c r="AZ19" s="25" t="e">
        <f>'Media Laydown - B&amp;D'!#REF!</f>
        <v>#REF!</v>
      </c>
      <c r="BA19" s="25" t="e">
        <f t="shared" ca="1" si="26"/>
        <v>#REF!</v>
      </c>
      <c r="BB19" s="16" t="e">
        <f t="shared" ca="1" si="14"/>
        <v>#REF!</v>
      </c>
      <c r="BC19" s="19" t="e">
        <f t="shared" ca="1" si="15"/>
        <v>#REF!</v>
      </c>
      <c r="BD19">
        <v>0.42767653961493102</v>
      </c>
    </row>
    <row r="20" spans="1:216" x14ac:dyDescent="0.2">
      <c r="A20" s="1">
        <f t="shared" si="3"/>
        <v>42793</v>
      </c>
      <c r="C20" s="25">
        <v>0</v>
      </c>
      <c r="D20" s="25">
        <f t="shared" ca="1" si="16"/>
        <v>0</v>
      </c>
      <c r="E20" s="19">
        <f t="shared" ca="1" si="4"/>
        <v>0</v>
      </c>
      <c r="F20" s="20" t="e">
        <f t="shared" ca="1" si="17"/>
        <v>#REF!</v>
      </c>
      <c r="G20" s="21">
        <v>0</v>
      </c>
      <c r="H20" s="23"/>
      <c r="I20" s="21"/>
      <c r="J20" s="25" t="e">
        <f>'Media Laydown - B&amp;D'!#REF!</f>
        <v>#REF!</v>
      </c>
      <c r="K20" s="25" t="e">
        <f t="shared" ca="1" si="19"/>
        <v>#REF!</v>
      </c>
      <c r="L20" s="19" t="e">
        <f t="shared" ca="1" si="20"/>
        <v>#REF!</v>
      </c>
      <c r="M20" s="19" t="e">
        <f t="shared" ca="1" si="5"/>
        <v>#REF!</v>
      </c>
      <c r="O20" s="23"/>
      <c r="P20" s="21"/>
      <c r="Q20" s="25" t="e">
        <f>'Media Laydown - B&amp;D'!#REF!</f>
        <v>#REF!</v>
      </c>
      <c r="R20" s="25" t="e">
        <f t="shared" ca="1" si="21"/>
        <v>#REF!</v>
      </c>
      <c r="S20" s="19" t="e">
        <f t="shared" ca="1" si="18"/>
        <v>#REF!</v>
      </c>
      <c r="T20" s="19" t="e">
        <f t="shared" ca="1" si="6"/>
        <v>#REF!</v>
      </c>
      <c r="V20" s="23"/>
      <c r="W20" s="21"/>
      <c r="X20" s="25" t="e">
        <f>'Media Laydown - B&amp;D'!#REF!</f>
        <v>#REF!</v>
      </c>
      <c r="Y20" s="25" t="e">
        <f t="shared" ca="1" si="22"/>
        <v>#REF!</v>
      </c>
      <c r="Z20" s="19" t="e">
        <f t="shared" ref="Z20:Z83" ca="1" si="27">(1-EXP(-Y20/$Y$3))</f>
        <v>#REF!</v>
      </c>
      <c r="AA20" s="19" t="e">
        <f t="shared" ca="1" si="7"/>
        <v>#REF!</v>
      </c>
      <c r="AC20" s="23"/>
      <c r="AD20" s="21"/>
      <c r="AE20" s="25" t="e">
        <f>'Media Laydown - B&amp;D'!#REF!</f>
        <v>#REF!</v>
      </c>
      <c r="AF20" s="25" t="e">
        <f t="shared" ca="1" si="23"/>
        <v>#REF!</v>
      </c>
      <c r="AG20" s="16" t="e">
        <f t="shared" ca="1" si="8"/>
        <v>#REF!</v>
      </c>
      <c r="AH20" s="19" t="e">
        <f t="shared" ca="1" si="9"/>
        <v>#REF!</v>
      </c>
      <c r="AJ20" s="23"/>
      <c r="AK20" s="21"/>
      <c r="AL20" s="25" t="e">
        <f>'Media Laydown - B&amp;D'!#REF!</f>
        <v>#REF!</v>
      </c>
      <c r="AM20" s="25" t="e">
        <f t="shared" ca="1" si="24"/>
        <v>#REF!</v>
      </c>
      <c r="AN20" s="16" t="e">
        <f t="shared" ca="1" si="10"/>
        <v>#REF!</v>
      </c>
      <c r="AO20" s="19" t="e">
        <f t="shared" ca="1" si="11"/>
        <v>#REF!</v>
      </c>
      <c r="AQ20" s="23"/>
      <c r="AR20" s="21"/>
      <c r="AS20" s="25" t="e">
        <f>'Media Laydown - B&amp;D'!#REF!</f>
        <v>#REF!</v>
      </c>
      <c r="AT20" s="25" t="e">
        <f t="shared" ca="1" si="25"/>
        <v>#REF!</v>
      </c>
      <c r="AU20" s="16" t="e">
        <f t="shared" ca="1" si="12"/>
        <v>#REF!</v>
      </c>
      <c r="AV20" s="19" t="e">
        <f t="shared" ca="1" si="13"/>
        <v>#REF!</v>
      </c>
      <c r="AX20" s="23"/>
      <c r="AY20" s="21"/>
      <c r="AZ20" s="25" t="e">
        <f>'Media Laydown - B&amp;D'!#REF!</f>
        <v>#REF!</v>
      </c>
      <c r="BA20" s="25" t="e">
        <f t="shared" ca="1" si="26"/>
        <v>#REF!</v>
      </c>
      <c r="BB20" s="16" t="e">
        <f t="shared" ca="1" si="14"/>
        <v>#REF!</v>
      </c>
      <c r="BC20" s="19" t="e">
        <f t="shared" ca="1" si="15"/>
        <v>#REF!</v>
      </c>
      <c r="BD20">
        <v>0.33068895358119799</v>
      </c>
    </row>
    <row r="21" spans="1:216" x14ac:dyDescent="0.2">
      <c r="A21" s="1">
        <f t="shared" si="3"/>
        <v>42800</v>
      </c>
      <c r="C21" s="25">
        <v>0</v>
      </c>
      <c r="D21" s="25">
        <f t="shared" ca="1" si="16"/>
        <v>0</v>
      </c>
      <c r="E21" s="19">
        <f t="shared" ca="1" si="4"/>
        <v>0</v>
      </c>
      <c r="F21" s="20" t="e">
        <f t="shared" ca="1" si="17"/>
        <v>#REF!</v>
      </c>
      <c r="G21" s="21">
        <v>0</v>
      </c>
      <c r="H21" s="23"/>
      <c r="I21" s="21"/>
      <c r="J21" s="25" t="e">
        <f>'Media Laydown - B&amp;D'!#REF!</f>
        <v>#REF!</v>
      </c>
      <c r="K21" s="25" t="e">
        <f t="shared" ca="1" si="19"/>
        <v>#REF!</v>
      </c>
      <c r="L21" s="19" t="e">
        <f t="shared" ca="1" si="20"/>
        <v>#REF!</v>
      </c>
      <c r="M21" s="19" t="e">
        <f t="shared" ca="1" si="5"/>
        <v>#REF!</v>
      </c>
      <c r="O21" s="23"/>
      <c r="P21" s="21"/>
      <c r="Q21" s="25" t="e">
        <f>'Media Laydown - B&amp;D'!#REF!</f>
        <v>#REF!</v>
      </c>
      <c r="R21" s="25" t="e">
        <f t="shared" ca="1" si="21"/>
        <v>#REF!</v>
      </c>
      <c r="S21" s="19" t="e">
        <f t="shared" ca="1" si="18"/>
        <v>#REF!</v>
      </c>
      <c r="T21" s="19" t="e">
        <f t="shared" ca="1" si="6"/>
        <v>#REF!</v>
      </c>
      <c r="V21" s="23"/>
      <c r="W21" s="21"/>
      <c r="X21" s="25" t="e">
        <f>'Media Laydown - B&amp;D'!#REF!</f>
        <v>#REF!</v>
      </c>
      <c r="Y21" s="25" t="e">
        <f t="shared" ca="1" si="22"/>
        <v>#REF!</v>
      </c>
      <c r="Z21" s="19" t="e">
        <f t="shared" ca="1" si="27"/>
        <v>#REF!</v>
      </c>
      <c r="AA21" s="19" t="e">
        <f t="shared" ca="1" si="7"/>
        <v>#REF!</v>
      </c>
      <c r="AC21" s="23"/>
      <c r="AD21" s="21"/>
      <c r="AE21" s="25" t="e">
        <f>'Media Laydown - B&amp;D'!#REF!</f>
        <v>#REF!</v>
      </c>
      <c r="AF21" s="25" t="e">
        <f t="shared" ca="1" si="23"/>
        <v>#REF!</v>
      </c>
      <c r="AG21" s="16" t="e">
        <f t="shared" ca="1" si="8"/>
        <v>#REF!</v>
      </c>
      <c r="AH21" s="19" t="e">
        <f t="shared" ca="1" si="9"/>
        <v>#REF!</v>
      </c>
      <c r="AJ21" s="23"/>
      <c r="AK21" s="21"/>
      <c r="AL21" s="25" t="e">
        <f>'Media Laydown - B&amp;D'!#REF!</f>
        <v>#REF!</v>
      </c>
      <c r="AM21" s="25" t="e">
        <f t="shared" ca="1" si="24"/>
        <v>#REF!</v>
      </c>
      <c r="AN21" s="16" t="e">
        <f t="shared" ca="1" si="10"/>
        <v>#REF!</v>
      </c>
      <c r="AO21" s="19" t="e">
        <f t="shared" ca="1" si="11"/>
        <v>#REF!</v>
      </c>
      <c r="AQ21" s="23"/>
      <c r="AR21" s="21"/>
      <c r="AS21" s="25" t="e">
        <f>'Media Laydown - B&amp;D'!#REF!</f>
        <v>#REF!</v>
      </c>
      <c r="AT21" s="25" t="e">
        <f t="shared" ca="1" si="25"/>
        <v>#REF!</v>
      </c>
      <c r="AU21" s="16" t="e">
        <f t="shared" ca="1" si="12"/>
        <v>#REF!</v>
      </c>
      <c r="AV21" s="19" t="e">
        <f t="shared" ca="1" si="13"/>
        <v>#REF!</v>
      </c>
      <c r="AX21" s="23"/>
      <c r="AY21" s="21"/>
      <c r="AZ21" s="25" t="e">
        <f>'Media Laydown - B&amp;D'!#REF!</f>
        <v>#REF!</v>
      </c>
      <c r="BA21" s="25" t="e">
        <f t="shared" ca="1" si="26"/>
        <v>#REF!</v>
      </c>
      <c r="BB21" s="16" t="e">
        <f t="shared" ca="1" si="14"/>
        <v>#REF!</v>
      </c>
      <c r="BC21" s="19" t="e">
        <f t="shared" ca="1" si="15"/>
        <v>#REF!</v>
      </c>
      <c r="BD21">
        <v>0.235684252019108</v>
      </c>
    </row>
    <row r="22" spans="1:216" x14ac:dyDescent="0.2">
      <c r="A22" s="1">
        <f t="shared" si="3"/>
        <v>42807</v>
      </c>
      <c r="C22" s="25">
        <v>0</v>
      </c>
      <c r="D22" s="25">
        <f t="shared" ca="1" si="16"/>
        <v>0</v>
      </c>
      <c r="E22" s="19">
        <f t="shared" ca="1" si="4"/>
        <v>0</v>
      </c>
      <c r="F22" s="20" t="e">
        <f t="shared" ca="1" si="17"/>
        <v>#REF!</v>
      </c>
      <c r="G22" s="21">
        <v>0</v>
      </c>
      <c r="H22" s="23"/>
      <c r="I22" s="21"/>
      <c r="J22" s="25" t="e">
        <f>'Media Laydown - B&amp;D'!#REF!</f>
        <v>#REF!</v>
      </c>
      <c r="K22" s="25" t="e">
        <f t="shared" ca="1" si="19"/>
        <v>#REF!</v>
      </c>
      <c r="L22" s="19" t="e">
        <f t="shared" ca="1" si="20"/>
        <v>#REF!</v>
      </c>
      <c r="M22" s="19" t="e">
        <f t="shared" ca="1" si="5"/>
        <v>#REF!</v>
      </c>
      <c r="O22" s="23"/>
      <c r="P22" s="21"/>
      <c r="Q22" s="25" t="e">
        <f>'Media Laydown - B&amp;D'!#REF!</f>
        <v>#REF!</v>
      </c>
      <c r="R22" s="25" t="e">
        <f t="shared" ca="1" si="21"/>
        <v>#REF!</v>
      </c>
      <c r="S22" s="19" t="e">
        <f t="shared" ca="1" si="18"/>
        <v>#REF!</v>
      </c>
      <c r="T22" s="19" t="e">
        <f t="shared" ca="1" si="6"/>
        <v>#REF!</v>
      </c>
      <c r="V22" s="23"/>
      <c r="W22" s="21"/>
      <c r="X22" s="25" t="e">
        <f>'Media Laydown - B&amp;D'!#REF!</f>
        <v>#REF!</v>
      </c>
      <c r="Y22" s="25" t="e">
        <f t="shared" ca="1" si="22"/>
        <v>#REF!</v>
      </c>
      <c r="Z22" s="19" t="e">
        <f t="shared" ca="1" si="27"/>
        <v>#REF!</v>
      </c>
      <c r="AA22" s="19" t="e">
        <f t="shared" ca="1" si="7"/>
        <v>#REF!</v>
      </c>
      <c r="AC22" s="23"/>
      <c r="AD22" s="21"/>
      <c r="AE22" s="25" t="e">
        <f>'Media Laydown - B&amp;D'!#REF!</f>
        <v>#REF!</v>
      </c>
      <c r="AF22" s="25" t="e">
        <f t="shared" ca="1" si="23"/>
        <v>#REF!</v>
      </c>
      <c r="AG22" s="16" t="e">
        <f t="shared" ca="1" si="8"/>
        <v>#REF!</v>
      </c>
      <c r="AH22" s="19" t="e">
        <f t="shared" ca="1" si="9"/>
        <v>#REF!</v>
      </c>
      <c r="AJ22" s="23"/>
      <c r="AK22" s="21"/>
      <c r="AL22" s="25" t="e">
        <f>'Media Laydown - B&amp;D'!#REF!</f>
        <v>#REF!</v>
      </c>
      <c r="AM22" s="25" t="e">
        <f t="shared" ca="1" si="24"/>
        <v>#REF!</v>
      </c>
      <c r="AN22" s="16" t="e">
        <f t="shared" ca="1" si="10"/>
        <v>#REF!</v>
      </c>
      <c r="AO22" s="19" t="e">
        <f t="shared" ca="1" si="11"/>
        <v>#REF!</v>
      </c>
      <c r="AQ22" s="23"/>
      <c r="AR22" s="21"/>
      <c r="AS22" s="25" t="e">
        <f>'Media Laydown - B&amp;D'!#REF!</f>
        <v>#REF!</v>
      </c>
      <c r="AT22" s="25" t="e">
        <f t="shared" ca="1" si="25"/>
        <v>#REF!</v>
      </c>
      <c r="AU22" s="16" t="e">
        <f t="shared" ca="1" si="12"/>
        <v>#REF!</v>
      </c>
      <c r="AV22" s="19" t="e">
        <f t="shared" ca="1" si="13"/>
        <v>#REF!</v>
      </c>
      <c r="AX22" s="23"/>
      <c r="AY22" s="21"/>
      <c r="AZ22" s="25" t="e">
        <f>'Media Laydown - B&amp;D'!#REF!</f>
        <v>#REF!</v>
      </c>
      <c r="BA22" s="25" t="e">
        <f t="shared" ca="1" si="26"/>
        <v>#REF!</v>
      </c>
      <c r="BB22" s="16" t="e">
        <f t="shared" ca="1" si="14"/>
        <v>#REF!</v>
      </c>
      <c r="BC22" s="19" t="e">
        <f t="shared" ca="1" si="15"/>
        <v>#REF!</v>
      </c>
      <c r="BD22">
        <v>0.24707295250654401</v>
      </c>
    </row>
    <row r="23" spans="1:216" x14ac:dyDescent="0.2">
      <c r="A23" s="1">
        <f t="shared" si="3"/>
        <v>42814</v>
      </c>
      <c r="C23" s="25">
        <v>0</v>
      </c>
      <c r="D23" s="25">
        <f t="shared" ca="1" si="16"/>
        <v>0</v>
      </c>
      <c r="E23" s="19">
        <f t="shared" ca="1" si="4"/>
        <v>0</v>
      </c>
      <c r="F23" s="20" t="e">
        <f t="shared" ca="1" si="17"/>
        <v>#REF!</v>
      </c>
      <c r="G23" s="21">
        <v>0</v>
      </c>
      <c r="H23" s="23"/>
      <c r="I23" s="21"/>
      <c r="J23" s="25" t="e">
        <f>'Media Laydown - B&amp;D'!#REF!</f>
        <v>#REF!</v>
      </c>
      <c r="K23" s="25" t="e">
        <f t="shared" ca="1" si="19"/>
        <v>#REF!</v>
      </c>
      <c r="L23" s="19" t="e">
        <f t="shared" ca="1" si="20"/>
        <v>#REF!</v>
      </c>
      <c r="M23" s="19" t="e">
        <f t="shared" ca="1" si="5"/>
        <v>#REF!</v>
      </c>
      <c r="O23" s="23"/>
      <c r="P23" s="21"/>
      <c r="Q23" s="25" t="e">
        <f>'Media Laydown - B&amp;D'!#REF!</f>
        <v>#REF!</v>
      </c>
      <c r="R23" s="25" t="e">
        <f t="shared" ca="1" si="21"/>
        <v>#REF!</v>
      </c>
      <c r="S23" s="19" t="e">
        <f t="shared" ca="1" si="18"/>
        <v>#REF!</v>
      </c>
      <c r="T23" s="19" t="e">
        <f t="shared" ca="1" si="6"/>
        <v>#REF!</v>
      </c>
      <c r="V23" s="23"/>
      <c r="W23" s="21"/>
      <c r="X23" s="25" t="e">
        <f>'Media Laydown - B&amp;D'!#REF!</f>
        <v>#REF!</v>
      </c>
      <c r="Y23" s="25" t="e">
        <f t="shared" ca="1" si="22"/>
        <v>#REF!</v>
      </c>
      <c r="Z23" s="19" t="e">
        <f t="shared" ca="1" si="27"/>
        <v>#REF!</v>
      </c>
      <c r="AA23" s="19" t="e">
        <f t="shared" ca="1" si="7"/>
        <v>#REF!</v>
      </c>
      <c r="AC23" s="23"/>
      <c r="AD23" s="21"/>
      <c r="AE23" s="25" t="e">
        <f>'Media Laydown - B&amp;D'!#REF!</f>
        <v>#REF!</v>
      </c>
      <c r="AF23" s="25" t="e">
        <f t="shared" ca="1" si="23"/>
        <v>#REF!</v>
      </c>
      <c r="AG23" s="16" t="e">
        <f t="shared" ca="1" si="8"/>
        <v>#REF!</v>
      </c>
      <c r="AH23" s="19" t="e">
        <f t="shared" ca="1" si="9"/>
        <v>#REF!</v>
      </c>
      <c r="AJ23" s="23"/>
      <c r="AK23" s="21"/>
      <c r="AL23" s="25" t="e">
        <f>'Media Laydown - B&amp;D'!#REF!</f>
        <v>#REF!</v>
      </c>
      <c r="AM23" s="25" t="e">
        <f t="shared" ca="1" si="24"/>
        <v>#REF!</v>
      </c>
      <c r="AN23" s="16" t="e">
        <f t="shared" ca="1" si="10"/>
        <v>#REF!</v>
      </c>
      <c r="AO23" s="19" t="e">
        <f t="shared" ca="1" si="11"/>
        <v>#REF!</v>
      </c>
      <c r="AQ23" s="23"/>
      <c r="AR23" s="21"/>
      <c r="AS23" s="25" t="e">
        <f>'Media Laydown - B&amp;D'!#REF!</f>
        <v>#REF!</v>
      </c>
      <c r="AT23" s="25" t="e">
        <f t="shared" ca="1" si="25"/>
        <v>#REF!</v>
      </c>
      <c r="AU23" s="16" t="e">
        <f t="shared" ca="1" si="12"/>
        <v>#REF!</v>
      </c>
      <c r="AV23" s="19" t="e">
        <f t="shared" ca="1" si="13"/>
        <v>#REF!</v>
      </c>
      <c r="AX23" s="23"/>
      <c r="AY23" s="21"/>
      <c r="AZ23" s="25" t="e">
        <f>'Media Laydown - B&amp;D'!#REF!</f>
        <v>#REF!</v>
      </c>
      <c r="BA23" s="25" t="e">
        <f t="shared" ca="1" si="26"/>
        <v>#REF!</v>
      </c>
      <c r="BB23" s="16" t="e">
        <f t="shared" ca="1" si="14"/>
        <v>#REF!</v>
      </c>
      <c r="BC23" s="19" t="e">
        <f t="shared" ca="1" si="15"/>
        <v>#REF!</v>
      </c>
      <c r="BD23">
        <v>0.24832014977810299</v>
      </c>
      <c r="BN23" s="63"/>
    </row>
    <row r="24" spans="1:216" x14ac:dyDescent="0.2">
      <c r="A24" s="1">
        <f t="shared" si="3"/>
        <v>42821</v>
      </c>
      <c r="C24" s="25">
        <v>0</v>
      </c>
      <c r="D24" s="25">
        <f t="shared" ca="1" si="16"/>
        <v>0</v>
      </c>
      <c r="E24" s="19">
        <f t="shared" ca="1" si="4"/>
        <v>0</v>
      </c>
      <c r="F24" s="20" t="e">
        <f t="shared" ca="1" si="17"/>
        <v>#REF!</v>
      </c>
      <c r="G24" s="21">
        <v>0</v>
      </c>
      <c r="H24" s="23"/>
      <c r="I24" s="21"/>
      <c r="J24" s="25" t="e">
        <f>'Media Laydown - B&amp;D'!#REF!</f>
        <v>#REF!</v>
      </c>
      <c r="K24" s="25" t="e">
        <f t="shared" ca="1" si="19"/>
        <v>#REF!</v>
      </c>
      <c r="L24" s="19" t="e">
        <f t="shared" ca="1" si="20"/>
        <v>#REF!</v>
      </c>
      <c r="M24" s="19" t="e">
        <f t="shared" ca="1" si="5"/>
        <v>#REF!</v>
      </c>
      <c r="O24" s="23"/>
      <c r="P24" s="21"/>
      <c r="Q24" s="25" t="e">
        <f>'Media Laydown - B&amp;D'!#REF!</f>
        <v>#REF!</v>
      </c>
      <c r="R24" s="25" t="e">
        <f t="shared" ca="1" si="21"/>
        <v>#REF!</v>
      </c>
      <c r="S24" s="19" t="e">
        <f t="shared" ca="1" si="18"/>
        <v>#REF!</v>
      </c>
      <c r="T24" s="19" t="e">
        <f t="shared" ca="1" si="6"/>
        <v>#REF!</v>
      </c>
      <c r="V24" s="23"/>
      <c r="W24" s="21"/>
      <c r="X24" s="25" t="e">
        <f>'Media Laydown - B&amp;D'!#REF!</f>
        <v>#REF!</v>
      </c>
      <c r="Y24" s="25" t="e">
        <f t="shared" ca="1" si="22"/>
        <v>#REF!</v>
      </c>
      <c r="Z24" s="19" t="e">
        <f t="shared" ca="1" si="27"/>
        <v>#REF!</v>
      </c>
      <c r="AA24" s="19" t="e">
        <f t="shared" ca="1" si="7"/>
        <v>#REF!</v>
      </c>
      <c r="AC24" s="23"/>
      <c r="AD24" s="21"/>
      <c r="AE24" s="25" t="e">
        <f>'Media Laydown - B&amp;D'!#REF!</f>
        <v>#REF!</v>
      </c>
      <c r="AF24" s="25" t="e">
        <f t="shared" ca="1" si="23"/>
        <v>#REF!</v>
      </c>
      <c r="AG24" s="16" t="e">
        <f t="shared" ca="1" si="8"/>
        <v>#REF!</v>
      </c>
      <c r="AH24" s="19" t="e">
        <f t="shared" ca="1" si="9"/>
        <v>#REF!</v>
      </c>
      <c r="AJ24" s="23"/>
      <c r="AK24" s="21"/>
      <c r="AL24" s="25" t="e">
        <f>'Media Laydown - B&amp;D'!#REF!</f>
        <v>#REF!</v>
      </c>
      <c r="AM24" s="25" t="e">
        <f t="shared" ca="1" si="24"/>
        <v>#REF!</v>
      </c>
      <c r="AN24" s="16" t="e">
        <f t="shared" ca="1" si="10"/>
        <v>#REF!</v>
      </c>
      <c r="AO24" s="19" t="e">
        <f t="shared" ca="1" si="11"/>
        <v>#REF!</v>
      </c>
      <c r="AQ24" s="23"/>
      <c r="AR24" s="21"/>
      <c r="AS24" s="25" t="e">
        <f>'Media Laydown - B&amp;D'!#REF!</f>
        <v>#REF!</v>
      </c>
      <c r="AT24" s="25" t="e">
        <f t="shared" ca="1" si="25"/>
        <v>#REF!</v>
      </c>
      <c r="AU24" s="16" t="e">
        <f t="shared" ca="1" si="12"/>
        <v>#REF!</v>
      </c>
      <c r="AV24" s="19" t="e">
        <f t="shared" ca="1" si="13"/>
        <v>#REF!</v>
      </c>
      <c r="AX24" s="23"/>
      <c r="AY24" s="21"/>
      <c r="AZ24" s="25" t="e">
        <f>'Media Laydown - B&amp;D'!#REF!</f>
        <v>#REF!</v>
      </c>
      <c r="BA24" s="25" t="e">
        <f t="shared" ca="1" si="26"/>
        <v>#REF!</v>
      </c>
      <c r="BB24" s="16" t="e">
        <f t="shared" ca="1" si="14"/>
        <v>#REF!</v>
      </c>
      <c r="BC24" s="19" t="e">
        <f t="shared" ca="1" si="15"/>
        <v>#REF!</v>
      </c>
      <c r="BD24">
        <v>0.23611608983204299</v>
      </c>
    </row>
    <row r="25" spans="1:216" x14ac:dyDescent="0.2">
      <c r="A25" s="1">
        <f t="shared" si="3"/>
        <v>42828</v>
      </c>
      <c r="C25" s="25">
        <v>0</v>
      </c>
      <c r="D25" s="25">
        <f t="shared" ca="1" si="16"/>
        <v>0</v>
      </c>
      <c r="E25" s="19">
        <f t="shared" ca="1" si="4"/>
        <v>0</v>
      </c>
      <c r="F25" s="20" t="e">
        <f t="shared" ca="1" si="17"/>
        <v>#REF!</v>
      </c>
      <c r="G25" s="21">
        <v>0</v>
      </c>
      <c r="H25" s="23"/>
      <c r="I25" s="21"/>
      <c r="J25" s="25" t="e">
        <f>'Media Laydown - B&amp;D'!#REF!</f>
        <v>#REF!</v>
      </c>
      <c r="K25" s="25" t="e">
        <f t="shared" ca="1" si="19"/>
        <v>#REF!</v>
      </c>
      <c r="L25" s="19" t="e">
        <f t="shared" ca="1" si="20"/>
        <v>#REF!</v>
      </c>
      <c r="M25" s="19" t="e">
        <f t="shared" ca="1" si="5"/>
        <v>#REF!</v>
      </c>
      <c r="O25" s="23"/>
      <c r="P25" s="21"/>
      <c r="Q25" s="25" t="e">
        <f>'Media Laydown - B&amp;D'!#REF!</f>
        <v>#REF!</v>
      </c>
      <c r="R25" s="25" t="e">
        <f t="shared" ca="1" si="21"/>
        <v>#REF!</v>
      </c>
      <c r="S25" s="19" t="e">
        <f t="shared" ca="1" si="18"/>
        <v>#REF!</v>
      </c>
      <c r="T25" s="19" t="e">
        <f t="shared" ca="1" si="6"/>
        <v>#REF!</v>
      </c>
      <c r="V25" s="23"/>
      <c r="W25" s="21"/>
      <c r="X25" s="25" t="e">
        <f>'Media Laydown - B&amp;D'!#REF!</f>
        <v>#REF!</v>
      </c>
      <c r="Y25" s="25" t="e">
        <f t="shared" ca="1" si="22"/>
        <v>#REF!</v>
      </c>
      <c r="Z25" s="19" t="e">
        <f t="shared" ca="1" si="27"/>
        <v>#REF!</v>
      </c>
      <c r="AA25" s="19" t="e">
        <f t="shared" ca="1" si="7"/>
        <v>#REF!</v>
      </c>
      <c r="AC25" s="23"/>
      <c r="AD25" s="21"/>
      <c r="AE25" s="25" t="e">
        <f>'Media Laydown - B&amp;D'!#REF!</f>
        <v>#REF!</v>
      </c>
      <c r="AF25" s="25" t="e">
        <f t="shared" ca="1" si="23"/>
        <v>#REF!</v>
      </c>
      <c r="AG25" s="16" t="e">
        <f t="shared" ca="1" si="8"/>
        <v>#REF!</v>
      </c>
      <c r="AH25" s="19" t="e">
        <f t="shared" ca="1" si="9"/>
        <v>#REF!</v>
      </c>
      <c r="AJ25" s="23"/>
      <c r="AK25" s="21"/>
      <c r="AL25" s="25" t="e">
        <f>'Media Laydown - B&amp;D'!#REF!</f>
        <v>#REF!</v>
      </c>
      <c r="AM25" s="25" t="e">
        <f t="shared" ca="1" si="24"/>
        <v>#REF!</v>
      </c>
      <c r="AN25" s="16" t="e">
        <f t="shared" ca="1" si="10"/>
        <v>#REF!</v>
      </c>
      <c r="AO25" s="19" t="e">
        <f t="shared" ca="1" si="11"/>
        <v>#REF!</v>
      </c>
      <c r="AQ25" s="23"/>
      <c r="AR25" s="21"/>
      <c r="AS25" s="25" t="e">
        <f>'Media Laydown - B&amp;D'!#REF!</f>
        <v>#REF!</v>
      </c>
      <c r="AT25" s="25" t="e">
        <f t="shared" ca="1" si="25"/>
        <v>#REF!</v>
      </c>
      <c r="AU25" s="16" t="e">
        <f t="shared" ca="1" si="12"/>
        <v>#REF!</v>
      </c>
      <c r="AV25" s="19" t="e">
        <f t="shared" ca="1" si="13"/>
        <v>#REF!</v>
      </c>
      <c r="AX25" s="23"/>
      <c r="AY25" s="21"/>
      <c r="AZ25" s="25" t="e">
        <f>'Media Laydown - B&amp;D'!#REF!</f>
        <v>#REF!</v>
      </c>
      <c r="BA25" s="25" t="e">
        <f t="shared" ca="1" si="26"/>
        <v>#REF!</v>
      </c>
      <c r="BB25" s="16" t="e">
        <f t="shared" ca="1" si="14"/>
        <v>#REF!</v>
      </c>
      <c r="BC25" s="19" t="e">
        <f t="shared" ca="1" si="15"/>
        <v>#REF!</v>
      </c>
      <c r="BD25">
        <v>0.23081423233728299</v>
      </c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</row>
    <row r="26" spans="1:216" x14ac:dyDescent="0.2">
      <c r="A26" s="1">
        <f t="shared" si="3"/>
        <v>42835</v>
      </c>
      <c r="C26" s="25">
        <v>0</v>
      </c>
      <c r="D26" s="25">
        <f t="shared" ca="1" si="16"/>
        <v>0</v>
      </c>
      <c r="E26" s="19">
        <f t="shared" ca="1" si="4"/>
        <v>0</v>
      </c>
      <c r="F26" s="20" t="e">
        <f t="shared" ca="1" si="17"/>
        <v>#REF!</v>
      </c>
      <c r="G26" s="21">
        <v>0</v>
      </c>
      <c r="H26" s="23"/>
      <c r="I26" s="21"/>
      <c r="J26" s="25" t="e">
        <f>'Media Laydown - B&amp;D'!#REF!</f>
        <v>#REF!</v>
      </c>
      <c r="K26" s="25" t="e">
        <f t="shared" ca="1" si="19"/>
        <v>#REF!</v>
      </c>
      <c r="L26" s="19" t="e">
        <f t="shared" ca="1" si="20"/>
        <v>#REF!</v>
      </c>
      <c r="M26" s="19" t="e">
        <f t="shared" ca="1" si="5"/>
        <v>#REF!</v>
      </c>
      <c r="O26" s="23"/>
      <c r="P26" s="21"/>
      <c r="Q26" s="25" t="e">
        <f>'Media Laydown - B&amp;D'!#REF!</f>
        <v>#REF!</v>
      </c>
      <c r="R26" s="25" t="e">
        <f t="shared" ca="1" si="21"/>
        <v>#REF!</v>
      </c>
      <c r="S26" s="19" t="e">
        <f t="shared" ca="1" si="18"/>
        <v>#REF!</v>
      </c>
      <c r="T26" s="19" t="e">
        <f t="shared" ca="1" si="6"/>
        <v>#REF!</v>
      </c>
      <c r="V26" s="23"/>
      <c r="W26" s="21"/>
      <c r="X26" s="25" t="e">
        <f>'Media Laydown - B&amp;D'!#REF!</f>
        <v>#REF!</v>
      </c>
      <c r="Y26" s="25" t="e">
        <f t="shared" ca="1" si="22"/>
        <v>#REF!</v>
      </c>
      <c r="Z26" s="19" t="e">
        <f t="shared" ca="1" si="27"/>
        <v>#REF!</v>
      </c>
      <c r="AA26" s="19" t="e">
        <f t="shared" ca="1" si="7"/>
        <v>#REF!</v>
      </c>
      <c r="AC26" s="23"/>
      <c r="AD26" s="21"/>
      <c r="AE26" s="25" t="e">
        <f>'Media Laydown - B&amp;D'!#REF!</f>
        <v>#REF!</v>
      </c>
      <c r="AF26" s="25" t="e">
        <f t="shared" ca="1" si="23"/>
        <v>#REF!</v>
      </c>
      <c r="AG26" s="16" t="e">
        <f t="shared" ca="1" si="8"/>
        <v>#REF!</v>
      </c>
      <c r="AH26" s="19" t="e">
        <f t="shared" ca="1" si="9"/>
        <v>#REF!</v>
      </c>
      <c r="AJ26" s="23"/>
      <c r="AK26" s="21"/>
      <c r="AL26" s="25" t="e">
        <f>'Media Laydown - B&amp;D'!#REF!</f>
        <v>#REF!</v>
      </c>
      <c r="AM26" s="25" t="e">
        <f t="shared" ca="1" si="24"/>
        <v>#REF!</v>
      </c>
      <c r="AN26" s="16" t="e">
        <f t="shared" ca="1" si="10"/>
        <v>#REF!</v>
      </c>
      <c r="AO26" s="19" t="e">
        <f t="shared" ca="1" si="11"/>
        <v>#REF!</v>
      </c>
      <c r="AQ26" s="23"/>
      <c r="AR26" s="21"/>
      <c r="AS26" s="25" t="e">
        <f>'Media Laydown - B&amp;D'!#REF!</f>
        <v>#REF!</v>
      </c>
      <c r="AT26" s="25" t="e">
        <f t="shared" ca="1" si="25"/>
        <v>#REF!</v>
      </c>
      <c r="AU26" s="16" t="e">
        <f t="shared" ca="1" si="12"/>
        <v>#REF!</v>
      </c>
      <c r="AV26" s="19" t="e">
        <f t="shared" ca="1" si="13"/>
        <v>#REF!</v>
      </c>
      <c r="AX26" s="23"/>
      <c r="AY26" s="21"/>
      <c r="AZ26" s="25" t="e">
        <f>'Media Laydown - B&amp;D'!#REF!</f>
        <v>#REF!</v>
      </c>
      <c r="BA26" s="25" t="e">
        <f t="shared" ca="1" si="26"/>
        <v>#REF!</v>
      </c>
      <c r="BB26" s="16" t="e">
        <f t="shared" ca="1" si="14"/>
        <v>#REF!</v>
      </c>
      <c r="BC26" s="19" t="e">
        <f t="shared" ca="1" si="15"/>
        <v>#REF!</v>
      </c>
      <c r="BD26">
        <v>0.16728692415489199</v>
      </c>
    </row>
    <row r="27" spans="1:216" x14ac:dyDescent="0.2">
      <c r="A27" s="1">
        <f t="shared" si="3"/>
        <v>42842</v>
      </c>
      <c r="C27" s="25">
        <v>293831</v>
      </c>
      <c r="D27" s="25">
        <f t="shared" ca="1" si="16"/>
        <v>0</v>
      </c>
      <c r="E27" s="19">
        <f t="shared" ca="1" si="4"/>
        <v>0</v>
      </c>
      <c r="F27" s="20" t="e">
        <f t="shared" ca="1" si="17"/>
        <v>#REF!</v>
      </c>
      <c r="G27" s="21">
        <v>0</v>
      </c>
      <c r="H27" s="23"/>
      <c r="I27" s="21"/>
      <c r="J27" s="25" t="e">
        <f>'Media Laydown - B&amp;D'!#REF!</f>
        <v>#REF!</v>
      </c>
      <c r="K27" s="25" t="e">
        <f t="shared" ca="1" si="19"/>
        <v>#REF!</v>
      </c>
      <c r="L27" s="19" t="e">
        <f t="shared" ca="1" si="20"/>
        <v>#REF!</v>
      </c>
      <c r="M27" s="19" t="e">
        <f t="shared" ca="1" si="5"/>
        <v>#REF!</v>
      </c>
      <c r="O27" s="23"/>
      <c r="P27" s="21"/>
      <c r="Q27" s="25" t="e">
        <f>'Media Laydown - B&amp;D'!#REF!</f>
        <v>#REF!</v>
      </c>
      <c r="R27" s="25" t="e">
        <f t="shared" ca="1" si="21"/>
        <v>#REF!</v>
      </c>
      <c r="S27" s="19" t="e">
        <f t="shared" ca="1" si="18"/>
        <v>#REF!</v>
      </c>
      <c r="T27" s="19" t="e">
        <f t="shared" ca="1" si="6"/>
        <v>#REF!</v>
      </c>
      <c r="V27" s="23"/>
      <c r="W27" s="21"/>
      <c r="X27" s="25" t="e">
        <f>'Media Laydown - B&amp;D'!#REF!</f>
        <v>#REF!</v>
      </c>
      <c r="Y27" s="25" t="e">
        <f t="shared" ca="1" si="22"/>
        <v>#REF!</v>
      </c>
      <c r="Z27" s="19" t="e">
        <f t="shared" ca="1" si="27"/>
        <v>#REF!</v>
      </c>
      <c r="AA27" s="19" t="e">
        <f t="shared" ca="1" si="7"/>
        <v>#REF!</v>
      </c>
      <c r="AC27" s="23"/>
      <c r="AD27" s="21"/>
      <c r="AE27" s="25" t="e">
        <f>'Media Laydown - B&amp;D'!#REF!</f>
        <v>#REF!</v>
      </c>
      <c r="AF27" s="25" t="e">
        <f t="shared" ca="1" si="23"/>
        <v>#REF!</v>
      </c>
      <c r="AG27" s="16" t="e">
        <f t="shared" ca="1" si="8"/>
        <v>#REF!</v>
      </c>
      <c r="AH27" s="19" t="e">
        <f t="shared" ca="1" si="9"/>
        <v>#REF!</v>
      </c>
      <c r="AJ27" s="23"/>
      <c r="AK27" s="21"/>
      <c r="AL27" s="25" t="e">
        <f>'Media Laydown - B&amp;D'!#REF!</f>
        <v>#REF!</v>
      </c>
      <c r="AM27" s="25" t="e">
        <f t="shared" ca="1" si="24"/>
        <v>#REF!</v>
      </c>
      <c r="AN27" s="16" t="e">
        <f t="shared" ca="1" si="10"/>
        <v>#REF!</v>
      </c>
      <c r="AO27" s="19" t="e">
        <f t="shared" ca="1" si="11"/>
        <v>#REF!</v>
      </c>
      <c r="AQ27" s="23"/>
      <c r="AR27" s="21"/>
      <c r="AS27" s="25" t="e">
        <f>'Media Laydown - B&amp;D'!#REF!</f>
        <v>#REF!</v>
      </c>
      <c r="AT27" s="25" t="e">
        <f t="shared" ca="1" si="25"/>
        <v>#REF!</v>
      </c>
      <c r="AU27" s="16" t="e">
        <f t="shared" ca="1" si="12"/>
        <v>#REF!</v>
      </c>
      <c r="AV27" s="19" t="e">
        <f t="shared" ca="1" si="13"/>
        <v>#REF!</v>
      </c>
      <c r="AX27" s="23"/>
      <c r="AY27" s="21"/>
      <c r="AZ27" s="25" t="e">
        <f>'Media Laydown - B&amp;D'!#REF!</f>
        <v>#REF!</v>
      </c>
      <c r="BA27" s="25" t="e">
        <f t="shared" ca="1" si="26"/>
        <v>#REF!</v>
      </c>
      <c r="BB27" s="16" t="e">
        <f t="shared" ca="1" si="14"/>
        <v>#REF!</v>
      </c>
      <c r="BC27" s="19" t="e">
        <f t="shared" ca="1" si="15"/>
        <v>#REF!</v>
      </c>
      <c r="BD27">
        <v>0.17497198464368899</v>
      </c>
    </row>
    <row r="28" spans="1:216" x14ac:dyDescent="0.2">
      <c r="A28" s="1">
        <f t="shared" si="3"/>
        <v>42849</v>
      </c>
      <c r="C28" s="26">
        <v>258543</v>
      </c>
      <c r="D28" s="25">
        <f t="shared" ca="1" si="16"/>
        <v>293831</v>
      </c>
      <c r="E28" s="19">
        <f ca="1">(1-EXP(-D28/$D$3))</f>
        <v>0.12141354942094373</v>
      </c>
      <c r="F28" s="20" t="e">
        <f t="shared" ca="1" si="17"/>
        <v>#REF!</v>
      </c>
      <c r="G28" s="21">
        <v>0.121514191675858</v>
      </c>
      <c r="H28" s="23"/>
      <c r="I28" s="21"/>
      <c r="J28" s="26" t="e">
        <f>'Media Laydown - B&amp;D'!#REF!</f>
        <v>#REF!</v>
      </c>
      <c r="K28" s="25" t="e">
        <f t="shared" ca="1" si="19"/>
        <v>#REF!</v>
      </c>
      <c r="L28" s="19" t="e">
        <f t="shared" ca="1" si="20"/>
        <v>#REF!</v>
      </c>
      <c r="M28" s="19" t="e">
        <f t="shared" ca="1" si="5"/>
        <v>#REF!</v>
      </c>
      <c r="O28" s="23"/>
      <c r="P28" s="21"/>
      <c r="Q28" s="26" t="e">
        <f>'Media Laydown - B&amp;D'!#REF!</f>
        <v>#REF!</v>
      </c>
      <c r="R28" s="25" t="e">
        <f t="shared" ca="1" si="21"/>
        <v>#REF!</v>
      </c>
      <c r="S28" s="19" t="e">
        <f t="shared" ca="1" si="18"/>
        <v>#REF!</v>
      </c>
      <c r="T28" s="19" t="e">
        <f t="shared" ca="1" si="6"/>
        <v>#REF!</v>
      </c>
      <c r="V28" s="23"/>
      <c r="W28" s="21"/>
      <c r="X28" s="26" t="e">
        <f>'Media Laydown - B&amp;D'!#REF!</f>
        <v>#REF!</v>
      </c>
      <c r="Y28" s="25" t="e">
        <f t="shared" ca="1" si="22"/>
        <v>#REF!</v>
      </c>
      <c r="Z28" s="19" t="e">
        <f t="shared" ca="1" si="27"/>
        <v>#REF!</v>
      </c>
      <c r="AA28" s="19" t="e">
        <f t="shared" ca="1" si="7"/>
        <v>#REF!</v>
      </c>
      <c r="AC28" s="23"/>
      <c r="AD28" s="21"/>
      <c r="AE28" s="26" t="e">
        <f>'Media Laydown - B&amp;D'!#REF!</f>
        <v>#REF!</v>
      </c>
      <c r="AF28" s="25" t="e">
        <f t="shared" ca="1" si="23"/>
        <v>#REF!</v>
      </c>
      <c r="AG28" s="16" t="e">
        <f t="shared" ca="1" si="8"/>
        <v>#REF!</v>
      </c>
      <c r="AH28" s="19" t="e">
        <f t="shared" ca="1" si="9"/>
        <v>#REF!</v>
      </c>
      <c r="AJ28" s="23"/>
      <c r="AK28" s="21"/>
      <c r="AL28" s="26" t="e">
        <f>'Media Laydown - B&amp;D'!#REF!</f>
        <v>#REF!</v>
      </c>
      <c r="AM28" s="25" t="e">
        <f t="shared" ca="1" si="24"/>
        <v>#REF!</v>
      </c>
      <c r="AN28" s="16" t="e">
        <f t="shared" ca="1" si="10"/>
        <v>#REF!</v>
      </c>
      <c r="AO28" s="19" t="e">
        <f t="shared" ca="1" si="11"/>
        <v>#REF!</v>
      </c>
      <c r="AQ28" s="23"/>
      <c r="AR28" s="21"/>
      <c r="AS28" s="26" t="e">
        <f>'Media Laydown - B&amp;D'!#REF!</f>
        <v>#REF!</v>
      </c>
      <c r="AT28" s="25" t="e">
        <f t="shared" ca="1" si="25"/>
        <v>#REF!</v>
      </c>
      <c r="AU28" s="16" t="e">
        <f t="shared" ca="1" si="12"/>
        <v>#REF!</v>
      </c>
      <c r="AV28" s="19" t="e">
        <f t="shared" ca="1" si="13"/>
        <v>#REF!</v>
      </c>
      <c r="AX28" s="23"/>
      <c r="AY28" s="21"/>
      <c r="AZ28" s="26" t="e">
        <f>'Media Laydown - B&amp;D'!#REF!</f>
        <v>#REF!</v>
      </c>
      <c r="BA28" s="25" t="e">
        <f t="shared" ca="1" si="26"/>
        <v>#REF!</v>
      </c>
      <c r="BB28" s="16" t="e">
        <f t="shared" ca="1" si="14"/>
        <v>#REF!</v>
      </c>
      <c r="BC28" s="19" t="e">
        <f t="shared" ca="1" si="15"/>
        <v>#REF!</v>
      </c>
      <c r="BD28">
        <v>0.16335694472149401</v>
      </c>
    </row>
    <row r="29" spans="1:216" x14ac:dyDescent="0.2">
      <c r="A29" s="1">
        <f t="shared" si="3"/>
        <v>42856</v>
      </c>
      <c r="C29" s="26">
        <v>223622</v>
      </c>
      <c r="D29" s="25">
        <f t="shared" ca="1" si="16"/>
        <v>258543</v>
      </c>
      <c r="E29" s="19">
        <f t="shared" ref="E29:E92" ca="1" si="28">(1-EXP(-D29/$D$3))</f>
        <v>0.10764888280703333</v>
      </c>
      <c r="F29" s="20" t="e">
        <f t="shared" ca="1" si="17"/>
        <v>#REF!</v>
      </c>
      <c r="G29" s="21">
        <v>0.119890245475388</v>
      </c>
      <c r="H29" s="23"/>
      <c r="I29" s="21"/>
      <c r="J29" s="26" t="e">
        <f>'Media Laydown - B&amp;D'!#REF!</f>
        <v>#REF!</v>
      </c>
      <c r="K29" s="25" t="e">
        <f t="shared" ca="1" si="19"/>
        <v>#REF!</v>
      </c>
      <c r="L29" s="19" t="e">
        <f t="shared" ca="1" si="20"/>
        <v>#REF!</v>
      </c>
      <c r="M29" s="19" t="e">
        <f t="shared" ca="1" si="5"/>
        <v>#REF!</v>
      </c>
      <c r="O29" s="23"/>
      <c r="P29" s="21"/>
      <c r="Q29" s="26" t="e">
        <f>'Media Laydown - B&amp;D'!#REF!</f>
        <v>#REF!</v>
      </c>
      <c r="R29" s="25" t="e">
        <f t="shared" ca="1" si="21"/>
        <v>#REF!</v>
      </c>
      <c r="S29" s="19" t="e">
        <f t="shared" ca="1" si="18"/>
        <v>#REF!</v>
      </c>
      <c r="T29" s="19" t="e">
        <f t="shared" ca="1" si="6"/>
        <v>#REF!</v>
      </c>
      <c r="V29" s="23"/>
      <c r="W29" s="21"/>
      <c r="X29" s="26" t="e">
        <f>'Media Laydown - B&amp;D'!#REF!</f>
        <v>#REF!</v>
      </c>
      <c r="Y29" s="25" t="e">
        <f t="shared" ca="1" si="22"/>
        <v>#REF!</v>
      </c>
      <c r="Z29" s="19" t="e">
        <f t="shared" ca="1" si="27"/>
        <v>#REF!</v>
      </c>
      <c r="AA29" s="19" t="e">
        <f t="shared" ca="1" si="7"/>
        <v>#REF!</v>
      </c>
      <c r="AC29" s="23"/>
      <c r="AD29" s="21"/>
      <c r="AE29" s="26" t="e">
        <f>'Media Laydown - B&amp;D'!#REF!</f>
        <v>#REF!</v>
      </c>
      <c r="AF29" s="25" t="e">
        <f t="shared" ca="1" si="23"/>
        <v>#REF!</v>
      </c>
      <c r="AG29" s="16" t="e">
        <f t="shared" ca="1" si="8"/>
        <v>#REF!</v>
      </c>
      <c r="AH29" s="19" t="e">
        <f t="shared" ca="1" si="9"/>
        <v>#REF!</v>
      </c>
      <c r="AJ29" s="23"/>
      <c r="AK29" s="21"/>
      <c r="AL29" s="26" t="e">
        <f>'Media Laydown - B&amp;D'!#REF!</f>
        <v>#REF!</v>
      </c>
      <c r="AM29" s="25" t="e">
        <f t="shared" ca="1" si="24"/>
        <v>#REF!</v>
      </c>
      <c r="AN29" s="16" t="e">
        <f t="shared" ca="1" si="10"/>
        <v>#REF!</v>
      </c>
      <c r="AO29" s="19" t="e">
        <f t="shared" ca="1" si="11"/>
        <v>#REF!</v>
      </c>
      <c r="AQ29" s="23"/>
      <c r="AR29" s="21"/>
      <c r="AS29" s="26" t="e">
        <f>'Media Laydown - B&amp;D'!#REF!</f>
        <v>#REF!</v>
      </c>
      <c r="AT29" s="25" t="e">
        <f t="shared" ca="1" si="25"/>
        <v>#REF!</v>
      </c>
      <c r="AU29" s="16" t="e">
        <f t="shared" ca="1" si="12"/>
        <v>#REF!</v>
      </c>
      <c r="AV29" s="19" t="e">
        <f t="shared" ca="1" si="13"/>
        <v>#REF!</v>
      </c>
      <c r="AX29" s="23"/>
      <c r="AY29" s="21"/>
      <c r="AZ29" s="26" t="e">
        <f>'Media Laydown - B&amp;D'!#REF!</f>
        <v>#REF!</v>
      </c>
      <c r="BA29" s="25" t="e">
        <f t="shared" ca="1" si="26"/>
        <v>#REF!</v>
      </c>
      <c r="BB29" s="16" t="e">
        <f t="shared" ca="1" si="14"/>
        <v>#REF!</v>
      </c>
      <c r="BC29" s="19" t="e">
        <f t="shared" ca="1" si="15"/>
        <v>#REF!</v>
      </c>
      <c r="BD29">
        <v>0.16225742108303601</v>
      </c>
    </row>
    <row r="30" spans="1:216" x14ac:dyDescent="0.2">
      <c r="A30" s="1">
        <f t="shared" si="3"/>
        <v>42863</v>
      </c>
      <c r="C30" s="26">
        <v>86746</v>
      </c>
      <c r="D30" s="25">
        <f t="shared" ca="1" si="16"/>
        <v>223622</v>
      </c>
      <c r="E30" s="19">
        <f t="shared" ca="1" si="28"/>
        <v>9.3815085860703196E-2</v>
      </c>
      <c r="F30" s="20" t="e">
        <f t="shared" ca="1" si="17"/>
        <v>#REF!</v>
      </c>
      <c r="G30" s="21">
        <v>0.105883111945694</v>
      </c>
      <c r="H30" s="23"/>
      <c r="I30" s="21"/>
      <c r="J30" s="26" t="e">
        <f>'Media Laydown - B&amp;D'!#REF!</f>
        <v>#REF!</v>
      </c>
      <c r="K30" s="25" t="e">
        <f t="shared" ca="1" si="19"/>
        <v>#REF!</v>
      </c>
      <c r="L30" s="19" t="e">
        <f t="shared" ca="1" si="20"/>
        <v>#REF!</v>
      </c>
      <c r="M30" s="19" t="e">
        <f t="shared" ca="1" si="5"/>
        <v>#REF!</v>
      </c>
      <c r="O30" s="23"/>
      <c r="P30" s="21"/>
      <c r="Q30" s="26" t="e">
        <f>'Media Laydown - B&amp;D'!#REF!</f>
        <v>#REF!</v>
      </c>
      <c r="R30" s="25" t="e">
        <f t="shared" ca="1" si="21"/>
        <v>#REF!</v>
      </c>
      <c r="S30" s="19" t="e">
        <f t="shared" ca="1" si="18"/>
        <v>#REF!</v>
      </c>
      <c r="T30" s="19" t="e">
        <f t="shared" ca="1" si="6"/>
        <v>#REF!</v>
      </c>
      <c r="V30" s="23"/>
      <c r="W30" s="21"/>
      <c r="X30" s="26" t="e">
        <f>'Media Laydown - B&amp;D'!#REF!</f>
        <v>#REF!</v>
      </c>
      <c r="Y30" s="25" t="e">
        <f t="shared" ca="1" si="22"/>
        <v>#REF!</v>
      </c>
      <c r="Z30" s="19" t="e">
        <f t="shared" ca="1" si="27"/>
        <v>#REF!</v>
      </c>
      <c r="AA30" s="19" t="e">
        <f t="shared" ca="1" si="7"/>
        <v>#REF!</v>
      </c>
      <c r="AC30" s="23"/>
      <c r="AD30" s="21"/>
      <c r="AE30" s="26" t="e">
        <f>'Media Laydown - B&amp;D'!#REF!</f>
        <v>#REF!</v>
      </c>
      <c r="AF30" s="25" t="e">
        <f t="shared" ca="1" si="23"/>
        <v>#REF!</v>
      </c>
      <c r="AG30" s="16" t="e">
        <f t="shared" ca="1" si="8"/>
        <v>#REF!</v>
      </c>
      <c r="AH30" s="19" t="e">
        <f t="shared" ca="1" si="9"/>
        <v>#REF!</v>
      </c>
      <c r="AJ30" s="23"/>
      <c r="AK30" s="21"/>
      <c r="AL30" s="26" t="e">
        <f>'Media Laydown - B&amp;D'!#REF!</f>
        <v>#REF!</v>
      </c>
      <c r="AM30" s="25" t="e">
        <f t="shared" ca="1" si="24"/>
        <v>#REF!</v>
      </c>
      <c r="AN30" s="16" t="e">
        <f t="shared" ca="1" si="10"/>
        <v>#REF!</v>
      </c>
      <c r="AO30" s="19" t="e">
        <f t="shared" ca="1" si="11"/>
        <v>#REF!</v>
      </c>
      <c r="AQ30" s="23"/>
      <c r="AR30" s="21"/>
      <c r="AS30" s="26" t="e">
        <f>'Media Laydown - B&amp;D'!#REF!</f>
        <v>#REF!</v>
      </c>
      <c r="AT30" s="25" t="e">
        <f t="shared" ca="1" si="25"/>
        <v>#REF!</v>
      </c>
      <c r="AU30" s="16" t="e">
        <f t="shared" ca="1" si="12"/>
        <v>#REF!</v>
      </c>
      <c r="AV30" s="19" t="e">
        <f t="shared" ca="1" si="13"/>
        <v>#REF!</v>
      </c>
      <c r="AX30" s="23"/>
      <c r="AY30" s="21"/>
      <c r="AZ30" s="26" t="e">
        <f>'Media Laydown - B&amp;D'!#REF!</f>
        <v>#REF!</v>
      </c>
      <c r="BA30" s="25" t="e">
        <f t="shared" ca="1" si="26"/>
        <v>#REF!</v>
      </c>
      <c r="BB30" s="16" t="e">
        <f t="shared" ca="1" si="14"/>
        <v>#REF!</v>
      </c>
      <c r="BC30" s="19" t="e">
        <f t="shared" ca="1" si="15"/>
        <v>#REF!</v>
      </c>
      <c r="BD30">
        <v>5.8588653321939702E-2</v>
      </c>
    </row>
    <row r="31" spans="1:216" x14ac:dyDescent="0.2">
      <c r="A31" s="1">
        <f t="shared" si="3"/>
        <v>42870</v>
      </c>
      <c r="C31" s="26">
        <v>312552</v>
      </c>
      <c r="D31" s="25">
        <f t="shared" ca="1" si="16"/>
        <v>86746</v>
      </c>
      <c r="E31" s="19">
        <f t="shared" ca="1" si="28"/>
        <v>3.7493150918129325E-2</v>
      </c>
      <c r="F31" s="20" t="e">
        <f t="shared" ca="1" si="17"/>
        <v>#REF!</v>
      </c>
      <c r="G31" s="21">
        <v>4.8114013467005098E-2</v>
      </c>
      <c r="H31" s="23"/>
      <c r="I31" s="21"/>
      <c r="J31" s="26" t="e">
        <f>'Media Laydown - B&amp;D'!#REF!</f>
        <v>#REF!</v>
      </c>
      <c r="K31" s="25" t="e">
        <f t="shared" ca="1" si="19"/>
        <v>#REF!</v>
      </c>
      <c r="L31" s="19" t="e">
        <f t="shared" ca="1" si="20"/>
        <v>#REF!</v>
      </c>
      <c r="M31" s="19" t="e">
        <f t="shared" ca="1" si="5"/>
        <v>#REF!</v>
      </c>
      <c r="O31" s="23"/>
      <c r="P31" s="21"/>
      <c r="Q31" s="26" t="e">
        <f>'Media Laydown - B&amp;D'!#REF!</f>
        <v>#REF!</v>
      </c>
      <c r="R31" s="25" t="e">
        <f t="shared" ca="1" si="21"/>
        <v>#REF!</v>
      </c>
      <c r="S31" s="19" t="e">
        <f t="shared" ca="1" si="18"/>
        <v>#REF!</v>
      </c>
      <c r="T31" s="19" t="e">
        <f t="shared" ca="1" si="6"/>
        <v>#REF!</v>
      </c>
      <c r="V31" s="23"/>
      <c r="W31" s="21"/>
      <c r="X31" s="26" t="e">
        <f>'Media Laydown - B&amp;D'!#REF!</f>
        <v>#REF!</v>
      </c>
      <c r="Y31" s="25" t="e">
        <f t="shared" ca="1" si="22"/>
        <v>#REF!</v>
      </c>
      <c r="Z31" s="19" t="e">
        <f t="shared" ca="1" si="27"/>
        <v>#REF!</v>
      </c>
      <c r="AA31" s="19" t="e">
        <f t="shared" ca="1" si="7"/>
        <v>#REF!</v>
      </c>
      <c r="AC31" s="23"/>
      <c r="AD31" s="21"/>
      <c r="AE31" s="26" t="e">
        <f>'Media Laydown - B&amp;D'!#REF!</f>
        <v>#REF!</v>
      </c>
      <c r="AF31" s="25" t="e">
        <f t="shared" ca="1" si="23"/>
        <v>#REF!</v>
      </c>
      <c r="AG31" s="16" t="e">
        <f t="shared" ca="1" si="8"/>
        <v>#REF!</v>
      </c>
      <c r="AH31" s="19" t="e">
        <f t="shared" ca="1" si="9"/>
        <v>#REF!</v>
      </c>
      <c r="AJ31" s="23"/>
      <c r="AK31" s="21"/>
      <c r="AL31" s="26" t="e">
        <f>'Media Laydown - B&amp;D'!#REF!</f>
        <v>#REF!</v>
      </c>
      <c r="AM31" s="25" t="e">
        <f t="shared" ca="1" si="24"/>
        <v>#REF!</v>
      </c>
      <c r="AN31" s="16" t="e">
        <f t="shared" ca="1" si="10"/>
        <v>#REF!</v>
      </c>
      <c r="AO31" s="19" t="e">
        <f t="shared" ca="1" si="11"/>
        <v>#REF!</v>
      </c>
      <c r="AQ31" s="23"/>
      <c r="AR31" s="21"/>
      <c r="AS31" s="26" t="e">
        <f>'Media Laydown - B&amp;D'!#REF!</f>
        <v>#REF!</v>
      </c>
      <c r="AT31" s="25" t="e">
        <f t="shared" ca="1" si="25"/>
        <v>#REF!</v>
      </c>
      <c r="AU31" s="16" t="e">
        <f t="shared" ca="1" si="12"/>
        <v>#REF!</v>
      </c>
      <c r="AV31" s="19" t="e">
        <f t="shared" ca="1" si="13"/>
        <v>#REF!</v>
      </c>
      <c r="AX31" s="23"/>
      <c r="AY31" s="21"/>
      <c r="AZ31" s="26" t="e">
        <f>'Media Laydown - B&amp;D'!#REF!</f>
        <v>#REF!</v>
      </c>
      <c r="BA31" s="25" t="e">
        <f t="shared" ca="1" si="26"/>
        <v>#REF!</v>
      </c>
      <c r="BB31" s="16" t="e">
        <f t="shared" ca="1" si="14"/>
        <v>#REF!</v>
      </c>
      <c r="BC31" s="19" t="e">
        <f t="shared" ca="1" si="15"/>
        <v>#REF!</v>
      </c>
      <c r="BD31">
        <v>0.26486615781955802</v>
      </c>
    </row>
    <row r="32" spans="1:216" x14ac:dyDescent="0.2">
      <c r="A32" s="1">
        <f t="shared" si="3"/>
        <v>42877</v>
      </c>
      <c r="C32" s="26">
        <v>366447</v>
      </c>
      <c r="D32" s="25">
        <f t="shared" ca="1" si="16"/>
        <v>312552</v>
      </c>
      <c r="E32" s="19">
        <f t="shared" ca="1" si="28"/>
        <v>0.12862957518712614</v>
      </c>
      <c r="F32" s="20" t="e">
        <f t="shared" ca="1" si="17"/>
        <v>#REF!</v>
      </c>
      <c r="G32" s="21">
        <v>0.13354715140849299</v>
      </c>
      <c r="H32" s="23"/>
      <c r="I32" s="21"/>
      <c r="J32" s="26" t="e">
        <f>'Media Laydown - B&amp;D'!#REF!</f>
        <v>#REF!</v>
      </c>
      <c r="K32" s="25" t="e">
        <f t="shared" ca="1" si="19"/>
        <v>#REF!</v>
      </c>
      <c r="L32" s="19" t="e">
        <f t="shared" ca="1" si="20"/>
        <v>#REF!</v>
      </c>
      <c r="M32" s="19" t="e">
        <f t="shared" ca="1" si="5"/>
        <v>#REF!</v>
      </c>
      <c r="O32" s="23"/>
      <c r="P32" s="21"/>
      <c r="Q32" s="26" t="e">
        <f>'Media Laydown - B&amp;D'!#REF!</f>
        <v>#REF!</v>
      </c>
      <c r="R32" s="25" t="e">
        <f t="shared" ca="1" si="21"/>
        <v>#REF!</v>
      </c>
      <c r="S32" s="19" t="e">
        <f t="shared" ca="1" si="18"/>
        <v>#REF!</v>
      </c>
      <c r="T32" s="19" t="e">
        <f t="shared" ca="1" si="6"/>
        <v>#REF!</v>
      </c>
      <c r="V32" s="23"/>
      <c r="W32" s="21"/>
      <c r="X32" s="26" t="e">
        <f>'Media Laydown - B&amp;D'!#REF!</f>
        <v>#REF!</v>
      </c>
      <c r="Y32" s="25" t="e">
        <f t="shared" ca="1" si="22"/>
        <v>#REF!</v>
      </c>
      <c r="Z32" s="19" t="e">
        <f t="shared" ca="1" si="27"/>
        <v>#REF!</v>
      </c>
      <c r="AA32" s="19" t="e">
        <f t="shared" ca="1" si="7"/>
        <v>#REF!</v>
      </c>
      <c r="AC32" s="23"/>
      <c r="AD32" s="21"/>
      <c r="AE32" s="26" t="e">
        <f>'Media Laydown - B&amp;D'!#REF!</f>
        <v>#REF!</v>
      </c>
      <c r="AF32" s="25" t="e">
        <f t="shared" ca="1" si="23"/>
        <v>#REF!</v>
      </c>
      <c r="AG32" s="16" t="e">
        <f t="shared" ca="1" si="8"/>
        <v>#REF!</v>
      </c>
      <c r="AH32" s="19" t="e">
        <f t="shared" ca="1" si="9"/>
        <v>#REF!</v>
      </c>
      <c r="AJ32" s="23"/>
      <c r="AK32" s="21"/>
      <c r="AL32" s="26" t="e">
        <f>'Media Laydown - B&amp;D'!#REF!</f>
        <v>#REF!</v>
      </c>
      <c r="AM32" s="25" t="e">
        <f t="shared" ca="1" si="24"/>
        <v>#REF!</v>
      </c>
      <c r="AN32" s="16" t="e">
        <f t="shared" ca="1" si="10"/>
        <v>#REF!</v>
      </c>
      <c r="AO32" s="19" t="e">
        <f t="shared" ca="1" si="11"/>
        <v>#REF!</v>
      </c>
      <c r="AQ32" s="23"/>
      <c r="AR32" s="21"/>
      <c r="AS32" s="26" t="e">
        <f>'Media Laydown - B&amp;D'!#REF!</f>
        <v>#REF!</v>
      </c>
      <c r="AT32" s="25" t="e">
        <f t="shared" ca="1" si="25"/>
        <v>#REF!</v>
      </c>
      <c r="AU32" s="16" t="e">
        <f t="shared" ca="1" si="12"/>
        <v>#REF!</v>
      </c>
      <c r="AV32" s="19" t="e">
        <f t="shared" ca="1" si="13"/>
        <v>#REF!</v>
      </c>
      <c r="AX32" s="23"/>
      <c r="AY32" s="21"/>
      <c r="AZ32" s="26" t="e">
        <f>'Media Laydown - B&amp;D'!#REF!</f>
        <v>#REF!</v>
      </c>
      <c r="BA32" s="25" t="e">
        <f t="shared" ca="1" si="26"/>
        <v>#REF!</v>
      </c>
      <c r="BB32" s="16" t="e">
        <f t="shared" ca="1" si="14"/>
        <v>#REF!</v>
      </c>
      <c r="BC32" s="19" t="e">
        <f t="shared" ca="1" si="15"/>
        <v>#REF!</v>
      </c>
      <c r="BD32">
        <v>0.41624957572697702</v>
      </c>
    </row>
    <row r="33" spans="1:56" x14ac:dyDescent="0.2">
      <c r="A33" s="1">
        <f t="shared" si="3"/>
        <v>42884</v>
      </c>
      <c r="C33" s="26">
        <v>303822</v>
      </c>
      <c r="D33" s="25">
        <f t="shared" ca="1" si="16"/>
        <v>366447</v>
      </c>
      <c r="E33" s="19">
        <f t="shared" ca="1" si="28"/>
        <v>0.14907424316426465</v>
      </c>
      <c r="F33" s="20" t="e">
        <f t="shared" ca="1" si="17"/>
        <v>#REF!</v>
      </c>
      <c r="G33" s="21">
        <v>0.162550519493422</v>
      </c>
      <c r="H33" s="23"/>
      <c r="I33" s="21"/>
      <c r="J33" s="26" t="e">
        <f>'Media Laydown - B&amp;D'!#REF!</f>
        <v>#REF!</v>
      </c>
      <c r="K33" s="25" t="e">
        <f t="shared" ca="1" si="19"/>
        <v>#REF!</v>
      </c>
      <c r="L33" s="19" t="e">
        <f t="shared" ca="1" si="20"/>
        <v>#REF!</v>
      </c>
      <c r="M33" s="19" t="e">
        <f t="shared" ca="1" si="5"/>
        <v>#REF!</v>
      </c>
      <c r="O33" s="23"/>
      <c r="P33" s="21"/>
      <c r="Q33" s="26" t="e">
        <f>'Media Laydown - B&amp;D'!#REF!</f>
        <v>#REF!</v>
      </c>
      <c r="R33" s="25" t="e">
        <f t="shared" ca="1" si="21"/>
        <v>#REF!</v>
      </c>
      <c r="S33" s="19" t="e">
        <f ca="1">(1-EXP(-R33/$R$3))</f>
        <v>#REF!</v>
      </c>
      <c r="T33" s="19" t="e">
        <f t="shared" ca="1" si="6"/>
        <v>#REF!</v>
      </c>
      <c r="V33" s="23"/>
      <c r="W33" s="21"/>
      <c r="X33" s="26" t="e">
        <f>'Media Laydown - B&amp;D'!#REF!</f>
        <v>#REF!</v>
      </c>
      <c r="Y33" s="25" t="e">
        <f t="shared" ca="1" si="22"/>
        <v>#REF!</v>
      </c>
      <c r="Z33" s="19" t="e">
        <f t="shared" ca="1" si="27"/>
        <v>#REF!</v>
      </c>
      <c r="AA33" s="19" t="e">
        <f t="shared" ca="1" si="7"/>
        <v>#REF!</v>
      </c>
      <c r="AC33" s="23"/>
      <c r="AD33" s="21"/>
      <c r="AE33" s="26" t="e">
        <f>'Media Laydown - B&amp;D'!#REF!</f>
        <v>#REF!</v>
      </c>
      <c r="AF33" s="25" t="e">
        <f t="shared" ca="1" si="23"/>
        <v>#REF!</v>
      </c>
      <c r="AG33" s="16" t="e">
        <f t="shared" ca="1" si="8"/>
        <v>#REF!</v>
      </c>
      <c r="AH33" s="19" t="e">
        <f t="shared" ca="1" si="9"/>
        <v>#REF!</v>
      </c>
      <c r="AJ33" s="23"/>
      <c r="AK33" s="21"/>
      <c r="AL33" s="26" t="e">
        <f>'Media Laydown - B&amp;D'!#REF!</f>
        <v>#REF!</v>
      </c>
      <c r="AM33" s="25" t="e">
        <f t="shared" ca="1" si="24"/>
        <v>#REF!</v>
      </c>
      <c r="AN33" s="16" t="e">
        <f t="shared" ca="1" si="10"/>
        <v>#REF!</v>
      </c>
      <c r="AO33" s="19" t="e">
        <f t="shared" ca="1" si="11"/>
        <v>#REF!</v>
      </c>
      <c r="AQ33" s="23"/>
      <c r="AR33" s="21"/>
      <c r="AS33" s="26" t="e">
        <f>'Media Laydown - B&amp;D'!#REF!</f>
        <v>#REF!</v>
      </c>
      <c r="AT33" s="25" t="e">
        <f t="shared" ca="1" si="25"/>
        <v>#REF!</v>
      </c>
      <c r="AU33" s="16" t="e">
        <f t="shared" ca="1" si="12"/>
        <v>#REF!</v>
      </c>
      <c r="AV33" s="19" t="e">
        <f t="shared" ca="1" si="13"/>
        <v>#REF!</v>
      </c>
      <c r="AX33" s="23"/>
      <c r="AY33" s="21"/>
      <c r="AZ33" s="26" t="e">
        <f>'Media Laydown - B&amp;D'!#REF!</f>
        <v>#REF!</v>
      </c>
      <c r="BA33" s="25" t="e">
        <f t="shared" ca="1" si="26"/>
        <v>#REF!</v>
      </c>
      <c r="BB33" s="16" t="e">
        <f t="shared" ca="1" si="14"/>
        <v>#REF!</v>
      </c>
      <c r="BC33" s="19" t="e">
        <f t="shared" ca="1" si="15"/>
        <v>#REF!</v>
      </c>
      <c r="BD33">
        <v>0.36680741556783297</v>
      </c>
    </row>
    <row r="34" spans="1:56" x14ac:dyDescent="0.2">
      <c r="A34" s="1">
        <f t="shared" si="3"/>
        <v>42891</v>
      </c>
      <c r="C34" s="26">
        <v>215876</v>
      </c>
      <c r="D34" s="25">
        <f t="shared" ca="1" si="16"/>
        <v>303822</v>
      </c>
      <c r="E34" s="19">
        <f t="shared" ca="1" si="28"/>
        <v>0.1252719935754919</v>
      </c>
      <c r="F34" s="20" t="e">
        <f t="shared" ca="1" si="17"/>
        <v>#REF!</v>
      </c>
      <c r="G34" s="21">
        <v>0.141630652655965</v>
      </c>
      <c r="H34" s="23"/>
      <c r="I34" s="21"/>
      <c r="J34" s="26" t="e">
        <f>'Media Laydown - B&amp;D'!#REF!</f>
        <v>#REF!</v>
      </c>
      <c r="K34" s="25" t="e">
        <f t="shared" ca="1" si="19"/>
        <v>#REF!</v>
      </c>
      <c r="L34" s="19" t="e">
        <f t="shared" ca="1" si="20"/>
        <v>#REF!</v>
      </c>
      <c r="M34" s="19" t="e">
        <f t="shared" ca="1" si="5"/>
        <v>#REF!</v>
      </c>
      <c r="O34" s="23"/>
      <c r="P34" s="21"/>
      <c r="Q34" s="26" t="e">
        <f>'Media Laydown - B&amp;D'!#REF!</f>
        <v>#REF!</v>
      </c>
      <c r="R34" s="25" t="e">
        <f t="shared" ca="1" si="21"/>
        <v>#REF!</v>
      </c>
      <c r="S34" s="19" t="e">
        <f t="shared" ref="S34:S97" ca="1" si="29">(1-EXP(-R34/$R$3))</f>
        <v>#REF!</v>
      </c>
      <c r="T34" s="19" t="e">
        <f t="shared" ca="1" si="6"/>
        <v>#REF!</v>
      </c>
      <c r="V34" s="23"/>
      <c r="W34" s="21"/>
      <c r="X34" s="26" t="e">
        <f>'Media Laydown - B&amp;D'!#REF!</f>
        <v>#REF!</v>
      </c>
      <c r="Y34" s="25" t="e">
        <f t="shared" ca="1" si="22"/>
        <v>#REF!</v>
      </c>
      <c r="Z34" s="19" t="e">
        <f t="shared" ca="1" si="27"/>
        <v>#REF!</v>
      </c>
      <c r="AA34" s="19" t="e">
        <f t="shared" ca="1" si="7"/>
        <v>#REF!</v>
      </c>
      <c r="AC34" s="23"/>
      <c r="AD34" s="21"/>
      <c r="AE34" s="26" t="e">
        <f>'Media Laydown - B&amp;D'!#REF!</f>
        <v>#REF!</v>
      </c>
      <c r="AF34" s="25" t="e">
        <f t="shared" ca="1" si="23"/>
        <v>#REF!</v>
      </c>
      <c r="AG34" s="16" t="e">
        <f t="shared" ca="1" si="8"/>
        <v>#REF!</v>
      </c>
      <c r="AH34" s="19" t="e">
        <f t="shared" ca="1" si="9"/>
        <v>#REF!</v>
      </c>
      <c r="AJ34" s="23"/>
      <c r="AK34" s="21"/>
      <c r="AL34" s="26" t="e">
        <f>'Media Laydown - B&amp;D'!#REF!</f>
        <v>#REF!</v>
      </c>
      <c r="AM34" s="25" t="e">
        <f t="shared" ca="1" si="24"/>
        <v>#REF!</v>
      </c>
      <c r="AN34" s="16" t="e">
        <f t="shared" ca="1" si="10"/>
        <v>#REF!</v>
      </c>
      <c r="AO34" s="19" t="e">
        <f t="shared" ca="1" si="11"/>
        <v>#REF!</v>
      </c>
      <c r="AQ34" s="23"/>
      <c r="AR34" s="21"/>
      <c r="AS34" s="26" t="e">
        <f>'Media Laydown - B&amp;D'!#REF!</f>
        <v>#REF!</v>
      </c>
      <c r="AT34" s="25" t="e">
        <f t="shared" ca="1" si="25"/>
        <v>#REF!</v>
      </c>
      <c r="AU34" s="16" t="e">
        <f t="shared" ca="1" si="12"/>
        <v>#REF!</v>
      </c>
      <c r="AV34" s="19" t="e">
        <f t="shared" ca="1" si="13"/>
        <v>#REF!</v>
      </c>
      <c r="AX34" s="23"/>
      <c r="AY34" s="21"/>
      <c r="AZ34" s="26" t="e">
        <f>'Media Laydown - B&amp;D'!#REF!</f>
        <v>#REF!</v>
      </c>
      <c r="BA34" s="25" t="e">
        <f t="shared" ca="1" si="26"/>
        <v>#REF!</v>
      </c>
      <c r="BB34" s="16" t="e">
        <f t="shared" ca="1" si="14"/>
        <v>#REF!</v>
      </c>
      <c r="BC34" s="19" t="e">
        <f t="shared" ca="1" si="15"/>
        <v>#REF!</v>
      </c>
      <c r="BD34">
        <v>0.43072295216808798</v>
      </c>
    </row>
    <row r="35" spans="1:56" x14ac:dyDescent="0.2">
      <c r="A35" s="1">
        <f t="shared" si="3"/>
        <v>42898</v>
      </c>
      <c r="C35" s="26">
        <v>434151</v>
      </c>
      <c r="D35" s="25">
        <f t="shared" ca="1" si="16"/>
        <v>215876</v>
      </c>
      <c r="E35" s="19">
        <f t="shared" ca="1" si="28"/>
        <v>9.0717597713655618E-2</v>
      </c>
      <c r="F35" s="20" t="e">
        <f t="shared" ca="1" si="17"/>
        <v>#REF!</v>
      </c>
      <c r="G35" s="21">
        <v>0.104957188799296</v>
      </c>
      <c r="H35" s="23"/>
      <c r="I35" s="21"/>
      <c r="J35" s="26" t="e">
        <f>'Media Laydown - B&amp;D'!#REF!</f>
        <v>#REF!</v>
      </c>
      <c r="K35" s="25" t="e">
        <f t="shared" ca="1" si="19"/>
        <v>#REF!</v>
      </c>
      <c r="L35" s="19" t="e">
        <f t="shared" ca="1" si="20"/>
        <v>#REF!</v>
      </c>
      <c r="M35" s="19" t="e">
        <f t="shared" ca="1" si="5"/>
        <v>#REF!</v>
      </c>
      <c r="O35" s="23"/>
      <c r="P35" s="21"/>
      <c r="Q35" s="26" t="e">
        <f>'Media Laydown - B&amp;D'!#REF!</f>
        <v>#REF!</v>
      </c>
      <c r="R35" s="25" t="e">
        <f t="shared" ca="1" si="21"/>
        <v>#REF!</v>
      </c>
      <c r="S35" s="19" t="e">
        <f t="shared" ca="1" si="29"/>
        <v>#REF!</v>
      </c>
      <c r="T35" s="19" t="e">
        <f t="shared" ca="1" si="6"/>
        <v>#REF!</v>
      </c>
      <c r="V35" s="23"/>
      <c r="W35" s="21"/>
      <c r="X35" s="26" t="e">
        <f>'Media Laydown - B&amp;D'!#REF!</f>
        <v>#REF!</v>
      </c>
      <c r="Y35" s="25" t="e">
        <f t="shared" ca="1" si="22"/>
        <v>#REF!</v>
      </c>
      <c r="Z35" s="19" t="e">
        <f t="shared" ca="1" si="27"/>
        <v>#REF!</v>
      </c>
      <c r="AA35" s="19" t="e">
        <f t="shared" ca="1" si="7"/>
        <v>#REF!</v>
      </c>
      <c r="AC35" s="23"/>
      <c r="AD35" s="21"/>
      <c r="AE35" s="26" t="e">
        <f>'Media Laydown - B&amp;D'!#REF!</f>
        <v>#REF!</v>
      </c>
      <c r="AF35" s="25" t="e">
        <f t="shared" ca="1" si="23"/>
        <v>#REF!</v>
      </c>
      <c r="AG35" s="16" t="e">
        <f t="shared" ca="1" si="8"/>
        <v>#REF!</v>
      </c>
      <c r="AH35" s="19" t="e">
        <f t="shared" ca="1" si="9"/>
        <v>#REF!</v>
      </c>
      <c r="AJ35" s="23"/>
      <c r="AK35" s="21"/>
      <c r="AL35" s="26" t="e">
        <f>'Media Laydown - B&amp;D'!#REF!</f>
        <v>#REF!</v>
      </c>
      <c r="AM35" s="25" t="e">
        <f t="shared" ca="1" si="24"/>
        <v>#REF!</v>
      </c>
      <c r="AN35" s="16" t="e">
        <f t="shared" ca="1" si="10"/>
        <v>#REF!</v>
      </c>
      <c r="AO35" s="19" t="e">
        <f t="shared" ca="1" si="11"/>
        <v>#REF!</v>
      </c>
      <c r="AQ35" s="23"/>
      <c r="AR35" s="21"/>
      <c r="AS35" s="26" t="e">
        <f>'Media Laydown - B&amp;D'!#REF!</f>
        <v>#REF!</v>
      </c>
      <c r="AT35" s="25" t="e">
        <f t="shared" ca="1" si="25"/>
        <v>#REF!</v>
      </c>
      <c r="AU35" s="16" t="e">
        <f t="shared" ca="1" si="12"/>
        <v>#REF!</v>
      </c>
      <c r="AV35" s="19" t="e">
        <f t="shared" ca="1" si="13"/>
        <v>#REF!</v>
      </c>
      <c r="AX35" s="23"/>
      <c r="AY35" s="21"/>
      <c r="AZ35" s="26" t="e">
        <f>'Media Laydown - B&amp;D'!#REF!</f>
        <v>#REF!</v>
      </c>
      <c r="BA35" s="25" t="e">
        <f t="shared" ca="1" si="26"/>
        <v>#REF!</v>
      </c>
      <c r="BB35" s="16" t="e">
        <f t="shared" ca="1" si="14"/>
        <v>#REF!</v>
      </c>
      <c r="BC35" s="19" t="e">
        <f t="shared" ca="1" si="15"/>
        <v>#REF!</v>
      </c>
      <c r="BD35">
        <v>0.438552286167323</v>
      </c>
    </row>
    <row r="36" spans="1:56" x14ac:dyDescent="0.2">
      <c r="A36" s="1">
        <f t="shared" si="3"/>
        <v>42905</v>
      </c>
      <c r="C36" s="26">
        <v>244684</v>
      </c>
      <c r="D36" s="25">
        <f t="shared" ca="1" si="16"/>
        <v>434151</v>
      </c>
      <c r="E36" s="19">
        <f t="shared" ca="1" si="28"/>
        <v>0.17407883106194033</v>
      </c>
      <c r="F36" s="20" t="e">
        <f t="shared" ca="1" si="17"/>
        <v>#REF!</v>
      </c>
      <c r="G36" s="21">
        <v>0.18471433661475101</v>
      </c>
      <c r="H36" s="23"/>
      <c r="I36" s="21"/>
      <c r="J36" s="26" t="e">
        <f>'Media Laydown - B&amp;D'!#REF!</f>
        <v>#REF!</v>
      </c>
      <c r="K36" s="25" t="e">
        <f t="shared" ca="1" si="19"/>
        <v>#REF!</v>
      </c>
      <c r="L36" s="19" t="e">
        <f t="shared" ca="1" si="20"/>
        <v>#REF!</v>
      </c>
      <c r="M36" s="19" t="e">
        <f t="shared" ca="1" si="5"/>
        <v>#REF!</v>
      </c>
      <c r="O36" s="23"/>
      <c r="P36" s="21"/>
      <c r="Q36" s="26" t="e">
        <f>'Media Laydown - B&amp;D'!#REF!</f>
        <v>#REF!</v>
      </c>
      <c r="R36" s="25" t="e">
        <f t="shared" ca="1" si="21"/>
        <v>#REF!</v>
      </c>
      <c r="S36" s="19" t="e">
        <f t="shared" ca="1" si="29"/>
        <v>#REF!</v>
      </c>
      <c r="T36" s="19" t="e">
        <f t="shared" ca="1" si="6"/>
        <v>#REF!</v>
      </c>
      <c r="V36" s="23"/>
      <c r="W36" s="21"/>
      <c r="X36" s="26" t="e">
        <f>'Media Laydown - B&amp;D'!#REF!</f>
        <v>#REF!</v>
      </c>
      <c r="Y36" s="25" t="e">
        <f t="shared" ca="1" si="22"/>
        <v>#REF!</v>
      </c>
      <c r="Z36" s="19" t="e">
        <f t="shared" ca="1" si="27"/>
        <v>#REF!</v>
      </c>
      <c r="AA36" s="19" t="e">
        <f t="shared" ca="1" si="7"/>
        <v>#REF!</v>
      </c>
      <c r="AC36" s="23"/>
      <c r="AD36" s="21"/>
      <c r="AE36" s="26" t="e">
        <f>'Media Laydown - B&amp;D'!#REF!</f>
        <v>#REF!</v>
      </c>
      <c r="AF36" s="25" t="e">
        <f t="shared" ca="1" si="23"/>
        <v>#REF!</v>
      </c>
      <c r="AG36" s="16" t="e">
        <f t="shared" ca="1" si="8"/>
        <v>#REF!</v>
      </c>
      <c r="AH36" s="19" t="e">
        <f t="shared" ca="1" si="9"/>
        <v>#REF!</v>
      </c>
      <c r="AJ36" s="23"/>
      <c r="AK36" s="21"/>
      <c r="AL36" s="26" t="e">
        <f>'Media Laydown - B&amp;D'!#REF!</f>
        <v>#REF!</v>
      </c>
      <c r="AM36" s="25" t="e">
        <f t="shared" ca="1" si="24"/>
        <v>#REF!</v>
      </c>
      <c r="AN36" s="16" t="e">
        <f t="shared" ca="1" si="10"/>
        <v>#REF!</v>
      </c>
      <c r="AO36" s="19" t="e">
        <f t="shared" ca="1" si="11"/>
        <v>#REF!</v>
      </c>
      <c r="AQ36" s="23"/>
      <c r="AR36" s="21"/>
      <c r="AS36" s="26" t="e">
        <f>'Media Laydown - B&amp;D'!#REF!</f>
        <v>#REF!</v>
      </c>
      <c r="AT36" s="25" t="e">
        <f t="shared" ca="1" si="25"/>
        <v>#REF!</v>
      </c>
      <c r="AU36" s="16" t="e">
        <f t="shared" ca="1" si="12"/>
        <v>#REF!</v>
      </c>
      <c r="AV36" s="19" t="e">
        <f t="shared" ca="1" si="13"/>
        <v>#REF!</v>
      </c>
      <c r="AX36" s="23"/>
      <c r="AY36" s="21"/>
      <c r="AZ36" s="26" t="e">
        <f>'Media Laydown - B&amp;D'!#REF!</f>
        <v>#REF!</v>
      </c>
      <c r="BA36" s="25" t="e">
        <f t="shared" ca="1" si="26"/>
        <v>#REF!</v>
      </c>
      <c r="BB36" s="16" t="e">
        <f t="shared" ca="1" si="14"/>
        <v>#REF!</v>
      </c>
      <c r="BC36" s="19" t="e">
        <f t="shared" ca="1" si="15"/>
        <v>#REF!</v>
      </c>
      <c r="BD36">
        <v>0.37297991429260002</v>
      </c>
    </row>
    <row r="37" spans="1:56" x14ac:dyDescent="0.2">
      <c r="A37" s="1">
        <f t="shared" si="3"/>
        <v>42912</v>
      </c>
      <c r="C37" s="26">
        <v>169546</v>
      </c>
      <c r="D37" s="25">
        <f t="shared" ca="1" si="16"/>
        <v>244684</v>
      </c>
      <c r="E37" s="19">
        <f t="shared" ca="1" si="28"/>
        <v>0.10218415883979381</v>
      </c>
      <c r="F37" s="20" t="e">
        <f t="shared" ca="1" si="17"/>
        <v>#REF!</v>
      </c>
      <c r="G37" s="21">
        <v>0.12074123616553099</v>
      </c>
      <c r="H37" s="23"/>
      <c r="I37" s="21"/>
      <c r="J37" s="26" t="e">
        <f>'Media Laydown - B&amp;D'!#REF!</f>
        <v>#REF!</v>
      </c>
      <c r="K37" s="25" t="e">
        <f t="shared" ca="1" si="19"/>
        <v>#REF!</v>
      </c>
      <c r="L37" s="19" t="e">
        <f t="shared" ca="1" si="20"/>
        <v>#REF!</v>
      </c>
      <c r="M37" s="19" t="e">
        <f t="shared" ca="1" si="5"/>
        <v>#REF!</v>
      </c>
      <c r="O37" s="23"/>
      <c r="P37" s="21"/>
      <c r="Q37" s="26" t="e">
        <f>'Media Laydown - B&amp;D'!#REF!</f>
        <v>#REF!</v>
      </c>
      <c r="R37" s="25" t="e">
        <f t="shared" ca="1" si="21"/>
        <v>#REF!</v>
      </c>
      <c r="S37" s="19" t="e">
        <f t="shared" ca="1" si="29"/>
        <v>#REF!</v>
      </c>
      <c r="T37" s="19" t="e">
        <f t="shared" ca="1" si="6"/>
        <v>#REF!</v>
      </c>
      <c r="V37" s="23"/>
      <c r="W37" s="21"/>
      <c r="X37" s="26" t="e">
        <f>'Media Laydown - B&amp;D'!#REF!</f>
        <v>#REF!</v>
      </c>
      <c r="Y37" s="25" t="e">
        <f t="shared" ca="1" si="22"/>
        <v>#REF!</v>
      </c>
      <c r="Z37" s="19" t="e">
        <f t="shared" ca="1" si="27"/>
        <v>#REF!</v>
      </c>
      <c r="AA37" s="19" t="e">
        <f t="shared" ca="1" si="7"/>
        <v>#REF!</v>
      </c>
      <c r="AC37" s="23"/>
      <c r="AD37" s="21"/>
      <c r="AE37" s="26" t="e">
        <f>'Media Laydown - B&amp;D'!#REF!</f>
        <v>#REF!</v>
      </c>
      <c r="AF37" s="25" t="e">
        <f t="shared" ca="1" si="23"/>
        <v>#REF!</v>
      </c>
      <c r="AG37" s="16" t="e">
        <f t="shared" ca="1" si="8"/>
        <v>#REF!</v>
      </c>
      <c r="AH37" s="19" t="e">
        <f t="shared" ca="1" si="9"/>
        <v>#REF!</v>
      </c>
      <c r="AJ37" s="23"/>
      <c r="AK37" s="21"/>
      <c r="AL37" s="26" t="e">
        <f>'Media Laydown - B&amp;D'!#REF!</f>
        <v>#REF!</v>
      </c>
      <c r="AM37" s="25" t="e">
        <f t="shared" ca="1" si="24"/>
        <v>#REF!</v>
      </c>
      <c r="AN37" s="16" t="e">
        <f t="shared" ca="1" si="10"/>
        <v>#REF!</v>
      </c>
      <c r="AO37" s="19" t="e">
        <f t="shared" ca="1" si="11"/>
        <v>#REF!</v>
      </c>
      <c r="AQ37" s="23"/>
      <c r="AR37" s="21"/>
      <c r="AS37" s="26" t="e">
        <f>'Media Laydown - B&amp;D'!#REF!</f>
        <v>#REF!</v>
      </c>
      <c r="AT37" s="25" t="e">
        <f t="shared" ca="1" si="25"/>
        <v>#REF!</v>
      </c>
      <c r="AU37" s="16" t="e">
        <f t="shared" ca="1" si="12"/>
        <v>#REF!</v>
      </c>
      <c r="AV37" s="19" t="e">
        <f t="shared" ca="1" si="13"/>
        <v>#REF!</v>
      </c>
      <c r="AX37" s="23"/>
      <c r="AY37" s="21"/>
      <c r="AZ37" s="26" t="e">
        <f>'Media Laydown - B&amp;D'!#REF!</f>
        <v>#REF!</v>
      </c>
      <c r="BA37" s="25" t="e">
        <f t="shared" ca="1" si="26"/>
        <v>#REF!</v>
      </c>
      <c r="BB37" s="16" t="e">
        <f t="shared" ca="1" si="14"/>
        <v>#REF!</v>
      </c>
      <c r="BC37" s="19" t="e">
        <f t="shared" ca="1" si="15"/>
        <v>#REF!</v>
      </c>
      <c r="BD37">
        <v>0.40433721719520999</v>
      </c>
    </row>
    <row r="38" spans="1:56" x14ac:dyDescent="0.2">
      <c r="A38" s="1">
        <f t="shared" si="3"/>
        <v>42919</v>
      </c>
      <c r="C38" s="26">
        <v>418863</v>
      </c>
      <c r="D38" s="25">
        <f t="shared" ca="1" si="16"/>
        <v>169546</v>
      </c>
      <c r="E38" s="19">
        <f t="shared" ca="1" si="28"/>
        <v>7.196874596070979E-2</v>
      </c>
      <c r="F38" s="20" t="e">
        <f t="shared" ca="1" si="17"/>
        <v>#REF!</v>
      </c>
      <c r="G38" s="21">
        <v>8.4104211716391902E-2</v>
      </c>
      <c r="H38" s="23"/>
      <c r="I38" s="21"/>
      <c r="J38" s="26" t="e">
        <f>'Media Laydown - B&amp;D'!#REF!</f>
        <v>#REF!</v>
      </c>
      <c r="K38" s="25" t="e">
        <f t="shared" ca="1" si="19"/>
        <v>#REF!</v>
      </c>
      <c r="L38" s="19" t="e">
        <f t="shared" ca="1" si="20"/>
        <v>#REF!</v>
      </c>
      <c r="M38" s="19" t="e">
        <f t="shared" ca="1" si="5"/>
        <v>#REF!</v>
      </c>
      <c r="O38" s="23"/>
      <c r="P38" s="21"/>
      <c r="Q38" s="26" t="e">
        <f>'Media Laydown - B&amp;D'!#REF!</f>
        <v>#REF!</v>
      </c>
      <c r="R38" s="25" t="e">
        <f t="shared" ca="1" si="21"/>
        <v>#REF!</v>
      </c>
      <c r="S38" s="19" t="e">
        <f t="shared" ca="1" si="29"/>
        <v>#REF!</v>
      </c>
      <c r="T38" s="19" t="e">
        <f t="shared" ca="1" si="6"/>
        <v>#REF!</v>
      </c>
      <c r="V38" s="23"/>
      <c r="W38" s="21"/>
      <c r="X38" s="26" t="e">
        <f>'Media Laydown - B&amp;D'!#REF!</f>
        <v>#REF!</v>
      </c>
      <c r="Y38" s="25" t="e">
        <f t="shared" ca="1" si="22"/>
        <v>#REF!</v>
      </c>
      <c r="Z38" s="19" t="e">
        <f t="shared" ca="1" si="27"/>
        <v>#REF!</v>
      </c>
      <c r="AA38" s="19" t="e">
        <f t="shared" ca="1" si="7"/>
        <v>#REF!</v>
      </c>
      <c r="AC38" s="23"/>
      <c r="AD38" s="21"/>
      <c r="AE38" s="26" t="e">
        <f>'Media Laydown - B&amp;D'!#REF!</f>
        <v>#REF!</v>
      </c>
      <c r="AF38" s="25" t="e">
        <f t="shared" ca="1" si="23"/>
        <v>#REF!</v>
      </c>
      <c r="AG38" s="16" t="e">
        <f t="shared" ca="1" si="8"/>
        <v>#REF!</v>
      </c>
      <c r="AH38" s="19" t="e">
        <f t="shared" ca="1" si="9"/>
        <v>#REF!</v>
      </c>
      <c r="AJ38" s="23"/>
      <c r="AK38" s="21"/>
      <c r="AL38" s="26" t="e">
        <f>'Media Laydown - B&amp;D'!#REF!</f>
        <v>#REF!</v>
      </c>
      <c r="AM38" s="25" t="e">
        <f t="shared" ca="1" si="24"/>
        <v>#REF!</v>
      </c>
      <c r="AN38" s="16" t="e">
        <f t="shared" ca="1" si="10"/>
        <v>#REF!</v>
      </c>
      <c r="AO38" s="19" t="e">
        <f t="shared" ca="1" si="11"/>
        <v>#REF!</v>
      </c>
      <c r="AQ38" s="23"/>
      <c r="AR38" s="21"/>
      <c r="AS38" s="26" t="e">
        <f>'Media Laydown - B&amp;D'!#REF!</f>
        <v>#REF!</v>
      </c>
      <c r="AT38" s="25" t="e">
        <f t="shared" ca="1" si="25"/>
        <v>#REF!</v>
      </c>
      <c r="AU38" s="16" t="e">
        <f t="shared" ca="1" si="12"/>
        <v>#REF!</v>
      </c>
      <c r="AV38" s="19" t="e">
        <f t="shared" ca="1" si="13"/>
        <v>#REF!</v>
      </c>
      <c r="AX38" s="23"/>
      <c r="AY38" s="21"/>
      <c r="AZ38" s="26" t="e">
        <f>'Media Laydown - B&amp;D'!#REF!</f>
        <v>#REF!</v>
      </c>
      <c r="BA38" s="25" t="e">
        <f t="shared" ca="1" si="26"/>
        <v>#REF!</v>
      </c>
      <c r="BB38" s="16" t="e">
        <f t="shared" ca="1" si="14"/>
        <v>#REF!</v>
      </c>
      <c r="BC38" s="19" t="e">
        <f t="shared" ca="1" si="15"/>
        <v>#REF!</v>
      </c>
      <c r="BD38">
        <v>0.43318321391992198</v>
      </c>
    </row>
    <row r="39" spans="1:56" x14ac:dyDescent="0.2">
      <c r="A39" s="1">
        <f t="shared" si="3"/>
        <v>42926</v>
      </c>
      <c r="C39" s="26">
        <v>542318</v>
      </c>
      <c r="D39" s="25">
        <f t="shared" ca="1" si="16"/>
        <v>418863</v>
      </c>
      <c r="E39" s="19">
        <f t="shared" ca="1" si="28"/>
        <v>0.16849764271519108</v>
      </c>
      <c r="F39" s="20" t="e">
        <f t="shared" ca="1" si="17"/>
        <v>#REF!</v>
      </c>
      <c r="G39" s="21">
        <v>0.17704383992835501</v>
      </c>
      <c r="H39" s="23"/>
      <c r="I39" s="21"/>
      <c r="J39" s="26" t="e">
        <f>'Media Laydown - B&amp;D'!#REF!</f>
        <v>#REF!</v>
      </c>
      <c r="K39" s="25" t="e">
        <f t="shared" ca="1" si="19"/>
        <v>#REF!</v>
      </c>
      <c r="L39" s="19" t="e">
        <f t="shared" ca="1" si="20"/>
        <v>#REF!</v>
      </c>
      <c r="M39" s="19" t="e">
        <f t="shared" ca="1" si="5"/>
        <v>#REF!</v>
      </c>
      <c r="O39" s="23"/>
      <c r="P39" s="21"/>
      <c r="Q39" s="26" t="e">
        <f>'Media Laydown - B&amp;D'!#REF!</f>
        <v>#REF!</v>
      </c>
      <c r="R39" s="25" t="e">
        <f t="shared" ca="1" si="21"/>
        <v>#REF!</v>
      </c>
      <c r="S39" s="19" t="e">
        <f t="shared" ca="1" si="29"/>
        <v>#REF!</v>
      </c>
      <c r="T39" s="19" t="e">
        <f t="shared" ca="1" si="6"/>
        <v>#REF!</v>
      </c>
      <c r="V39" s="23"/>
      <c r="W39" s="21"/>
      <c r="X39" s="26" t="e">
        <f>'Media Laydown - B&amp;D'!#REF!</f>
        <v>#REF!</v>
      </c>
      <c r="Y39" s="25" t="e">
        <f t="shared" ca="1" si="22"/>
        <v>#REF!</v>
      </c>
      <c r="Z39" s="19" t="e">
        <f t="shared" ca="1" si="27"/>
        <v>#REF!</v>
      </c>
      <c r="AA39" s="19" t="e">
        <f t="shared" ca="1" si="7"/>
        <v>#REF!</v>
      </c>
      <c r="AC39" s="23"/>
      <c r="AD39" s="21"/>
      <c r="AE39" s="26" t="e">
        <f>'Media Laydown - B&amp;D'!#REF!</f>
        <v>#REF!</v>
      </c>
      <c r="AF39" s="25" t="e">
        <f t="shared" ca="1" si="23"/>
        <v>#REF!</v>
      </c>
      <c r="AG39" s="16" t="e">
        <f t="shared" ca="1" si="8"/>
        <v>#REF!</v>
      </c>
      <c r="AH39" s="19" t="e">
        <f t="shared" ca="1" si="9"/>
        <v>#REF!</v>
      </c>
      <c r="AJ39" s="23"/>
      <c r="AK39" s="21"/>
      <c r="AL39" s="26" t="e">
        <f>'Media Laydown - B&amp;D'!#REF!</f>
        <v>#REF!</v>
      </c>
      <c r="AM39" s="25" t="e">
        <f t="shared" ca="1" si="24"/>
        <v>#REF!</v>
      </c>
      <c r="AN39" s="16" t="e">
        <f t="shared" ca="1" si="10"/>
        <v>#REF!</v>
      </c>
      <c r="AO39" s="19" t="e">
        <f t="shared" ca="1" si="11"/>
        <v>#REF!</v>
      </c>
      <c r="AQ39" s="23"/>
      <c r="AR39" s="21"/>
      <c r="AS39" s="26" t="e">
        <f>'Media Laydown - B&amp;D'!#REF!</f>
        <v>#REF!</v>
      </c>
      <c r="AT39" s="25" t="e">
        <f t="shared" ca="1" si="25"/>
        <v>#REF!</v>
      </c>
      <c r="AU39" s="16" t="e">
        <f t="shared" ca="1" si="12"/>
        <v>#REF!</v>
      </c>
      <c r="AV39" s="19" t="e">
        <f t="shared" ca="1" si="13"/>
        <v>#REF!</v>
      </c>
      <c r="AX39" s="23"/>
      <c r="AY39" s="21"/>
      <c r="AZ39" s="26" t="e">
        <f>'Media Laydown - B&amp;D'!#REF!</f>
        <v>#REF!</v>
      </c>
      <c r="BA39" s="25" t="e">
        <f t="shared" ca="1" si="26"/>
        <v>#REF!</v>
      </c>
      <c r="BB39" s="16" t="e">
        <f t="shared" ca="1" si="14"/>
        <v>#REF!</v>
      </c>
      <c r="BC39" s="19" t="e">
        <f t="shared" ca="1" si="15"/>
        <v>#REF!</v>
      </c>
      <c r="BD39">
        <v>0.27694553518022602</v>
      </c>
    </row>
    <row r="40" spans="1:56" x14ac:dyDescent="0.2">
      <c r="A40" s="1">
        <f t="shared" si="3"/>
        <v>42933</v>
      </c>
      <c r="C40" s="26">
        <v>1128998</v>
      </c>
      <c r="D40" s="25">
        <f t="shared" ca="1" si="16"/>
        <v>542318</v>
      </c>
      <c r="E40" s="19">
        <f t="shared" ca="1" si="28"/>
        <v>0.21251157588706271</v>
      </c>
      <c r="F40" s="20" t="e">
        <f t="shared" ca="1" si="17"/>
        <v>#REF!</v>
      </c>
      <c r="G40" s="21">
        <v>0.23038244499305299</v>
      </c>
      <c r="H40" s="23"/>
      <c r="I40" s="21"/>
      <c r="J40" s="26" t="e">
        <f>'Media Laydown - B&amp;D'!#REF!</f>
        <v>#REF!</v>
      </c>
      <c r="K40" s="25" t="e">
        <f t="shared" ca="1" si="19"/>
        <v>#REF!</v>
      </c>
      <c r="L40" s="19" t="e">
        <f t="shared" ca="1" si="20"/>
        <v>#REF!</v>
      </c>
      <c r="M40" s="19" t="e">
        <f t="shared" ca="1" si="5"/>
        <v>#REF!</v>
      </c>
      <c r="O40" s="23"/>
      <c r="P40" s="21"/>
      <c r="Q40" s="26" t="e">
        <f>'Media Laydown - B&amp;D'!#REF!</f>
        <v>#REF!</v>
      </c>
      <c r="R40" s="25" t="e">
        <f t="shared" ca="1" si="21"/>
        <v>#REF!</v>
      </c>
      <c r="S40" s="19" t="e">
        <f t="shared" ca="1" si="29"/>
        <v>#REF!</v>
      </c>
      <c r="T40" s="19" t="e">
        <f t="shared" ca="1" si="6"/>
        <v>#REF!</v>
      </c>
      <c r="V40" s="23"/>
      <c r="W40" s="21"/>
      <c r="X40" s="26" t="e">
        <f>'Media Laydown - B&amp;D'!#REF!</f>
        <v>#REF!</v>
      </c>
      <c r="Y40" s="25" t="e">
        <f t="shared" ca="1" si="22"/>
        <v>#REF!</v>
      </c>
      <c r="Z40" s="19" t="e">
        <f t="shared" ca="1" si="27"/>
        <v>#REF!</v>
      </c>
      <c r="AA40" s="19" t="e">
        <f t="shared" ca="1" si="7"/>
        <v>#REF!</v>
      </c>
      <c r="AC40" s="23"/>
      <c r="AD40" s="21"/>
      <c r="AE40" s="26" t="e">
        <f>'Media Laydown - B&amp;D'!#REF!</f>
        <v>#REF!</v>
      </c>
      <c r="AF40" s="25" t="e">
        <f t="shared" ca="1" si="23"/>
        <v>#REF!</v>
      </c>
      <c r="AG40" s="16" t="e">
        <f t="shared" ca="1" si="8"/>
        <v>#REF!</v>
      </c>
      <c r="AH40" s="19" t="e">
        <f t="shared" ca="1" si="9"/>
        <v>#REF!</v>
      </c>
      <c r="AJ40" s="23"/>
      <c r="AK40" s="21"/>
      <c r="AL40" s="26" t="e">
        <f>'Media Laydown - B&amp;D'!#REF!</f>
        <v>#REF!</v>
      </c>
      <c r="AM40" s="25" t="e">
        <f t="shared" ca="1" si="24"/>
        <v>#REF!</v>
      </c>
      <c r="AN40" s="16" t="e">
        <f t="shared" ca="1" si="10"/>
        <v>#REF!</v>
      </c>
      <c r="AO40" s="19" t="e">
        <f t="shared" ca="1" si="11"/>
        <v>#REF!</v>
      </c>
      <c r="AQ40" s="23"/>
      <c r="AR40" s="21"/>
      <c r="AS40" s="26" t="e">
        <f>'Media Laydown - B&amp;D'!#REF!</f>
        <v>#REF!</v>
      </c>
      <c r="AT40" s="25" t="e">
        <f t="shared" ca="1" si="25"/>
        <v>#REF!</v>
      </c>
      <c r="AU40" s="16" t="e">
        <f t="shared" ca="1" si="12"/>
        <v>#REF!</v>
      </c>
      <c r="AV40" s="19" t="e">
        <f t="shared" ca="1" si="13"/>
        <v>#REF!</v>
      </c>
      <c r="AX40" s="23"/>
      <c r="AY40" s="21"/>
      <c r="AZ40" s="26" t="e">
        <f>'Media Laydown - B&amp;D'!#REF!</f>
        <v>#REF!</v>
      </c>
      <c r="BA40" s="25" t="e">
        <f t="shared" ca="1" si="26"/>
        <v>#REF!</v>
      </c>
      <c r="BB40" s="16" t="e">
        <f t="shared" ca="1" si="14"/>
        <v>#REF!</v>
      </c>
      <c r="BC40" s="19" t="e">
        <f t="shared" ca="1" si="15"/>
        <v>#REF!</v>
      </c>
      <c r="BD40">
        <v>0.208023526582643</v>
      </c>
    </row>
    <row r="41" spans="1:56" x14ac:dyDescent="0.2">
      <c r="A41" s="1">
        <f t="shared" si="3"/>
        <v>42940</v>
      </c>
      <c r="C41" s="26">
        <v>2519992</v>
      </c>
      <c r="D41" s="25">
        <f t="shared" ca="1" si="16"/>
        <v>1128998</v>
      </c>
      <c r="E41" s="19">
        <f t="shared" ca="1" si="28"/>
        <v>0.39186351915733963</v>
      </c>
      <c r="F41" s="20" t="e">
        <f t="shared" ca="1" si="17"/>
        <v>#REF!</v>
      </c>
      <c r="G41" s="21">
        <v>0.41516938563172701</v>
      </c>
      <c r="H41" s="23"/>
      <c r="I41" s="21"/>
      <c r="J41" s="26" t="e">
        <f>'Media Laydown - B&amp;D'!#REF!</f>
        <v>#REF!</v>
      </c>
      <c r="K41" s="25" t="e">
        <f t="shared" ca="1" si="19"/>
        <v>#REF!</v>
      </c>
      <c r="L41" s="19" t="e">
        <f t="shared" ca="1" si="20"/>
        <v>#REF!</v>
      </c>
      <c r="M41" s="19" t="e">
        <f t="shared" ca="1" si="5"/>
        <v>#REF!</v>
      </c>
      <c r="O41" s="23"/>
      <c r="P41" s="21"/>
      <c r="Q41" s="26" t="e">
        <f>'Media Laydown - B&amp;D'!#REF!</f>
        <v>#REF!</v>
      </c>
      <c r="R41" s="25" t="e">
        <f t="shared" ca="1" si="21"/>
        <v>#REF!</v>
      </c>
      <c r="S41" s="19" t="e">
        <f t="shared" ca="1" si="29"/>
        <v>#REF!</v>
      </c>
      <c r="T41" s="19" t="e">
        <f t="shared" ca="1" si="6"/>
        <v>#REF!</v>
      </c>
      <c r="V41" s="23"/>
      <c r="W41" s="21"/>
      <c r="X41" s="26" t="e">
        <f>'Media Laydown - B&amp;D'!#REF!</f>
        <v>#REF!</v>
      </c>
      <c r="Y41" s="25" t="e">
        <f t="shared" ca="1" si="22"/>
        <v>#REF!</v>
      </c>
      <c r="Z41" s="19" t="e">
        <f t="shared" ca="1" si="27"/>
        <v>#REF!</v>
      </c>
      <c r="AA41" s="19" t="e">
        <f t="shared" ca="1" si="7"/>
        <v>#REF!</v>
      </c>
      <c r="AC41" s="23"/>
      <c r="AD41" s="21"/>
      <c r="AE41" s="26" t="e">
        <f>'Media Laydown - B&amp;D'!#REF!</f>
        <v>#REF!</v>
      </c>
      <c r="AF41" s="25" t="e">
        <f t="shared" ca="1" si="23"/>
        <v>#REF!</v>
      </c>
      <c r="AG41" s="16" t="e">
        <f t="shared" ca="1" si="8"/>
        <v>#REF!</v>
      </c>
      <c r="AH41" s="19" t="e">
        <f t="shared" ca="1" si="9"/>
        <v>#REF!</v>
      </c>
      <c r="AJ41" s="23"/>
      <c r="AK41" s="21"/>
      <c r="AL41" s="26" t="e">
        <f>'Media Laydown - B&amp;D'!#REF!</f>
        <v>#REF!</v>
      </c>
      <c r="AM41" s="25" t="e">
        <f t="shared" ca="1" si="24"/>
        <v>#REF!</v>
      </c>
      <c r="AN41" s="16" t="e">
        <f t="shared" ca="1" si="10"/>
        <v>#REF!</v>
      </c>
      <c r="AO41" s="19" t="e">
        <f t="shared" ca="1" si="11"/>
        <v>#REF!</v>
      </c>
      <c r="AQ41" s="23"/>
      <c r="AR41" s="21"/>
      <c r="AS41" s="26" t="e">
        <f>'Media Laydown - B&amp;D'!#REF!</f>
        <v>#REF!</v>
      </c>
      <c r="AT41" s="25" t="e">
        <f t="shared" ca="1" si="25"/>
        <v>#REF!</v>
      </c>
      <c r="AU41" s="16" t="e">
        <f t="shared" ca="1" si="12"/>
        <v>#REF!</v>
      </c>
      <c r="AV41" s="19" t="e">
        <f t="shared" ca="1" si="13"/>
        <v>#REF!</v>
      </c>
      <c r="AX41" s="23"/>
      <c r="AY41" s="21"/>
      <c r="AZ41" s="26" t="e">
        <f>'Media Laydown - B&amp;D'!#REF!</f>
        <v>#REF!</v>
      </c>
      <c r="BA41" s="25" t="e">
        <f t="shared" ca="1" si="26"/>
        <v>#REF!</v>
      </c>
      <c r="BB41" s="16" t="e">
        <f t="shared" ca="1" si="14"/>
        <v>#REF!</v>
      </c>
      <c r="BC41" s="19" t="e">
        <f t="shared" ca="1" si="15"/>
        <v>#REF!</v>
      </c>
      <c r="BD41">
        <v>0.27865790984201899</v>
      </c>
    </row>
    <row r="42" spans="1:56" x14ac:dyDescent="0.2">
      <c r="A42" s="1">
        <f t="shared" si="3"/>
        <v>42947</v>
      </c>
      <c r="C42" s="26">
        <v>1070178</v>
      </c>
      <c r="D42" s="25">
        <f t="shared" ca="1" si="16"/>
        <v>2519992</v>
      </c>
      <c r="E42" s="19">
        <f t="shared" ca="1" si="28"/>
        <v>0.67048342880480161</v>
      </c>
      <c r="F42" s="20" t="e">
        <f t="shared" ca="1" si="17"/>
        <v>#REF!</v>
      </c>
      <c r="G42" s="21">
        <v>0.712323950755267</v>
      </c>
      <c r="H42" s="23"/>
      <c r="I42" s="21"/>
      <c r="J42" s="26" t="e">
        <f>'Media Laydown - B&amp;D'!#REF!</f>
        <v>#REF!</v>
      </c>
      <c r="K42" s="25" t="e">
        <f t="shared" ca="1" si="19"/>
        <v>#REF!</v>
      </c>
      <c r="L42" s="19" t="e">
        <f t="shared" ca="1" si="20"/>
        <v>#REF!</v>
      </c>
      <c r="M42" s="19" t="e">
        <f t="shared" ca="1" si="5"/>
        <v>#REF!</v>
      </c>
      <c r="O42" s="23"/>
      <c r="P42" s="21"/>
      <c r="Q42" s="26" t="e">
        <f>'Media Laydown - B&amp;D'!#REF!</f>
        <v>#REF!</v>
      </c>
      <c r="R42" s="25" t="e">
        <f t="shared" ca="1" si="21"/>
        <v>#REF!</v>
      </c>
      <c r="S42" s="19" t="e">
        <f t="shared" ca="1" si="29"/>
        <v>#REF!</v>
      </c>
      <c r="T42" s="19" t="e">
        <f t="shared" ca="1" si="6"/>
        <v>#REF!</v>
      </c>
      <c r="V42" s="23"/>
      <c r="W42" s="21"/>
      <c r="X42" s="26" t="e">
        <f>'Media Laydown - B&amp;D'!#REF!</f>
        <v>#REF!</v>
      </c>
      <c r="Y42" s="25" t="e">
        <f t="shared" ca="1" si="22"/>
        <v>#REF!</v>
      </c>
      <c r="Z42" s="19" t="e">
        <f t="shared" ca="1" si="27"/>
        <v>#REF!</v>
      </c>
      <c r="AA42" s="19" t="e">
        <f t="shared" ca="1" si="7"/>
        <v>#REF!</v>
      </c>
      <c r="AC42" s="23"/>
      <c r="AD42" s="21"/>
      <c r="AE42" s="26" t="e">
        <f>'Media Laydown - B&amp;D'!#REF!</f>
        <v>#REF!</v>
      </c>
      <c r="AF42" s="25" t="e">
        <f t="shared" ca="1" si="23"/>
        <v>#REF!</v>
      </c>
      <c r="AG42" s="16" t="e">
        <f t="shared" ca="1" si="8"/>
        <v>#REF!</v>
      </c>
      <c r="AH42" s="19" t="e">
        <f t="shared" ca="1" si="9"/>
        <v>#REF!</v>
      </c>
      <c r="AJ42" s="23"/>
      <c r="AK42" s="21"/>
      <c r="AL42" s="26" t="e">
        <f>'Media Laydown - B&amp;D'!#REF!</f>
        <v>#REF!</v>
      </c>
      <c r="AM42" s="25" t="e">
        <f t="shared" ca="1" si="24"/>
        <v>#REF!</v>
      </c>
      <c r="AN42" s="16" t="e">
        <f t="shared" ca="1" si="10"/>
        <v>#REF!</v>
      </c>
      <c r="AO42" s="19" t="e">
        <f t="shared" ca="1" si="11"/>
        <v>#REF!</v>
      </c>
      <c r="AQ42" s="23"/>
      <c r="AR42" s="21"/>
      <c r="AS42" s="26" t="e">
        <f>'Media Laydown - B&amp;D'!#REF!</f>
        <v>#REF!</v>
      </c>
      <c r="AT42" s="25" t="e">
        <f t="shared" ca="1" si="25"/>
        <v>#REF!</v>
      </c>
      <c r="AU42" s="16" t="e">
        <f t="shared" ca="1" si="12"/>
        <v>#REF!</v>
      </c>
      <c r="AV42" s="19" t="e">
        <f t="shared" ca="1" si="13"/>
        <v>#REF!</v>
      </c>
      <c r="AX42" s="23"/>
      <c r="AY42" s="21"/>
      <c r="AZ42" s="26" t="e">
        <f>'Media Laydown - B&amp;D'!#REF!</f>
        <v>#REF!</v>
      </c>
      <c r="BA42" s="25" t="e">
        <f t="shared" ca="1" si="26"/>
        <v>#REF!</v>
      </c>
      <c r="BB42" s="16" t="e">
        <f t="shared" ca="1" si="14"/>
        <v>#REF!</v>
      </c>
      <c r="BC42" s="19" t="e">
        <f t="shared" ca="1" si="15"/>
        <v>#REF!</v>
      </c>
      <c r="BD42">
        <v>0.21116276540616799</v>
      </c>
    </row>
    <row r="43" spans="1:56" x14ac:dyDescent="0.2">
      <c r="A43" s="1">
        <f t="shared" si="3"/>
        <v>42954</v>
      </c>
      <c r="C43" s="26">
        <v>435111</v>
      </c>
      <c r="D43" s="25">
        <f t="shared" ca="1" si="16"/>
        <v>1070178</v>
      </c>
      <c r="E43" s="19">
        <f t="shared" ca="1" si="28"/>
        <v>0.3758996166909534</v>
      </c>
      <c r="F43" s="20" t="e">
        <f t="shared" ca="1" si="17"/>
        <v>#REF!</v>
      </c>
      <c r="G43" s="21">
        <v>0.44739235301890001</v>
      </c>
      <c r="H43" s="23"/>
      <c r="I43" s="21"/>
      <c r="J43" s="26" t="e">
        <f>'Media Laydown - B&amp;D'!#REF!</f>
        <v>#REF!</v>
      </c>
      <c r="K43" s="25" t="e">
        <f t="shared" ca="1" si="19"/>
        <v>#REF!</v>
      </c>
      <c r="L43" s="19" t="e">
        <f t="shared" ca="1" si="20"/>
        <v>#REF!</v>
      </c>
      <c r="M43" s="19" t="e">
        <f t="shared" ca="1" si="5"/>
        <v>#REF!</v>
      </c>
      <c r="O43" s="23"/>
      <c r="P43" s="21"/>
      <c r="Q43" s="26" t="e">
        <f>'Media Laydown - B&amp;D'!#REF!</f>
        <v>#REF!</v>
      </c>
      <c r="R43" s="25" t="e">
        <f t="shared" ca="1" si="21"/>
        <v>#REF!</v>
      </c>
      <c r="S43" s="19" t="e">
        <f t="shared" ca="1" si="29"/>
        <v>#REF!</v>
      </c>
      <c r="T43" s="19" t="e">
        <f t="shared" ca="1" si="6"/>
        <v>#REF!</v>
      </c>
      <c r="V43" s="23"/>
      <c r="W43" s="21"/>
      <c r="X43" s="26" t="e">
        <f>'Media Laydown - B&amp;D'!#REF!</f>
        <v>#REF!</v>
      </c>
      <c r="Y43" s="25" t="e">
        <f t="shared" ca="1" si="22"/>
        <v>#REF!</v>
      </c>
      <c r="Z43" s="19" t="e">
        <f t="shared" ca="1" si="27"/>
        <v>#REF!</v>
      </c>
      <c r="AA43" s="19" t="e">
        <f t="shared" ca="1" si="7"/>
        <v>#REF!</v>
      </c>
      <c r="AC43" s="23"/>
      <c r="AD43" s="21"/>
      <c r="AE43" s="26" t="e">
        <f>'Media Laydown - B&amp;D'!#REF!</f>
        <v>#REF!</v>
      </c>
      <c r="AF43" s="25" t="e">
        <f t="shared" ca="1" si="23"/>
        <v>#REF!</v>
      </c>
      <c r="AG43" s="16" t="e">
        <f t="shared" ca="1" si="8"/>
        <v>#REF!</v>
      </c>
      <c r="AH43" s="19" t="e">
        <f t="shared" ca="1" si="9"/>
        <v>#REF!</v>
      </c>
      <c r="AJ43" s="23"/>
      <c r="AK43" s="21"/>
      <c r="AL43" s="26" t="e">
        <f>'Media Laydown - B&amp;D'!#REF!</f>
        <v>#REF!</v>
      </c>
      <c r="AM43" s="25" t="e">
        <f t="shared" ca="1" si="24"/>
        <v>#REF!</v>
      </c>
      <c r="AN43" s="16" t="e">
        <f t="shared" ca="1" si="10"/>
        <v>#REF!</v>
      </c>
      <c r="AO43" s="19" t="e">
        <f t="shared" ca="1" si="11"/>
        <v>#REF!</v>
      </c>
      <c r="AQ43" s="23"/>
      <c r="AR43" s="21"/>
      <c r="AS43" s="26" t="e">
        <f>'Media Laydown - B&amp;D'!#REF!</f>
        <v>#REF!</v>
      </c>
      <c r="AT43" s="25" t="e">
        <f t="shared" ca="1" si="25"/>
        <v>#REF!</v>
      </c>
      <c r="AU43" s="16" t="e">
        <f t="shared" ca="1" si="12"/>
        <v>#REF!</v>
      </c>
      <c r="AV43" s="19" t="e">
        <f t="shared" ca="1" si="13"/>
        <v>#REF!</v>
      </c>
      <c r="AX43" s="23"/>
      <c r="AY43" s="21"/>
      <c r="AZ43" s="26" t="e">
        <f>'Media Laydown - B&amp;D'!#REF!</f>
        <v>#REF!</v>
      </c>
      <c r="BA43" s="25" t="e">
        <f t="shared" ca="1" si="26"/>
        <v>#REF!</v>
      </c>
      <c r="BB43" s="16" t="e">
        <f t="shared" ca="1" si="14"/>
        <v>#REF!</v>
      </c>
      <c r="BC43" s="19" t="e">
        <f t="shared" ca="1" si="15"/>
        <v>#REF!</v>
      </c>
      <c r="BD43">
        <v>0.130217858205361</v>
      </c>
    </row>
    <row r="44" spans="1:56" x14ac:dyDescent="0.2">
      <c r="A44" s="1">
        <f t="shared" si="3"/>
        <v>42961</v>
      </c>
      <c r="C44" s="26">
        <v>172463</v>
      </c>
      <c r="D44" s="25">
        <f t="shared" ca="1" si="16"/>
        <v>435111</v>
      </c>
      <c r="E44" s="19">
        <f t="shared" ca="1" si="28"/>
        <v>0.17442804546169965</v>
      </c>
      <c r="F44" s="20" t="e">
        <f t="shared" ca="1" si="17"/>
        <v>#REF!</v>
      </c>
      <c r="G44" s="21">
        <v>0.21930731727324099</v>
      </c>
      <c r="H44" s="23"/>
      <c r="I44" s="21"/>
      <c r="J44" s="26" t="e">
        <f>'Media Laydown - B&amp;D'!#REF!</f>
        <v>#REF!</v>
      </c>
      <c r="K44" s="25" t="e">
        <f t="shared" ca="1" si="19"/>
        <v>#REF!</v>
      </c>
      <c r="L44" s="19" t="e">
        <f t="shared" ca="1" si="20"/>
        <v>#REF!</v>
      </c>
      <c r="M44" s="19" t="e">
        <f t="shared" ca="1" si="5"/>
        <v>#REF!</v>
      </c>
      <c r="O44" s="23"/>
      <c r="P44" s="21"/>
      <c r="Q44" s="26" t="e">
        <f>'Media Laydown - B&amp;D'!#REF!</f>
        <v>#REF!</v>
      </c>
      <c r="R44" s="25" t="e">
        <f t="shared" ca="1" si="21"/>
        <v>#REF!</v>
      </c>
      <c r="S44" s="19" t="e">
        <f t="shared" ca="1" si="29"/>
        <v>#REF!</v>
      </c>
      <c r="T44" s="19" t="e">
        <f t="shared" ca="1" si="6"/>
        <v>#REF!</v>
      </c>
      <c r="V44" s="23"/>
      <c r="W44" s="21"/>
      <c r="X44" s="26" t="e">
        <f>'Media Laydown - B&amp;D'!#REF!</f>
        <v>#REF!</v>
      </c>
      <c r="Y44" s="25" t="e">
        <f t="shared" ca="1" si="22"/>
        <v>#REF!</v>
      </c>
      <c r="Z44" s="19" t="e">
        <f t="shared" ca="1" si="27"/>
        <v>#REF!</v>
      </c>
      <c r="AA44" s="19" t="e">
        <f t="shared" ca="1" si="7"/>
        <v>#REF!</v>
      </c>
      <c r="AC44" s="23"/>
      <c r="AD44" s="21"/>
      <c r="AE44" s="26" t="e">
        <f>'Media Laydown - B&amp;D'!#REF!</f>
        <v>#REF!</v>
      </c>
      <c r="AF44" s="25" t="e">
        <f t="shared" ca="1" si="23"/>
        <v>#REF!</v>
      </c>
      <c r="AG44" s="16" t="e">
        <f t="shared" ca="1" si="8"/>
        <v>#REF!</v>
      </c>
      <c r="AH44" s="19" t="e">
        <f t="shared" ca="1" si="9"/>
        <v>#REF!</v>
      </c>
      <c r="AJ44" s="23"/>
      <c r="AK44" s="21"/>
      <c r="AL44" s="26" t="e">
        <f>'Media Laydown - B&amp;D'!#REF!</f>
        <v>#REF!</v>
      </c>
      <c r="AM44" s="25" t="e">
        <f t="shared" ca="1" si="24"/>
        <v>#REF!</v>
      </c>
      <c r="AN44" s="16" t="e">
        <f t="shared" ca="1" si="10"/>
        <v>#REF!</v>
      </c>
      <c r="AO44" s="19" t="e">
        <f t="shared" ca="1" si="11"/>
        <v>#REF!</v>
      </c>
      <c r="AQ44" s="23"/>
      <c r="AR44" s="21"/>
      <c r="AS44" s="26" t="e">
        <f>'Media Laydown - B&amp;D'!#REF!</f>
        <v>#REF!</v>
      </c>
      <c r="AT44" s="25" t="e">
        <f t="shared" ca="1" si="25"/>
        <v>#REF!</v>
      </c>
      <c r="AU44" s="16" t="e">
        <f t="shared" ca="1" si="12"/>
        <v>#REF!</v>
      </c>
      <c r="AV44" s="19" t="e">
        <f t="shared" ca="1" si="13"/>
        <v>#REF!</v>
      </c>
      <c r="AX44" s="23"/>
      <c r="AY44" s="21"/>
      <c r="AZ44" s="26" t="e">
        <f>'Media Laydown - B&amp;D'!#REF!</f>
        <v>#REF!</v>
      </c>
      <c r="BA44" s="25" t="e">
        <f t="shared" ca="1" si="26"/>
        <v>#REF!</v>
      </c>
      <c r="BB44" s="16" t="e">
        <f t="shared" ca="1" si="14"/>
        <v>#REF!</v>
      </c>
      <c r="BC44" s="19" t="e">
        <f t="shared" ca="1" si="15"/>
        <v>#REF!</v>
      </c>
      <c r="BD44">
        <v>0.165702329816833</v>
      </c>
    </row>
    <row r="45" spans="1:56" x14ac:dyDescent="0.2">
      <c r="A45" s="1">
        <f t="shared" ref="A45:A76" si="30">A44+7</f>
        <v>42968</v>
      </c>
      <c r="C45" s="26">
        <v>116064</v>
      </c>
      <c r="D45" s="25">
        <f t="shared" ca="1" si="16"/>
        <v>172463</v>
      </c>
      <c r="E45" s="19">
        <f t="shared" ca="1" si="28"/>
        <v>7.3160520670994433E-2</v>
      </c>
      <c r="F45" s="20" t="e">
        <f t="shared" ca="1" si="17"/>
        <v>#REF!</v>
      </c>
      <c r="G45" s="21">
        <v>9.5153569748743894E-2</v>
      </c>
      <c r="H45" s="23"/>
      <c r="I45" s="21"/>
      <c r="J45" s="26" t="e">
        <f>'Media Laydown - B&amp;D'!#REF!</f>
        <v>#REF!</v>
      </c>
      <c r="K45" s="25" t="e">
        <f t="shared" ca="1" si="19"/>
        <v>#REF!</v>
      </c>
      <c r="L45" s="19" t="e">
        <f t="shared" ca="1" si="20"/>
        <v>#REF!</v>
      </c>
      <c r="M45" s="19" t="e">
        <f t="shared" ref="M45:M76" ca="1" si="31">M44*(1-K$4/100)+L45</f>
        <v>#REF!</v>
      </c>
      <c r="O45" s="23"/>
      <c r="P45" s="21"/>
      <c r="Q45" s="26" t="e">
        <f>'Media Laydown - B&amp;D'!#REF!</f>
        <v>#REF!</v>
      </c>
      <c r="R45" s="25" t="e">
        <f t="shared" ca="1" si="21"/>
        <v>#REF!</v>
      </c>
      <c r="S45" s="19" t="e">
        <f t="shared" ca="1" si="29"/>
        <v>#REF!</v>
      </c>
      <c r="T45" s="19" t="e">
        <f t="shared" ref="T45:T76" ca="1" si="32">T44*(1-R$4/100)+S45</f>
        <v>#REF!</v>
      </c>
      <c r="V45" s="23"/>
      <c r="W45" s="21"/>
      <c r="X45" s="26" t="e">
        <f>'Media Laydown - B&amp;D'!#REF!</f>
        <v>#REF!</v>
      </c>
      <c r="Y45" s="25" t="e">
        <f t="shared" ca="1" si="22"/>
        <v>#REF!</v>
      </c>
      <c r="Z45" s="19" t="e">
        <f t="shared" ca="1" si="27"/>
        <v>#REF!</v>
      </c>
      <c r="AA45" s="19" t="e">
        <f t="shared" ref="AA45:AA76" ca="1" si="33">AA44*(1-Y$4/100)+Z45</f>
        <v>#REF!</v>
      </c>
      <c r="AC45" s="23"/>
      <c r="AD45" s="21"/>
      <c r="AE45" s="26" t="e">
        <f>'Media Laydown - B&amp;D'!#REF!</f>
        <v>#REF!</v>
      </c>
      <c r="AF45" s="25" t="e">
        <f t="shared" ca="1" si="23"/>
        <v>#REF!</v>
      </c>
      <c r="AG45" s="16" t="e">
        <f t="shared" ca="1" si="8"/>
        <v>#REF!</v>
      </c>
      <c r="AH45" s="19" t="e">
        <f t="shared" ref="AH45:AH76" ca="1" si="34">AH44*(1-AF$4/100)+AG45</f>
        <v>#REF!</v>
      </c>
      <c r="AJ45" s="23"/>
      <c r="AK45" s="21"/>
      <c r="AL45" s="26" t="e">
        <f>'Media Laydown - B&amp;D'!#REF!</f>
        <v>#REF!</v>
      </c>
      <c r="AM45" s="25" t="e">
        <f t="shared" ca="1" si="24"/>
        <v>#REF!</v>
      </c>
      <c r="AN45" s="16" t="e">
        <f t="shared" ca="1" si="10"/>
        <v>#REF!</v>
      </c>
      <c r="AO45" s="19" t="e">
        <f t="shared" ref="AO45:AO76" ca="1" si="35">AO44*(1-AM$4/100)+AN45</f>
        <v>#REF!</v>
      </c>
      <c r="AQ45" s="23"/>
      <c r="AR45" s="21"/>
      <c r="AS45" s="26" t="e">
        <f>'Media Laydown - B&amp;D'!#REF!</f>
        <v>#REF!</v>
      </c>
      <c r="AT45" s="25" t="e">
        <f t="shared" ca="1" si="25"/>
        <v>#REF!</v>
      </c>
      <c r="AU45" s="16" t="e">
        <f t="shared" ca="1" si="12"/>
        <v>#REF!</v>
      </c>
      <c r="AV45" s="19" t="e">
        <f t="shared" ref="AV45:AV76" ca="1" si="36">AV44*(1-AT$4/100)+AU45</f>
        <v>#REF!</v>
      </c>
      <c r="AX45" s="23"/>
      <c r="AY45" s="21"/>
      <c r="AZ45" s="26" t="e">
        <f>'Media Laydown - B&amp;D'!#REF!</f>
        <v>#REF!</v>
      </c>
      <c r="BA45" s="25" t="e">
        <f t="shared" ca="1" si="26"/>
        <v>#REF!</v>
      </c>
      <c r="BB45" s="16" t="e">
        <f t="shared" ca="1" si="14"/>
        <v>#REF!</v>
      </c>
      <c r="BC45" s="19" t="e">
        <f t="shared" ref="BC45:BC76" ca="1" si="37">BC44*(1-BA$4/100)+BB45</f>
        <v>#REF!</v>
      </c>
      <c r="BD45">
        <v>0.189353069591955</v>
      </c>
    </row>
    <row r="46" spans="1:56" x14ac:dyDescent="0.2">
      <c r="A46" s="1">
        <f t="shared" si="30"/>
        <v>42975</v>
      </c>
      <c r="C46" s="26">
        <v>114979</v>
      </c>
      <c r="D46" s="25">
        <f t="shared" ca="1" si="16"/>
        <v>116064</v>
      </c>
      <c r="E46" s="19">
        <f t="shared" ca="1" si="28"/>
        <v>4.9844397237521876E-2</v>
      </c>
      <c r="F46" s="20" t="e">
        <f t="shared" ca="1" si="17"/>
        <v>#REF!</v>
      </c>
      <c r="G46" s="21">
        <v>5.94027479855994E-2</v>
      </c>
      <c r="H46" s="23"/>
      <c r="I46" s="21"/>
      <c r="J46" s="26" t="e">
        <f>'Media Laydown - B&amp;D'!#REF!</f>
        <v>#REF!</v>
      </c>
      <c r="K46" s="25" t="e">
        <f t="shared" ca="1" si="19"/>
        <v>#REF!</v>
      </c>
      <c r="L46" s="19" t="e">
        <f t="shared" ca="1" si="20"/>
        <v>#REF!</v>
      </c>
      <c r="M46" s="19" t="e">
        <f t="shared" ca="1" si="31"/>
        <v>#REF!</v>
      </c>
      <c r="O46" s="23"/>
      <c r="P46" s="21"/>
      <c r="Q46" s="26" t="e">
        <f>'Media Laydown - B&amp;D'!#REF!</f>
        <v>#REF!</v>
      </c>
      <c r="R46" s="25" t="e">
        <f t="shared" ca="1" si="21"/>
        <v>#REF!</v>
      </c>
      <c r="S46" s="19" t="e">
        <f t="shared" ca="1" si="29"/>
        <v>#REF!</v>
      </c>
      <c r="T46" s="19" t="e">
        <f t="shared" ca="1" si="32"/>
        <v>#REF!</v>
      </c>
      <c r="V46" s="23"/>
      <c r="W46" s="21"/>
      <c r="X46" s="26" t="e">
        <f>'Media Laydown - B&amp;D'!#REF!</f>
        <v>#REF!</v>
      </c>
      <c r="Y46" s="25" t="e">
        <f t="shared" ca="1" si="22"/>
        <v>#REF!</v>
      </c>
      <c r="Z46" s="19" t="e">
        <f t="shared" ca="1" si="27"/>
        <v>#REF!</v>
      </c>
      <c r="AA46" s="19" t="e">
        <f t="shared" ca="1" si="33"/>
        <v>#REF!</v>
      </c>
      <c r="AC46" s="23"/>
      <c r="AD46" s="21"/>
      <c r="AE46" s="26" t="e">
        <f>'Media Laydown - B&amp;D'!#REF!</f>
        <v>#REF!</v>
      </c>
      <c r="AF46" s="25" t="e">
        <f t="shared" ca="1" si="23"/>
        <v>#REF!</v>
      </c>
      <c r="AG46" s="16" t="e">
        <f t="shared" ca="1" si="8"/>
        <v>#REF!</v>
      </c>
      <c r="AH46" s="19" t="e">
        <f t="shared" ca="1" si="34"/>
        <v>#REF!</v>
      </c>
      <c r="AJ46" s="23"/>
      <c r="AK46" s="21"/>
      <c r="AL46" s="26" t="e">
        <f>'Media Laydown - B&amp;D'!#REF!</f>
        <v>#REF!</v>
      </c>
      <c r="AM46" s="25" t="e">
        <f t="shared" ca="1" si="24"/>
        <v>#REF!</v>
      </c>
      <c r="AN46" s="16" t="e">
        <f t="shared" ca="1" si="10"/>
        <v>#REF!</v>
      </c>
      <c r="AO46" s="19" t="e">
        <f t="shared" ca="1" si="35"/>
        <v>#REF!</v>
      </c>
      <c r="AQ46" s="23"/>
      <c r="AR46" s="21"/>
      <c r="AS46" s="26" t="e">
        <f>'Media Laydown - B&amp;D'!#REF!</f>
        <v>#REF!</v>
      </c>
      <c r="AT46" s="25" t="e">
        <f t="shared" ca="1" si="25"/>
        <v>#REF!</v>
      </c>
      <c r="AU46" s="16" t="e">
        <f t="shared" ca="1" si="12"/>
        <v>#REF!</v>
      </c>
      <c r="AV46" s="19" t="e">
        <f t="shared" ca="1" si="36"/>
        <v>#REF!</v>
      </c>
      <c r="AX46" s="23"/>
      <c r="AY46" s="21"/>
      <c r="AZ46" s="26" t="e">
        <f>'Media Laydown - B&amp;D'!#REF!</f>
        <v>#REF!</v>
      </c>
      <c r="BA46" s="25" t="e">
        <f t="shared" ca="1" si="26"/>
        <v>#REF!</v>
      </c>
      <c r="BB46" s="16" t="e">
        <f t="shared" ca="1" si="14"/>
        <v>#REF!</v>
      </c>
      <c r="BC46" s="19" t="e">
        <f t="shared" ca="1" si="37"/>
        <v>#REF!</v>
      </c>
      <c r="BD46">
        <v>0.21711316884544701</v>
      </c>
    </row>
    <row r="47" spans="1:56" x14ac:dyDescent="0.2">
      <c r="A47" s="1">
        <f t="shared" si="30"/>
        <v>42982</v>
      </c>
      <c r="C47" s="26">
        <v>0</v>
      </c>
      <c r="D47" s="25">
        <f t="shared" ca="1" si="16"/>
        <v>114979</v>
      </c>
      <c r="E47" s="19">
        <f t="shared" ca="1" si="28"/>
        <v>4.9390139420679935E-2</v>
      </c>
      <c r="F47" s="20" t="e">
        <f t="shared" ca="1" si="17"/>
        <v>#REF!</v>
      </c>
      <c r="G47" s="21">
        <v>5.5373026445816702E-2</v>
      </c>
      <c r="H47" s="23"/>
      <c r="I47" s="21"/>
      <c r="J47" s="26" t="e">
        <f>'Media Laydown - B&amp;D'!#REF!</f>
        <v>#REF!</v>
      </c>
      <c r="K47" s="25" t="e">
        <f t="shared" ca="1" si="19"/>
        <v>#REF!</v>
      </c>
      <c r="L47" s="19" t="e">
        <f t="shared" ca="1" si="20"/>
        <v>#REF!</v>
      </c>
      <c r="M47" s="19" t="e">
        <f t="shared" ca="1" si="31"/>
        <v>#REF!</v>
      </c>
      <c r="O47" s="23"/>
      <c r="P47" s="21"/>
      <c r="Q47" s="26" t="e">
        <f>'Media Laydown - B&amp;D'!#REF!</f>
        <v>#REF!</v>
      </c>
      <c r="R47" s="25" t="e">
        <f t="shared" ca="1" si="21"/>
        <v>#REF!</v>
      </c>
      <c r="S47" s="19" t="e">
        <f t="shared" ca="1" si="29"/>
        <v>#REF!</v>
      </c>
      <c r="T47" s="19" t="e">
        <f t="shared" ca="1" si="32"/>
        <v>#REF!</v>
      </c>
      <c r="V47" s="23"/>
      <c r="W47" s="21"/>
      <c r="X47" s="26" t="e">
        <f>'Media Laydown - B&amp;D'!#REF!</f>
        <v>#REF!</v>
      </c>
      <c r="Y47" s="25" t="e">
        <f t="shared" ca="1" si="22"/>
        <v>#REF!</v>
      </c>
      <c r="Z47" s="19" t="e">
        <f t="shared" ca="1" si="27"/>
        <v>#REF!</v>
      </c>
      <c r="AA47" s="19" t="e">
        <f t="shared" ca="1" si="33"/>
        <v>#REF!</v>
      </c>
      <c r="AC47" s="23"/>
      <c r="AD47" s="21"/>
      <c r="AE47" s="26" t="e">
        <f>'Media Laydown - B&amp;D'!#REF!</f>
        <v>#REF!</v>
      </c>
      <c r="AF47" s="25" t="e">
        <f t="shared" ca="1" si="23"/>
        <v>#REF!</v>
      </c>
      <c r="AG47" s="16" t="e">
        <f t="shared" ca="1" si="8"/>
        <v>#REF!</v>
      </c>
      <c r="AH47" s="19" t="e">
        <f t="shared" ca="1" si="34"/>
        <v>#REF!</v>
      </c>
      <c r="AJ47" s="23"/>
      <c r="AK47" s="21"/>
      <c r="AL47" s="26" t="e">
        <f>'Media Laydown - B&amp;D'!#REF!</f>
        <v>#REF!</v>
      </c>
      <c r="AM47" s="25" t="e">
        <f t="shared" ca="1" si="24"/>
        <v>#REF!</v>
      </c>
      <c r="AN47" s="16" t="e">
        <f t="shared" ca="1" si="10"/>
        <v>#REF!</v>
      </c>
      <c r="AO47" s="19" t="e">
        <f t="shared" ca="1" si="35"/>
        <v>#REF!</v>
      </c>
      <c r="AQ47" s="23"/>
      <c r="AR47" s="21"/>
      <c r="AS47" s="26" t="e">
        <f>'Media Laydown - B&amp;D'!#REF!</f>
        <v>#REF!</v>
      </c>
      <c r="AT47" s="25" t="e">
        <f t="shared" ca="1" si="25"/>
        <v>#REF!</v>
      </c>
      <c r="AU47" s="16" t="e">
        <f t="shared" ca="1" si="12"/>
        <v>#REF!</v>
      </c>
      <c r="AV47" s="19" t="e">
        <f t="shared" ca="1" si="36"/>
        <v>#REF!</v>
      </c>
      <c r="AX47" s="23"/>
      <c r="AY47" s="21"/>
      <c r="AZ47" s="26" t="e">
        <f>'Media Laydown - B&amp;D'!#REF!</f>
        <v>#REF!</v>
      </c>
      <c r="BA47" s="25" t="e">
        <f t="shared" ca="1" si="26"/>
        <v>#REF!</v>
      </c>
      <c r="BB47" s="16" t="e">
        <f t="shared" ca="1" si="14"/>
        <v>#REF!</v>
      </c>
      <c r="BC47" s="19" t="e">
        <f t="shared" ca="1" si="37"/>
        <v>#REF!</v>
      </c>
      <c r="BD47">
        <v>0.14273345907469201</v>
      </c>
    </row>
    <row r="48" spans="1:56" x14ac:dyDescent="0.2">
      <c r="A48" s="1">
        <f t="shared" si="30"/>
        <v>42989</v>
      </c>
      <c r="C48" s="26">
        <v>0</v>
      </c>
      <c r="D48" s="25">
        <f t="shared" ca="1" si="16"/>
        <v>0</v>
      </c>
      <c r="E48" s="19">
        <f t="shared" ca="1" si="28"/>
        <v>0</v>
      </c>
      <c r="F48" s="20" t="e">
        <f t="shared" ca="1" si="17"/>
        <v>#REF!</v>
      </c>
      <c r="G48" s="21">
        <v>5.5373026445816797E-3</v>
      </c>
      <c r="H48" s="23"/>
      <c r="I48" s="21"/>
      <c r="J48" s="26" t="e">
        <f>'Media Laydown - B&amp;D'!#REF!</f>
        <v>#REF!</v>
      </c>
      <c r="K48" s="25" t="e">
        <f t="shared" ca="1" si="19"/>
        <v>#REF!</v>
      </c>
      <c r="L48" s="19" t="e">
        <f t="shared" ca="1" si="20"/>
        <v>#REF!</v>
      </c>
      <c r="M48" s="19" t="e">
        <f t="shared" ca="1" si="31"/>
        <v>#REF!</v>
      </c>
      <c r="O48" s="23"/>
      <c r="P48" s="21"/>
      <c r="Q48" s="26" t="e">
        <f>'Media Laydown - B&amp;D'!#REF!</f>
        <v>#REF!</v>
      </c>
      <c r="R48" s="25" t="e">
        <f t="shared" ca="1" si="21"/>
        <v>#REF!</v>
      </c>
      <c r="S48" s="19" t="e">
        <f t="shared" ca="1" si="29"/>
        <v>#REF!</v>
      </c>
      <c r="T48" s="19" t="e">
        <f t="shared" ca="1" si="32"/>
        <v>#REF!</v>
      </c>
      <c r="V48" s="23"/>
      <c r="W48" s="21"/>
      <c r="X48" s="26" t="e">
        <f>'Media Laydown - B&amp;D'!#REF!</f>
        <v>#REF!</v>
      </c>
      <c r="Y48" s="25" t="e">
        <f t="shared" ca="1" si="22"/>
        <v>#REF!</v>
      </c>
      <c r="Z48" s="19" t="e">
        <f t="shared" ca="1" si="27"/>
        <v>#REF!</v>
      </c>
      <c r="AA48" s="19" t="e">
        <f t="shared" ca="1" si="33"/>
        <v>#REF!</v>
      </c>
      <c r="AC48" s="23"/>
      <c r="AD48" s="21"/>
      <c r="AE48" s="26" t="e">
        <f>'Media Laydown - B&amp;D'!#REF!</f>
        <v>#REF!</v>
      </c>
      <c r="AF48" s="25" t="e">
        <f t="shared" ca="1" si="23"/>
        <v>#REF!</v>
      </c>
      <c r="AG48" s="16" t="e">
        <f t="shared" ca="1" si="8"/>
        <v>#REF!</v>
      </c>
      <c r="AH48" s="19" t="e">
        <f t="shared" ca="1" si="34"/>
        <v>#REF!</v>
      </c>
      <c r="AJ48" s="23"/>
      <c r="AK48" s="21"/>
      <c r="AL48" s="26" t="e">
        <f>'Media Laydown - B&amp;D'!#REF!</f>
        <v>#REF!</v>
      </c>
      <c r="AM48" s="25" t="e">
        <f t="shared" ca="1" si="24"/>
        <v>#REF!</v>
      </c>
      <c r="AN48" s="16" t="e">
        <f t="shared" ca="1" si="10"/>
        <v>#REF!</v>
      </c>
      <c r="AO48" s="19" t="e">
        <f t="shared" ca="1" si="35"/>
        <v>#REF!</v>
      </c>
      <c r="AQ48" s="23"/>
      <c r="AR48" s="21"/>
      <c r="AS48" s="26" t="e">
        <f>'Media Laydown - B&amp;D'!#REF!</f>
        <v>#REF!</v>
      </c>
      <c r="AT48" s="25" t="e">
        <f t="shared" ca="1" si="25"/>
        <v>#REF!</v>
      </c>
      <c r="AU48" s="16" t="e">
        <f t="shared" ca="1" si="12"/>
        <v>#REF!</v>
      </c>
      <c r="AV48" s="19" t="e">
        <f t="shared" ca="1" si="36"/>
        <v>#REF!</v>
      </c>
      <c r="AX48" s="23"/>
      <c r="AY48" s="21"/>
      <c r="AZ48" s="26" t="e">
        <f>'Media Laydown - B&amp;D'!#REF!</f>
        <v>#REF!</v>
      </c>
      <c r="BA48" s="25" t="e">
        <f t="shared" ca="1" si="26"/>
        <v>#REF!</v>
      </c>
      <c r="BB48" s="16" t="e">
        <f t="shared" ca="1" si="14"/>
        <v>#REF!</v>
      </c>
      <c r="BC48" s="19" t="e">
        <f t="shared" ca="1" si="37"/>
        <v>#REF!</v>
      </c>
      <c r="BD48">
        <v>0.155025003191439</v>
      </c>
    </row>
    <row r="49" spans="1:56" x14ac:dyDescent="0.2">
      <c r="A49" s="1">
        <f t="shared" si="30"/>
        <v>42996</v>
      </c>
      <c r="C49" s="26">
        <v>0</v>
      </c>
      <c r="D49" s="25">
        <f t="shared" ca="1" si="16"/>
        <v>0</v>
      </c>
      <c r="E49" s="19">
        <f t="shared" ca="1" si="28"/>
        <v>0</v>
      </c>
      <c r="F49" s="20" t="e">
        <f t="shared" ca="1" si="17"/>
        <v>#REF!</v>
      </c>
      <c r="G49" s="21">
        <v>5.5373026445816804E-4</v>
      </c>
      <c r="H49" s="23"/>
      <c r="I49" s="21"/>
      <c r="J49" s="26" t="e">
        <f>'Media Laydown - B&amp;D'!#REF!</f>
        <v>#REF!</v>
      </c>
      <c r="K49" s="25" t="e">
        <f t="shared" ca="1" si="19"/>
        <v>#REF!</v>
      </c>
      <c r="L49" s="19" t="e">
        <f t="shared" ca="1" si="20"/>
        <v>#REF!</v>
      </c>
      <c r="M49" s="19" t="e">
        <f t="shared" ca="1" si="31"/>
        <v>#REF!</v>
      </c>
      <c r="O49" s="23"/>
      <c r="P49" s="21"/>
      <c r="Q49" s="26" t="e">
        <f>'Media Laydown - B&amp;D'!#REF!</f>
        <v>#REF!</v>
      </c>
      <c r="R49" s="25" t="e">
        <f t="shared" ca="1" si="21"/>
        <v>#REF!</v>
      </c>
      <c r="S49" s="19" t="e">
        <f t="shared" ca="1" si="29"/>
        <v>#REF!</v>
      </c>
      <c r="T49" s="19" t="e">
        <f t="shared" ca="1" si="32"/>
        <v>#REF!</v>
      </c>
      <c r="V49" s="23"/>
      <c r="W49" s="21"/>
      <c r="X49" s="26" t="e">
        <f>'Media Laydown - B&amp;D'!#REF!</f>
        <v>#REF!</v>
      </c>
      <c r="Y49" s="25" t="e">
        <f t="shared" ca="1" si="22"/>
        <v>#REF!</v>
      </c>
      <c r="Z49" s="19" t="e">
        <f t="shared" ca="1" si="27"/>
        <v>#REF!</v>
      </c>
      <c r="AA49" s="19" t="e">
        <f t="shared" ca="1" si="33"/>
        <v>#REF!</v>
      </c>
      <c r="AC49" s="23"/>
      <c r="AD49" s="21"/>
      <c r="AE49" s="26" t="e">
        <f>'Media Laydown - B&amp;D'!#REF!</f>
        <v>#REF!</v>
      </c>
      <c r="AF49" s="25" t="e">
        <f t="shared" ca="1" si="23"/>
        <v>#REF!</v>
      </c>
      <c r="AG49" s="16" t="e">
        <f t="shared" ca="1" si="8"/>
        <v>#REF!</v>
      </c>
      <c r="AH49" s="19" t="e">
        <f t="shared" ca="1" si="34"/>
        <v>#REF!</v>
      </c>
      <c r="AJ49" s="23"/>
      <c r="AK49" s="21"/>
      <c r="AL49" s="26" t="e">
        <f>'Media Laydown - B&amp;D'!#REF!</f>
        <v>#REF!</v>
      </c>
      <c r="AM49" s="25" t="e">
        <f t="shared" ca="1" si="24"/>
        <v>#REF!</v>
      </c>
      <c r="AN49" s="16" t="e">
        <f t="shared" ca="1" si="10"/>
        <v>#REF!</v>
      </c>
      <c r="AO49" s="19" t="e">
        <f t="shared" ca="1" si="35"/>
        <v>#REF!</v>
      </c>
      <c r="AQ49" s="23"/>
      <c r="AR49" s="21"/>
      <c r="AS49" s="26" t="e">
        <f>'Media Laydown - B&amp;D'!#REF!</f>
        <v>#REF!</v>
      </c>
      <c r="AT49" s="25" t="e">
        <f t="shared" ca="1" si="25"/>
        <v>#REF!</v>
      </c>
      <c r="AU49" s="16" t="e">
        <f t="shared" ca="1" si="12"/>
        <v>#REF!</v>
      </c>
      <c r="AV49" s="19" t="e">
        <f t="shared" ca="1" si="36"/>
        <v>#REF!</v>
      </c>
      <c r="AX49" s="23"/>
      <c r="AY49" s="21"/>
      <c r="AZ49" s="26" t="e">
        <f>'Media Laydown - B&amp;D'!#REF!</f>
        <v>#REF!</v>
      </c>
      <c r="BA49" s="25" t="e">
        <f t="shared" ca="1" si="26"/>
        <v>#REF!</v>
      </c>
      <c r="BB49" s="16" t="e">
        <f t="shared" ca="1" si="14"/>
        <v>#REF!</v>
      </c>
      <c r="BC49" s="19" t="e">
        <f t="shared" ca="1" si="37"/>
        <v>#REF!</v>
      </c>
      <c r="BD49">
        <v>0.25367537822325198</v>
      </c>
    </row>
    <row r="50" spans="1:56" x14ac:dyDescent="0.2">
      <c r="A50" s="1">
        <f t="shared" si="30"/>
        <v>43003</v>
      </c>
      <c r="C50" s="26">
        <v>0</v>
      </c>
      <c r="D50" s="25">
        <f t="shared" ca="1" si="16"/>
        <v>0</v>
      </c>
      <c r="E50" s="19">
        <f t="shared" ca="1" si="28"/>
        <v>0</v>
      </c>
      <c r="F50" s="20" t="e">
        <f t="shared" ca="1" si="17"/>
        <v>#REF!</v>
      </c>
      <c r="G50" s="21">
        <v>5.5373026445816897E-5</v>
      </c>
      <c r="H50" s="23"/>
      <c r="I50" s="21"/>
      <c r="J50" s="26" t="e">
        <f>'Media Laydown - B&amp;D'!#REF!</f>
        <v>#REF!</v>
      </c>
      <c r="K50" s="25" t="e">
        <f t="shared" ca="1" si="19"/>
        <v>#REF!</v>
      </c>
      <c r="L50" s="19" t="e">
        <f t="shared" ca="1" si="20"/>
        <v>#REF!</v>
      </c>
      <c r="M50" s="19" t="e">
        <f t="shared" ca="1" si="31"/>
        <v>#REF!</v>
      </c>
      <c r="O50" s="23"/>
      <c r="P50" s="21"/>
      <c r="Q50" s="26" t="e">
        <f>'Media Laydown - B&amp;D'!#REF!</f>
        <v>#REF!</v>
      </c>
      <c r="R50" s="25" t="e">
        <f t="shared" ca="1" si="21"/>
        <v>#REF!</v>
      </c>
      <c r="S50" s="19" t="e">
        <f t="shared" ca="1" si="29"/>
        <v>#REF!</v>
      </c>
      <c r="T50" s="19" t="e">
        <f t="shared" ca="1" si="32"/>
        <v>#REF!</v>
      </c>
      <c r="V50" s="23"/>
      <c r="W50" s="21"/>
      <c r="X50" s="26" t="e">
        <f>'Media Laydown - B&amp;D'!#REF!</f>
        <v>#REF!</v>
      </c>
      <c r="Y50" s="25" t="e">
        <f t="shared" ca="1" si="22"/>
        <v>#REF!</v>
      </c>
      <c r="Z50" s="19" t="e">
        <f t="shared" ca="1" si="27"/>
        <v>#REF!</v>
      </c>
      <c r="AA50" s="19" t="e">
        <f t="shared" ca="1" si="33"/>
        <v>#REF!</v>
      </c>
      <c r="AC50" s="23"/>
      <c r="AD50" s="21"/>
      <c r="AE50" s="26" t="e">
        <f>'Media Laydown - B&amp;D'!#REF!</f>
        <v>#REF!</v>
      </c>
      <c r="AF50" s="25" t="e">
        <f t="shared" ca="1" si="23"/>
        <v>#REF!</v>
      </c>
      <c r="AG50" s="16" t="e">
        <f t="shared" ca="1" si="8"/>
        <v>#REF!</v>
      </c>
      <c r="AH50" s="19" t="e">
        <f t="shared" ca="1" si="34"/>
        <v>#REF!</v>
      </c>
      <c r="AJ50" s="23"/>
      <c r="AK50" s="21"/>
      <c r="AL50" s="26" t="e">
        <f>'Media Laydown - B&amp;D'!#REF!</f>
        <v>#REF!</v>
      </c>
      <c r="AM50" s="25" t="e">
        <f t="shared" ca="1" si="24"/>
        <v>#REF!</v>
      </c>
      <c r="AN50" s="16" t="e">
        <f t="shared" ca="1" si="10"/>
        <v>#REF!</v>
      </c>
      <c r="AO50" s="19" t="e">
        <f t="shared" ca="1" si="35"/>
        <v>#REF!</v>
      </c>
      <c r="AQ50" s="23"/>
      <c r="AR50" s="21"/>
      <c r="AS50" s="26" t="e">
        <f>'Media Laydown - B&amp;D'!#REF!</f>
        <v>#REF!</v>
      </c>
      <c r="AT50" s="25" t="e">
        <f t="shared" ca="1" si="25"/>
        <v>#REF!</v>
      </c>
      <c r="AU50" s="16" t="e">
        <f t="shared" ca="1" si="12"/>
        <v>#REF!</v>
      </c>
      <c r="AV50" s="19" t="e">
        <f t="shared" ca="1" si="36"/>
        <v>#REF!</v>
      </c>
      <c r="AX50" s="23"/>
      <c r="AY50" s="21"/>
      <c r="AZ50" s="26" t="e">
        <f>'Media Laydown - B&amp;D'!#REF!</f>
        <v>#REF!</v>
      </c>
      <c r="BA50" s="25" t="e">
        <f t="shared" ca="1" si="26"/>
        <v>#REF!</v>
      </c>
      <c r="BB50" s="16" t="e">
        <f t="shared" ca="1" si="14"/>
        <v>#REF!</v>
      </c>
      <c r="BC50" s="19" t="e">
        <f t="shared" ca="1" si="37"/>
        <v>#REF!</v>
      </c>
      <c r="BD50">
        <v>0.33531647468910403</v>
      </c>
    </row>
    <row r="51" spans="1:56" x14ac:dyDescent="0.2">
      <c r="A51" s="1">
        <f t="shared" si="30"/>
        <v>43010</v>
      </c>
      <c r="C51" s="26">
        <v>0</v>
      </c>
      <c r="D51" s="25">
        <f t="shared" ca="1" si="16"/>
        <v>0</v>
      </c>
      <c r="E51" s="19">
        <f t="shared" ca="1" si="28"/>
        <v>0</v>
      </c>
      <c r="F51" s="20" t="e">
        <f t="shared" ca="1" si="17"/>
        <v>#REF!</v>
      </c>
      <c r="G51" s="21">
        <v>5.5373026445816899E-6</v>
      </c>
      <c r="H51" s="23"/>
      <c r="I51" s="21"/>
      <c r="J51" s="26" t="e">
        <f>'Media Laydown - B&amp;D'!#REF!</f>
        <v>#REF!</v>
      </c>
      <c r="K51" s="25" t="e">
        <f t="shared" ca="1" si="19"/>
        <v>#REF!</v>
      </c>
      <c r="L51" s="19" t="e">
        <f t="shared" ca="1" si="20"/>
        <v>#REF!</v>
      </c>
      <c r="M51" s="19" t="e">
        <f t="shared" ca="1" si="31"/>
        <v>#REF!</v>
      </c>
      <c r="O51" s="23"/>
      <c r="P51" s="21"/>
      <c r="Q51" s="26" t="e">
        <f>'Media Laydown - B&amp;D'!#REF!</f>
        <v>#REF!</v>
      </c>
      <c r="R51" s="25" t="e">
        <f t="shared" ca="1" si="21"/>
        <v>#REF!</v>
      </c>
      <c r="S51" s="19" t="e">
        <f t="shared" ca="1" si="29"/>
        <v>#REF!</v>
      </c>
      <c r="T51" s="19" t="e">
        <f t="shared" ca="1" si="32"/>
        <v>#REF!</v>
      </c>
      <c r="V51" s="23"/>
      <c r="W51" s="21"/>
      <c r="X51" s="26" t="e">
        <f>'Media Laydown - B&amp;D'!#REF!</f>
        <v>#REF!</v>
      </c>
      <c r="Y51" s="25" t="e">
        <f t="shared" ca="1" si="22"/>
        <v>#REF!</v>
      </c>
      <c r="Z51" s="19" t="e">
        <f t="shared" ca="1" si="27"/>
        <v>#REF!</v>
      </c>
      <c r="AA51" s="19" t="e">
        <f t="shared" ca="1" si="33"/>
        <v>#REF!</v>
      </c>
      <c r="AC51" s="23"/>
      <c r="AD51" s="21"/>
      <c r="AE51" s="26" t="e">
        <f>'Media Laydown - B&amp;D'!#REF!</f>
        <v>#REF!</v>
      </c>
      <c r="AF51" s="25" t="e">
        <f t="shared" ca="1" si="23"/>
        <v>#REF!</v>
      </c>
      <c r="AG51" s="16" t="e">
        <f t="shared" ca="1" si="8"/>
        <v>#REF!</v>
      </c>
      <c r="AH51" s="19" t="e">
        <f t="shared" ca="1" si="34"/>
        <v>#REF!</v>
      </c>
      <c r="AJ51" s="23"/>
      <c r="AK51" s="21"/>
      <c r="AL51" s="26" t="e">
        <f>'Media Laydown - B&amp;D'!#REF!</f>
        <v>#REF!</v>
      </c>
      <c r="AM51" s="25" t="e">
        <f t="shared" ca="1" si="24"/>
        <v>#REF!</v>
      </c>
      <c r="AN51" s="16" t="e">
        <f t="shared" ca="1" si="10"/>
        <v>#REF!</v>
      </c>
      <c r="AO51" s="19" t="e">
        <f t="shared" ca="1" si="35"/>
        <v>#REF!</v>
      </c>
      <c r="AQ51" s="23"/>
      <c r="AR51" s="21"/>
      <c r="AS51" s="26" t="e">
        <f>'Media Laydown - B&amp;D'!#REF!</f>
        <v>#REF!</v>
      </c>
      <c r="AT51" s="25" t="e">
        <f t="shared" ca="1" si="25"/>
        <v>#REF!</v>
      </c>
      <c r="AU51" s="16" t="e">
        <f t="shared" ca="1" si="12"/>
        <v>#REF!</v>
      </c>
      <c r="AV51" s="19" t="e">
        <f t="shared" ca="1" si="36"/>
        <v>#REF!</v>
      </c>
      <c r="AX51" s="23"/>
      <c r="AY51" s="21"/>
      <c r="AZ51" s="26" t="e">
        <f>'Media Laydown - B&amp;D'!#REF!</f>
        <v>#REF!</v>
      </c>
      <c r="BA51" s="25" t="e">
        <f t="shared" ca="1" si="26"/>
        <v>#REF!</v>
      </c>
      <c r="BB51" s="16" t="e">
        <f t="shared" ca="1" si="14"/>
        <v>#REF!</v>
      </c>
      <c r="BC51" s="19" t="e">
        <f t="shared" ca="1" si="37"/>
        <v>#REF!</v>
      </c>
      <c r="BD51">
        <v>0.30537028915210701</v>
      </c>
    </row>
    <row r="52" spans="1:56" x14ac:dyDescent="0.2">
      <c r="A52" s="1">
        <f t="shared" si="30"/>
        <v>43017</v>
      </c>
      <c r="C52" s="26">
        <v>0</v>
      </c>
      <c r="D52" s="25">
        <f t="shared" ca="1" si="16"/>
        <v>0</v>
      </c>
      <c r="E52" s="19">
        <f t="shared" ca="1" si="28"/>
        <v>0</v>
      </c>
      <c r="F52" s="20" t="e">
        <f t="shared" ca="1" si="17"/>
        <v>#REF!</v>
      </c>
      <c r="G52" s="21">
        <v>5.5373026445816899E-7</v>
      </c>
      <c r="H52" s="23"/>
      <c r="I52" s="21"/>
      <c r="J52" s="26" t="e">
        <f>'Media Laydown - B&amp;D'!#REF!</f>
        <v>#REF!</v>
      </c>
      <c r="K52" s="25" t="e">
        <f t="shared" ca="1" si="19"/>
        <v>#REF!</v>
      </c>
      <c r="L52" s="19" t="e">
        <f t="shared" ca="1" si="20"/>
        <v>#REF!</v>
      </c>
      <c r="M52" s="19" t="e">
        <f t="shared" ca="1" si="31"/>
        <v>#REF!</v>
      </c>
      <c r="O52" s="23"/>
      <c r="P52" s="21"/>
      <c r="Q52" s="26" t="e">
        <f>'Media Laydown - B&amp;D'!#REF!</f>
        <v>#REF!</v>
      </c>
      <c r="R52" s="25" t="e">
        <f t="shared" ca="1" si="21"/>
        <v>#REF!</v>
      </c>
      <c r="S52" s="19" t="e">
        <f t="shared" ca="1" si="29"/>
        <v>#REF!</v>
      </c>
      <c r="T52" s="19" t="e">
        <f t="shared" ca="1" si="32"/>
        <v>#REF!</v>
      </c>
      <c r="V52" s="23"/>
      <c r="W52" s="21"/>
      <c r="X52" s="26" t="e">
        <f>'Media Laydown - B&amp;D'!#REF!</f>
        <v>#REF!</v>
      </c>
      <c r="Y52" s="25" t="e">
        <f t="shared" ca="1" si="22"/>
        <v>#REF!</v>
      </c>
      <c r="Z52" s="19" t="e">
        <f t="shared" ca="1" si="27"/>
        <v>#REF!</v>
      </c>
      <c r="AA52" s="19" t="e">
        <f t="shared" ca="1" si="33"/>
        <v>#REF!</v>
      </c>
      <c r="AC52" s="23"/>
      <c r="AD52" s="21"/>
      <c r="AE52" s="26" t="e">
        <f>'Media Laydown - B&amp;D'!#REF!</f>
        <v>#REF!</v>
      </c>
      <c r="AF52" s="25" t="e">
        <f t="shared" ca="1" si="23"/>
        <v>#REF!</v>
      </c>
      <c r="AG52" s="16" t="e">
        <f t="shared" ca="1" si="8"/>
        <v>#REF!</v>
      </c>
      <c r="AH52" s="19" t="e">
        <f t="shared" ca="1" si="34"/>
        <v>#REF!</v>
      </c>
      <c r="AJ52" s="23"/>
      <c r="AK52" s="21"/>
      <c r="AL52" s="26" t="e">
        <f>'Media Laydown - B&amp;D'!#REF!</f>
        <v>#REF!</v>
      </c>
      <c r="AM52" s="25" t="e">
        <f t="shared" ca="1" si="24"/>
        <v>#REF!</v>
      </c>
      <c r="AN52" s="16" t="e">
        <f t="shared" ca="1" si="10"/>
        <v>#REF!</v>
      </c>
      <c r="AO52" s="19" t="e">
        <f t="shared" ca="1" si="35"/>
        <v>#REF!</v>
      </c>
      <c r="AQ52" s="23"/>
      <c r="AR52" s="21"/>
      <c r="AS52" s="26" t="e">
        <f>'Media Laydown - B&amp;D'!#REF!</f>
        <v>#REF!</v>
      </c>
      <c r="AT52" s="25" t="e">
        <f t="shared" ca="1" si="25"/>
        <v>#REF!</v>
      </c>
      <c r="AU52" s="16" t="e">
        <f t="shared" ca="1" si="12"/>
        <v>#REF!</v>
      </c>
      <c r="AV52" s="19" t="e">
        <f t="shared" ca="1" si="36"/>
        <v>#REF!</v>
      </c>
      <c r="AX52" s="23"/>
      <c r="AY52" s="21"/>
      <c r="AZ52" s="26" t="e">
        <f>'Media Laydown - B&amp;D'!#REF!</f>
        <v>#REF!</v>
      </c>
      <c r="BA52" s="25" t="e">
        <f t="shared" ca="1" si="26"/>
        <v>#REF!</v>
      </c>
      <c r="BB52" s="16" t="e">
        <f t="shared" ca="1" si="14"/>
        <v>#REF!</v>
      </c>
      <c r="BC52" s="19" t="e">
        <f t="shared" ca="1" si="37"/>
        <v>#REF!</v>
      </c>
      <c r="BD52">
        <v>0.36359782528832202</v>
      </c>
    </row>
    <row r="53" spans="1:56" x14ac:dyDescent="0.2">
      <c r="A53" s="1">
        <f t="shared" si="30"/>
        <v>43024</v>
      </c>
      <c r="C53" s="26">
        <v>0</v>
      </c>
      <c r="D53" s="25">
        <f t="shared" ca="1" si="16"/>
        <v>0</v>
      </c>
      <c r="E53" s="19">
        <f t="shared" ca="1" si="28"/>
        <v>0</v>
      </c>
      <c r="F53" s="20" t="e">
        <f t="shared" ca="1" si="17"/>
        <v>#REF!</v>
      </c>
      <c r="G53" s="21">
        <v>5.5373026445817002E-8</v>
      </c>
      <c r="H53" s="23"/>
      <c r="I53" s="21"/>
      <c r="J53" s="26" t="e">
        <f>'Media Laydown - B&amp;D'!#REF!</f>
        <v>#REF!</v>
      </c>
      <c r="K53" s="25" t="e">
        <f t="shared" ca="1" si="19"/>
        <v>#REF!</v>
      </c>
      <c r="L53" s="19" t="e">
        <f t="shared" ca="1" si="20"/>
        <v>#REF!</v>
      </c>
      <c r="M53" s="19" t="e">
        <f t="shared" ca="1" si="31"/>
        <v>#REF!</v>
      </c>
      <c r="O53" s="23"/>
      <c r="P53" s="21"/>
      <c r="Q53" s="26" t="e">
        <f>'Media Laydown - B&amp;D'!#REF!</f>
        <v>#REF!</v>
      </c>
      <c r="R53" s="25" t="e">
        <f t="shared" ca="1" si="21"/>
        <v>#REF!</v>
      </c>
      <c r="S53" s="19" t="e">
        <f t="shared" ca="1" si="29"/>
        <v>#REF!</v>
      </c>
      <c r="T53" s="19" t="e">
        <f t="shared" ca="1" si="32"/>
        <v>#REF!</v>
      </c>
      <c r="V53" s="23"/>
      <c r="W53" s="21"/>
      <c r="X53" s="26" t="e">
        <f>'Media Laydown - B&amp;D'!#REF!</f>
        <v>#REF!</v>
      </c>
      <c r="Y53" s="25" t="e">
        <f t="shared" ca="1" si="22"/>
        <v>#REF!</v>
      </c>
      <c r="Z53" s="19" t="e">
        <f t="shared" ca="1" si="27"/>
        <v>#REF!</v>
      </c>
      <c r="AA53" s="19" t="e">
        <f t="shared" ca="1" si="33"/>
        <v>#REF!</v>
      </c>
      <c r="AC53" s="23"/>
      <c r="AD53" s="21"/>
      <c r="AE53" s="26" t="e">
        <f>'Media Laydown - B&amp;D'!#REF!</f>
        <v>#REF!</v>
      </c>
      <c r="AF53" s="25" t="e">
        <f t="shared" ca="1" si="23"/>
        <v>#REF!</v>
      </c>
      <c r="AG53" s="16" t="e">
        <f t="shared" ca="1" si="8"/>
        <v>#REF!</v>
      </c>
      <c r="AH53" s="19" t="e">
        <f t="shared" ca="1" si="34"/>
        <v>#REF!</v>
      </c>
      <c r="AJ53" s="23"/>
      <c r="AK53" s="21"/>
      <c r="AL53" s="26" t="e">
        <f>'Media Laydown - B&amp;D'!#REF!</f>
        <v>#REF!</v>
      </c>
      <c r="AM53" s="25" t="e">
        <f t="shared" ca="1" si="24"/>
        <v>#REF!</v>
      </c>
      <c r="AN53" s="16" t="e">
        <f t="shared" ca="1" si="10"/>
        <v>#REF!</v>
      </c>
      <c r="AO53" s="19" t="e">
        <f t="shared" ca="1" si="35"/>
        <v>#REF!</v>
      </c>
      <c r="AQ53" s="23"/>
      <c r="AR53" s="21"/>
      <c r="AS53" s="26" t="e">
        <f>'Media Laydown - B&amp;D'!#REF!</f>
        <v>#REF!</v>
      </c>
      <c r="AT53" s="25" t="e">
        <f t="shared" ca="1" si="25"/>
        <v>#REF!</v>
      </c>
      <c r="AU53" s="16" t="e">
        <f t="shared" ca="1" si="12"/>
        <v>#REF!</v>
      </c>
      <c r="AV53" s="19" t="e">
        <f t="shared" ca="1" si="36"/>
        <v>#REF!</v>
      </c>
      <c r="AX53" s="23"/>
      <c r="AY53" s="21"/>
      <c r="AZ53" s="26" t="e">
        <f>'Media Laydown - B&amp;D'!#REF!</f>
        <v>#REF!</v>
      </c>
      <c r="BA53" s="25" t="e">
        <f t="shared" ca="1" si="26"/>
        <v>#REF!</v>
      </c>
      <c r="BB53" s="16" t="e">
        <f t="shared" ca="1" si="14"/>
        <v>#REF!</v>
      </c>
      <c r="BC53" s="19" t="e">
        <f t="shared" ca="1" si="37"/>
        <v>#REF!</v>
      </c>
      <c r="BD53">
        <v>0.20442259480684699</v>
      </c>
    </row>
    <row r="54" spans="1:56" x14ac:dyDescent="0.2">
      <c r="A54" s="1">
        <f t="shared" si="30"/>
        <v>43031</v>
      </c>
      <c r="C54" s="26">
        <v>0</v>
      </c>
      <c r="D54" s="25">
        <f t="shared" ca="1" si="16"/>
        <v>0</v>
      </c>
      <c r="E54" s="19">
        <f t="shared" ca="1" si="28"/>
        <v>0</v>
      </c>
      <c r="F54" s="20" t="e">
        <f t="shared" ca="1" si="17"/>
        <v>#REF!</v>
      </c>
      <c r="G54" s="21">
        <v>5.5373026445816997E-9</v>
      </c>
      <c r="H54" s="23"/>
      <c r="I54" s="21"/>
      <c r="J54" s="26" t="e">
        <f>'Media Laydown - B&amp;D'!#REF!</f>
        <v>#REF!</v>
      </c>
      <c r="K54" s="25" t="e">
        <f t="shared" ca="1" si="19"/>
        <v>#REF!</v>
      </c>
      <c r="L54" s="19" t="e">
        <f t="shared" ca="1" si="20"/>
        <v>#REF!</v>
      </c>
      <c r="M54" s="19" t="e">
        <f t="shared" ca="1" si="31"/>
        <v>#REF!</v>
      </c>
      <c r="O54" s="23"/>
      <c r="P54" s="21"/>
      <c r="Q54" s="26" t="e">
        <f>'Media Laydown - B&amp;D'!#REF!</f>
        <v>#REF!</v>
      </c>
      <c r="R54" s="25" t="e">
        <f t="shared" ca="1" si="21"/>
        <v>#REF!</v>
      </c>
      <c r="S54" s="19" t="e">
        <f t="shared" ca="1" si="29"/>
        <v>#REF!</v>
      </c>
      <c r="T54" s="19" t="e">
        <f t="shared" ca="1" si="32"/>
        <v>#REF!</v>
      </c>
      <c r="V54" s="23"/>
      <c r="W54" s="21"/>
      <c r="X54" s="26" t="e">
        <f>'Media Laydown - B&amp;D'!#REF!</f>
        <v>#REF!</v>
      </c>
      <c r="Y54" s="25" t="e">
        <f t="shared" ca="1" si="22"/>
        <v>#REF!</v>
      </c>
      <c r="Z54" s="19" t="e">
        <f t="shared" ca="1" si="27"/>
        <v>#REF!</v>
      </c>
      <c r="AA54" s="19" t="e">
        <f t="shared" ca="1" si="33"/>
        <v>#REF!</v>
      </c>
      <c r="AC54" s="23"/>
      <c r="AD54" s="21"/>
      <c r="AE54" s="26" t="e">
        <f>'Media Laydown - B&amp;D'!#REF!</f>
        <v>#REF!</v>
      </c>
      <c r="AF54" s="25" t="e">
        <f t="shared" ca="1" si="23"/>
        <v>#REF!</v>
      </c>
      <c r="AG54" s="16" t="e">
        <f t="shared" ca="1" si="8"/>
        <v>#REF!</v>
      </c>
      <c r="AH54" s="19" t="e">
        <f t="shared" ca="1" si="34"/>
        <v>#REF!</v>
      </c>
      <c r="AJ54" s="23"/>
      <c r="AK54" s="21"/>
      <c r="AL54" s="26" t="e">
        <f>'Media Laydown - B&amp;D'!#REF!</f>
        <v>#REF!</v>
      </c>
      <c r="AM54" s="25" t="e">
        <f t="shared" ca="1" si="24"/>
        <v>#REF!</v>
      </c>
      <c r="AN54" s="16" t="e">
        <f t="shared" ca="1" si="10"/>
        <v>#REF!</v>
      </c>
      <c r="AO54" s="19" t="e">
        <f t="shared" ca="1" si="35"/>
        <v>#REF!</v>
      </c>
      <c r="AQ54" s="23"/>
      <c r="AR54" s="21"/>
      <c r="AS54" s="26" t="e">
        <f>'Media Laydown - B&amp;D'!#REF!</f>
        <v>#REF!</v>
      </c>
      <c r="AT54" s="25" t="e">
        <f t="shared" ca="1" si="25"/>
        <v>#REF!</v>
      </c>
      <c r="AU54" s="16" t="e">
        <f t="shared" ca="1" si="12"/>
        <v>#REF!</v>
      </c>
      <c r="AV54" s="19" t="e">
        <f t="shared" ca="1" si="36"/>
        <v>#REF!</v>
      </c>
      <c r="AX54" s="23"/>
      <c r="AY54" s="21"/>
      <c r="AZ54" s="26" t="e">
        <f>'Media Laydown - B&amp;D'!#REF!</f>
        <v>#REF!</v>
      </c>
      <c r="BA54" s="25" t="e">
        <f t="shared" ca="1" si="26"/>
        <v>#REF!</v>
      </c>
      <c r="BB54" s="16" t="e">
        <f t="shared" ca="1" si="14"/>
        <v>#REF!</v>
      </c>
      <c r="BC54" s="19" t="e">
        <f t="shared" ca="1" si="37"/>
        <v>#REF!</v>
      </c>
      <c r="BD54">
        <v>0.25673542410943201</v>
      </c>
    </row>
    <row r="55" spans="1:56" x14ac:dyDescent="0.2">
      <c r="A55" s="1">
        <f t="shared" si="30"/>
        <v>43038</v>
      </c>
      <c r="C55" s="26">
        <v>0</v>
      </c>
      <c r="D55" s="25">
        <f t="shared" ca="1" si="16"/>
        <v>0</v>
      </c>
      <c r="E55" s="19">
        <f t="shared" ca="1" si="28"/>
        <v>0</v>
      </c>
      <c r="F55" s="20" t="e">
        <f t="shared" ca="1" si="17"/>
        <v>#REF!</v>
      </c>
      <c r="G55" s="21">
        <v>5.5373026445817101E-10</v>
      </c>
      <c r="H55" s="23"/>
      <c r="I55" s="21"/>
      <c r="J55" s="26" t="e">
        <f>'Media Laydown - B&amp;D'!#REF!</f>
        <v>#REF!</v>
      </c>
      <c r="K55" s="25" t="e">
        <f t="shared" ca="1" si="19"/>
        <v>#REF!</v>
      </c>
      <c r="L55" s="19" t="e">
        <f t="shared" ca="1" si="20"/>
        <v>#REF!</v>
      </c>
      <c r="M55" s="19" t="e">
        <f t="shared" ca="1" si="31"/>
        <v>#REF!</v>
      </c>
      <c r="O55" s="23"/>
      <c r="P55" s="21"/>
      <c r="Q55" s="26" t="e">
        <f>'Media Laydown - B&amp;D'!#REF!</f>
        <v>#REF!</v>
      </c>
      <c r="R55" s="25" t="e">
        <f t="shared" ca="1" si="21"/>
        <v>#REF!</v>
      </c>
      <c r="S55" s="19" t="e">
        <f t="shared" ca="1" si="29"/>
        <v>#REF!</v>
      </c>
      <c r="T55" s="19" t="e">
        <f t="shared" ca="1" si="32"/>
        <v>#REF!</v>
      </c>
      <c r="V55" s="23"/>
      <c r="W55" s="21"/>
      <c r="X55" s="26" t="e">
        <f>'Media Laydown - B&amp;D'!#REF!</f>
        <v>#REF!</v>
      </c>
      <c r="Y55" s="25" t="e">
        <f t="shared" ca="1" si="22"/>
        <v>#REF!</v>
      </c>
      <c r="Z55" s="19" t="e">
        <f t="shared" ca="1" si="27"/>
        <v>#REF!</v>
      </c>
      <c r="AA55" s="19" t="e">
        <f t="shared" ca="1" si="33"/>
        <v>#REF!</v>
      </c>
      <c r="AC55" s="23"/>
      <c r="AD55" s="21"/>
      <c r="AE55" s="26" t="e">
        <f>'Media Laydown - B&amp;D'!#REF!</f>
        <v>#REF!</v>
      </c>
      <c r="AF55" s="25" t="e">
        <f t="shared" ca="1" si="23"/>
        <v>#REF!</v>
      </c>
      <c r="AG55" s="16" t="e">
        <f t="shared" ca="1" si="8"/>
        <v>#REF!</v>
      </c>
      <c r="AH55" s="19" t="e">
        <f t="shared" ca="1" si="34"/>
        <v>#REF!</v>
      </c>
      <c r="AJ55" s="23"/>
      <c r="AK55" s="21"/>
      <c r="AL55" s="26" t="e">
        <f>'Media Laydown - B&amp;D'!#REF!</f>
        <v>#REF!</v>
      </c>
      <c r="AM55" s="25" t="e">
        <f t="shared" ca="1" si="24"/>
        <v>#REF!</v>
      </c>
      <c r="AN55" s="16" t="e">
        <f t="shared" ca="1" si="10"/>
        <v>#REF!</v>
      </c>
      <c r="AO55" s="19" t="e">
        <f t="shared" ca="1" si="35"/>
        <v>#REF!</v>
      </c>
      <c r="AQ55" s="23"/>
      <c r="AR55" s="21"/>
      <c r="AS55" s="26" t="e">
        <f>'Media Laydown - B&amp;D'!#REF!</f>
        <v>#REF!</v>
      </c>
      <c r="AT55" s="25" t="e">
        <f t="shared" ca="1" si="25"/>
        <v>#REF!</v>
      </c>
      <c r="AU55" s="16" t="e">
        <f t="shared" ca="1" si="12"/>
        <v>#REF!</v>
      </c>
      <c r="AV55" s="19" t="e">
        <f t="shared" ca="1" si="36"/>
        <v>#REF!</v>
      </c>
      <c r="AX55" s="23"/>
      <c r="AY55" s="21"/>
      <c r="AZ55" s="26" t="e">
        <f>'Media Laydown - B&amp;D'!#REF!</f>
        <v>#REF!</v>
      </c>
      <c r="BA55" s="25" t="e">
        <f t="shared" ca="1" si="26"/>
        <v>#REF!</v>
      </c>
      <c r="BB55" s="16" t="e">
        <f t="shared" ca="1" si="14"/>
        <v>#REF!</v>
      </c>
      <c r="BC55" s="19" t="e">
        <f t="shared" ca="1" si="37"/>
        <v>#REF!</v>
      </c>
      <c r="BD55">
        <v>0.226911481478342</v>
      </c>
    </row>
    <row r="56" spans="1:56" x14ac:dyDescent="0.2">
      <c r="A56" s="1">
        <f t="shared" si="30"/>
        <v>43045</v>
      </c>
      <c r="C56" s="26">
        <v>0</v>
      </c>
      <c r="D56" s="25">
        <f t="shared" ca="1" si="16"/>
        <v>0</v>
      </c>
      <c r="E56" s="19">
        <f t="shared" ca="1" si="28"/>
        <v>0</v>
      </c>
      <c r="F56" s="20" t="e">
        <f t="shared" ca="1" si="17"/>
        <v>#REF!</v>
      </c>
      <c r="G56" s="21">
        <v>5.5373026445817102E-11</v>
      </c>
      <c r="H56" s="23"/>
      <c r="I56" s="21"/>
      <c r="J56" s="26" t="e">
        <f>'Media Laydown - B&amp;D'!#REF!</f>
        <v>#REF!</v>
      </c>
      <c r="K56" s="25" t="e">
        <f t="shared" ca="1" si="19"/>
        <v>#REF!</v>
      </c>
      <c r="L56" s="19" t="e">
        <f t="shared" ca="1" si="20"/>
        <v>#REF!</v>
      </c>
      <c r="M56" s="19" t="e">
        <f t="shared" ca="1" si="31"/>
        <v>#REF!</v>
      </c>
      <c r="O56" s="23"/>
      <c r="P56" s="21"/>
      <c r="Q56" s="26" t="e">
        <f>'Media Laydown - B&amp;D'!#REF!</f>
        <v>#REF!</v>
      </c>
      <c r="R56" s="25" t="e">
        <f t="shared" ca="1" si="21"/>
        <v>#REF!</v>
      </c>
      <c r="S56" s="19" t="e">
        <f t="shared" ca="1" si="29"/>
        <v>#REF!</v>
      </c>
      <c r="T56" s="19" t="e">
        <f t="shared" ca="1" si="32"/>
        <v>#REF!</v>
      </c>
      <c r="V56" s="23"/>
      <c r="W56" s="21"/>
      <c r="X56" s="26" t="e">
        <f>'Media Laydown - B&amp;D'!#REF!</f>
        <v>#REF!</v>
      </c>
      <c r="Y56" s="25" t="e">
        <f t="shared" ca="1" si="22"/>
        <v>#REF!</v>
      </c>
      <c r="Z56" s="19" t="e">
        <f t="shared" ca="1" si="27"/>
        <v>#REF!</v>
      </c>
      <c r="AA56" s="19" t="e">
        <f t="shared" ca="1" si="33"/>
        <v>#REF!</v>
      </c>
      <c r="AC56" s="23"/>
      <c r="AD56" s="21"/>
      <c r="AE56" s="26" t="e">
        <f>'Media Laydown - B&amp;D'!#REF!</f>
        <v>#REF!</v>
      </c>
      <c r="AF56" s="25" t="e">
        <f t="shared" ca="1" si="23"/>
        <v>#REF!</v>
      </c>
      <c r="AG56" s="16" t="e">
        <f t="shared" ca="1" si="8"/>
        <v>#REF!</v>
      </c>
      <c r="AH56" s="19" t="e">
        <f t="shared" ca="1" si="34"/>
        <v>#REF!</v>
      </c>
      <c r="AJ56" s="23"/>
      <c r="AK56" s="21"/>
      <c r="AL56" s="26" t="e">
        <f>'Media Laydown - B&amp;D'!#REF!</f>
        <v>#REF!</v>
      </c>
      <c r="AM56" s="25" t="e">
        <f t="shared" ca="1" si="24"/>
        <v>#REF!</v>
      </c>
      <c r="AN56" s="16" t="e">
        <f t="shared" ca="1" si="10"/>
        <v>#REF!</v>
      </c>
      <c r="AO56" s="19" t="e">
        <f t="shared" ca="1" si="35"/>
        <v>#REF!</v>
      </c>
      <c r="AQ56" s="23"/>
      <c r="AR56" s="21"/>
      <c r="AS56" s="26" t="e">
        <f>'Media Laydown - B&amp;D'!#REF!</f>
        <v>#REF!</v>
      </c>
      <c r="AT56" s="25" t="e">
        <f t="shared" ca="1" si="25"/>
        <v>#REF!</v>
      </c>
      <c r="AU56" s="16" t="e">
        <f t="shared" ca="1" si="12"/>
        <v>#REF!</v>
      </c>
      <c r="AV56" s="19" t="e">
        <f t="shared" ca="1" si="36"/>
        <v>#REF!</v>
      </c>
      <c r="AX56" s="23"/>
      <c r="AY56" s="21"/>
      <c r="AZ56" s="26" t="e">
        <f>'Media Laydown - B&amp;D'!#REF!</f>
        <v>#REF!</v>
      </c>
      <c r="BA56" s="25" t="e">
        <f t="shared" ca="1" si="26"/>
        <v>#REF!</v>
      </c>
      <c r="BB56" s="16" t="e">
        <f t="shared" ca="1" si="14"/>
        <v>#REF!</v>
      </c>
      <c r="BC56" s="19" t="e">
        <f t="shared" ca="1" si="37"/>
        <v>#REF!</v>
      </c>
      <c r="BD56">
        <v>0.24577853207508399</v>
      </c>
    </row>
    <row r="57" spans="1:56" x14ac:dyDescent="0.2">
      <c r="A57" s="1">
        <f t="shared" si="30"/>
        <v>43052</v>
      </c>
      <c r="C57" s="26">
        <v>0</v>
      </c>
      <c r="D57" s="25">
        <f t="shared" ca="1" si="16"/>
        <v>0</v>
      </c>
      <c r="E57" s="19">
        <f t="shared" ca="1" si="28"/>
        <v>0</v>
      </c>
      <c r="F57" s="20" t="e">
        <f t="shared" ca="1" si="17"/>
        <v>#REF!</v>
      </c>
      <c r="G57" s="21">
        <v>5.5373026445817204E-12</v>
      </c>
      <c r="H57" s="23"/>
      <c r="I57" s="21"/>
      <c r="J57" s="26" t="e">
        <f>'Media Laydown - B&amp;D'!#REF!</f>
        <v>#REF!</v>
      </c>
      <c r="K57" s="25" t="e">
        <f t="shared" ca="1" si="19"/>
        <v>#REF!</v>
      </c>
      <c r="L57" s="19" t="e">
        <f t="shared" ca="1" si="20"/>
        <v>#REF!</v>
      </c>
      <c r="M57" s="19" t="e">
        <f t="shared" ca="1" si="31"/>
        <v>#REF!</v>
      </c>
      <c r="O57" s="23"/>
      <c r="P57" s="21"/>
      <c r="Q57" s="26" t="e">
        <f>'Media Laydown - B&amp;D'!#REF!</f>
        <v>#REF!</v>
      </c>
      <c r="R57" s="25" t="e">
        <f t="shared" ca="1" si="21"/>
        <v>#REF!</v>
      </c>
      <c r="S57" s="19" t="e">
        <f t="shared" ca="1" si="29"/>
        <v>#REF!</v>
      </c>
      <c r="T57" s="19" t="e">
        <f t="shared" ca="1" si="32"/>
        <v>#REF!</v>
      </c>
      <c r="V57" s="23"/>
      <c r="W57" s="21"/>
      <c r="X57" s="26" t="e">
        <f>'Media Laydown - B&amp;D'!#REF!</f>
        <v>#REF!</v>
      </c>
      <c r="Y57" s="25" t="e">
        <f t="shared" ca="1" si="22"/>
        <v>#REF!</v>
      </c>
      <c r="Z57" s="19" t="e">
        <f t="shared" ca="1" si="27"/>
        <v>#REF!</v>
      </c>
      <c r="AA57" s="19" t="e">
        <f t="shared" ca="1" si="33"/>
        <v>#REF!</v>
      </c>
      <c r="AC57" s="23"/>
      <c r="AD57" s="21"/>
      <c r="AE57" s="26" t="e">
        <f>'Media Laydown - B&amp;D'!#REF!</f>
        <v>#REF!</v>
      </c>
      <c r="AF57" s="25" t="e">
        <f t="shared" ca="1" si="23"/>
        <v>#REF!</v>
      </c>
      <c r="AG57" s="16" t="e">
        <f t="shared" ca="1" si="8"/>
        <v>#REF!</v>
      </c>
      <c r="AH57" s="19" t="e">
        <f t="shared" ca="1" si="34"/>
        <v>#REF!</v>
      </c>
      <c r="AJ57" s="23"/>
      <c r="AK57" s="21"/>
      <c r="AL57" s="26" t="e">
        <f>'Media Laydown - B&amp;D'!#REF!</f>
        <v>#REF!</v>
      </c>
      <c r="AM57" s="25" t="e">
        <f t="shared" ca="1" si="24"/>
        <v>#REF!</v>
      </c>
      <c r="AN57" s="16" t="e">
        <f t="shared" ca="1" si="10"/>
        <v>#REF!</v>
      </c>
      <c r="AO57" s="19" t="e">
        <f t="shared" ca="1" si="35"/>
        <v>#REF!</v>
      </c>
      <c r="AQ57" s="23"/>
      <c r="AR57" s="21"/>
      <c r="AS57" s="26" t="e">
        <f>'Media Laydown - B&amp;D'!#REF!</f>
        <v>#REF!</v>
      </c>
      <c r="AT57" s="25" t="e">
        <f t="shared" ca="1" si="25"/>
        <v>#REF!</v>
      </c>
      <c r="AU57" s="16" t="e">
        <f t="shared" ca="1" si="12"/>
        <v>#REF!</v>
      </c>
      <c r="AV57" s="19" t="e">
        <f t="shared" ca="1" si="36"/>
        <v>#REF!</v>
      </c>
      <c r="AX57" s="23"/>
      <c r="AY57" s="21"/>
      <c r="AZ57" s="26" t="e">
        <f>'Media Laydown - B&amp;D'!#REF!</f>
        <v>#REF!</v>
      </c>
      <c r="BA57" s="25" t="e">
        <f t="shared" ca="1" si="26"/>
        <v>#REF!</v>
      </c>
      <c r="BB57" s="16" t="e">
        <f t="shared" ca="1" si="14"/>
        <v>#REF!</v>
      </c>
      <c r="BC57" s="19" t="e">
        <f t="shared" ca="1" si="37"/>
        <v>#REF!</v>
      </c>
      <c r="BD57">
        <v>0.24377393053301999</v>
      </c>
    </row>
    <row r="58" spans="1:56" x14ac:dyDescent="0.2">
      <c r="A58" s="1">
        <f t="shared" si="30"/>
        <v>43059</v>
      </c>
      <c r="C58" s="26">
        <v>0</v>
      </c>
      <c r="D58" s="25">
        <f t="shared" ca="1" si="16"/>
        <v>0</v>
      </c>
      <c r="E58" s="19">
        <f t="shared" ca="1" si="28"/>
        <v>0</v>
      </c>
      <c r="F58" s="20" t="e">
        <f t="shared" ca="1" si="17"/>
        <v>#REF!</v>
      </c>
      <c r="G58" s="21">
        <v>5.5373026445817204E-13</v>
      </c>
      <c r="H58" s="23"/>
      <c r="I58" s="21"/>
      <c r="J58" s="26" t="e">
        <f>'Media Laydown - B&amp;D'!#REF!</f>
        <v>#REF!</v>
      </c>
      <c r="K58" s="25" t="e">
        <f t="shared" ca="1" si="19"/>
        <v>#REF!</v>
      </c>
      <c r="L58" s="19" t="e">
        <f t="shared" ca="1" si="20"/>
        <v>#REF!</v>
      </c>
      <c r="M58" s="19" t="e">
        <f t="shared" ca="1" si="31"/>
        <v>#REF!</v>
      </c>
      <c r="O58" s="23"/>
      <c r="P58" s="21"/>
      <c r="Q58" s="26" t="e">
        <f>'Media Laydown - B&amp;D'!#REF!</f>
        <v>#REF!</v>
      </c>
      <c r="R58" s="25" t="e">
        <f t="shared" ca="1" si="21"/>
        <v>#REF!</v>
      </c>
      <c r="S58" s="19" t="e">
        <f t="shared" ca="1" si="29"/>
        <v>#REF!</v>
      </c>
      <c r="T58" s="19" t="e">
        <f t="shared" ca="1" si="32"/>
        <v>#REF!</v>
      </c>
      <c r="V58" s="23"/>
      <c r="W58" s="21"/>
      <c r="X58" s="26" t="e">
        <f>'Media Laydown - B&amp;D'!#REF!</f>
        <v>#REF!</v>
      </c>
      <c r="Y58" s="25" t="e">
        <f t="shared" ca="1" si="22"/>
        <v>#REF!</v>
      </c>
      <c r="Z58" s="19" t="e">
        <f t="shared" ca="1" si="27"/>
        <v>#REF!</v>
      </c>
      <c r="AA58" s="19" t="e">
        <f t="shared" ca="1" si="33"/>
        <v>#REF!</v>
      </c>
      <c r="AC58" s="23"/>
      <c r="AD58" s="21"/>
      <c r="AE58" s="26" t="e">
        <f>'Media Laydown - B&amp;D'!#REF!</f>
        <v>#REF!</v>
      </c>
      <c r="AF58" s="25" t="e">
        <f t="shared" ca="1" si="23"/>
        <v>#REF!</v>
      </c>
      <c r="AG58" s="16" t="e">
        <f t="shared" ca="1" si="8"/>
        <v>#REF!</v>
      </c>
      <c r="AH58" s="19" t="e">
        <f t="shared" ca="1" si="34"/>
        <v>#REF!</v>
      </c>
      <c r="AJ58" s="23"/>
      <c r="AK58" s="21"/>
      <c r="AL58" s="26" t="e">
        <f>'Media Laydown - B&amp;D'!#REF!</f>
        <v>#REF!</v>
      </c>
      <c r="AM58" s="25" t="e">
        <f t="shared" ca="1" si="24"/>
        <v>#REF!</v>
      </c>
      <c r="AN58" s="16" t="e">
        <f t="shared" ca="1" si="10"/>
        <v>#REF!</v>
      </c>
      <c r="AO58" s="19" t="e">
        <f t="shared" ca="1" si="35"/>
        <v>#REF!</v>
      </c>
      <c r="AQ58" s="23"/>
      <c r="AR58" s="21"/>
      <c r="AS58" s="26" t="e">
        <f>'Media Laydown - B&amp;D'!#REF!</f>
        <v>#REF!</v>
      </c>
      <c r="AT58" s="25" t="e">
        <f t="shared" ca="1" si="25"/>
        <v>#REF!</v>
      </c>
      <c r="AU58" s="16" t="e">
        <f t="shared" ca="1" si="12"/>
        <v>#REF!</v>
      </c>
      <c r="AV58" s="19" t="e">
        <f t="shared" ca="1" si="36"/>
        <v>#REF!</v>
      </c>
      <c r="AX58" s="23"/>
      <c r="AY58" s="21"/>
      <c r="AZ58" s="26" t="e">
        <f>'Media Laydown - B&amp;D'!#REF!</f>
        <v>#REF!</v>
      </c>
      <c r="BA58" s="25" t="e">
        <f t="shared" ca="1" si="26"/>
        <v>#REF!</v>
      </c>
      <c r="BB58" s="16" t="e">
        <f t="shared" ca="1" si="14"/>
        <v>#REF!</v>
      </c>
      <c r="BC58" s="19" t="e">
        <f t="shared" ca="1" si="37"/>
        <v>#REF!</v>
      </c>
      <c r="BD58">
        <v>0.21516033703329901</v>
      </c>
    </row>
    <row r="59" spans="1:56" x14ac:dyDescent="0.2">
      <c r="A59" s="1">
        <f t="shared" si="30"/>
        <v>43066</v>
      </c>
      <c r="C59" s="26">
        <v>0</v>
      </c>
      <c r="D59" s="25">
        <f t="shared" ca="1" si="16"/>
        <v>0</v>
      </c>
      <c r="E59" s="19">
        <f t="shared" ca="1" si="28"/>
        <v>0</v>
      </c>
      <c r="F59" s="20" t="e">
        <f t="shared" ca="1" si="17"/>
        <v>#REF!</v>
      </c>
      <c r="G59" s="21">
        <v>5.53730264458173E-14</v>
      </c>
      <c r="H59" s="23"/>
      <c r="I59" s="21"/>
      <c r="J59" s="26" t="e">
        <f>'Media Laydown - B&amp;D'!#REF!</f>
        <v>#REF!</v>
      </c>
      <c r="K59" s="25" t="e">
        <f t="shared" ca="1" si="19"/>
        <v>#REF!</v>
      </c>
      <c r="L59" s="19" t="e">
        <f t="shared" ca="1" si="20"/>
        <v>#REF!</v>
      </c>
      <c r="M59" s="19" t="e">
        <f t="shared" ca="1" si="31"/>
        <v>#REF!</v>
      </c>
      <c r="O59" s="23"/>
      <c r="P59" s="21"/>
      <c r="Q59" s="26" t="e">
        <f>'Media Laydown - B&amp;D'!#REF!</f>
        <v>#REF!</v>
      </c>
      <c r="R59" s="25" t="e">
        <f t="shared" ca="1" si="21"/>
        <v>#REF!</v>
      </c>
      <c r="S59" s="19" t="e">
        <f t="shared" ca="1" si="29"/>
        <v>#REF!</v>
      </c>
      <c r="T59" s="19" t="e">
        <f t="shared" ca="1" si="32"/>
        <v>#REF!</v>
      </c>
      <c r="V59" s="23"/>
      <c r="W59" s="21"/>
      <c r="X59" s="26" t="e">
        <f>'Media Laydown - B&amp;D'!#REF!</f>
        <v>#REF!</v>
      </c>
      <c r="Y59" s="25" t="e">
        <f t="shared" ca="1" si="22"/>
        <v>#REF!</v>
      </c>
      <c r="Z59" s="19" t="e">
        <f t="shared" ca="1" si="27"/>
        <v>#REF!</v>
      </c>
      <c r="AA59" s="19" t="e">
        <f t="shared" ca="1" si="33"/>
        <v>#REF!</v>
      </c>
      <c r="AC59" s="23"/>
      <c r="AD59" s="21"/>
      <c r="AE59" s="26" t="e">
        <f>'Media Laydown - B&amp;D'!#REF!</f>
        <v>#REF!</v>
      </c>
      <c r="AF59" s="25" t="e">
        <f t="shared" ca="1" si="23"/>
        <v>#REF!</v>
      </c>
      <c r="AG59" s="16" t="e">
        <f t="shared" ca="1" si="8"/>
        <v>#REF!</v>
      </c>
      <c r="AH59" s="19" t="e">
        <f t="shared" ca="1" si="34"/>
        <v>#REF!</v>
      </c>
      <c r="AJ59" s="23"/>
      <c r="AK59" s="21"/>
      <c r="AL59" s="26" t="e">
        <f>'Media Laydown - B&amp;D'!#REF!</f>
        <v>#REF!</v>
      </c>
      <c r="AM59" s="25" t="e">
        <f t="shared" ca="1" si="24"/>
        <v>#REF!</v>
      </c>
      <c r="AN59" s="16" t="e">
        <f t="shared" ca="1" si="10"/>
        <v>#REF!</v>
      </c>
      <c r="AO59" s="19" t="e">
        <f t="shared" ca="1" si="35"/>
        <v>#REF!</v>
      </c>
      <c r="AQ59" s="23"/>
      <c r="AR59" s="21"/>
      <c r="AS59" s="26" t="e">
        <f>'Media Laydown - B&amp;D'!#REF!</f>
        <v>#REF!</v>
      </c>
      <c r="AT59" s="25" t="e">
        <f t="shared" ca="1" si="25"/>
        <v>#REF!</v>
      </c>
      <c r="AU59" s="16" t="e">
        <f t="shared" ca="1" si="12"/>
        <v>#REF!</v>
      </c>
      <c r="AV59" s="19" t="e">
        <f t="shared" ca="1" si="36"/>
        <v>#REF!</v>
      </c>
      <c r="AX59" s="23"/>
      <c r="AY59" s="21"/>
      <c r="AZ59" s="26" t="e">
        <f>'Media Laydown - B&amp;D'!#REF!</f>
        <v>#REF!</v>
      </c>
      <c r="BA59" s="25" t="e">
        <f t="shared" ca="1" si="26"/>
        <v>#REF!</v>
      </c>
      <c r="BB59" s="16" t="e">
        <f t="shared" ca="1" si="14"/>
        <v>#REF!</v>
      </c>
      <c r="BC59" s="19" t="e">
        <f t="shared" ca="1" si="37"/>
        <v>#REF!</v>
      </c>
      <c r="BD59">
        <v>0.12202263952320901</v>
      </c>
    </row>
    <row r="60" spans="1:56" x14ac:dyDescent="0.2">
      <c r="A60" s="1">
        <f t="shared" si="30"/>
        <v>43073</v>
      </c>
      <c r="C60" s="26">
        <v>209502</v>
      </c>
      <c r="D60" s="25">
        <f t="shared" ca="1" si="16"/>
        <v>0</v>
      </c>
      <c r="E60" s="19">
        <f t="shared" ca="1" si="28"/>
        <v>0</v>
      </c>
      <c r="F60" s="20" t="e">
        <f t="shared" ca="1" si="17"/>
        <v>#REF!</v>
      </c>
      <c r="G60" s="21">
        <v>5.53730264458173E-15</v>
      </c>
      <c r="H60" s="23"/>
      <c r="I60" s="21"/>
      <c r="J60" s="26" t="e">
        <f>'Media Laydown - B&amp;D'!#REF!</f>
        <v>#REF!</v>
      </c>
      <c r="K60" s="25" t="e">
        <f t="shared" ca="1" si="19"/>
        <v>#REF!</v>
      </c>
      <c r="L60" s="19" t="e">
        <f t="shared" ca="1" si="20"/>
        <v>#REF!</v>
      </c>
      <c r="M60" s="19" t="e">
        <f t="shared" ca="1" si="31"/>
        <v>#REF!</v>
      </c>
      <c r="O60" s="23"/>
      <c r="P60" s="21"/>
      <c r="Q60" s="26" t="e">
        <f>'Media Laydown - B&amp;D'!#REF!</f>
        <v>#REF!</v>
      </c>
      <c r="R60" s="25" t="e">
        <f t="shared" ca="1" si="21"/>
        <v>#REF!</v>
      </c>
      <c r="S60" s="19" t="e">
        <f t="shared" ca="1" si="29"/>
        <v>#REF!</v>
      </c>
      <c r="T60" s="19" t="e">
        <f t="shared" ca="1" si="32"/>
        <v>#REF!</v>
      </c>
      <c r="V60" s="23"/>
      <c r="W60" s="21"/>
      <c r="X60" s="26" t="e">
        <f>'Media Laydown - B&amp;D'!#REF!</f>
        <v>#REF!</v>
      </c>
      <c r="Y60" s="25" t="e">
        <f t="shared" ca="1" si="22"/>
        <v>#REF!</v>
      </c>
      <c r="Z60" s="19" t="e">
        <f t="shared" ca="1" si="27"/>
        <v>#REF!</v>
      </c>
      <c r="AA60" s="19" t="e">
        <f t="shared" ca="1" si="33"/>
        <v>#REF!</v>
      </c>
      <c r="AC60" s="23"/>
      <c r="AD60" s="21"/>
      <c r="AE60" s="26" t="e">
        <f>'Media Laydown - B&amp;D'!#REF!</f>
        <v>#REF!</v>
      </c>
      <c r="AF60" s="25" t="e">
        <f t="shared" ca="1" si="23"/>
        <v>#REF!</v>
      </c>
      <c r="AG60" s="16" t="e">
        <f t="shared" ca="1" si="8"/>
        <v>#REF!</v>
      </c>
      <c r="AH60" s="19" t="e">
        <f t="shared" ca="1" si="34"/>
        <v>#REF!</v>
      </c>
      <c r="AJ60" s="23"/>
      <c r="AK60" s="21"/>
      <c r="AL60" s="26" t="e">
        <f>'Media Laydown - B&amp;D'!#REF!</f>
        <v>#REF!</v>
      </c>
      <c r="AM60" s="25" t="e">
        <f t="shared" ca="1" si="24"/>
        <v>#REF!</v>
      </c>
      <c r="AN60" s="16" t="e">
        <f t="shared" ca="1" si="10"/>
        <v>#REF!</v>
      </c>
      <c r="AO60" s="19" t="e">
        <f t="shared" ca="1" si="35"/>
        <v>#REF!</v>
      </c>
      <c r="AQ60" s="23"/>
      <c r="AR60" s="21"/>
      <c r="AS60" s="26" t="e">
        <f>'Media Laydown - B&amp;D'!#REF!</f>
        <v>#REF!</v>
      </c>
      <c r="AT60" s="25" t="e">
        <f t="shared" ca="1" si="25"/>
        <v>#REF!</v>
      </c>
      <c r="AU60" s="16" t="e">
        <f t="shared" ca="1" si="12"/>
        <v>#REF!</v>
      </c>
      <c r="AV60" s="19" t="e">
        <f t="shared" ca="1" si="36"/>
        <v>#REF!</v>
      </c>
      <c r="AX60" s="23"/>
      <c r="AY60" s="21"/>
      <c r="AZ60" s="26" t="e">
        <f>'Media Laydown - B&amp;D'!#REF!</f>
        <v>#REF!</v>
      </c>
      <c r="BA60" s="25" t="e">
        <f t="shared" ca="1" si="26"/>
        <v>#REF!</v>
      </c>
      <c r="BB60" s="16" t="e">
        <f t="shared" ca="1" si="14"/>
        <v>#REF!</v>
      </c>
      <c r="BC60" s="19" t="e">
        <f t="shared" ca="1" si="37"/>
        <v>#REF!</v>
      </c>
      <c r="BD60">
        <v>8.5385162094519601E-2</v>
      </c>
    </row>
    <row r="61" spans="1:56" x14ac:dyDescent="0.2">
      <c r="A61" s="1">
        <f t="shared" si="30"/>
        <v>43080</v>
      </c>
      <c r="C61" s="26">
        <v>147815</v>
      </c>
      <c r="D61" s="25">
        <f t="shared" ca="1" si="16"/>
        <v>209502</v>
      </c>
      <c r="E61" s="19">
        <f t="shared" ca="1" si="28"/>
        <v>8.8160808856887152E-2</v>
      </c>
      <c r="F61" s="20" t="e">
        <f t="shared" ca="1" si="17"/>
        <v>#REF!</v>
      </c>
      <c r="G61" s="21">
        <v>8.8235284079666104E-2</v>
      </c>
      <c r="H61" s="23"/>
      <c r="I61" s="21"/>
      <c r="J61" s="26" t="e">
        <f>'Media Laydown - B&amp;D'!#REF!</f>
        <v>#REF!</v>
      </c>
      <c r="K61" s="25" t="e">
        <f t="shared" ca="1" si="19"/>
        <v>#REF!</v>
      </c>
      <c r="L61" s="19" t="e">
        <f t="shared" ca="1" si="20"/>
        <v>#REF!</v>
      </c>
      <c r="M61" s="19" t="e">
        <f t="shared" ca="1" si="31"/>
        <v>#REF!</v>
      </c>
      <c r="O61" s="23"/>
      <c r="P61" s="21"/>
      <c r="Q61" s="26" t="e">
        <f>'Media Laydown - B&amp;D'!#REF!</f>
        <v>#REF!</v>
      </c>
      <c r="R61" s="25" t="e">
        <f t="shared" ca="1" si="21"/>
        <v>#REF!</v>
      </c>
      <c r="S61" s="19" t="e">
        <f t="shared" ca="1" si="29"/>
        <v>#REF!</v>
      </c>
      <c r="T61" s="19" t="e">
        <f t="shared" ca="1" si="32"/>
        <v>#REF!</v>
      </c>
      <c r="V61" s="23"/>
      <c r="W61" s="21"/>
      <c r="X61" s="26" t="e">
        <f>'Media Laydown - B&amp;D'!#REF!</f>
        <v>#REF!</v>
      </c>
      <c r="Y61" s="25" t="e">
        <f t="shared" ca="1" si="22"/>
        <v>#REF!</v>
      </c>
      <c r="Z61" s="19" t="e">
        <f t="shared" ca="1" si="27"/>
        <v>#REF!</v>
      </c>
      <c r="AA61" s="19" t="e">
        <f t="shared" ca="1" si="33"/>
        <v>#REF!</v>
      </c>
      <c r="AC61" s="23"/>
      <c r="AD61" s="21"/>
      <c r="AE61" s="26" t="e">
        <f>'Media Laydown - B&amp;D'!#REF!</f>
        <v>#REF!</v>
      </c>
      <c r="AF61" s="25" t="e">
        <f t="shared" ca="1" si="23"/>
        <v>#REF!</v>
      </c>
      <c r="AG61" s="16" t="e">
        <f t="shared" ca="1" si="8"/>
        <v>#REF!</v>
      </c>
      <c r="AH61" s="19" t="e">
        <f t="shared" ca="1" si="34"/>
        <v>#REF!</v>
      </c>
      <c r="AJ61" s="23"/>
      <c r="AK61" s="21"/>
      <c r="AL61" s="26" t="e">
        <f>'Media Laydown - B&amp;D'!#REF!</f>
        <v>#REF!</v>
      </c>
      <c r="AM61" s="25" t="e">
        <f t="shared" ca="1" si="24"/>
        <v>#REF!</v>
      </c>
      <c r="AN61" s="16" t="e">
        <f t="shared" ca="1" si="10"/>
        <v>#REF!</v>
      </c>
      <c r="AO61" s="19" t="e">
        <f t="shared" ca="1" si="35"/>
        <v>#REF!</v>
      </c>
      <c r="AQ61" s="23"/>
      <c r="AR61" s="21"/>
      <c r="AS61" s="26" t="e">
        <f>'Media Laydown - B&amp;D'!#REF!</f>
        <v>#REF!</v>
      </c>
      <c r="AT61" s="25" t="e">
        <f t="shared" ca="1" si="25"/>
        <v>#REF!</v>
      </c>
      <c r="AU61" s="16" t="e">
        <f t="shared" ca="1" si="12"/>
        <v>#REF!</v>
      </c>
      <c r="AV61" s="19" t="e">
        <f t="shared" ca="1" si="36"/>
        <v>#REF!</v>
      </c>
      <c r="AX61" s="23"/>
      <c r="AY61" s="21"/>
      <c r="AZ61" s="26" t="e">
        <f>'Media Laydown - B&amp;D'!#REF!</f>
        <v>#REF!</v>
      </c>
      <c r="BA61" s="25" t="e">
        <f t="shared" ca="1" si="26"/>
        <v>#REF!</v>
      </c>
      <c r="BB61" s="16" t="e">
        <f t="shared" ca="1" si="14"/>
        <v>#REF!</v>
      </c>
      <c r="BC61" s="19" t="e">
        <f t="shared" ca="1" si="37"/>
        <v>#REF!</v>
      </c>
      <c r="BD61">
        <v>0.11439379306799199</v>
      </c>
    </row>
    <row r="62" spans="1:56" x14ac:dyDescent="0.2">
      <c r="A62" s="31">
        <f t="shared" si="30"/>
        <v>43087</v>
      </c>
      <c r="B62" s="64"/>
      <c r="C62" s="26">
        <v>433733</v>
      </c>
      <c r="D62" s="25">
        <f t="shared" ca="1" si="16"/>
        <v>147815</v>
      </c>
      <c r="E62" s="19">
        <f t="shared" ca="1" si="28"/>
        <v>6.3041923575786751E-2</v>
      </c>
      <c r="F62" s="20" t="e">
        <f t="shared" ca="1" si="17"/>
        <v>#REF!</v>
      </c>
      <c r="G62" s="21">
        <v>7.19194464524998E-2</v>
      </c>
      <c r="H62" s="23"/>
      <c r="I62" s="21"/>
      <c r="J62" s="26" t="e">
        <f>'Media Laydown - B&amp;D'!#REF!</f>
        <v>#REF!</v>
      </c>
      <c r="K62" s="25" t="e">
        <f t="shared" ca="1" si="19"/>
        <v>#REF!</v>
      </c>
      <c r="L62" s="19" t="e">
        <f t="shared" ca="1" si="20"/>
        <v>#REF!</v>
      </c>
      <c r="M62" s="19" t="e">
        <f t="shared" ca="1" si="31"/>
        <v>#REF!</v>
      </c>
      <c r="N62" s="64"/>
      <c r="O62" s="23"/>
      <c r="P62" s="21"/>
      <c r="Q62" s="26" t="e">
        <f>'Media Laydown - B&amp;D'!#REF!</f>
        <v>#REF!</v>
      </c>
      <c r="R62" s="25" t="e">
        <f t="shared" ca="1" si="21"/>
        <v>#REF!</v>
      </c>
      <c r="S62" s="19" t="e">
        <f t="shared" ca="1" si="29"/>
        <v>#REF!</v>
      </c>
      <c r="T62" s="19" t="e">
        <f t="shared" ca="1" si="32"/>
        <v>#REF!</v>
      </c>
      <c r="U62" s="64"/>
      <c r="V62" s="23"/>
      <c r="W62" s="21"/>
      <c r="X62" s="26" t="e">
        <f>'Media Laydown - B&amp;D'!#REF!</f>
        <v>#REF!</v>
      </c>
      <c r="Y62" s="25" t="e">
        <f t="shared" ca="1" si="22"/>
        <v>#REF!</v>
      </c>
      <c r="Z62" s="19" t="e">
        <f t="shared" ca="1" si="27"/>
        <v>#REF!</v>
      </c>
      <c r="AA62" s="19" t="e">
        <f t="shared" ca="1" si="33"/>
        <v>#REF!</v>
      </c>
      <c r="AB62" s="64"/>
      <c r="AC62" s="23"/>
      <c r="AD62" s="21"/>
      <c r="AE62" s="26" t="e">
        <f>'Media Laydown - B&amp;D'!#REF!</f>
        <v>#REF!</v>
      </c>
      <c r="AF62" s="25" t="e">
        <f t="shared" ca="1" si="23"/>
        <v>#REF!</v>
      </c>
      <c r="AG62" s="19" t="e">
        <f t="shared" ca="1" si="8"/>
        <v>#REF!</v>
      </c>
      <c r="AH62" s="19" t="e">
        <f t="shared" ca="1" si="34"/>
        <v>#REF!</v>
      </c>
      <c r="AI62" s="64"/>
      <c r="AJ62" s="23"/>
      <c r="AK62" s="21"/>
      <c r="AL62" s="26" t="e">
        <f>'Media Laydown - B&amp;D'!#REF!</f>
        <v>#REF!</v>
      </c>
      <c r="AM62" s="25" t="e">
        <f t="shared" ca="1" si="24"/>
        <v>#REF!</v>
      </c>
      <c r="AN62" s="19" t="e">
        <f t="shared" ca="1" si="10"/>
        <v>#REF!</v>
      </c>
      <c r="AO62" s="19" t="e">
        <f t="shared" ca="1" si="35"/>
        <v>#REF!</v>
      </c>
      <c r="AP62" s="64"/>
      <c r="AQ62" s="23"/>
      <c r="AR62" s="21"/>
      <c r="AS62" s="26" t="e">
        <f>'Media Laydown - B&amp;D'!#REF!</f>
        <v>#REF!</v>
      </c>
      <c r="AT62" s="25" t="e">
        <f t="shared" ca="1" si="25"/>
        <v>#REF!</v>
      </c>
      <c r="AU62" s="19" t="e">
        <f t="shared" ca="1" si="12"/>
        <v>#REF!</v>
      </c>
      <c r="AV62" s="19" t="e">
        <f t="shared" ca="1" si="36"/>
        <v>#REF!</v>
      </c>
      <c r="AW62" s="64"/>
      <c r="AX62" s="23"/>
      <c r="AY62" s="21"/>
      <c r="AZ62" s="26" t="e">
        <f>'Media Laydown - B&amp;D'!#REF!</f>
        <v>#REF!</v>
      </c>
      <c r="BA62" s="25" t="e">
        <f t="shared" ca="1" si="26"/>
        <v>#REF!</v>
      </c>
      <c r="BB62" s="19" t="e">
        <f t="shared" ca="1" si="14"/>
        <v>#REF!</v>
      </c>
      <c r="BC62" s="19" t="e">
        <f t="shared" ca="1" si="37"/>
        <v>#REF!</v>
      </c>
      <c r="BD62" s="64">
        <v>0.29180427102086598</v>
      </c>
    </row>
    <row r="63" spans="1:56" x14ac:dyDescent="0.2">
      <c r="A63" s="2">
        <f t="shared" si="30"/>
        <v>43094</v>
      </c>
      <c r="B63" s="65"/>
      <c r="C63" s="66">
        <v>880798</v>
      </c>
      <c r="D63" s="67">
        <f t="shared" ca="1" si="16"/>
        <v>433733</v>
      </c>
      <c r="E63" s="68">
        <f t="shared" ca="1" si="28"/>
        <v>0.17392673113395551</v>
      </c>
      <c r="F63" s="69" t="e">
        <f t="shared" ca="1" si="17"/>
        <v>#REF!</v>
      </c>
      <c r="G63" s="70">
        <v>0.18125835359508499</v>
      </c>
      <c r="H63" s="71"/>
      <c r="I63" s="70"/>
      <c r="J63" s="66" t="e">
        <f>'Media Laydown - B&amp;D'!#REF!</f>
        <v>#REF!</v>
      </c>
      <c r="K63" s="67" t="e">
        <f t="shared" ca="1" si="19"/>
        <v>#REF!</v>
      </c>
      <c r="L63" s="68" t="e">
        <f t="shared" ca="1" si="20"/>
        <v>#REF!</v>
      </c>
      <c r="M63" s="68" t="e">
        <f t="shared" ca="1" si="31"/>
        <v>#REF!</v>
      </c>
      <c r="N63" s="65"/>
      <c r="O63" s="71"/>
      <c r="P63" s="70"/>
      <c r="Q63" s="66" t="e">
        <f>'Media Laydown - B&amp;D'!#REF!</f>
        <v>#REF!</v>
      </c>
      <c r="R63" s="67" t="e">
        <f t="shared" ca="1" si="21"/>
        <v>#REF!</v>
      </c>
      <c r="S63" s="68" t="e">
        <f t="shared" ca="1" si="29"/>
        <v>#REF!</v>
      </c>
      <c r="T63" s="68" t="e">
        <f t="shared" ca="1" si="32"/>
        <v>#REF!</v>
      </c>
      <c r="U63" s="65"/>
      <c r="V63" s="71"/>
      <c r="W63" s="70"/>
      <c r="X63" s="66" t="e">
        <f>'Media Laydown - B&amp;D'!#REF!</f>
        <v>#REF!</v>
      </c>
      <c r="Y63" s="67" t="e">
        <f t="shared" ca="1" si="22"/>
        <v>#REF!</v>
      </c>
      <c r="Z63" s="68" t="e">
        <f t="shared" ca="1" si="27"/>
        <v>#REF!</v>
      </c>
      <c r="AA63" s="68" t="e">
        <f t="shared" ca="1" si="33"/>
        <v>#REF!</v>
      </c>
      <c r="AB63" s="65"/>
      <c r="AC63" s="71"/>
      <c r="AD63" s="70"/>
      <c r="AE63" s="66" t="e">
        <f>'Media Laydown - B&amp;D'!#REF!</f>
        <v>#REF!</v>
      </c>
      <c r="AF63" s="67" t="e">
        <f t="shared" ca="1" si="23"/>
        <v>#REF!</v>
      </c>
      <c r="AG63" s="68" t="e">
        <f t="shared" ca="1" si="8"/>
        <v>#REF!</v>
      </c>
      <c r="AH63" s="68" t="e">
        <f t="shared" ca="1" si="34"/>
        <v>#REF!</v>
      </c>
      <c r="AI63" s="65"/>
      <c r="AJ63" s="71"/>
      <c r="AK63" s="70"/>
      <c r="AL63" s="66" t="e">
        <f>'Media Laydown - B&amp;D'!#REF!</f>
        <v>#REF!</v>
      </c>
      <c r="AM63" s="67" t="e">
        <f t="shared" ca="1" si="24"/>
        <v>#REF!</v>
      </c>
      <c r="AN63" s="68" t="e">
        <f t="shared" ca="1" si="10"/>
        <v>#REF!</v>
      </c>
      <c r="AO63" s="68" t="e">
        <f t="shared" ca="1" si="35"/>
        <v>#REF!</v>
      </c>
      <c r="AP63" s="65"/>
      <c r="AQ63" s="71"/>
      <c r="AR63" s="70"/>
      <c r="AS63" s="66" t="e">
        <f>'Media Laydown - B&amp;D'!#REF!</f>
        <v>#REF!</v>
      </c>
      <c r="AT63" s="67" t="e">
        <f t="shared" ca="1" si="25"/>
        <v>#REF!</v>
      </c>
      <c r="AU63" s="68" t="e">
        <f t="shared" ca="1" si="12"/>
        <v>#REF!</v>
      </c>
      <c r="AV63" s="68" t="e">
        <f t="shared" ca="1" si="36"/>
        <v>#REF!</v>
      </c>
      <c r="AW63" s="65"/>
      <c r="AX63" s="71"/>
      <c r="AY63" s="70"/>
      <c r="AZ63" s="66" t="e">
        <f>'Media Laydown - B&amp;D'!#REF!</f>
        <v>#REF!</v>
      </c>
      <c r="BA63" s="67" t="e">
        <f t="shared" ca="1" si="26"/>
        <v>#REF!</v>
      </c>
      <c r="BB63" s="68" t="e">
        <f t="shared" ca="1" si="14"/>
        <v>#REF!</v>
      </c>
      <c r="BC63" s="68" t="e">
        <f t="shared" ca="1" si="37"/>
        <v>#REF!</v>
      </c>
      <c r="BD63" s="65">
        <v>0.88754128130625998</v>
      </c>
    </row>
    <row r="64" spans="1:56" x14ac:dyDescent="0.2">
      <c r="A64" s="3">
        <f t="shared" si="30"/>
        <v>43101</v>
      </c>
      <c r="C64" s="27">
        <v>0</v>
      </c>
      <c r="D64" s="25">
        <f t="shared" ca="1" si="16"/>
        <v>880798</v>
      </c>
      <c r="E64" s="19">
        <f t="shared" ca="1" si="28"/>
        <v>0.32159901332323881</v>
      </c>
      <c r="F64" s="20" t="e">
        <f t="shared" ca="1" si="17"/>
        <v>#REF!</v>
      </c>
      <c r="G64" s="21">
        <v>0.33995777112987702</v>
      </c>
      <c r="H64" s="23"/>
      <c r="I64" s="21"/>
      <c r="J64" s="27" t="e">
        <f>'Media Laydown - B&amp;D'!#REF!</f>
        <v>#REF!</v>
      </c>
      <c r="K64" s="25" t="e">
        <f t="shared" ca="1" si="19"/>
        <v>#REF!</v>
      </c>
      <c r="L64" s="19" t="e">
        <f t="shared" ca="1" si="20"/>
        <v>#REF!</v>
      </c>
      <c r="M64" s="19" t="e">
        <f t="shared" ca="1" si="31"/>
        <v>#REF!</v>
      </c>
      <c r="O64" s="23"/>
      <c r="P64" s="21"/>
      <c r="Q64" s="27" t="e">
        <f>'Media Laydown - B&amp;D'!#REF!</f>
        <v>#REF!</v>
      </c>
      <c r="R64" s="25" t="e">
        <f t="shared" ca="1" si="21"/>
        <v>#REF!</v>
      </c>
      <c r="S64" s="19" t="e">
        <f t="shared" ca="1" si="29"/>
        <v>#REF!</v>
      </c>
      <c r="T64" s="19" t="e">
        <f t="shared" ca="1" si="32"/>
        <v>#REF!</v>
      </c>
      <c r="V64" s="23"/>
      <c r="W64" s="21"/>
      <c r="X64" s="27" t="e">
        <f>'Media Laydown - B&amp;D'!#REF!</f>
        <v>#REF!</v>
      </c>
      <c r="Y64" s="25" t="e">
        <f t="shared" ca="1" si="22"/>
        <v>#REF!</v>
      </c>
      <c r="Z64" s="19" t="e">
        <f t="shared" ca="1" si="27"/>
        <v>#REF!</v>
      </c>
      <c r="AA64" s="19" t="e">
        <f t="shared" ca="1" si="33"/>
        <v>#REF!</v>
      </c>
      <c r="AC64" s="23"/>
      <c r="AD64" s="21"/>
      <c r="AE64" s="27" t="e">
        <f>'Media Laydown - B&amp;D'!#REF!</f>
        <v>#REF!</v>
      </c>
      <c r="AF64" s="25" t="e">
        <f t="shared" ca="1" si="23"/>
        <v>#REF!</v>
      </c>
      <c r="AG64" s="16" t="e">
        <f t="shared" ca="1" si="8"/>
        <v>#REF!</v>
      </c>
      <c r="AH64" s="19" t="e">
        <f t="shared" ca="1" si="34"/>
        <v>#REF!</v>
      </c>
      <c r="AJ64" s="23"/>
      <c r="AK64" s="21"/>
      <c r="AL64" s="27" t="e">
        <f>'Media Laydown - B&amp;D'!#REF!</f>
        <v>#REF!</v>
      </c>
      <c r="AM64" s="25" t="e">
        <f t="shared" ca="1" si="24"/>
        <v>#REF!</v>
      </c>
      <c r="AN64" s="16" t="e">
        <f t="shared" ca="1" si="10"/>
        <v>#REF!</v>
      </c>
      <c r="AO64" s="19" t="e">
        <f t="shared" ca="1" si="35"/>
        <v>#REF!</v>
      </c>
      <c r="AQ64" s="23"/>
      <c r="AR64" s="21"/>
      <c r="AS64" s="27" t="e">
        <f>'Media Laydown - B&amp;D'!#REF!</f>
        <v>#REF!</v>
      </c>
      <c r="AT64" s="25" t="e">
        <f t="shared" ca="1" si="25"/>
        <v>#REF!</v>
      </c>
      <c r="AU64" s="16" t="e">
        <f t="shared" ca="1" si="12"/>
        <v>#REF!</v>
      </c>
      <c r="AV64" s="19" t="e">
        <f t="shared" ca="1" si="36"/>
        <v>#REF!</v>
      </c>
      <c r="AX64" s="23"/>
      <c r="AY64" s="21"/>
      <c r="AZ64" s="27" t="e">
        <f>'Media Laydown - B&amp;D'!#REF!</f>
        <v>#REF!</v>
      </c>
      <c r="BA64" s="25" t="e">
        <f t="shared" ca="1" si="26"/>
        <v>#REF!</v>
      </c>
      <c r="BB64" s="16" t="e">
        <f t="shared" ca="1" si="14"/>
        <v>#REF!</v>
      </c>
      <c r="BC64" s="19" t="e">
        <f t="shared" ca="1" si="37"/>
        <v>#REF!</v>
      </c>
      <c r="BD64">
        <v>0.26626238439187799</v>
      </c>
    </row>
    <row r="65" spans="1:56" x14ac:dyDescent="0.2">
      <c r="A65" s="3">
        <f t="shared" si="30"/>
        <v>43108</v>
      </c>
      <c r="C65" s="27">
        <v>0</v>
      </c>
      <c r="D65" s="25">
        <f t="shared" ca="1" si="16"/>
        <v>0</v>
      </c>
      <c r="E65" s="19">
        <f t="shared" ca="1" si="28"/>
        <v>0</v>
      </c>
      <c r="F65" s="20" t="e">
        <f t="shared" ca="1" si="17"/>
        <v>#REF!</v>
      </c>
      <c r="G65" s="21">
        <v>3.39957771129877E-2</v>
      </c>
      <c r="H65" s="23"/>
      <c r="I65" s="21"/>
      <c r="J65" s="27" t="e">
        <f>'Media Laydown - B&amp;D'!#REF!</f>
        <v>#REF!</v>
      </c>
      <c r="K65" s="25" t="e">
        <f t="shared" ca="1" si="19"/>
        <v>#REF!</v>
      </c>
      <c r="L65" s="19" t="e">
        <f t="shared" ca="1" si="20"/>
        <v>#REF!</v>
      </c>
      <c r="M65" s="19" t="e">
        <f t="shared" ca="1" si="31"/>
        <v>#REF!</v>
      </c>
      <c r="O65" s="23"/>
      <c r="P65" s="21"/>
      <c r="Q65" s="27" t="e">
        <f>'Media Laydown - B&amp;D'!#REF!</f>
        <v>#REF!</v>
      </c>
      <c r="R65" s="25" t="e">
        <f t="shared" ca="1" si="21"/>
        <v>#REF!</v>
      </c>
      <c r="S65" s="19" t="e">
        <f t="shared" ca="1" si="29"/>
        <v>#REF!</v>
      </c>
      <c r="T65" s="19" t="e">
        <f t="shared" ca="1" si="32"/>
        <v>#REF!</v>
      </c>
      <c r="V65" s="23"/>
      <c r="W65" s="21"/>
      <c r="X65" s="27" t="e">
        <f>'Media Laydown - B&amp;D'!#REF!</f>
        <v>#REF!</v>
      </c>
      <c r="Y65" s="25" t="e">
        <f t="shared" ca="1" si="22"/>
        <v>#REF!</v>
      </c>
      <c r="Z65" s="19" t="e">
        <f t="shared" ca="1" si="27"/>
        <v>#REF!</v>
      </c>
      <c r="AA65" s="19" t="e">
        <f t="shared" ca="1" si="33"/>
        <v>#REF!</v>
      </c>
      <c r="AC65" s="23"/>
      <c r="AD65" s="21"/>
      <c r="AE65" s="27" t="e">
        <f>'Media Laydown - B&amp;D'!#REF!</f>
        <v>#REF!</v>
      </c>
      <c r="AF65" s="25" t="e">
        <f t="shared" ca="1" si="23"/>
        <v>#REF!</v>
      </c>
      <c r="AG65" s="16" t="e">
        <f t="shared" ca="1" si="8"/>
        <v>#REF!</v>
      </c>
      <c r="AH65" s="19" t="e">
        <f t="shared" ca="1" si="34"/>
        <v>#REF!</v>
      </c>
      <c r="AJ65" s="23"/>
      <c r="AK65" s="21"/>
      <c r="AL65" s="27" t="e">
        <f>'Media Laydown - B&amp;D'!#REF!</f>
        <v>#REF!</v>
      </c>
      <c r="AM65" s="25" t="e">
        <f t="shared" ca="1" si="24"/>
        <v>#REF!</v>
      </c>
      <c r="AN65" s="16" t="e">
        <f t="shared" ca="1" si="10"/>
        <v>#REF!</v>
      </c>
      <c r="AO65" s="19" t="e">
        <f t="shared" ca="1" si="35"/>
        <v>#REF!</v>
      </c>
      <c r="AQ65" s="23"/>
      <c r="AR65" s="21"/>
      <c r="AS65" s="27" t="e">
        <f>'Media Laydown - B&amp;D'!#REF!</f>
        <v>#REF!</v>
      </c>
      <c r="AT65" s="25" t="e">
        <f t="shared" ca="1" si="25"/>
        <v>#REF!</v>
      </c>
      <c r="AU65" s="16" t="e">
        <f t="shared" ca="1" si="12"/>
        <v>#REF!</v>
      </c>
      <c r="AV65" s="19" t="e">
        <f t="shared" ca="1" si="36"/>
        <v>#REF!</v>
      </c>
      <c r="AX65" s="23"/>
      <c r="AY65" s="21"/>
      <c r="AZ65" s="27" t="e">
        <f>'Media Laydown - B&amp;D'!#REF!</f>
        <v>#REF!</v>
      </c>
      <c r="BA65" s="25" t="e">
        <f t="shared" ca="1" si="26"/>
        <v>#REF!</v>
      </c>
      <c r="BB65" s="16" t="e">
        <f t="shared" ca="1" si="14"/>
        <v>#REF!</v>
      </c>
      <c r="BC65" s="19" t="e">
        <f t="shared" ca="1" si="37"/>
        <v>#REF!</v>
      </c>
      <c r="BD65">
        <v>7.9878715317563298E-2</v>
      </c>
    </row>
    <row r="66" spans="1:56" x14ac:dyDescent="0.2">
      <c r="A66" s="3">
        <f t="shared" si="30"/>
        <v>43115</v>
      </c>
      <c r="C66" s="27">
        <v>0</v>
      </c>
      <c r="D66" s="25">
        <f t="shared" ca="1" si="16"/>
        <v>0</v>
      </c>
      <c r="E66" s="19">
        <f t="shared" ca="1" si="28"/>
        <v>0</v>
      </c>
      <c r="F66" s="20" t="e">
        <f t="shared" ca="1" si="17"/>
        <v>#REF!</v>
      </c>
      <c r="G66" s="21">
        <v>3.3995777112987699E-3</v>
      </c>
      <c r="H66" s="23"/>
      <c r="I66" s="21"/>
      <c r="J66" s="27" t="e">
        <f>'Media Laydown - B&amp;D'!#REF!</f>
        <v>#REF!</v>
      </c>
      <c r="K66" s="25" t="e">
        <f t="shared" ca="1" si="19"/>
        <v>#REF!</v>
      </c>
      <c r="L66" s="19" t="e">
        <f t="shared" ca="1" si="20"/>
        <v>#REF!</v>
      </c>
      <c r="M66" s="19" t="e">
        <f t="shared" ca="1" si="31"/>
        <v>#REF!</v>
      </c>
      <c r="O66" s="23"/>
      <c r="P66" s="21"/>
      <c r="Q66" s="27" t="e">
        <f>'Media Laydown - B&amp;D'!#REF!</f>
        <v>#REF!</v>
      </c>
      <c r="R66" s="25" t="e">
        <f t="shared" ca="1" si="21"/>
        <v>#REF!</v>
      </c>
      <c r="S66" s="19" t="e">
        <f t="shared" ca="1" si="29"/>
        <v>#REF!</v>
      </c>
      <c r="T66" s="19" t="e">
        <f t="shared" ca="1" si="32"/>
        <v>#REF!</v>
      </c>
      <c r="V66" s="23"/>
      <c r="W66" s="21"/>
      <c r="X66" s="27" t="e">
        <f>'Media Laydown - B&amp;D'!#REF!</f>
        <v>#REF!</v>
      </c>
      <c r="Y66" s="25" t="e">
        <f t="shared" ca="1" si="22"/>
        <v>#REF!</v>
      </c>
      <c r="Z66" s="19" t="e">
        <f t="shared" ca="1" si="27"/>
        <v>#REF!</v>
      </c>
      <c r="AA66" s="19" t="e">
        <f t="shared" ca="1" si="33"/>
        <v>#REF!</v>
      </c>
      <c r="AC66" s="23"/>
      <c r="AD66" s="21"/>
      <c r="AE66" s="27" t="e">
        <f>'Media Laydown - B&amp;D'!#REF!</f>
        <v>#REF!</v>
      </c>
      <c r="AF66" s="25" t="e">
        <f t="shared" ca="1" si="23"/>
        <v>#REF!</v>
      </c>
      <c r="AG66" s="16" t="e">
        <f t="shared" ca="1" si="8"/>
        <v>#REF!</v>
      </c>
      <c r="AH66" s="19" t="e">
        <f t="shared" ca="1" si="34"/>
        <v>#REF!</v>
      </c>
      <c r="AJ66" s="23"/>
      <c r="AK66" s="21"/>
      <c r="AL66" s="27" t="e">
        <f>'Media Laydown - B&amp;D'!#REF!</f>
        <v>#REF!</v>
      </c>
      <c r="AM66" s="25" t="e">
        <f t="shared" ca="1" si="24"/>
        <v>#REF!</v>
      </c>
      <c r="AN66" s="16" t="e">
        <f t="shared" ca="1" si="10"/>
        <v>#REF!</v>
      </c>
      <c r="AO66" s="19" t="e">
        <f t="shared" ca="1" si="35"/>
        <v>#REF!</v>
      </c>
      <c r="AQ66" s="23"/>
      <c r="AR66" s="21"/>
      <c r="AS66" s="27" t="e">
        <f>'Media Laydown - B&amp;D'!#REF!</f>
        <v>#REF!</v>
      </c>
      <c r="AT66" s="25" t="e">
        <f t="shared" ca="1" si="25"/>
        <v>#REF!</v>
      </c>
      <c r="AU66" s="16" t="e">
        <f t="shared" ca="1" si="12"/>
        <v>#REF!</v>
      </c>
      <c r="AV66" s="19" t="e">
        <f t="shared" ca="1" si="36"/>
        <v>#REF!</v>
      </c>
      <c r="AX66" s="23"/>
      <c r="AY66" s="21"/>
      <c r="AZ66" s="27" t="e">
        <f>'Media Laydown - B&amp;D'!#REF!</f>
        <v>#REF!</v>
      </c>
      <c r="BA66" s="25" t="e">
        <f t="shared" ca="1" si="26"/>
        <v>#REF!</v>
      </c>
      <c r="BB66" s="16" t="e">
        <f t="shared" ca="1" si="14"/>
        <v>#REF!</v>
      </c>
      <c r="BC66" s="19" t="e">
        <f t="shared" ca="1" si="37"/>
        <v>#REF!</v>
      </c>
      <c r="BD66">
        <v>2.3963614595268998E-2</v>
      </c>
    </row>
    <row r="67" spans="1:56" x14ac:dyDescent="0.2">
      <c r="A67" s="3">
        <f t="shared" si="30"/>
        <v>43122</v>
      </c>
      <c r="C67" s="27">
        <v>0</v>
      </c>
      <c r="D67" s="25">
        <f t="shared" ca="1" si="16"/>
        <v>0</v>
      </c>
      <c r="E67" s="19">
        <f t="shared" ca="1" si="28"/>
        <v>0</v>
      </c>
      <c r="F67" s="20" t="e">
        <f t="shared" ca="1" si="17"/>
        <v>#REF!</v>
      </c>
      <c r="G67" s="21">
        <v>3.3995777112987702E-4</v>
      </c>
      <c r="H67" s="23"/>
      <c r="I67" s="21"/>
      <c r="J67" s="27" t="e">
        <f>'Media Laydown - B&amp;D'!#REF!</f>
        <v>#REF!</v>
      </c>
      <c r="K67" s="25" t="e">
        <f t="shared" ca="1" si="19"/>
        <v>#REF!</v>
      </c>
      <c r="L67" s="19" t="e">
        <f t="shared" ca="1" si="20"/>
        <v>#REF!</v>
      </c>
      <c r="M67" s="19" t="e">
        <f t="shared" ca="1" si="31"/>
        <v>#REF!</v>
      </c>
      <c r="O67" s="23"/>
      <c r="P67" s="21"/>
      <c r="Q67" s="27" t="e">
        <f>'Media Laydown - B&amp;D'!#REF!</f>
        <v>#REF!</v>
      </c>
      <c r="R67" s="25" t="e">
        <f t="shared" ca="1" si="21"/>
        <v>#REF!</v>
      </c>
      <c r="S67" s="19" t="e">
        <f t="shared" ca="1" si="29"/>
        <v>#REF!</v>
      </c>
      <c r="T67" s="19" t="e">
        <f t="shared" ca="1" si="32"/>
        <v>#REF!</v>
      </c>
      <c r="V67" s="23"/>
      <c r="W67" s="21"/>
      <c r="X67" s="27" t="e">
        <f>'Media Laydown - B&amp;D'!#REF!</f>
        <v>#REF!</v>
      </c>
      <c r="Y67" s="25" t="e">
        <f t="shared" ca="1" si="22"/>
        <v>#REF!</v>
      </c>
      <c r="Z67" s="19" t="e">
        <f t="shared" ca="1" si="27"/>
        <v>#REF!</v>
      </c>
      <c r="AA67" s="19" t="e">
        <f t="shared" ca="1" si="33"/>
        <v>#REF!</v>
      </c>
      <c r="AC67" s="23"/>
      <c r="AD67" s="21"/>
      <c r="AE67" s="27" t="e">
        <f>'Media Laydown - B&amp;D'!#REF!</f>
        <v>#REF!</v>
      </c>
      <c r="AF67" s="25" t="e">
        <f t="shared" ca="1" si="23"/>
        <v>#REF!</v>
      </c>
      <c r="AG67" s="16" t="e">
        <f t="shared" ca="1" si="8"/>
        <v>#REF!</v>
      </c>
      <c r="AH67" s="19" t="e">
        <f t="shared" ca="1" si="34"/>
        <v>#REF!</v>
      </c>
      <c r="AJ67" s="23"/>
      <c r="AK67" s="21"/>
      <c r="AL67" s="27" t="e">
        <f>'Media Laydown - B&amp;D'!#REF!</f>
        <v>#REF!</v>
      </c>
      <c r="AM67" s="25" t="e">
        <f t="shared" ca="1" si="24"/>
        <v>#REF!</v>
      </c>
      <c r="AN67" s="16" t="e">
        <f t="shared" ca="1" si="10"/>
        <v>#REF!</v>
      </c>
      <c r="AO67" s="19" t="e">
        <f t="shared" ca="1" si="35"/>
        <v>#REF!</v>
      </c>
      <c r="AQ67" s="23"/>
      <c r="AR67" s="21"/>
      <c r="AS67" s="27" t="e">
        <f>'Media Laydown - B&amp;D'!#REF!</f>
        <v>#REF!</v>
      </c>
      <c r="AT67" s="25" t="e">
        <f t="shared" ca="1" si="25"/>
        <v>#REF!</v>
      </c>
      <c r="AU67" s="16" t="e">
        <f t="shared" ca="1" si="12"/>
        <v>#REF!</v>
      </c>
      <c r="AV67" s="19" t="e">
        <f t="shared" ca="1" si="36"/>
        <v>#REF!</v>
      </c>
      <c r="AX67" s="23"/>
      <c r="AY67" s="21"/>
      <c r="AZ67" s="27" t="e">
        <f>'Media Laydown - B&amp;D'!#REF!</f>
        <v>#REF!</v>
      </c>
      <c r="BA67" s="25" t="e">
        <f t="shared" ca="1" si="26"/>
        <v>#REF!</v>
      </c>
      <c r="BB67" s="16" t="e">
        <f t="shared" ca="1" si="14"/>
        <v>#REF!</v>
      </c>
      <c r="BC67" s="19" t="e">
        <f t="shared" ca="1" si="37"/>
        <v>#REF!</v>
      </c>
      <c r="BD67">
        <v>7.1890843785806999E-3</v>
      </c>
    </row>
    <row r="68" spans="1:56" x14ac:dyDescent="0.2">
      <c r="A68" s="3">
        <f t="shared" si="30"/>
        <v>43129</v>
      </c>
      <c r="C68" s="27">
        <v>0</v>
      </c>
      <c r="D68" s="25">
        <f t="shared" ca="1" si="16"/>
        <v>0</v>
      </c>
      <c r="E68" s="19">
        <f t="shared" ca="1" si="28"/>
        <v>0</v>
      </c>
      <c r="F68" s="20" t="e">
        <f t="shared" ca="1" si="17"/>
        <v>#REF!</v>
      </c>
      <c r="G68" s="21">
        <v>3.3995777112987799E-5</v>
      </c>
      <c r="H68" s="23"/>
      <c r="I68" s="21"/>
      <c r="J68" s="27" t="e">
        <f>'Media Laydown - B&amp;D'!#REF!</f>
        <v>#REF!</v>
      </c>
      <c r="K68" s="25" t="e">
        <f t="shared" ca="1" si="19"/>
        <v>#REF!</v>
      </c>
      <c r="L68" s="19" t="e">
        <f t="shared" ca="1" si="20"/>
        <v>#REF!</v>
      </c>
      <c r="M68" s="19" t="e">
        <f t="shared" ca="1" si="31"/>
        <v>#REF!</v>
      </c>
      <c r="O68" s="23"/>
      <c r="P68" s="21"/>
      <c r="Q68" s="27" t="e">
        <f>'Media Laydown - B&amp;D'!#REF!</f>
        <v>#REF!</v>
      </c>
      <c r="R68" s="25" t="e">
        <f t="shared" ca="1" si="21"/>
        <v>#REF!</v>
      </c>
      <c r="S68" s="19" t="e">
        <f t="shared" ca="1" si="29"/>
        <v>#REF!</v>
      </c>
      <c r="T68" s="19" t="e">
        <f t="shared" ca="1" si="32"/>
        <v>#REF!</v>
      </c>
      <c r="V68" s="23"/>
      <c r="W68" s="21"/>
      <c r="X68" s="27" t="e">
        <f>'Media Laydown - B&amp;D'!#REF!</f>
        <v>#REF!</v>
      </c>
      <c r="Y68" s="25" t="e">
        <f t="shared" ca="1" si="22"/>
        <v>#REF!</v>
      </c>
      <c r="Z68" s="19" t="e">
        <f t="shared" ca="1" si="27"/>
        <v>#REF!</v>
      </c>
      <c r="AA68" s="19" t="e">
        <f t="shared" ca="1" si="33"/>
        <v>#REF!</v>
      </c>
      <c r="AC68" s="23"/>
      <c r="AD68" s="21"/>
      <c r="AE68" s="27" t="e">
        <f>'Media Laydown - B&amp;D'!#REF!</f>
        <v>#REF!</v>
      </c>
      <c r="AF68" s="25" t="e">
        <f t="shared" ca="1" si="23"/>
        <v>#REF!</v>
      </c>
      <c r="AG68" s="16" t="e">
        <f t="shared" ca="1" si="8"/>
        <v>#REF!</v>
      </c>
      <c r="AH68" s="19" t="e">
        <f t="shared" ca="1" si="34"/>
        <v>#REF!</v>
      </c>
      <c r="AJ68" s="23"/>
      <c r="AK68" s="21"/>
      <c r="AL68" s="27" t="e">
        <f>'Media Laydown - B&amp;D'!#REF!</f>
        <v>#REF!</v>
      </c>
      <c r="AM68" s="25" t="e">
        <f t="shared" ca="1" si="24"/>
        <v>#REF!</v>
      </c>
      <c r="AN68" s="16" t="e">
        <f t="shared" ca="1" si="10"/>
        <v>#REF!</v>
      </c>
      <c r="AO68" s="19" t="e">
        <f t="shared" ca="1" si="35"/>
        <v>#REF!</v>
      </c>
      <c r="AQ68" s="23"/>
      <c r="AR68" s="21"/>
      <c r="AS68" s="27" t="e">
        <f>'Media Laydown - B&amp;D'!#REF!</f>
        <v>#REF!</v>
      </c>
      <c r="AT68" s="25" t="e">
        <f t="shared" ca="1" si="25"/>
        <v>#REF!</v>
      </c>
      <c r="AU68" s="16" t="e">
        <f t="shared" ca="1" si="12"/>
        <v>#REF!</v>
      </c>
      <c r="AV68" s="19" t="e">
        <f t="shared" ca="1" si="36"/>
        <v>#REF!</v>
      </c>
      <c r="AX68" s="23"/>
      <c r="AY68" s="21"/>
      <c r="AZ68" s="27" t="e">
        <f>'Media Laydown - B&amp;D'!#REF!</f>
        <v>#REF!</v>
      </c>
      <c r="BA68" s="25" t="e">
        <f t="shared" ca="1" si="26"/>
        <v>#REF!</v>
      </c>
      <c r="BB68" s="16" t="e">
        <f t="shared" ca="1" si="14"/>
        <v>#REF!</v>
      </c>
      <c r="BC68" s="19" t="e">
        <f t="shared" ca="1" si="37"/>
        <v>#REF!</v>
      </c>
      <c r="BD68">
        <v>2.1567253135742E-3</v>
      </c>
    </row>
    <row r="69" spans="1:56" x14ac:dyDescent="0.2">
      <c r="A69" s="3">
        <f t="shared" si="30"/>
        <v>43136</v>
      </c>
      <c r="C69" s="27">
        <v>0</v>
      </c>
      <c r="D69" s="25">
        <f t="shared" ca="1" si="16"/>
        <v>0</v>
      </c>
      <c r="E69" s="19">
        <f t="shared" ca="1" si="28"/>
        <v>0</v>
      </c>
      <c r="F69" s="20" t="e">
        <f t="shared" ca="1" si="17"/>
        <v>#REF!</v>
      </c>
      <c r="G69" s="21">
        <v>3.39957771129878E-6</v>
      </c>
      <c r="H69" s="23"/>
      <c r="I69" s="21"/>
      <c r="J69" s="27" t="e">
        <f>'Media Laydown - B&amp;D'!#REF!</f>
        <v>#REF!</v>
      </c>
      <c r="K69" s="25" t="e">
        <f t="shared" ca="1" si="19"/>
        <v>#REF!</v>
      </c>
      <c r="L69" s="19" t="e">
        <f t="shared" ca="1" si="20"/>
        <v>#REF!</v>
      </c>
      <c r="M69" s="19" t="e">
        <f t="shared" ca="1" si="31"/>
        <v>#REF!</v>
      </c>
      <c r="O69" s="23"/>
      <c r="P69" s="21"/>
      <c r="Q69" s="27" t="e">
        <f>'Media Laydown - B&amp;D'!#REF!</f>
        <v>#REF!</v>
      </c>
      <c r="R69" s="25" t="e">
        <f t="shared" ca="1" si="21"/>
        <v>#REF!</v>
      </c>
      <c r="S69" s="19" t="e">
        <f t="shared" ca="1" si="29"/>
        <v>#REF!</v>
      </c>
      <c r="T69" s="19" t="e">
        <f t="shared" ca="1" si="32"/>
        <v>#REF!</v>
      </c>
      <c r="V69" s="23"/>
      <c r="W69" s="21"/>
      <c r="X69" s="27" t="e">
        <f>'Media Laydown - B&amp;D'!#REF!</f>
        <v>#REF!</v>
      </c>
      <c r="Y69" s="25" t="e">
        <f t="shared" ca="1" si="22"/>
        <v>#REF!</v>
      </c>
      <c r="Z69" s="19" t="e">
        <f t="shared" ca="1" si="27"/>
        <v>#REF!</v>
      </c>
      <c r="AA69" s="19" t="e">
        <f t="shared" ca="1" si="33"/>
        <v>#REF!</v>
      </c>
      <c r="AC69" s="23"/>
      <c r="AD69" s="21"/>
      <c r="AE69" s="27" t="e">
        <f>'Media Laydown - B&amp;D'!#REF!</f>
        <v>#REF!</v>
      </c>
      <c r="AF69" s="25" t="e">
        <f t="shared" ca="1" si="23"/>
        <v>#REF!</v>
      </c>
      <c r="AG69" s="16" t="e">
        <f t="shared" ca="1" si="8"/>
        <v>#REF!</v>
      </c>
      <c r="AH69" s="19" t="e">
        <f t="shared" ca="1" si="34"/>
        <v>#REF!</v>
      </c>
      <c r="AJ69" s="23"/>
      <c r="AK69" s="21"/>
      <c r="AL69" s="27" t="e">
        <f>'Media Laydown - B&amp;D'!#REF!</f>
        <v>#REF!</v>
      </c>
      <c r="AM69" s="25" t="e">
        <f t="shared" ca="1" si="24"/>
        <v>#REF!</v>
      </c>
      <c r="AN69" s="16" t="e">
        <f t="shared" ca="1" si="10"/>
        <v>#REF!</v>
      </c>
      <c r="AO69" s="19" t="e">
        <f t="shared" ca="1" si="35"/>
        <v>#REF!</v>
      </c>
      <c r="AQ69" s="23"/>
      <c r="AR69" s="21"/>
      <c r="AS69" s="27" t="e">
        <f>'Media Laydown - B&amp;D'!#REF!</f>
        <v>#REF!</v>
      </c>
      <c r="AT69" s="25" t="e">
        <f t="shared" ca="1" si="25"/>
        <v>#REF!</v>
      </c>
      <c r="AU69" s="16" t="e">
        <f t="shared" ca="1" si="12"/>
        <v>#REF!</v>
      </c>
      <c r="AV69" s="19" t="e">
        <f t="shared" ca="1" si="36"/>
        <v>#REF!</v>
      </c>
      <c r="AX69" s="23"/>
      <c r="AY69" s="21"/>
      <c r="AZ69" s="27" t="e">
        <f>'Media Laydown - B&amp;D'!#REF!</f>
        <v>#REF!</v>
      </c>
      <c r="BA69" s="25" t="e">
        <f t="shared" ca="1" si="26"/>
        <v>#REF!</v>
      </c>
      <c r="BB69" s="16" t="e">
        <f t="shared" ca="1" si="14"/>
        <v>#REF!</v>
      </c>
      <c r="BC69" s="19" t="e">
        <f t="shared" ca="1" si="37"/>
        <v>#REF!</v>
      </c>
      <c r="BD69">
        <v>6.4701759407226203E-4</v>
      </c>
    </row>
    <row r="70" spans="1:56" x14ac:dyDescent="0.2">
      <c r="A70" s="3">
        <f t="shared" si="30"/>
        <v>43143</v>
      </c>
      <c r="C70" s="27">
        <v>0</v>
      </c>
      <c r="D70" s="25">
        <f t="shared" ca="1" si="16"/>
        <v>0</v>
      </c>
      <c r="E70" s="19">
        <f t="shared" ca="1" si="28"/>
        <v>0</v>
      </c>
      <c r="F70" s="20" t="e">
        <f t="shared" ca="1" si="17"/>
        <v>#REF!</v>
      </c>
      <c r="G70" s="21">
        <v>3.3995777112987799E-7</v>
      </c>
      <c r="H70" s="23"/>
      <c r="I70" s="21"/>
      <c r="J70" s="27" t="e">
        <f>'Media Laydown - B&amp;D'!#REF!</f>
        <v>#REF!</v>
      </c>
      <c r="K70" s="25" t="e">
        <f t="shared" ca="1" si="19"/>
        <v>#REF!</v>
      </c>
      <c r="L70" s="19" t="e">
        <f t="shared" ca="1" si="20"/>
        <v>#REF!</v>
      </c>
      <c r="M70" s="19" t="e">
        <f t="shared" ca="1" si="31"/>
        <v>#REF!</v>
      </c>
      <c r="O70" s="23"/>
      <c r="P70" s="21"/>
      <c r="Q70" s="27" t="e">
        <f>'Media Laydown - B&amp;D'!#REF!</f>
        <v>#REF!</v>
      </c>
      <c r="R70" s="25" t="e">
        <f t="shared" ca="1" si="21"/>
        <v>#REF!</v>
      </c>
      <c r="S70" s="19" t="e">
        <f t="shared" ca="1" si="29"/>
        <v>#REF!</v>
      </c>
      <c r="T70" s="19" t="e">
        <f t="shared" ca="1" si="32"/>
        <v>#REF!</v>
      </c>
      <c r="V70" s="23"/>
      <c r="W70" s="21"/>
      <c r="X70" s="27" t="e">
        <f>'Media Laydown - B&amp;D'!#REF!</f>
        <v>#REF!</v>
      </c>
      <c r="Y70" s="25" t="e">
        <f t="shared" ca="1" si="22"/>
        <v>#REF!</v>
      </c>
      <c r="Z70" s="19" t="e">
        <f t="shared" ca="1" si="27"/>
        <v>#REF!</v>
      </c>
      <c r="AA70" s="19" t="e">
        <f t="shared" ca="1" si="33"/>
        <v>#REF!</v>
      </c>
      <c r="AC70" s="23"/>
      <c r="AD70" s="21"/>
      <c r="AE70" s="27" t="e">
        <f>'Media Laydown - B&amp;D'!#REF!</f>
        <v>#REF!</v>
      </c>
      <c r="AF70" s="25" t="e">
        <f t="shared" ca="1" si="23"/>
        <v>#REF!</v>
      </c>
      <c r="AG70" s="16" t="e">
        <f t="shared" ca="1" si="8"/>
        <v>#REF!</v>
      </c>
      <c r="AH70" s="19" t="e">
        <f t="shared" ca="1" si="34"/>
        <v>#REF!</v>
      </c>
      <c r="AJ70" s="23"/>
      <c r="AK70" s="21"/>
      <c r="AL70" s="27" t="e">
        <f>'Media Laydown - B&amp;D'!#REF!</f>
        <v>#REF!</v>
      </c>
      <c r="AM70" s="25" t="e">
        <f t="shared" ca="1" si="24"/>
        <v>#REF!</v>
      </c>
      <c r="AN70" s="16" t="e">
        <f t="shared" ca="1" si="10"/>
        <v>#REF!</v>
      </c>
      <c r="AO70" s="19" t="e">
        <f t="shared" ca="1" si="35"/>
        <v>#REF!</v>
      </c>
      <c r="AQ70" s="23"/>
      <c r="AR70" s="21"/>
      <c r="AS70" s="27" t="e">
        <f>'Media Laydown - B&amp;D'!#REF!</f>
        <v>#REF!</v>
      </c>
      <c r="AT70" s="25" t="e">
        <f t="shared" ca="1" si="25"/>
        <v>#REF!</v>
      </c>
      <c r="AU70" s="16" t="e">
        <f t="shared" ca="1" si="12"/>
        <v>#REF!</v>
      </c>
      <c r="AV70" s="19" t="e">
        <f t="shared" ca="1" si="36"/>
        <v>#REF!</v>
      </c>
      <c r="AX70" s="23"/>
      <c r="AY70" s="21"/>
      <c r="AZ70" s="27" t="e">
        <f>'Media Laydown - B&amp;D'!#REF!</f>
        <v>#REF!</v>
      </c>
      <c r="BA70" s="25" t="e">
        <f t="shared" ca="1" si="26"/>
        <v>#REF!</v>
      </c>
      <c r="BB70" s="16" t="e">
        <f t="shared" ca="1" si="14"/>
        <v>#REF!</v>
      </c>
      <c r="BC70" s="19" t="e">
        <f t="shared" ca="1" si="37"/>
        <v>#REF!</v>
      </c>
      <c r="BD70">
        <v>1.9410527822167801E-4</v>
      </c>
    </row>
    <row r="71" spans="1:56" x14ac:dyDescent="0.2">
      <c r="A71" s="3">
        <f t="shared" si="30"/>
        <v>43150</v>
      </c>
      <c r="C71" s="27">
        <v>0</v>
      </c>
      <c r="D71" s="25">
        <f t="shared" ca="1" si="16"/>
        <v>0</v>
      </c>
      <c r="E71" s="19">
        <f t="shared" ca="1" si="28"/>
        <v>0</v>
      </c>
      <c r="F71" s="20" t="e">
        <f t="shared" ca="1" si="17"/>
        <v>#REF!</v>
      </c>
      <c r="G71" s="21">
        <v>3.3995777112987903E-8</v>
      </c>
      <c r="H71" s="23"/>
      <c r="I71" s="21"/>
      <c r="J71" s="27" t="e">
        <f>'Media Laydown - B&amp;D'!#REF!</f>
        <v>#REF!</v>
      </c>
      <c r="K71" s="25" t="e">
        <f t="shared" ca="1" si="19"/>
        <v>#REF!</v>
      </c>
      <c r="L71" s="19" t="e">
        <f t="shared" ca="1" si="20"/>
        <v>#REF!</v>
      </c>
      <c r="M71" s="19" t="e">
        <f t="shared" ca="1" si="31"/>
        <v>#REF!</v>
      </c>
      <c r="O71" s="23"/>
      <c r="P71" s="21"/>
      <c r="Q71" s="27" t="e">
        <f>'Media Laydown - B&amp;D'!#REF!</f>
        <v>#REF!</v>
      </c>
      <c r="R71" s="25" t="e">
        <f t="shared" ca="1" si="21"/>
        <v>#REF!</v>
      </c>
      <c r="S71" s="19" t="e">
        <f t="shared" ca="1" si="29"/>
        <v>#REF!</v>
      </c>
      <c r="T71" s="19" t="e">
        <f t="shared" ca="1" si="32"/>
        <v>#REF!</v>
      </c>
      <c r="V71" s="23"/>
      <c r="W71" s="21"/>
      <c r="X71" s="27" t="e">
        <f>'Media Laydown - B&amp;D'!#REF!</f>
        <v>#REF!</v>
      </c>
      <c r="Y71" s="25" t="e">
        <f t="shared" ca="1" si="22"/>
        <v>#REF!</v>
      </c>
      <c r="Z71" s="19" t="e">
        <f t="shared" ca="1" si="27"/>
        <v>#REF!</v>
      </c>
      <c r="AA71" s="19" t="e">
        <f t="shared" ca="1" si="33"/>
        <v>#REF!</v>
      </c>
      <c r="AC71" s="23"/>
      <c r="AD71" s="21"/>
      <c r="AE71" s="27" t="e">
        <f>'Media Laydown - B&amp;D'!#REF!</f>
        <v>#REF!</v>
      </c>
      <c r="AF71" s="25" t="e">
        <f t="shared" ca="1" si="23"/>
        <v>#REF!</v>
      </c>
      <c r="AG71" s="16" t="e">
        <f t="shared" ca="1" si="8"/>
        <v>#REF!</v>
      </c>
      <c r="AH71" s="19" t="e">
        <f t="shared" ca="1" si="34"/>
        <v>#REF!</v>
      </c>
      <c r="AJ71" s="23"/>
      <c r="AK71" s="21"/>
      <c r="AL71" s="27" t="e">
        <f>'Media Laydown - B&amp;D'!#REF!</f>
        <v>#REF!</v>
      </c>
      <c r="AM71" s="25" t="e">
        <f t="shared" ca="1" si="24"/>
        <v>#REF!</v>
      </c>
      <c r="AN71" s="16" t="e">
        <f t="shared" ca="1" si="10"/>
        <v>#REF!</v>
      </c>
      <c r="AO71" s="19" t="e">
        <f t="shared" ca="1" si="35"/>
        <v>#REF!</v>
      </c>
      <c r="AQ71" s="23"/>
      <c r="AR71" s="21"/>
      <c r="AS71" s="27" t="e">
        <f>'Media Laydown - B&amp;D'!#REF!</f>
        <v>#REF!</v>
      </c>
      <c r="AT71" s="25" t="e">
        <f t="shared" ca="1" si="25"/>
        <v>#REF!</v>
      </c>
      <c r="AU71" s="16" t="e">
        <f t="shared" ca="1" si="12"/>
        <v>#REF!</v>
      </c>
      <c r="AV71" s="19" t="e">
        <f t="shared" ca="1" si="36"/>
        <v>#REF!</v>
      </c>
      <c r="AX71" s="23"/>
      <c r="AY71" s="21"/>
      <c r="AZ71" s="27" t="e">
        <f>'Media Laydown - B&amp;D'!#REF!</f>
        <v>#REF!</v>
      </c>
      <c r="BA71" s="25" t="e">
        <f t="shared" ca="1" si="26"/>
        <v>#REF!</v>
      </c>
      <c r="BB71" s="16" t="e">
        <f t="shared" ca="1" si="14"/>
        <v>#REF!</v>
      </c>
      <c r="BC71" s="19" t="e">
        <f t="shared" ca="1" si="37"/>
        <v>#REF!</v>
      </c>
      <c r="BD71">
        <v>5.8231583466503599E-5</v>
      </c>
    </row>
    <row r="72" spans="1:56" x14ac:dyDescent="0.2">
      <c r="A72" s="3">
        <f t="shared" si="30"/>
        <v>43157</v>
      </c>
      <c r="C72" s="27">
        <v>0</v>
      </c>
      <c r="D72" s="25">
        <f t="shared" ca="1" si="16"/>
        <v>0</v>
      </c>
      <c r="E72" s="19">
        <f t="shared" ca="1" si="28"/>
        <v>0</v>
      </c>
      <c r="F72" s="20" t="e">
        <f t="shared" ca="1" si="17"/>
        <v>#REF!</v>
      </c>
      <c r="G72" s="21">
        <v>3.3995777112987901E-9</v>
      </c>
      <c r="H72" s="23"/>
      <c r="I72" s="21"/>
      <c r="J72" s="27" t="e">
        <f>'Media Laydown - B&amp;D'!#REF!</f>
        <v>#REF!</v>
      </c>
      <c r="K72" s="25" t="e">
        <f t="shared" ca="1" si="19"/>
        <v>#REF!</v>
      </c>
      <c r="L72" s="19" t="e">
        <f t="shared" ca="1" si="20"/>
        <v>#REF!</v>
      </c>
      <c r="M72" s="19" t="e">
        <f t="shared" ca="1" si="31"/>
        <v>#REF!</v>
      </c>
      <c r="O72" s="23"/>
      <c r="P72" s="21"/>
      <c r="Q72" s="27" t="e">
        <f>'Media Laydown - B&amp;D'!#REF!</f>
        <v>#REF!</v>
      </c>
      <c r="R72" s="25" t="e">
        <f t="shared" ca="1" si="21"/>
        <v>#REF!</v>
      </c>
      <c r="S72" s="19" t="e">
        <f t="shared" ca="1" si="29"/>
        <v>#REF!</v>
      </c>
      <c r="T72" s="19" t="e">
        <f t="shared" ca="1" si="32"/>
        <v>#REF!</v>
      </c>
      <c r="V72" s="23"/>
      <c r="W72" s="21"/>
      <c r="X72" s="27" t="e">
        <f>'Media Laydown - B&amp;D'!#REF!</f>
        <v>#REF!</v>
      </c>
      <c r="Y72" s="25" t="e">
        <f t="shared" ca="1" si="22"/>
        <v>#REF!</v>
      </c>
      <c r="Z72" s="19" t="e">
        <f t="shared" ca="1" si="27"/>
        <v>#REF!</v>
      </c>
      <c r="AA72" s="19" t="e">
        <f t="shared" ca="1" si="33"/>
        <v>#REF!</v>
      </c>
      <c r="AC72" s="23"/>
      <c r="AD72" s="21"/>
      <c r="AE72" s="27" t="e">
        <f>'Media Laydown - B&amp;D'!#REF!</f>
        <v>#REF!</v>
      </c>
      <c r="AF72" s="25" t="e">
        <f t="shared" ca="1" si="23"/>
        <v>#REF!</v>
      </c>
      <c r="AG72" s="16" t="e">
        <f t="shared" ca="1" si="8"/>
        <v>#REF!</v>
      </c>
      <c r="AH72" s="19" t="e">
        <f t="shared" ca="1" si="34"/>
        <v>#REF!</v>
      </c>
      <c r="AJ72" s="23"/>
      <c r="AK72" s="21"/>
      <c r="AL72" s="27" t="e">
        <f>'Media Laydown - B&amp;D'!#REF!</f>
        <v>#REF!</v>
      </c>
      <c r="AM72" s="25" t="e">
        <f t="shared" ca="1" si="24"/>
        <v>#REF!</v>
      </c>
      <c r="AN72" s="16" t="e">
        <f t="shared" ca="1" si="10"/>
        <v>#REF!</v>
      </c>
      <c r="AO72" s="19" t="e">
        <f t="shared" ca="1" si="35"/>
        <v>#REF!</v>
      </c>
      <c r="AQ72" s="23"/>
      <c r="AR72" s="21"/>
      <c r="AS72" s="27" t="e">
        <f>'Media Laydown - B&amp;D'!#REF!</f>
        <v>#REF!</v>
      </c>
      <c r="AT72" s="25" t="e">
        <f t="shared" ca="1" si="25"/>
        <v>#REF!</v>
      </c>
      <c r="AU72" s="16" t="e">
        <f t="shared" ca="1" si="12"/>
        <v>#REF!</v>
      </c>
      <c r="AV72" s="19" t="e">
        <f t="shared" ca="1" si="36"/>
        <v>#REF!</v>
      </c>
      <c r="AX72" s="23"/>
      <c r="AY72" s="21"/>
      <c r="AZ72" s="27" t="e">
        <f>'Media Laydown - B&amp;D'!#REF!</f>
        <v>#REF!</v>
      </c>
      <c r="BA72" s="25" t="e">
        <f t="shared" ca="1" si="26"/>
        <v>#REF!</v>
      </c>
      <c r="BB72" s="16" t="e">
        <f t="shared" ca="1" si="14"/>
        <v>#REF!</v>
      </c>
      <c r="BC72" s="19" t="e">
        <f t="shared" ca="1" si="37"/>
        <v>#REF!</v>
      </c>
      <c r="BD72">
        <v>1.7469475039951001E-5</v>
      </c>
    </row>
    <row r="73" spans="1:56" x14ac:dyDescent="0.2">
      <c r="A73" s="3">
        <f t="shared" si="30"/>
        <v>43164</v>
      </c>
      <c r="C73" s="28">
        <v>0</v>
      </c>
      <c r="D73" s="25">
        <f t="shared" ca="1" si="16"/>
        <v>0</v>
      </c>
      <c r="E73" s="19">
        <f t="shared" ca="1" si="28"/>
        <v>0</v>
      </c>
      <c r="F73" s="20" t="e">
        <f t="shared" ca="1" si="17"/>
        <v>#REF!</v>
      </c>
      <c r="G73" s="21">
        <v>3.3995777112987901E-10</v>
      </c>
      <c r="H73" s="23"/>
      <c r="I73" s="21"/>
      <c r="J73" s="28" t="e">
        <f>'Media Laydown - B&amp;D'!#REF!</f>
        <v>#REF!</v>
      </c>
      <c r="K73" s="25" t="e">
        <f t="shared" ca="1" si="19"/>
        <v>#REF!</v>
      </c>
      <c r="L73" s="19" t="e">
        <f t="shared" ca="1" si="20"/>
        <v>#REF!</v>
      </c>
      <c r="M73" s="19" t="e">
        <f t="shared" ca="1" si="31"/>
        <v>#REF!</v>
      </c>
      <c r="O73" s="23"/>
      <c r="P73" s="21"/>
      <c r="Q73" s="28" t="e">
        <f>'Media Laydown - B&amp;D'!#REF!</f>
        <v>#REF!</v>
      </c>
      <c r="R73" s="25" t="e">
        <f t="shared" ca="1" si="21"/>
        <v>#REF!</v>
      </c>
      <c r="S73" s="19" t="e">
        <f t="shared" ca="1" si="29"/>
        <v>#REF!</v>
      </c>
      <c r="T73" s="19" t="e">
        <f t="shared" ca="1" si="32"/>
        <v>#REF!</v>
      </c>
      <c r="V73" s="23"/>
      <c r="W73" s="21"/>
      <c r="X73" s="28" t="e">
        <f>'Media Laydown - B&amp;D'!#REF!</f>
        <v>#REF!</v>
      </c>
      <c r="Y73" s="25" t="e">
        <f t="shared" ca="1" si="22"/>
        <v>#REF!</v>
      </c>
      <c r="Z73" s="19" t="e">
        <f t="shared" ca="1" si="27"/>
        <v>#REF!</v>
      </c>
      <c r="AA73" s="19" t="e">
        <f t="shared" ca="1" si="33"/>
        <v>#REF!</v>
      </c>
      <c r="AC73" s="23"/>
      <c r="AD73" s="21"/>
      <c r="AE73" s="28" t="e">
        <f>'Media Laydown - B&amp;D'!#REF!</f>
        <v>#REF!</v>
      </c>
      <c r="AF73" s="25" t="e">
        <f t="shared" ca="1" si="23"/>
        <v>#REF!</v>
      </c>
      <c r="AG73" s="16" t="e">
        <f t="shared" ca="1" si="8"/>
        <v>#REF!</v>
      </c>
      <c r="AH73" s="19" t="e">
        <f t="shared" ca="1" si="34"/>
        <v>#REF!</v>
      </c>
      <c r="AJ73" s="23"/>
      <c r="AK73" s="21"/>
      <c r="AL73" s="28" t="e">
        <f>'Media Laydown - B&amp;D'!#REF!</f>
        <v>#REF!</v>
      </c>
      <c r="AM73" s="25" t="e">
        <f t="shared" ca="1" si="24"/>
        <v>#REF!</v>
      </c>
      <c r="AN73" s="16" t="e">
        <f t="shared" ca="1" si="10"/>
        <v>#REF!</v>
      </c>
      <c r="AO73" s="19" t="e">
        <f t="shared" ca="1" si="35"/>
        <v>#REF!</v>
      </c>
      <c r="AQ73" s="23"/>
      <c r="AR73" s="21"/>
      <c r="AS73" s="28" t="e">
        <f>'Media Laydown - B&amp;D'!#REF!</f>
        <v>#REF!</v>
      </c>
      <c r="AT73" s="25" t="e">
        <f t="shared" ca="1" si="25"/>
        <v>#REF!</v>
      </c>
      <c r="AU73" s="16" t="e">
        <f t="shared" ca="1" si="12"/>
        <v>#REF!</v>
      </c>
      <c r="AV73" s="19" t="e">
        <f t="shared" ca="1" si="36"/>
        <v>#REF!</v>
      </c>
      <c r="AX73" s="23"/>
      <c r="AY73" s="21"/>
      <c r="AZ73" s="28" t="e">
        <f>'Media Laydown - B&amp;D'!#REF!</f>
        <v>#REF!</v>
      </c>
      <c r="BA73" s="25" t="e">
        <f t="shared" ca="1" si="26"/>
        <v>#REF!</v>
      </c>
      <c r="BB73" s="16" t="e">
        <f t="shared" ca="1" si="14"/>
        <v>#REF!</v>
      </c>
      <c r="BC73" s="19" t="e">
        <f t="shared" ca="1" si="37"/>
        <v>#REF!</v>
      </c>
      <c r="BD73">
        <v>5.24084251198532E-6</v>
      </c>
    </row>
    <row r="74" spans="1:56" x14ac:dyDescent="0.2">
      <c r="A74" s="3">
        <f t="shared" si="30"/>
        <v>43171</v>
      </c>
      <c r="C74" s="28">
        <v>0</v>
      </c>
      <c r="D74" s="25">
        <f t="shared" ca="1" si="16"/>
        <v>0</v>
      </c>
      <c r="E74" s="19">
        <f t="shared" ca="1" si="28"/>
        <v>0</v>
      </c>
      <c r="F74" s="20" t="e">
        <f t="shared" ca="1" si="17"/>
        <v>#REF!</v>
      </c>
      <c r="G74" s="21">
        <v>3.3995777112988003E-11</v>
      </c>
      <c r="H74" s="23"/>
      <c r="I74" s="21"/>
      <c r="J74" s="28" t="e">
        <f>'Media Laydown - B&amp;D'!#REF!</f>
        <v>#REF!</v>
      </c>
      <c r="K74" s="25" t="e">
        <f t="shared" ca="1" si="19"/>
        <v>#REF!</v>
      </c>
      <c r="L74" s="19" t="e">
        <f t="shared" ca="1" si="20"/>
        <v>#REF!</v>
      </c>
      <c r="M74" s="19" t="e">
        <f t="shared" ca="1" si="31"/>
        <v>#REF!</v>
      </c>
      <c r="O74" s="23"/>
      <c r="P74" s="21"/>
      <c r="Q74" s="28" t="e">
        <f>'Media Laydown - B&amp;D'!#REF!</f>
        <v>#REF!</v>
      </c>
      <c r="R74" s="25" t="e">
        <f t="shared" ca="1" si="21"/>
        <v>#REF!</v>
      </c>
      <c r="S74" s="19" t="e">
        <f t="shared" ca="1" si="29"/>
        <v>#REF!</v>
      </c>
      <c r="T74" s="19" t="e">
        <f t="shared" ca="1" si="32"/>
        <v>#REF!</v>
      </c>
      <c r="V74" s="23"/>
      <c r="W74" s="21"/>
      <c r="X74" s="28" t="e">
        <f>'Media Laydown - B&amp;D'!#REF!</f>
        <v>#REF!</v>
      </c>
      <c r="Y74" s="25" t="e">
        <f t="shared" ca="1" si="22"/>
        <v>#REF!</v>
      </c>
      <c r="Z74" s="19" t="e">
        <f t="shared" ca="1" si="27"/>
        <v>#REF!</v>
      </c>
      <c r="AA74" s="19" t="e">
        <f t="shared" ca="1" si="33"/>
        <v>#REF!</v>
      </c>
      <c r="AC74" s="23"/>
      <c r="AD74" s="21"/>
      <c r="AE74" s="28" t="e">
        <f>'Media Laydown - B&amp;D'!#REF!</f>
        <v>#REF!</v>
      </c>
      <c r="AF74" s="25" t="e">
        <f t="shared" ca="1" si="23"/>
        <v>#REF!</v>
      </c>
      <c r="AG74" s="16" t="e">
        <f t="shared" ca="1" si="8"/>
        <v>#REF!</v>
      </c>
      <c r="AH74" s="19" t="e">
        <f t="shared" ca="1" si="34"/>
        <v>#REF!</v>
      </c>
      <c r="AJ74" s="23"/>
      <c r="AK74" s="21"/>
      <c r="AL74" s="28" t="e">
        <f>'Media Laydown - B&amp;D'!#REF!</f>
        <v>#REF!</v>
      </c>
      <c r="AM74" s="25" t="e">
        <f t="shared" ca="1" si="24"/>
        <v>#REF!</v>
      </c>
      <c r="AN74" s="16" t="e">
        <f t="shared" ca="1" si="10"/>
        <v>#REF!</v>
      </c>
      <c r="AO74" s="19" t="e">
        <f t="shared" ca="1" si="35"/>
        <v>#REF!</v>
      </c>
      <c r="AQ74" s="23"/>
      <c r="AR74" s="21"/>
      <c r="AS74" s="28" t="e">
        <f>'Media Laydown - B&amp;D'!#REF!</f>
        <v>#REF!</v>
      </c>
      <c r="AT74" s="25" t="e">
        <f t="shared" ca="1" si="25"/>
        <v>#REF!</v>
      </c>
      <c r="AU74" s="16" t="e">
        <f t="shared" ca="1" si="12"/>
        <v>#REF!</v>
      </c>
      <c r="AV74" s="19" t="e">
        <f t="shared" ca="1" si="36"/>
        <v>#REF!</v>
      </c>
      <c r="AX74" s="23"/>
      <c r="AY74" s="21"/>
      <c r="AZ74" s="28" t="e">
        <f>'Media Laydown - B&amp;D'!#REF!</f>
        <v>#REF!</v>
      </c>
      <c r="BA74" s="25" t="e">
        <f t="shared" ca="1" si="26"/>
        <v>#REF!</v>
      </c>
      <c r="BB74" s="16" t="e">
        <f t="shared" ca="1" si="14"/>
        <v>#REF!</v>
      </c>
      <c r="BC74" s="19" t="e">
        <f t="shared" ca="1" si="37"/>
        <v>#REF!</v>
      </c>
      <c r="BD74">
        <v>1.5722527535955899E-6</v>
      </c>
    </row>
    <row r="75" spans="1:56" x14ac:dyDescent="0.2">
      <c r="A75" s="3">
        <f t="shared" si="30"/>
        <v>43178</v>
      </c>
      <c r="C75" s="28">
        <v>0</v>
      </c>
      <c r="D75" s="25">
        <f t="shared" ca="1" si="16"/>
        <v>0</v>
      </c>
      <c r="E75" s="19">
        <f t="shared" ca="1" si="28"/>
        <v>0</v>
      </c>
      <c r="F75" s="20" t="e">
        <f t="shared" ca="1" si="17"/>
        <v>#REF!</v>
      </c>
      <c r="G75" s="21">
        <v>3.3995777112987999E-12</v>
      </c>
      <c r="H75" s="23"/>
      <c r="I75" s="21"/>
      <c r="J75" s="28" t="e">
        <f>'Media Laydown - B&amp;D'!#REF!</f>
        <v>#REF!</v>
      </c>
      <c r="K75" s="25" t="e">
        <f t="shared" ca="1" si="19"/>
        <v>#REF!</v>
      </c>
      <c r="L75" s="19" t="e">
        <f t="shared" ca="1" si="20"/>
        <v>#REF!</v>
      </c>
      <c r="M75" s="19" t="e">
        <f t="shared" ca="1" si="31"/>
        <v>#REF!</v>
      </c>
      <c r="O75" s="23"/>
      <c r="P75" s="21"/>
      <c r="Q75" s="28" t="e">
        <f>'Media Laydown - B&amp;D'!#REF!</f>
        <v>#REF!</v>
      </c>
      <c r="R75" s="25" t="e">
        <f t="shared" ca="1" si="21"/>
        <v>#REF!</v>
      </c>
      <c r="S75" s="19" t="e">
        <f t="shared" ca="1" si="29"/>
        <v>#REF!</v>
      </c>
      <c r="T75" s="19" t="e">
        <f t="shared" ca="1" si="32"/>
        <v>#REF!</v>
      </c>
      <c r="V75" s="23"/>
      <c r="W75" s="21"/>
      <c r="X75" s="28" t="e">
        <f>'Media Laydown - B&amp;D'!#REF!</f>
        <v>#REF!</v>
      </c>
      <c r="Y75" s="25" t="e">
        <f t="shared" ca="1" si="22"/>
        <v>#REF!</v>
      </c>
      <c r="Z75" s="19" t="e">
        <f t="shared" ca="1" si="27"/>
        <v>#REF!</v>
      </c>
      <c r="AA75" s="19" t="e">
        <f t="shared" ca="1" si="33"/>
        <v>#REF!</v>
      </c>
      <c r="AC75" s="23"/>
      <c r="AD75" s="21"/>
      <c r="AE75" s="28" t="e">
        <f>'Media Laydown - B&amp;D'!#REF!</f>
        <v>#REF!</v>
      </c>
      <c r="AF75" s="25" t="e">
        <f t="shared" ca="1" si="23"/>
        <v>#REF!</v>
      </c>
      <c r="AG75" s="16" t="e">
        <f t="shared" ca="1" si="8"/>
        <v>#REF!</v>
      </c>
      <c r="AH75" s="19" t="e">
        <f t="shared" ca="1" si="34"/>
        <v>#REF!</v>
      </c>
      <c r="AJ75" s="23"/>
      <c r="AK75" s="21"/>
      <c r="AL75" s="28" t="e">
        <f>'Media Laydown - B&amp;D'!#REF!</f>
        <v>#REF!</v>
      </c>
      <c r="AM75" s="25" t="e">
        <f t="shared" ca="1" si="24"/>
        <v>#REF!</v>
      </c>
      <c r="AN75" s="16" t="e">
        <f t="shared" ca="1" si="10"/>
        <v>#REF!</v>
      </c>
      <c r="AO75" s="19" t="e">
        <f t="shared" ca="1" si="35"/>
        <v>#REF!</v>
      </c>
      <c r="AQ75" s="23"/>
      <c r="AR75" s="21"/>
      <c r="AS75" s="28" t="e">
        <f>'Media Laydown - B&amp;D'!#REF!</f>
        <v>#REF!</v>
      </c>
      <c r="AT75" s="25" t="e">
        <f t="shared" ca="1" si="25"/>
        <v>#REF!</v>
      </c>
      <c r="AU75" s="16" t="e">
        <f t="shared" ca="1" si="12"/>
        <v>#REF!</v>
      </c>
      <c r="AV75" s="19" t="e">
        <f t="shared" ca="1" si="36"/>
        <v>#REF!</v>
      </c>
      <c r="AX75" s="23"/>
      <c r="AY75" s="21"/>
      <c r="AZ75" s="28" t="e">
        <f>'Media Laydown - B&amp;D'!#REF!</f>
        <v>#REF!</v>
      </c>
      <c r="BA75" s="25" t="e">
        <f t="shared" ca="1" si="26"/>
        <v>#REF!</v>
      </c>
      <c r="BB75" s="16" t="e">
        <f t="shared" ca="1" si="14"/>
        <v>#REF!</v>
      </c>
      <c r="BC75" s="19" t="e">
        <f t="shared" ca="1" si="37"/>
        <v>#REF!</v>
      </c>
      <c r="BD75">
        <v>4.7167582607867798E-7</v>
      </c>
    </row>
    <row r="76" spans="1:56" x14ac:dyDescent="0.2">
      <c r="A76" s="3">
        <f t="shared" si="30"/>
        <v>43185</v>
      </c>
      <c r="C76" s="28">
        <v>623543</v>
      </c>
      <c r="D76" s="25">
        <f t="shared" ca="1" si="16"/>
        <v>0</v>
      </c>
      <c r="E76" s="19">
        <f t="shared" ca="1" si="28"/>
        <v>0</v>
      </c>
      <c r="F76" s="20" t="e">
        <f t="shared" ca="1" si="17"/>
        <v>#REF!</v>
      </c>
      <c r="G76" s="21">
        <v>3.3995777112987998E-13</v>
      </c>
      <c r="H76" s="23"/>
      <c r="I76" s="21"/>
      <c r="J76" s="28" t="e">
        <f>'Media Laydown - B&amp;D'!#REF!</f>
        <v>#REF!</v>
      </c>
      <c r="K76" s="25" t="e">
        <f t="shared" ca="1" si="19"/>
        <v>#REF!</v>
      </c>
      <c r="L76" s="19" t="e">
        <f t="shared" ca="1" si="20"/>
        <v>#REF!</v>
      </c>
      <c r="M76" s="19" t="e">
        <f t="shared" ca="1" si="31"/>
        <v>#REF!</v>
      </c>
      <c r="O76" s="23"/>
      <c r="P76" s="21"/>
      <c r="Q76" s="28" t="e">
        <f>'Media Laydown - B&amp;D'!#REF!</f>
        <v>#REF!</v>
      </c>
      <c r="R76" s="25" t="e">
        <f t="shared" ca="1" si="21"/>
        <v>#REF!</v>
      </c>
      <c r="S76" s="19" t="e">
        <f t="shared" ca="1" si="29"/>
        <v>#REF!</v>
      </c>
      <c r="T76" s="19" t="e">
        <f t="shared" ca="1" si="32"/>
        <v>#REF!</v>
      </c>
      <c r="V76" s="23"/>
      <c r="W76" s="21"/>
      <c r="X76" s="28" t="e">
        <f>'Media Laydown - B&amp;D'!#REF!</f>
        <v>#REF!</v>
      </c>
      <c r="Y76" s="25" t="e">
        <f t="shared" ca="1" si="22"/>
        <v>#REF!</v>
      </c>
      <c r="Z76" s="19" t="e">
        <f t="shared" ca="1" si="27"/>
        <v>#REF!</v>
      </c>
      <c r="AA76" s="19" t="e">
        <f t="shared" ca="1" si="33"/>
        <v>#REF!</v>
      </c>
      <c r="AC76" s="23"/>
      <c r="AD76" s="21"/>
      <c r="AE76" s="28" t="e">
        <f>'Media Laydown - B&amp;D'!#REF!</f>
        <v>#REF!</v>
      </c>
      <c r="AF76" s="25" t="e">
        <f t="shared" ca="1" si="23"/>
        <v>#REF!</v>
      </c>
      <c r="AG76" s="16" t="e">
        <f t="shared" ca="1" si="8"/>
        <v>#REF!</v>
      </c>
      <c r="AH76" s="19" t="e">
        <f t="shared" ca="1" si="34"/>
        <v>#REF!</v>
      </c>
      <c r="AJ76" s="23"/>
      <c r="AK76" s="21"/>
      <c r="AL76" s="28" t="e">
        <f>'Media Laydown - B&amp;D'!#REF!</f>
        <v>#REF!</v>
      </c>
      <c r="AM76" s="25" t="e">
        <f t="shared" ca="1" si="24"/>
        <v>#REF!</v>
      </c>
      <c r="AN76" s="16" t="e">
        <f t="shared" ca="1" si="10"/>
        <v>#REF!</v>
      </c>
      <c r="AO76" s="19" t="e">
        <f t="shared" ca="1" si="35"/>
        <v>#REF!</v>
      </c>
      <c r="AQ76" s="23"/>
      <c r="AR76" s="21"/>
      <c r="AS76" s="28" t="e">
        <f>'Media Laydown - B&amp;D'!#REF!</f>
        <v>#REF!</v>
      </c>
      <c r="AT76" s="25" t="e">
        <f t="shared" ca="1" si="25"/>
        <v>#REF!</v>
      </c>
      <c r="AU76" s="16" t="e">
        <f t="shared" ca="1" si="12"/>
        <v>#REF!</v>
      </c>
      <c r="AV76" s="19" t="e">
        <f t="shared" ca="1" si="36"/>
        <v>#REF!</v>
      </c>
      <c r="AX76" s="23"/>
      <c r="AY76" s="21"/>
      <c r="AZ76" s="28" t="e">
        <f>'Media Laydown - B&amp;D'!#REF!</f>
        <v>#REF!</v>
      </c>
      <c r="BA76" s="25" t="e">
        <f t="shared" ca="1" si="26"/>
        <v>#REF!</v>
      </c>
      <c r="BB76" s="16" t="e">
        <f t="shared" ca="1" si="14"/>
        <v>#REF!</v>
      </c>
      <c r="BC76" s="19" t="e">
        <f t="shared" ca="1" si="37"/>
        <v>#REF!</v>
      </c>
      <c r="BD76">
        <v>1.4150274782360301E-7</v>
      </c>
    </row>
    <row r="77" spans="1:56" x14ac:dyDescent="0.2">
      <c r="A77" s="3">
        <f t="shared" ref="A77:A108" si="38">A76+7</f>
        <v>43192</v>
      </c>
      <c r="C77" s="28">
        <v>960018</v>
      </c>
      <c r="D77" s="25">
        <f t="shared" ca="1" si="16"/>
        <v>623543</v>
      </c>
      <c r="E77" s="19">
        <f t="shared" ca="1" si="28"/>
        <v>0.24019126834866278</v>
      </c>
      <c r="F77" s="20" t="e">
        <f t="shared" ca="1" si="17"/>
        <v>#REF!</v>
      </c>
      <c r="G77" s="21">
        <v>0.24037595734446901</v>
      </c>
      <c r="H77" s="23"/>
      <c r="I77" s="21"/>
      <c r="J77" s="28" t="e">
        <f>'Media Laydown - B&amp;D'!#REF!</f>
        <v>#REF!</v>
      </c>
      <c r="K77" s="25" t="e">
        <f t="shared" ca="1" si="19"/>
        <v>#REF!</v>
      </c>
      <c r="L77" s="19" t="e">
        <f t="shared" ca="1" si="20"/>
        <v>#REF!</v>
      </c>
      <c r="M77" s="19" t="e">
        <f t="shared" ref="M77" ca="1" si="39">M76*(1-K$4/100)+L77</f>
        <v>#REF!</v>
      </c>
      <c r="O77" s="23"/>
      <c r="P77" s="21"/>
      <c r="Q77" s="28" t="e">
        <f>'Media Laydown - B&amp;D'!#REF!</f>
        <v>#REF!</v>
      </c>
      <c r="R77" s="25" t="e">
        <f t="shared" ca="1" si="21"/>
        <v>#REF!</v>
      </c>
      <c r="S77" s="19" t="e">
        <f t="shared" ca="1" si="29"/>
        <v>#REF!</v>
      </c>
      <c r="T77" s="19" t="e">
        <f t="shared" ref="T77" ca="1" si="40">T76*(1-R$4/100)+S77</f>
        <v>#REF!</v>
      </c>
      <c r="V77" s="23"/>
      <c r="W77" s="21"/>
      <c r="X77" s="28" t="e">
        <f>'Media Laydown - B&amp;D'!#REF!</f>
        <v>#REF!</v>
      </c>
      <c r="Y77" s="25" t="e">
        <f t="shared" ca="1" si="22"/>
        <v>#REF!</v>
      </c>
      <c r="Z77" s="19" t="e">
        <f t="shared" ca="1" si="27"/>
        <v>#REF!</v>
      </c>
      <c r="AA77" s="19" t="e">
        <f t="shared" ref="AA77" ca="1" si="41">AA76*(1-Y$4/100)+Z77</f>
        <v>#REF!</v>
      </c>
      <c r="AC77" s="23"/>
      <c r="AD77" s="21"/>
      <c r="AE77" s="28" t="e">
        <f>'Media Laydown - B&amp;D'!#REF!</f>
        <v>#REF!</v>
      </c>
      <c r="AF77" s="25" t="e">
        <f t="shared" ca="1" si="23"/>
        <v>#REF!</v>
      </c>
      <c r="AG77" s="16" t="e">
        <f t="shared" ref="AG77:AG140" ca="1" si="42">(1-EXP(-AF77/$AF$3))</f>
        <v>#REF!</v>
      </c>
      <c r="AH77" s="19" t="e">
        <f t="shared" ref="AH77" ca="1" si="43">AH76*(1-AF$4/100)+AG77</f>
        <v>#REF!</v>
      </c>
      <c r="AJ77" s="23"/>
      <c r="AK77" s="21"/>
      <c r="AL77" s="28" t="e">
        <f>'Media Laydown - B&amp;D'!#REF!</f>
        <v>#REF!</v>
      </c>
      <c r="AM77" s="25" t="e">
        <f t="shared" ca="1" si="24"/>
        <v>#REF!</v>
      </c>
      <c r="AN77" s="16" t="e">
        <f t="shared" ref="AN77:AN140" ca="1" si="44">(1-EXP(-AM77/$AM$3))</f>
        <v>#REF!</v>
      </c>
      <c r="AO77" s="19" t="e">
        <f t="shared" ref="AO77" ca="1" si="45">AO76*(1-AM$4/100)+AN77</f>
        <v>#REF!</v>
      </c>
      <c r="AQ77" s="23"/>
      <c r="AR77" s="21"/>
      <c r="AS77" s="28" t="e">
        <f>'Media Laydown - B&amp;D'!#REF!</f>
        <v>#REF!</v>
      </c>
      <c r="AT77" s="25" t="e">
        <f t="shared" ca="1" si="25"/>
        <v>#REF!</v>
      </c>
      <c r="AU77" s="16" t="e">
        <f t="shared" ref="AU77:AU140" ca="1" si="46">(1-EXP(-AT77/AT$3))</f>
        <v>#REF!</v>
      </c>
      <c r="AV77" s="19" t="e">
        <f t="shared" ref="AV77" ca="1" si="47">AV76*(1-AT$4/100)+AU77</f>
        <v>#REF!</v>
      </c>
      <c r="AX77" s="23"/>
      <c r="AY77" s="21"/>
      <c r="AZ77" s="28" t="e">
        <f>'Media Laydown - B&amp;D'!#REF!</f>
        <v>#REF!</v>
      </c>
      <c r="BA77" s="25" t="e">
        <f t="shared" ca="1" si="26"/>
        <v>#REF!</v>
      </c>
      <c r="BB77" s="16" t="e">
        <f t="shared" ref="BB77:BB140" ca="1" si="48">IF(BA77=0,0,1/(1+EXP(-BA$3*BA77))^BB$3)</f>
        <v>#REF!</v>
      </c>
      <c r="BC77" s="19" t="e">
        <f t="shared" ref="BC77" ca="1" si="49">BC76*(1-BA$4/100)+BB77</f>
        <v>#REF!</v>
      </c>
      <c r="BD77">
        <v>4.2450824347080999E-8</v>
      </c>
    </row>
    <row r="78" spans="1:56" x14ac:dyDescent="0.2">
      <c r="A78" s="3">
        <f t="shared" si="38"/>
        <v>43199</v>
      </c>
      <c r="C78" s="28">
        <v>797662</v>
      </c>
      <c r="D78" s="25">
        <f t="shared" ref="D78:D141" ca="1" si="50">OFFSET(C78,-$D$2,0)</f>
        <v>960018</v>
      </c>
      <c r="E78" s="19">
        <f t="shared" ca="1" si="28"/>
        <v>0.34486595701293798</v>
      </c>
      <c r="F78" s="20" t="e">
        <f t="shared" ref="F78:F141" ca="1" si="51">F77*(1-D$4/100)+E78</f>
        <v>#REF!</v>
      </c>
      <c r="G78" s="21">
        <v>0.36914871375101999</v>
      </c>
      <c r="H78" s="23"/>
      <c r="I78" s="21"/>
      <c r="J78" s="28" t="e">
        <f>'Media Laydown - B&amp;D'!#REF!</f>
        <v>#REF!</v>
      </c>
      <c r="K78" s="25" t="e">
        <f t="shared" ca="1" si="19"/>
        <v>#REF!</v>
      </c>
      <c r="L78" s="19" t="e">
        <f t="shared" ca="1" si="20"/>
        <v>#REF!</v>
      </c>
      <c r="M78" s="19" t="e">
        <f t="shared" ref="M78:M141" ca="1" si="52">M77*(1-K$4/100)+L78</f>
        <v>#REF!</v>
      </c>
      <c r="O78" s="23"/>
      <c r="P78" s="21"/>
      <c r="Q78" s="28" t="e">
        <f>'Media Laydown - B&amp;D'!#REF!</f>
        <v>#REF!</v>
      </c>
      <c r="R78" s="25" t="e">
        <f t="shared" ca="1" si="21"/>
        <v>#REF!</v>
      </c>
      <c r="S78" s="19" t="e">
        <f t="shared" ca="1" si="29"/>
        <v>#REF!</v>
      </c>
      <c r="T78" s="19" t="e">
        <f t="shared" ref="T78:T141" ca="1" si="53">T77*(1-R$4/100)+S78</f>
        <v>#REF!</v>
      </c>
      <c r="V78" s="23"/>
      <c r="W78" s="21"/>
      <c r="X78" s="28" t="e">
        <f>'Media Laydown - B&amp;D'!#REF!</f>
        <v>#REF!</v>
      </c>
      <c r="Y78" s="25" t="e">
        <f t="shared" ca="1" si="22"/>
        <v>#REF!</v>
      </c>
      <c r="Z78" s="19" t="e">
        <f t="shared" ca="1" si="27"/>
        <v>#REF!</v>
      </c>
      <c r="AA78" s="19" t="e">
        <f t="shared" ref="AA78:AA141" ca="1" si="54">AA77*(1-Y$4/100)+Z78</f>
        <v>#REF!</v>
      </c>
      <c r="AC78" s="23"/>
      <c r="AD78" s="21"/>
      <c r="AE78" s="28" t="e">
        <f>'Media Laydown - B&amp;D'!#REF!</f>
        <v>#REF!</v>
      </c>
      <c r="AF78" s="25" t="e">
        <f t="shared" ca="1" si="23"/>
        <v>#REF!</v>
      </c>
      <c r="AG78" s="16" t="e">
        <f t="shared" ca="1" si="42"/>
        <v>#REF!</v>
      </c>
      <c r="AH78" s="19" t="e">
        <f t="shared" ref="AH78:AH141" ca="1" si="55">AH77*(1-AF$4/100)+AG78</f>
        <v>#REF!</v>
      </c>
      <c r="AJ78" s="23"/>
      <c r="AK78" s="21"/>
      <c r="AL78" s="28" t="e">
        <f>'Media Laydown - B&amp;D'!#REF!</f>
        <v>#REF!</v>
      </c>
      <c r="AM78" s="25" t="e">
        <f t="shared" ca="1" si="24"/>
        <v>#REF!</v>
      </c>
      <c r="AN78" s="16" t="e">
        <f t="shared" ca="1" si="44"/>
        <v>#REF!</v>
      </c>
      <c r="AO78" s="19" t="e">
        <f t="shared" ref="AO78:AO141" ca="1" si="56">AO77*(1-AM$4/100)+AN78</f>
        <v>#REF!</v>
      </c>
      <c r="AQ78" s="23"/>
      <c r="AR78" s="21"/>
      <c r="AS78" s="28" t="e">
        <f>'Media Laydown - B&amp;D'!#REF!</f>
        <v>#REF!</v>
      </c>
      <c r="AT78" s="25" t="e">
        <f t="shared" ca="1" si="25"/>
        <v>#REF!</v>
      </c>
      <c r="AU78" s="16" t="e">
        <f t="shared" ca="1" si="46"/>
        <v>#REF!</v>
      </c>
      <c r="AV78" s="19" t="e">
        <f t="shared" ref="AV78:AV141" ca="1" si="57">AV77*(1-AT$4/100)+AU78</f>
        <v>#REF!</v>
      </c>
      <c r="AX78" s="23"/>
      <c r="AY78" s="21"/>
      <c r="AZ78" s="28" t="e">
        <f>'Media Laydown - B&amp;D'!#REF!</f>
        <v>#REF!</v>
      </c>
      <c r="BA78" s="25" t="e">
        <f t="shared" ca="1" si="26"/>
        <v>#REF!</v>
      </c>
      <c r="BB78" s="16" t="e">
        <f t="shared" ca="1" si="48"/>
        <v>#REF!</v>
      </c>
      <c r="BC78" s="19" t="e">
        <f t="shared" ref="BC78:BC141" ca="1" si="58">BC77*(1-BA$4/100)+BB78</f>
        <v>#REF!</v>
      </c>
      <c r="BD78">
        <v>1.27352473041243E-8</v>
      </c>
    </row>
    <row r="79" spans="1:56" x14ac:dyDescent="0.2">
      <c r="A79" s="3">
        <f t="shared" si="38"/>
        <v>43206</v>
      </c>
      <c r="C79" s="27">
        <v>677252</v>
      </c>
      <c r="D79" s="25">
        <f t="shared" ca="1" si="50"/>
        <v>797662</v>
      </c>
      <c r="E79" s="19">
        <f t="shared" ca="1" si="28"/>
        <v>0.2962928233016251</v>
      </c>
      <c r="F79" s="20" t="e">
        <f t="shared" ca="1" si="51"/>
        <v>#REF!</v>
      </c>
      <c r="G79" s="21">
        <v>0.33342650432835202</v>
      </c>
      <c r="H79" s="23"/>
      <c r="I79" s="21"/>
      <c r="J79" s="27" t="e">
        <f>'Media Laydown - B&amp;D'!#REF!</f>
        <v>#REF!</v>
      </c>
      <c r="K79" s="25" t="e">
        <f t="shared" ref="K79:K142" ca="1" si="59">OFFSET(J79,-K$2,0)</f>
        <v>#REF!</v>
      </c>
      <c r="L79" s="19" t="e">
        <f t="shared" ref="L79:L142" ca="1" si="60">(1-EXP(-K79/$K$3))</f>
        <v>#REF!</v>
      </c>
      <c r="M79" s="19" t="e">
        <f t="shared" ca="1" si="52"/>
        <v>#REF!</v>
      </c>
      <c r="O79" s="23"/>
      <c r="P79" s="21"/>
      <c r="Q79" s="27" t="e">
        <f>'Media Laydown - B&amp;D'!#REF!</f>
        <v>#REF!</v>
      </c>
      <c r="R79" s="25" t="e">
        <f t="shared" ref="R79:R142" ca="1" si="61">OFFSET(Q79,-R$2,0)</f>
        <v>#REF!</v>
      </c>
      <c r="S79" s="19" t="e">
        <f t="shared" ca="1" si="29"/>
        <v>#REF!</v>
      </c>
      <c r="T79" s="19" t="e">
        <f t="shared" ca="1" si="53"/>
        <v>#REF!</v>
      </c>
      <c r="V79" s="23"/>
      <c r="W79" s="21"/>
      <c r="X79" s="27" t="e">
        <f>'Media Laydown - B&amp;D'!#REF!</f>
        <v>#REF!</v>
      </c>
      <c r="Y79" s="25" t="e">
        <f t="shared" ref="Y79:Y142" ca="1" si="62">OFFSET(X79,-Y$2,0)</f>
        <v>#REF!</v>
      </c>
      <c r="Z79" s="19" t="e">
        <f t="shared" ca="1" si="27"/>
        <v>#REF!</v>
      </c>
      <c r="AA79" s="19" t="e">
        <f t="shared" ca="1" si="54"/>
        <v>#REF!</v>
      </c>
      <c r="AC79" s="23"/>
      <c r="AD79" s="21"/>
      <c r="AE79" s="27" t="e">
        <f>'Media Laydown - B&amp;D'!#REF!</f>
        <v>#REF!</v>
      </c>
      <c r="AF79" s="25" t="e">
        <f t="shared" ref="AF79:AF142" ca="1" si="63">OFFSET(AE79,-AF$2,0)</f>
        <v>#REF!</v>
      </c>
      <c r="AG79" s="16" t="e">
        <f t="shared" ca="1" si="42"/>
        <v>#REF!</v>
      </c>
      <c r="AH79" s="19" t="e">
        <f t="shared" ca="1" si="55"/>
        <v>#REF!</v>
      </c>
      <c r="AJ79" s="23"/>
      <c r="AK79" s="21"/>
      <c r="AL79" s="27" t="e">
        <f>'Media Laydown - B&amp;D'!#REF!</f>
        <v>#REF!</v>
      </c>
      <c r="AM79" s="25" t="e">
        <f t="shared" ref="AM79:AM142" ca="1" si="64">OFFSET(AL79,-AM$2,0)</f>
        <v>#REF!</v>
      </c>
      <c r="AN79" s="16" t="e">
        <f t="shared" ca="1" si="44"/>
        <v>#REF!</v>
      </c>
      <c r="AO79" s="19" t="e">
        <f t="shared" ca="1" si="56"/>
        <v>#REF!</v>
      </c>
      <c r="AQ79" s="23"/>
      <c r="AR79" s="21"/>
      <c r="AS79" s="27" t="e">
        <f>'Media Laydown - B&amp;D'!#REF!</f>
        <v>#REF!</v>
      </c>
      <c r="AT79" s="25" t="e">
        <f t="shared" ref="AT79:AT142" ca="1" si="65">OFFSET(AS79,-AT$2,0)</f>
        <v>#REF!</v>
      </c>
      <c r="AU79" s="16" t="e">
        <f t="shared" ca="1" si="46"/>
        <v>#REF!</v>
      </c>
      <c r="AV79" s="19" t="e">
        <f t="shared" ca="1" si="57"/>
        <v>#REF!</v>
      </c>
      <c r="AX79" s="23"/>
      <c r="AY79" s="21"/>
      <c r="AZ79" s="27" t="e">
        <f>'Media Laydown - B&amp;D'!#REF!</f>
        <v>#REF!</v>
      </c>
      <c r="BA79" s="25" t="e">
        <f t="shared" ref="BA79:BA142" ca="1" si="66">OFFSET(AZ79,-BA$2,0)</f>
        <v>#REF!</v>
      </c>
      <c r="BB79" s="16" t="e">
        <f t="shared" ca="1" si="48"/>
        <v>#REF!</v>
      </c>
      <c r="BC79" s="19" t="e">
        <f t="shared" ca="1" si="58"/>
        <v>#REF!</v>
      </c>
      <c r="BD79">
        <v>3.8205741912372902E-9</v>
      </c>
    </row>
    <row r="80" spans="1:56" x14ac:dyDescent="0.2">
      <c r="A80" s="3">
        <f t="shared" si="38"/>
        <v>43213</v>
      </c>
      <c r="C80" s="27">
        <v>586064</v>
      </c>
      <c r="D80" s="25">
        <f t="shared" ca="1" si="50"/>
        <v>677252</v>
      </c>
      <c r="E80" s="19">
        <f t="shared" ca="1" si="28"/>
        <v>0.2579576030336248</v>
      </c>
      <c r="F80" s="20" t="e">
        <f t="shared" ca="1" si="51"/>
        <v>#REF!</v>
      </c>
      <c r="G80" s="21">
        <v>0.29149615814177698</v>
      </c>
      <c r="H80" s="23"/>
      <c r="I80" s="21"/>
      <c r="J80" s="27" t="e">
        <f>'Media Laydown - B&amp;D'!#REF!</f>
        <v>#REF!</v>
      </c>
      <c r="K80" s="25" t="e">
        <f t="shared" ca="1" si="59"/>
        <v>#REF!</v>
      </c>
      <c r="L80" s="19" t="e">
        <f t="shared" ca="1" si="60"/>
        <v>#REF!</v>
      </c>
      <c r="M80" s="19" t="e">
        <f t="shared" ca="1" si="52"/>
        <v>#REF!</v>
      </c>
      <c r="O80" s="23"/>
      <c r="P80" s="21"/>
      <c r="Q80" s="27" t="e">
        <f>'Media Laydown - B&amp;D'!#REF!</f>
        <v>#REF!</v>
      </c>
      <c r="R80" s="25" t="e">
        <f t="shared" ca="1" si="61"/>
        <v>#REF!</v>
      </c>
      <c r="S80" s="19" t="e">
        <f t="shared" ca="1" si="29"/>
        <v>#REF!</v>
      </c>
      <c r="T80" s="19" t="e">
        <f t="shared" ca="1" si="53"/>
        <v>#REF!</v>
      </c>
      <c r="V80" s="23"/>
      <c r="W80" s="21"/>
      <c r="X80" s="27" t="e">
        <f>'Media Laydown - B&amp;D'!#REF!</f>
        <v>#REF!</v>
      </c>
      <c r="Y80" s="25" t="e">
        <f t="shared" ca="1" si="62"/>
        <v>#REF!</v>
      </c>
      <c r="Z80" s="19" t="e">
        <f t="shared" ca="1" si="27"/>
        <v>#REF!</v>
      </c>
      <c r="AA80" s="19" t="e">
        <f t="shared" ca="1" si="54"/>
        <v>#REF!</v>
      </c>
      <c r="AC80" s="23"/>
      <c r="AD80" s="21"/>
      <c r="AE80" s="27" t="e">
        <f>'Media Laydown - B&amp;D'!#REF!</f>
        <v>#REF!</v>
      </c>
      <c r="AF80" s="25" t="e">
        <f t="shared" ca="1" si="63"/>
        <v>#REF!</v>
      </c>
      <c r="AG80" s="16" t="e">
        <f t="shared" ca="1" si="42"/>
        <v>#REF!</v>
      </c>
      <c r="AH80" s="19" t="e">
        <f t="shared" ca="1" si="55"/>
        <v>#REF!</v>
      </c>
      <c r="AJ80" s="23"/>
      <c r="AK80" s="21"/>
      <c r="AL80" s="27" t="e">
        <f>'Media Laydown - B&amp;D'!#REF!</f>
        <v>#REF!</v>
      </c>
      <c r="AM80" s="25" t="e">
        <f t="shared" ca="1" si="64"/>
        <v>#REF!</v>
      </c>
      <c r="AN80" s="16" t="e">
        <f t="shared" ca="1" si="44"/>
        <v>#REF!</v>
      </c>
      <c r="AO80" s="19" t="e">
        <f t="shared" ca="1" si="56"/>
        <v>#REF!</v>
      </c>
      <c r="AQ80" s="23"/>
      <c r="AR80" s="21"/>
      <c r="AS80" s="27" t="e">
        <f>'Media Laydown - B&amp;D'!#REF!</f>
        <v>#REF!</v>
      </c>
      <c r="AT80" s="25" t="e">
        <f t="shared" ca="1" si="65"/>
        <v>#REF!</v>
      </c>
      <c r="AU80" s="16" t="e">
        <f t="shared" ca="1" si="46"/>
        <v>#REF!</v>
      </c>
      <c r="AV80" s="19" t="e">
        <f t="shared" ca="1" si="57"/>
        <v>#REF!</v>
      </c>
      <c r="AX80" s="23"/>
      <c r="AY80" s="21"/>
      <c r="AZ80" s="27" t="e">
        <f>'Media Laydown - B&amp;D'!#REF!</f>
        <v>#REF!</v>
      </c>
      <c r="BA80" s="25" t="e">
        <f t="shared" ca="1" si="66"/>
        <v>#REF!</v>
      </c>
      <c r="BB80" s="16" t="e">
        <f t="shared" ca="1" si="48"/>
        <v>#REF!</v>
      </c>
      <c r="BC80" s="19" t="e">
        <f t="shared" ca="1" si="58"/>
        <v>#REF!</v>
      </c>
      <c r="BD80">
        <v>1.14617225737118E-9</v>
      </c>
    </row>
    <row r="81" spans="1:56" x14ac:dyDescent="0.2">
      <c r="A81" s="3">
        <f t="shared" si="38"/>
        <v>43220</v>
      </c>
      <c r="C81" s="27">
        <v>783215</v>
      </c>
      <c r="D81" s="25">
        <f t="shared" ca="1" si="50"/>
        <v>586064</v>
      </c>
      <c r="E81" s="19">
        <f t="shared" ca="1" si="28"/>
        <v>0.22754225718827448</v>
      </c>
      <c r="F81" s="20" t="e">
        <f t="shared" ca="1" si="51"/>
        <v>#REF!</v>
      </c>
      <c r="G81" s="21">
        <v>0.25686835210237002</v>
      </c>
      <c r="H81" s="23"/>
      <c r="I81" s="21"/>
      <c r="J81" s="27" t="e">
        <f>'Media Laydown - B&amp;D'!#REF!</f>
        <v>#REF!</v>
      </c>
      <c r="K81" s="25" t="e">
        <f t="shared" ca="1" si="59"/>
        <v>#REF!</v>
      </c>
      <c r="L81" s="19" t="e">
        <f t="shared" ca="1" si="60"/>
        <v>#REF!</v>
      </c>
      <c r="M81" s="19" t="e">
        <f t="shared" ca="1" si="52"/>
        <v>#REF!</v>
      </c>
      <c r="O81" s="23"/>
      <c r="P81" s="21"/>
      <c r="Q81" s="27" t="e">
        <f>'Media Laydown - B&amp;D'!#REF!</f>
        <v>#REF!</v>
      </c>
      <c r="R81" s="25" t="e">
        <f t="shared" ca="1" si="61"/>
        <v>#REF!</v>
      </c>
      <c r="S81" s="19" t="e">
        <f t="shared" ca="1" si="29"/>
        <v>#REF!</v>
      </c>
      <c r="T81" s="19" t="e">
        <f t="shared" ca="1" si="53"/>
        <v>#REF!</v>
      </c>
      <c r="V81" s="23"/>
      <c r="W81" s="21"/>
      <c r="X81" s="27" t="e">
        <f>'Media Laydown - B&amp;D'!#REF!</f>
        <v>#REF!</v>
      </c>
      <c r="Y81" s="25" t="e">
        <f t="shared" ca="1" si="62"/>
        <v>#REF!</v>
      </c>
      <c r="Z81" s="19" t="e">
        <f t="shared" ca="1" si="27"/>
        <v>#REF!</v>
      </c>
      <c r="AA81" s="19" t="e">
        <f t="shared" ca="1" si="54"/>
        <v>#REF!</v>
      </c>
      <c r="AC81" s="23"/>
      <c r="AD81" s="21"/>
      <c r="AE81" s="27" t="e">
        <f>'Media Laydown - B&amp;D'!#REF!</f>
        <v>#REF!</v>
      </c>
      <c r="AF81" s="25" t="e">
        <f t="shared" ca="1" si="63"/>
        <v>#REF!</v>
      </c>
      <c r="AG81" s="16" t="e">
        <f t="shared" ca="1" si="42"/>
        <v>#REF!</v>
      </c>
      <c r="AH81" s="19" t="e">
        <f t="shared" ca="1" si="55"/>
        <v>#REF!</v>
      </c>
      <c r="AJ81" s="23"/>
      <c r="AK81" s="21"/>
      <c r="AL81" s="27" t="e">
        <f>'Media Laydown - B&amp;D'!#REF!</f>
        <v>#REF!</v>
      </c>
      <c r="AM81" s="25" t="e">
        <f t="shared" ca="1" si="64"/>
        <v>#REF!</v>
      </c>
      <c r="AN81" s="16" t="e">
        <f t="shared" ca="1" si="44"/>
        <v>#REF!</v>
      </c>
      <c r="AO81" s="19" t="e">
        <f t="shared" ca="1" si="56"/>
        <v>#REF!</v>
      </c>
      <c r="AQ81" s="23"/>
      <c r="AR81" s="21"/>
      <c r="AS81" s="27" t="e">
        <f>'Media Laydown - B&amp;D'!#REF!</f>
        <v>#REF!</v>
      </c>
      <c r="AT81" s="25" t="e">
        <f t="shared" ca="1" si="65"/>
        <v>#REF!</v>
      </c>
      <c r="AU81" s="16" t="e">
        <f t="shared" ca="1" si="46"/>
        <v>#REF!</v>
      </c>
      <c r="AV81" s="19" t="e">
        <f t="shared" ca="1" si="57"/>
        <v>#REF!</v>
      </c>
      <c r="AX81" s="23"/>
      <c r="AY81" s="21"/>
      <c r="AZ81" s="27" t="e">
        <f>'Media Laydown - B&amp;D'!#REF!</f>
        <v>#REF!</v>
      </c>
      <c r="BA81" s="25" t="e">
        <f t="shared" ca="1" si="66"/>
        <v>#REF!</v>
      </c>
      <c r="BB81" s="16" t="e">
        <f t="shared" ca="1" si="48"/>
        <v>#REF!</v>
      </c>
      <c r="BC81" s="19" t="e">
        <f t="shared" ca="1" si="58"/>
        <v>#REF!</v>
      </c>
      <c r="BD81">
        <v>3.4385167721135598E-10</v>
      </c>
    </row>
    <row r="82" spans="1:56" x14ac:dyDescent="0.2">
      <c r="A82" s="3">
        <f t="shared" si="38"/>
        <v>43227</v>
      </c>
      <c r="C82" s="28">
        <v>788639</v>
      </c>
      <c r="D82" s="25">
        <f t="shared" ca="1" si="50"/>
        <v>783215</v>
      </c>
      <c r="E82" s="19">
        <f t="shared" ca="1" si="28"/>
        <v>0.29179992567929258</v>
      </c>
      <c r="F82" s="20" t="e">
        <f t="shared" ca="1" si="51"/>
        <v>#REF!</v>
      </c>
      <c r="G82" s="21">
        <v>0.31770297985189899</v>
      </c>
      <c r="H82" s="23"/>
      <c r="I82" s="21"/>
      <c r="J82" s="28" t="e">
        <f>'Media Laydown - B&amp;D'!#REF!</f>
        <v>#REF!</v>
      </c>
      <c r="K82" s="25" t="e">
        <f t="shared" ca="1" si="59"/>
        <v>#REF!</v>
      </c>
      <c r="L82" s="19" t="e">
        <f t="shared" ca="1" si="60"/>
        <v>#REF!</v>
      </c>
      <c r="M82" s="19" t="e">
        <f t="shared" ca="1" si="52"/>
        <v>#REF!</v>
      </c>
      <c r="O82" s="23"/>
      <c r="P82" s="21"/>
      <c r="Q82" s="28" t="e">
        <f>'Media Laydown - B&amp;D'!#REF!</f>
        <v>#REF!</v>
      </c>
      <c r="R82" s="25" t="e">
        <f t="shared" ca="1" si="61"/>
        <v>#REF!</v>
      </c>
      <c r="S82" s="19" t="e">
        <f t="shared" ca="1" si="29"/>
        <v>#REF!</v>
      </c>
      <c r="T82" s="19" t="e">
        <f t="shared" ca="1" si="53"/>
        <v>#REF!</v>
      </c>
      <c r="V82" s="23"/>
      <c r="W82" s="21"/>
      <c r="X82" s="28" t="e">
        <f>'Media Laydown - B&amp;D'!#REF!</f>
        <v>#REF!</v>
      </c>
      <c r="Y82" s="25" t="e">
        <f t="shared" ca="1" si="62"/>
        <v>#REF!</v>
      </c>
      <c r="Z82" s="19" t="e">
        <f t="shared" ca="1" si="27"/>
        <v>#REF!</v>
      </c>
      <c r="AA82" s="19" t="e">
        <f t="shared" ca="1" si="54"/>
        <v>#REF!</v>
      </c>
      <c r="AC82" s="23"/>
      <c r="AD82" s="21"/>
      <c r="AE82" s="28" t="e">
        <f>'Media Laydown - B&amp;D'!#REF!</f>
        <v>#REF!</v>
      </c>
      <c r="AF82" s="25" t="e">
        <f t="shared" ca="1" si="63"/>
        <v>#REF!</v>
      </c>
      <c r="AG82" s="16" t="e">
        <f t="shared" ca="1" si="42"/>
        <v>#REF!</v>
      </c>
      <c r="AH82" s="19" t="e">
        <f t="shared" ca="1" si="55"/>
        <v>#REF!</v>
      </c>
      <c r="AJ82" s="23"/>
      <c r="AK82" s="21"/>
      <c r="AL82" s="28" t="e">
        <f>'Media Laydown - B&amp;D'!#REF!</f>
        <v>#REF!</v>
      </c>
      <c r="AM82" s="25" t="e">
        <f t="shared" ca="1" si="64"/>
        <v>#REF!</v>
      </c>
      <c r="AN82" s="16" t="e">
        <f t="shared" ca="1" si="44"/>
        <v>#REF!</v>
      </c>
      <c r="AO82" s="19" t="e">
        <f t="shared" ca="1" si="56"/>
        <v>#REF!</v>
      </c>
      <c r="AQ82" s="23"/>
      <c r="AR82" s="21"/>
      <c r="AS82" s="28" t="e">
        <f>'Media Laydown - B&amp;D'!#REF!</f>
        <v>#REF!</v>
      </c>
      <c r="AT82" s="25" t="e">
        <f t="shared" ca="1" si="65"/>
        <v>#REF!</v>
      </c>
      <c r="AU82" s="16" t="e">
        <f t="shared" ca="1" si="46"/>
        <v>#REF!</v>
      </c>
      <c r="AV82" s="19" t="e">
        <f t="shared" ca="1" si="57"/>
        <v>#REF!</v>
      </c>
      <c r="AX82" s="23"/>
      <c r="AY82" s="21"/>
      <c r="AZ82" s="28" t="e">
        <f>'Media Laydown - B&amp;D'!#REF!</f>
        <v>#REF!</v>
      </c>
      <c r="BA82" s="25" t="e">
        <f t="shared" ca="1" si="66"/>
        <v>#REF!</v>
      </c>
      <c r="BB82" s="16" t="e">
        <f t="shared" ca="1" si="48"/>
        <v>#REF!</v>
      </c>
      <c r="BC82" s="19" t="e">
        <f t="shared" ca="1" si="58"/>
        <v>#REF!</v>
      </c>
      <c r="BD82">
        <v>1.0315550316340601E-10</v>
      </c>
    </row>
    <row r="83" spans="1:56" x14ac:dyDescent="0.2">
      <c r="A83" s="3">
        <f t="shared" si="38"/>
        <v>43234</v>
      </c>
      <c r="C83" s="28">
        <v>701146</v>
      </c>
      <c r="D83" s="25">
        <f t="shared" ca="1" si="50"/>
        <v>788639</v>
      </c>
      <c r="E83" s="19">
        <f t="shared" ca="1" si="28"/>
        <v>0.29349009820343708</v>
      </c>
      <c r="F83" s="20" t="e">
        <f t="shared" ca="1" si="51"/>
        <v>#REF!</v>
      </c>
      <c r="G83" s="21">
        <v>0.32547759270649601</v>
      </c>
      <c r="H83" s="23"/>
      <c r="I83" s="21"/>
      <c r="J83" s="28" t="e">
        <f>'Media Laydown - B&amp;D'!#REF!</f>
        <v>#REF!</v>
      </c>
      <c r="K83" s="25" t="e">
        <f t="shared" ca="1" si="59"/>
        <v>#REF!</v>
      </c>
      <c r="L83" s="19" t="e">
        <f t="shared" ca="1" si="60"/>
        <v>#REF!</v>
      </c>
      <c r="M83" s="19" t="e">
        <f t="shared" ca="1" si="52"/>
        <v>#REF!</v>
      </c>
      <c r="O83" s="23"/>
      <c r="P83" s="21"/>
      <c r="Q83" s="28" t="e">
        <f>'Media Laydown - B&amp;D'!#REF!</f>
        <v>#REF!</v>
      </c>
      <c r="R83" s="25" t="e">
        <f t="shared" ca="1" si="61"/>
        <v>#REF!</v>
      </c>
      <c r="S83" s="19" t="e">
        <f t="shared" ca="1" si="29"/>
        <v>#REF!</v>
      </c>
      <c r="T83" s="19" t="e">
        <f t="shared" ca="1" si="53"/>
        <v>#REF!</v>
      </c>
      <c r="V83" s="23"/>
      <c r="W83" s="21"/>
      <c r="X83" s="28" t="e">
        <f>'Media Laydown - B&amp;D'!#REF!</f>
        <v>#REF!</v>
      </c>
      <c r="Y83" s="25" t="e">
        <f t="shared" ca="1" si="62"/>
        <v>#REF!</v>
      </c>
      <c r="Z83" s="19" t="e">
        <f t="shared" ca="1" si="27"/>
        <v>#REF!</v>
      </c>
      <c r="AA83" s="19" t="e">
        <f t="shared" ca="1" si="54"/>
        <v>#REF!</v>
      </c>
      <c r="AC83" s="23"/>
      <c r="AD83" s="21"/>
      <c r="AE83" s="28" t="e">
        <f>'Media Laydown - B&amp;D'!#REF!</f>
        <v>#REF!</v>
      </c>
      <c r="AF83" s="25" t="e">
        <f t="shared" ca="1" si="63"/>
        <v>#REF!</v>
      </c>
      <c r="AG83" s="16" t="e">
        <f t="shared" ca="1" si="42"/>
        <v>#REF!</v>
      </c>
      <c r="AH83" s="19" t="e">
        <f t="shared" ca="1" si="55"/>
        <v>#REF!</v>
      </c>
      <c r="AJ83" s="23"/>
      <c r="AK83" s="21"/>
      <c r="AL83" s="28" t="e">
        <f>'Media Laydown - B&amp;D'!#REF!</f>
        <v>#REF!</v>
      </c>
      <c r="AM83" s="25" t="e">
        <f t="shared" ca="1" si="64"/>
        <v>#REF!</v>
      </c>
      <c r="AN83" s="16" t="e">
        <f t="shared" ca="1" si="44"/>
        <v>#REF!</v>
      </c>
      <c r="AO83" s="19" t="e">
        <f t="shared" ca="1" si="56"/>
        <v>#REF!</v>
      </c>
      <c r="AQ83" s="23"/>
      <c r="AR83" s="21"/>
      <c r="AS83" s="28" t="e">
        <f>'Media Laydown - B&amp;D'!#REF!</f>
        <v>#REF!</v>
      </c>
      <c r="AT83" s="25" t="e">
        <f t="shared" ca="1" si="65"/>
        <v>#REF!</v>
      </c>
      <c r="AU83" s="16" t="e">
        <f t="shared" ca="1" si="46"/>
        <v>#REF!</v>
      </c>
      <c r="AV83" s="19" t="e">
        <f t="shared" ca="1" si="57"/>
        <v>#REF!</v>
      </c>
      <c r="AX83" s="23"/>
      <c r="AY83" s="21"/>
      <c r="AZ83" s="28" t="e">
        <f>'Media Laydown - B&amp;D'!#REF!</f>
        <v>#REF!</v>
      </c>
      <c r="BA83" s="25" t="e">
        <f t="shared" ca="1" si="66"/>
        <v>#REF!</v>
      </c>
      <c r="BB83" s="16" t="e">
        <f t="shared" ca="1" si="48"/>
        <v>#REF!</v>
      </c>
      <c r="BC83" s="19" t="e">
        <f t="shared" ca="1" si="58"/>
        <v>#REF!</v>
      </c>
      <c r="BD83">
        <v>3.0946650949022002E-11</v>
      </c>
    </row>
    <row r="84" spans="1:56" x14ac:dyDescent="0.2">
      <c r="A84" s="3">
        <f t="shared" si="38"/>
        <v>43241</v>
      </c>
      <c r="C84" s="28">
        <v>327140</v>
      </c>
      <c r="D84" s="25">
        <f t="shared" ca="1" si="50"/>
        <v>701146</v>
      </c>
      <c r="E84" s="19">
        <f t="shared" ca="1" si="28"/>
        <v>0.26572737077443187</v>
      </c>
      <c r="F84" s="20" t="e">
        <f t="shared" ca="1" si="51"/>
        <v>#REF!</v>
      </c>
      <c r="G84" s="21">
        <v>0.29847582181475801</v>
      </c>
      <c r="H84" s="23"/>
      <c r="I84" s="21"/>
      <c r="J84" s="28" t="e">
        <f>'Media Laydown - B&amp;D'!#REF!</f>
        <v>#REF!</v>
      </c>
      <c r="K84" s="25" t="e">
        <f t="shared" ca="1" si="59"/>
        <v>#REF!</v>
      </c>
      <c r="L84" s="19" t="e">
        <f t="shared" ca="1" si="60"/>
        <v>#REF!</v>
      </c>
      <c r="M84" s="19" t="e">
        <f t="shared" ca="1" si="52"/>
        <v>#REF!</v>
      </c>
      <c r="O84" s="23"/>
      <c r="P84" s="21"/>
      <c r="Q84" s="28" t="e">
        <f>'Media Laydown - B&amp;D'!#REF!</f>
        <v>#REF!</v>
      </c>
      <c r="R84" s="25" t="e">
        <f t="shared" ca="1" si="61"/>
        <v>#REF!</v>
      </c>
      <c r="S84" s="19" t="e">
        <f t="shared" ca="1" si="29"/>
        <v>#REF!</v>
      </c>
      <c r="T84" s="19" t="e">
        <f t="shared" ca="1" si="53"/>
        <v>#REF!</v>
      </c>
      <c r="V84" s="23"/>
      <c r="W84" s="21"/>
      <c r="X84" s="28" t="e">
        <f>'Media Laydown - B&amp;D'!#REF!</f>
        <v>#REF!</v>
      </c>
      <c r="Y84" s="25" t="e">
        <f t="shared" ca="1" si="62"/>
        <v>#REF!</v>
      </c>
      <c r="Z84" s="19" t="e">
        <f t="shared" ref="Z84:Z147" ca="1" si="67">(1-EXP(-Y84/$Y$3))</f>
        <v>#REF!</v>
      </c>
      <c r="AA84" s="19" t="e">
        <f t="shared" ca="1" si="54"/>
        <v>#REF!</v>
      </c>
      <c r="AC84" s="23"/>
      <c r="AD84" s="21"/>
      <c r="AE84" s="28" t="e">
        <f>'Media Laydown - B&amp;D'!#REF!</f>
        <v>#REF!</v>
      </c>
      <c r="AF84" s="25" t="e">
        <f t="shared" ca="1" si="63"/>
        <v>#REF!</v>
      </c>
      <c r="AG84" s="16" t="e">
        <f t="shared" ca="1" si="42"/>
        <v>#REF!</v>
      </c>
      <c r="AH84" s="19" t="e">
        <f t="shared" ca="1" si="55"/>
        <v>#REF!</v>
      </c>
      <c r="AJ84" s="23"/>
      <c r="AK84" s="21"/>
      <c r="AL84" s="28" t="e">
        <f>'Media Laydown - B&amp;D'!#REF!</f>
        <v>#REF!</v>
      </c>
      <c r="AM84" s="25" t="e">
        <f t="shared" ca="1" si="64"/>
        <v>#REF!</v>
      </c>
      <c r="AN84" s="16" t="e">
        <f t="shared" ca="1" si="44"/>
        <v>#REF!</v>
      </c>
      <c r="AO84" s="19" t="e">
        <f t="shared" ca="1" si="56"/>
        <v>#REF!</v>
      </c>
      <c r="AQ84" s="23"/>
      <c r="AR84" s="21"/>
      <c r="AS84" s="28" t="e">
        <f>'Media Laydown - B&amp;D'!#REF!</f>
        <v>#REF!</v>
      </c>
      <c r="AT84" s="25" t="e">
        <f t="shared" ca="1" si="65"/>
        <v>#REF!</v>
      </c>
      <c r="AU84" s="16" t="e">
        <f t="shared" ca="1" si="46"/>
        <v>#REF!</v>
      </c>
      <c r="AV84" s="19" t="e">
        <f t="shared" ca="1" si="57"/>
        <v>#REF!</v>
      </c>
      <c r="AX84" s="23"/>
      <c r="AY84" s="21"/>
      <c r="AZ84" s="28" t="e">
        <f>'Media Laydown - B&amp;D'!#REF!</f>
        <v>#REF!</v>
      </c>
      <c r="BA84" s="25" t="e">
        <f t="shared" ca="1" si="66"/>
        <v>#REF!</v>
      </c>
      <c r="BB84" s="16" t="e">
        <f t="shared" ca="1" si="48"/>
        <v>#REF!</v>
      </c>
      <c r="BC84" s="19" t="e">
        <f t="shared" ca="1" si="58"/>
        <v>#REF!</v>
      </c>
      <c r="BD84">
        <v>9.2839952847066197E-12</v>
      </c>
    </row>
    <row r="85" spans="1:56" x14ac:dyDescent="0.2">
      <c r="A85" s="3">
        <f t="shared" si="38"/>
        <v>43248</v>
      </c>
      <c r="C85" s="28">
        <v>381314</v>
      </c>
      <c r="D85" s="25">
        <f t="shared" ca="1" si="50"/>
        <v>327140</v>
      </c>
      <c r="E85" s="19">
        <f t="shared" ca="1" si="28"/>
        <v>0.13421142283155862</v>
      </c>
      <c r="F85" s="20" t="e">
        <f t="shared" ca="1" si="51"/>
        <v>#REF!</v>
      </c>
      <c r="G85" s="21">
        <v>0.16416942327967499</v>
      </c>
      <c r="H85" s="23"/>
      <c r="I85" s="21"/>
      <c r="J85" s="28" t="e">
        <f>'Media Laydown - B&amp;D'!#REF!</f>
        <v>#REF!</v>
      </c>
      <c r="K85" s="25" t="e">
        <f t="shared" ca="1" si="59"/>
        <v>#REF!</v>
      </c>
      <c r="L85" s="19" t="e">
        <f t="shared" ca="1" si="60"/>
        <v>#REF!</v>
      </c>
      <c r="M85" s="19" t="e">
        <f t="shared" ca="1" si="52"/>
        <v>#REF!</v>
      </c>
      <c r="O85" s="23"/>
      <c r="P85" s="21"/>
      <c r="Q85" s="28" t="e">
        <f>'Media Laydown - B&amp;D'!#REF!</f>
        <v>#REF!</v>
      </c>
      <c r="R85" s="25" t="e">
        <f t="shared" ca="1" si="61"/>
        <v>#REF!</v>
      </c>
      <c r="S85" s="19" t="e">
        <f t="shared" ca="1" si="29"/>
        <v>#REF!</v>
      </c>
      <c r="T85" s="19" t="e">
        <f t="shared" ca="1" si="53"/>
        <v>#REF!</v>
      </c>
      <c r="V85" s="23"/>
      <c r="W85" s="21"/>
      <c r="X85" s="28" t="e">
        <f>'Media Laydown - B&amp;D'!#REF!</f>
        <v>#REF!</v>
      </c>
      <c r="Y85" s="25" t="e">
        <f t="shared" ca="1" si="62"/>
        <v>#REF!</v>
      </c>
      <c r="Z85" s="19" t="e">
        <f t="shared" ca="1" si="67"/>
        <v>#REF!</v>
      </c>
      <c r="AA85" s="19" t="e">
        <f t="shared" ca="1" si="54"/>
        <v>#REF!</v>
      </c>
      <c r="AC85" s="23"/>
      <c r="AD85" s="21"/>
      <c r="AE85" s="28" t="e">
        <f>'Media Laydown - B&amp;D'!#REF!</f>
        <v>#REF!</v>
      </c>
      <c r="AF85" s="25" t="e">
        <f t="shared" ca="1" si="63"/>
        <v>#REF!</v>
      </c>
      <c r="AG85" s="16" t="e">
        <f t="shared" ca="1" si="42"/>
        <v>#REF!</v>
      </c>
      <c r="AH85" s="19" t="e">
        <f t="shared" ca="1" si="55"/>
        <v>#REF!</v>
      </c>
      <c r="AJ85" s="23"/>
      <c r="AK85" s="21"/>
      <c r="AL85" s="28" t="e">
        <f>'Media Laydown - B&amp;D'!#REF!</f>
        <v>#REF!</v>
      </c>
      <c r="AM85" s="25" t="e">
        <f t="shared" ca="1" si="64"/>
        <v>#REF!</v>
      </c>
      <c r="AN85" s="16" t="e">
        <f t="shared" ca="1" si="44"/>
        <v>#REF!</v>
      </c>
      <c r="AO85" s="19" t="e">
        <f t="shared" ca="1" si="56"/>
        <v>#REF!</v>
      </c>
      <c r="AQ85" s="23"/>
      <c r="AR85" s="21"/>
      <c r="AS85" s="28" t="e">
        <f>'Media Laydown - B&amp;D'!#REF!</f>
        <v>#REF!</v>
      </c>
      <c r="AT85" s="25" t="e">
        <f t="shared" ca="1" si="65"/>
        <v>#REF!</v>
      </c>
      <c r="AU85" s="16" t="e">
        <f t="shared" ca="1" si="46"/>
        <v>#REF!</v>
      </c>
      <c r="AV85" s="19" t="e">
        <f t="shared" ca="1" si="57"/>
        <v>#REF!</v>
      </c>
      <c r="AX85" s="23"/>
      <c r="AY85" s="21"/>
      <c r="AZ85" s="28" t="e">
        <f>'Media Laydown - B&amp;D'!#REF!</f>
        <v>#REF!</v>
      </c>
      <c r="BA85" s="25" t="e">
        <f t="shared" ca="1" si="66"/>
        <v>#REF!</v>
      </c>
      <c r="BB85" s="16" t="e">
        <f t="shared" ca="1" si="48"/>
        <v>#REF!</v>
      </c>
      <c r="BC85" s="19" t="e">
        <f t="shared" ca="1" si="58"/>
        <v>#REF!</v>
      </c>
      <c r="BD85">
        <v>2.7851985854119799E-12</v>
      </c>
    </row>
    <row r="86" spans="1:56" x14ac:dyDescent="0.2">
      <c r="A86" s="3">
        <f t="shared" si="38"/>
        <v>43255</v>
      </c>
      <c r="C86" s="28">
        <v>120844</v>
      </c>
      <c r="D86" s="25">
        <f t="shared" ca="1" si="50"/>
        <v>381314</v>
      </c>
      <c r="E86" s="19">
        <f t="shared" ca="1" si="28"/>
        <v>0.15462903462353506</v>
      </c>
      <c r="F86" s="20" t="e">
        <f t="shared" ca="1" si="51"/>
        <v>#REF!</v>
      </c>
      <c r="G86" s="21">
        <v>0.17117164385573599</v>
      </c>
      <c r="H86" s="23"/>
      <c r="I86" s="21"/>
      <c r="J86" s="28" t="e">
        <f>'Media Laydown - B&amp;D'!#REF!</f>
        <v>#REF!</v>
      </c>
      <c r="K86" s="25" t="e">
        <f t="shared" ca="1" si="59"/>
        <v>#REF!</v>
      </c>
      <c r="L86" s="19" t="e">
        <f t="shared" ca="1" si="60"/>
        <v>#REF!</v>
      </c>
      <c r="M86" s="19" t="e">
        <f t="shared" ca="1" si="52"/>
        <v>#REF!</v>
      </c>
      <c r="O86" s="23"/>
      <c r="P86" s="21"/>
      <c r="Q86" s="28" t="e">
        <f>'Media Laydown - B&amp;D'!#REF!</f>
        <v>#REF!</v>
      </c>
      <c r="R86" s="25" t="e">
        <f t="shared" ca="1" si="61"/>
        <v>#REF!</v>
      </c>
      <c r="S86" s="19" t="e">
        <f t="shared" ca="1" si="29"/>
        <v>#REF!</v>
      </c>
      <c r="T86" s="19" t="e">
        <f t="shared" ca="1" si="53"/>
        <v>#REF!</v>
      </c>
      <c r="V86" s="23"/>
      <c r="W86" s="21"/>
      <c r="X86" s="28" t="e">
        <f>'Media Laydown - B&amp;D'!#REF!</f>
        <v>#REF!</v>
      </c>
      <c r="Y86" s="25" t="e">
        <f t="shared" ca="1" si="62"/>
        <v>#REF!</v>
      </c>
      <c r="Z86" s="19" t="e">
        <f t="shared" ca="1" si="67"/>
        <v>#REF!</v>
      </c>
      <c r="AA86" s="19" t="e">
        <f t="shared" ca="1" si="54"/>
        <v>#REF!</v>
      </c>
      <c r="AC86" s="23"/>
      <c r="AD86" s="21"/>
      <c r="AE86" s="28" t="e">
        <f>'Media Laydown - B&amp;D'!#REF!</f>
        <v>#REF!</v>
      </c>
      <c r="AF86" s="25" t="e">
        <f t="shared" ca="1" si="63"/>
        <v>#REF!</v>
      </c>
      <c r="AG86" s="16" t="e">
        <f t="shared" ca="1" si="42"/>
        <v>#REF!</v>
      </c>
      <c r="AH86" s="19" t="e">
        <f t="shared" ca="1" si="55"/>
        <v>#REF!</v>
      </c>
      <c r="AJ86" s="23"/>
      <c r="AK86" s="21"/>
      <c r="AL86" s="28" t="e">
        <f>'Media Laydown - B&amp;D'!#REF!</f>
        <v>#REF!</v>
      </c>
      <c r="AM86" s="25" t="e">
        <f t="shared" ca="1" si="64"/>
        <v>#REF!</v>
      </c>
      <c r="AN86" s="16" t="e">
        <f t="shared" ca="1" si="44"/>
        <v>#REF!</v>
      </c>
      <c r="AO86" s="19" t="e">
        <f t="shared" ca="1" si="56"/>
        <v>#REF!</v>
      </c>
      <c r="AQ86" s="23"/>
      <c r="AR86" s="21"/>
      <c r="AS86" s="28" t="e">
        <f>'Media Laydown - B&amp;D'!#REF!</f>
        <v>#REF!</v>
      </c>
      <c r="AT86" s="25" t="e">
        <f t="shared" ca="1" si="65"/>
        <v>#REF!</v>
      </c>
      <c r="AU86" s="16" t="e">
        <f t="shared" ca="1" si="46"/>
        <v>#REF!</v>
      </c>
      <c r="AV86" s="19" t="e">
        <f t="shared" ca="1" si="57"/>
        <v>#REF!</v>
      </c>
      <c r="AX86" s="23"/>
      <c r="AY86" s="21"/>
      <c r="AZ86" s="28" t="e">
        <f>'Media Laydown - B&amp;D'!#REF!</f>
        <v>#REF!</v>
      </c>
      <c r="BA86" s="25" t="e">
        <f t="shared" ca="1" si="66"/>
        <v>#REF!</v>
      </c>
      <c r="BB86" s="16" t="e">
        <f t="shared" ca="1" si="48"/>
        <v>#REF!</v>
      </c>
      <c r="BC86" s="19" t="e">
        <f t="shared" ca="1" si="58"/>
        <v>#REF!</v>
      </c>
      <c r="BD86">
        <v>8.3555957562359501E-13</v>
      </c>
    </row>
    <row r="87" spans="1:56" x14ac:dyDescent="0.2">
      <c r="A87" s="3">
        <f t="shared" si="38"/>
        <v>43262</v>
      </c>
      <c r="C87" s="28">
        <v>187426</v>
      </c>
      <c r="D87" s="25">
        <f t="shared" ca="1" si="50"/>
        <v>120844</v>
      </c>
      <c r="E87" s="19">
        <f t="shared" ca="1" si="28"/>
        <v>5.1843060365226123E-2</v>
      </c>
      <c r="F87" s="20" t="e">
        <f t="shared" ca="1" si="51"/>
        <v>#REF!</v>
      </c>
      <c r="G87" s="21">
        <v>6.9004894982925502E-2</v>
      </c>
      <c r="H87" s="23"/>
      <c r="I87" s="21"/>
      <c r="J87" s="28" t="e">
        <f>'Media Laydown - B&amp;D'!#REF!</f>
        <v>#REF!</v>
      </c>
      <c r="K87" s="25" t="e">
        <f t="shared" ca="1" si="59"/>
        <v>#REF!</v>
      </c>
      <c r="L87" s="19" t="e">
        <f t="shared" ca="1" si="60"/>
        <v>#REF!</v>
      </c>
      <c r="M87" s="19" t="e">
        <f t="shared" ca="1" si="52"/>
        <v>#REF!</v>
      </c>
      <c r="O87" s="23"/>
      <c r="P87" s="21"/>
      <c r="Q87" s="28" t="e">
        <f>'Media Laydown - B&amp;D'!#REF!</f>
        <v>#REF!</v>
      </c>
      <c r="R87" s="25" t="e">
        <f t="shared" ca="1" si="61"/>
        <v>#REF!</v>
      </c>
      <c r="S87" s="19" t="e">
        <f t="shared" ca="1" si="29"/>
        <v>#REF!</v>
      </c>
      <c r="T87" s="19" t="e">
        <f t="shared" ca="1" si="53"/>
        <v>#REF!</v>
      </c>
      <c r="V87" s="23"/>
      <c r="W87" s="21"/>
      <c r="X87" s="28" t="e">
        <f>'Media Laydown - B&amp;D'!#REF!</f>
        <v>#REF!</v>
      </c>
      <c r="Y87" s="25" t="e">
        <f t="shared" ca="1" si="62"/>
        <v>#REF!</v>
      </c>
      <c r="Z87" s="19" t="e">
        <f t="shared" ca="1" si="67"/>
        <v>#REF!</v>
      </c>
      <c r="AA87" s="19" t="e">
        <f t="shared" ca="1" si="54"/>
        <v>#REF!</v>
      </c>
      <c r="AC87" s="23"/>
      <c r="AD87" s="21"/>
      <c r="AE87" s="28" t="e">
        <f>'Media Laydown - B&amp;D'!#REF!</f>
        <v>#REF!</v>
      </c>
      <c r="AF87" s="25" t="e">
        <f t="shared" ca="1" si="63"/>
        <v>#REF!</v>
      </c>
      <c r="AG87" s="16" t="e">
        <f t="shared" ca="1" si="42"/>
        <v>#REF!</v>
      </c>
      <c r="AH87" s="19" t="e">
        <f t="shared" ca="1" si="55"/>
        <v>#REF!</v>
      </c>
      <c r="AJ87" s="23"/>
      <c r="AK87" s="21"/>
      <c r="AL87" s="28" t="e">
        <f>'Media Laydown - B&amp;D'!#REF!</f>
        <v>#REF!</v>
      </c>
      <c r="AM87" s="25" t="e">
        <f t="shared" ca="1" si="64"/>
        <v>#REF!</v>
      </c>
      <c r="AN87" s="16" t="e">
        <f t="shared" ca="1" si="44"/>
        <v>#REF!</v>
      </c>
      <c r="AO87" s="19" t="e">
        <f t="shared" ca="1" si="56"/>
        <v>#REF!</v>
      </c>
      <c r="AQ87" s="23"/>
      <c r="AR87" s="21"/>
      <c r="AS87" s="28" t="e">
        <f>'Media Laydown - B&amp;D'!#REF!</f>
        <v>#REF!</v>
      </c>
      <c r="AT87" s="25" t="e">
        <f t="shared" ca="1" si="65"/>
        <v>#REF!</v>
      </c>
      <c r="AU87" s="16" t="e">
        <f t="shared" ca="1" si="46"/>
        <v>#REF!</v>
      </c>
      <c r="AV87" s="19" t="e">
        <f t="shared" ca="1" si="57"/>
        <v>#REF!</v>
      </c>
      <c r="AX87" s="23"/>
      <c r="AY87" s="21"/>
      <c r="AZ87" s="28" t="e">
        <f>'Media Laydown - B&amp;D'!#REF!</f>
        <v>#REF!</v>
      </c>
      <c r="BA87" s="25" t="e">
        <f t="shared" ca="1" si="66"/>
        <v>#REF!</v>
      </c>
      <c r="BB87" s="16" t="e">
        <f t="shared" ca="1" si="48"/>
        <v>#REF!</v>
      </c>
      <c r="BC87" s="19" t="e">
        <f t="shared" ca="1" si="58"/>
        <v>#REF!</v>
      </c>
      <c r="BD87">
        <v>2.5066787268707802E-13</v>
      </c>
    </row>
    <row r="88" spans="1:56" x14ac:dyDescent="0.2">
      <c r="A88" s="3">
        <f t="shared" si="38"/>
        <v>43269</v>
      </c>
      <c r="C88" s="28">
        <v>489008</v>
      </c>
      <c r="D88" s="25">
        <f t="shared" ca="1" si="50"/>
        <v>187426</v>
      </c>
      <c r="E88" s="19">
        <f t="shared" ca="1" si="28"/>
        <v>7.9249812320586033E-2</v>
      </c>
      <c r="F88" s="20" t="e">
        <f t="shared" ca="1" si="51"/>
        <v>#REF!</v>
      </c>
      <c r="G88" s="21">
        <v>8.6217580722407205E-2</v>
      </c>
      <c r="H88" s="23"/>
      <c r="I88" s="21"/>
      <c r="J88" s="28" t="e">
        <f>'Media Laydown - B&amp;D'!#REF!</f>
        <v>#REF!</v>
      </c>
      <c r="K88" s="25" t="e">
        <f t="shared" ca="1" si="59"/>
        <v>#REF!</v>
      </c>
      <c r="L88" s="19" t="e">
        <f t="shared" ca="1" si="60"/>
        <v>#REF!</v>
      </c>
      <c r="M88" s="19" t="e">
        <f t="shared" ca="1" si="52"/>
        <v>#REF!</v>
      </c>
      <c r="O88" s="23"/>
      <c r="P88" s="21"/>
      <c r="Q88" s="28" t="e">
        <f>'Media Laydown - B&amp;D'!#REF!</f>
        <v>#REF!</v>
      </c>
      <c r="R88" s="25" t="e">
        <f t="shared" ca="1" si="61"/>
        <v>#REF!</v>
      </c>
      <c r="S88" s="19" t="e">
        <f t="shared" ca="1" si="29"/>
        <v>#REF!</v>
      </c>
      <c r="T88" s="19" t="e">
        <f t="shared" ca="1" si="53"/>
        <v>#REF!</v>
      </c>
      <c r="V88" s="23"/>
      <c r="W88" s="21"/>
      <c r="X88" s="28" t="e">
        <f>'Media Laydown - B&amp;D'!#REF!</f>
        <v>#REF!</v>
      </c>
      <c r="Y88" s="25" t="e">
        <f t="shared" ca="1" si="62"/>
        <v>#REF!</v>
      </c>
      <c r="Z88" s="19" t="e">
        <f t="shared" ca="1" si="67"/>
        <v>#REF!</v>
      </c>
      <c r="AA88" s="19" t="e">
        <f t="shared" ca="1" si="54"/>
        <v>#REF!</v>
      </c>
      <c r="AC88" s="23"/>
      <c r="AD88" s="21"/>
      <c r="AE88" s="28" t="e">
        <f>'Media Laydown - B&amp;D'!#REF!</f>
        <v>#REF!</v>
      </c>
      <c r="AF88" s="25" t="e">
        <f t="shared" ca="1" si="63"/>
        <v>#REF!</v>
      </c>
      <c r="AG88" s="16" t="e">
        <f t="shared" ca="1" si="42"/>
        <v>#REF!</v>
      </c>
      <c r="AH88" s="19" t="e">
        <f t="shared" ca="1" si="55"/>
        <v>#REF!</v>
      </c>
      <c r="AJ88" s="23"/>
      <c r="AK88" s="21"/>
      <c r="AL88" s="28" t="e">
        <f>'Media Laydown - B&amp;D'!#REF!</f>
        <v>#REF!</v>
      </c>
      <c r="AM88" s="25" t="e">
        <f t="shared" ca="1" si="64"/>
        <v>#REF!</v>
      </c>
      <c r="AN88" s="16" t="e">
        <f t="shared" ca="1" si="44"/>
        <v>#REF!</v>
      </c>
      <c r="AO88" s="19" t="e">
        <f t="shared" ca="1" si="56"/>
        <v>#REF!</v>
      </c>
      <c r="AQ88" s="23"/>
      <c r="AR88" s="21"/>
      <c r="AS88" s="28" t="e">
        <f>'Media Laydown - B&amp;D'!#REF!</f>
        <v>#REF!</v>
      </c>
      <c r="AT88" s="25" t="e">
        <f t="shared" ca="1" si="65"/>
        <v>#REF!</v>
      </c>
      <c r="AU88" s="16" t="e">
        <f t="shared" ca="1" si="46"/>
        <v>#REF!</v>
      </c>
      <c r="AV88" s="19" t="e">
        <f t="shared" ca="1" si="57"/>
        <v>#REF!</v>
      </c>
      <c r="AX88" s="23"/>
      <c r="AY88" s="21"/>
      <c r="AZ88" s="28" t="e">
        <f>'Media Laydown - B&amp;D'!#REF!</f>
        <v>#REF!</v>
      </c>
      <c r="BA88" s="25" t="e">
        <f t="shared" ca="1" si="66"/>
        <v>#REF!</v>
      </c>
      <c r="BB88" s="16" t="e">
        <f t="shared" ca="1" si="48"/>
        <v>#REF!</v>
      </c>
      <c r="BC88" s="19" t="e">
        <f t="shared" ca="1" si="58"/>
        <v>#REF!</v>
      </c>
      <c r="BD88">
        <v>7.5200361806123506E-14</v>
      </c>
    </row>
    <row r="89" spans="1:56" x14ac:dyDescent="0.2">
      <c r="A89" s="3">
        <f t="shared" si="38"/>
        <v>43276</v>
      </c>
      <c r="C89" s="28">
        <v>759653</v>
      </c>
      <c r="D89" s="25">
        <f t="shared" ca="1" si="50"/>
        <v>489008</v>
      </c>
      <c r="E89" s="19">
        <f t="shared" ca="1" si="28"/>
        <v>0.19379886981374739</v>
      </c>
      <c r="F89" s="20" t="e">
        <f t="shared" ca="1" si="51"/>
        <v>#REF!</v>
      </c>
      <c r="G89" s="21">
        <v>0.20257431628539799</v>
      </c>
      <c r="H89" s="23"/>
      <c r="I89" s="21"/>
      <c r="J89" s="28" t="e">
        <f>'Media Laydown - B&amp;D'!#REF!</f>
        <v>#REF!</v>
      </c>
      <c r="K89" s="25" t="e">
        <f t="shared" ca="1" si="59"/>
        <v>#REF!</v>
      </c>
      <c r="L89" s="19" t="e">
        <f t="shared" ca="1" si="60"/>
        <v>#REF!</v>
      </c>
      <c r="M89" s="19" t="e">
        <f t="shared" ca="1" si="52"/>
        <v>#REF!</v>
      </c>
      <c r="O89" s="23"/>
      <c r="P89" s="21"/>
      <c r="Q89" s="28" t="e">
        <f>'Media Laydown - B&amp;D'!#REF!</f>
        <v>#REF!</v>
      </c>
      <c r="R89" s="25" t="e">
        <f t="shared" ca="1" si="61"/>
        <v>#REF!</v>
      </c>
      <c r="S89" s="19" t="e">
        <f t="shared" ca="1" si="29"/>
        <v>#REF!</v>
      </c>
      <c r="T89" s="19" t="e">
        <f t="shared" ca="1" si="53"/>
        <v>#REF!</v>
      </c>
      <c r="V89" s="23"/>
      <c r="W89" s="21"/>
      <c r="X89" s="28" t="e">
        <f>'Media Laydown - B&amp;D'!#REF!</f>
        <v>#REF!</v>
      </c>
      <c r="Y89" s="25" t="e">
        <f t="shared" ca="1" si="62"/>
        <v>#REF!</v>
      </c>
      <c r="Z89" s="19" t="e">
        <f t="shared" ca="1" si="67"/>
        <v>#REF!</v>
      </c>
      <c r="AA89" s="19" t="e">
        <f t="shared" ca="1" si="54"/>
        <v>#REF!</v>
      </c>
      <c r="AC89" s="23"/>
      <c r="AD89" s="21"/>
      <c r="AE89" s="28" t="e">
        <f>'Media Laydown - B&amp;D'!#REF!</f>
        <v>#REF!</v>
      </c>
      <c r="AF89" s="25" t="e">
        <f t="shared" ca="1" si="63"/>
        <v>#REF!</v>
      </c>
      <c r="AG89" s="16" t="e">
        <f t="shared" ca="1" si="42"/>
        <v>#REF!</v>
      </c>
      <c r="AH89" s="19" t="e">
        <f t="shared" ca="1" si="55"/>
        <v>#REF!</v>
      </c>
      <c r="AJ89" s="23"/>
      <c r="AK89" s="21"/>
      <c r="AL89" s="28" t="e">
        <f>'Media Laydown - B&amp;D'!#REF!</f>
        <v>#REF!</v>
      </c>
      <c r="AM89" s="25" t="e">
        <f t="shared" ca="1" si="64"/>
        <v>#REF!</v>
      </c>
      <c r="AN89" s="16" t="e">
        <f t="shared" ca="1" si="44"/>
        <v>#REF!</v>
      </c>
      <c r="AO89" s="19" t="e">
        <f t="shared" ca="1" si="56"/>
        <v>#REF!</v>
      </c>
      <c r="AQ89" s="23"/>
      <c r="AR89" s="21"/>
      <c r="AS89" s="28" t="e">
        <f>'Media Laydown - B&amp;D'!#REF!</f>
        <v>#REF!</v>
      </c>
      <c r="AT89" s="25" t="e">
        <f t="shared" ca="1" si="65"/>
        <v>#REF!</v>
      </c>
      <c r="AU89" s="16" t="e">
        <f t="shared" ca="1" si="46"/>
        <v>#REF!</v>
      </c>
      <c r="AV89" s="19" t="e">
        <f t="shared" ca="1" si="57"/>
        <v>#REF!</v>
      </c>
      <c r="AX89" s="23"/>
      <c r="AY89" s="21"/>
      <c r="AZ89" s="28" t="e">
        <f>'Media Laydown - B&amp;D'!#REF!</f>
        <v>#REF!</v>
      </c>
      <c r="BA89" s="25" t="e">
        <f t="shared" ca="1" si="66"/>
        <v>#REF!</v>
      </c>
      <c r="BB89" s="16" t="e">
        <f t="shared" ca="1" si="48"/>
        <v>#REF!</v>
      </c>
      <c r="BC89" s="19" t="e">
        <f t="shared" ca="1" si="58"/>
        <v>#REF!</v>
      </c>
      <c r="BD89">
        <v>2.2560108541837001E-14</v>
      </c>
    </row>
    <row r="90" spans="1:56" x14ac:dyDescent="0.2">
      <c r="A90" s="3">
        <f t="shared" si="38"/>
        <v>43283</v>
      </c>
      <c r="C90" s="28">
        <v>1562570</v>
      </c>
      <c r="D90" s="25">
        <f t="shared" ca="1" si="50"/>
        <v>759653</v>
      </c>
      <c r="E90" s="19">
        <f t="shared" ca="1" si="28"/>
        <v>0.28441071340415269</v>
      </c>
      <c r="F90" s="20" t="e">
        <f t="shared" ca="1" si="51"/>
        <v>#REF!</v>
      </c>
      <c r="G90" s="21">
        <v>0.304880048418671</v>
      </c>
      <c r="H90" s="23"/>
      <c r="I90" s="21"/>
      <c r="J90" s="28" t="e">
        <f>'Media Laydown - B&amp;D'!#REF!</f>
        <v>#REF!</v>
      </c>
      <c r="K90" s="25" t="e">
        <f t="shared" ca="1" si="59"/>
        <v>#REF!</v>
      </c>
      <c r="L90" s="19" t="e">
        <f t="shared" ca="1" si="60"/>
        <v>#REF!</v>
      </c>
      <c r="M90" s="19" t="e">
        <f t="shared" ca="1" si="52"/>
        <v>#REF!</v>
      </c>
      <c r="O90" s="23"/>
      <c r="P90" s="21"/>
      <c r="Q90" s="28" t="e">
        <f>'Media Laydown - B&amp;D'!#REF!</f>
        <v>#REF!</v>
      </c>
      <c r="R90" s="25" t="e">
        <f t="shared" ca="1" si="61"/>
        <v>#REF!</v>
      </c>
      <c r="S90" s="19" t="e">
        <f t="shared" ca="1" si="29"/>
        <v>#REF!</v>
      </c>
      <c r="T90" s="19" t="e">
        <f t="shared" ca="1" si="53"/>
        <v>#REF!</v>
      </c>
      <c r="V90" s="23"/>
      <c r="W90" s="21"/>
      <c r="X90" s="28" t="e">
        <f>'Media Laydown - B&amp;D'!#REF!</f>
        <v>#REF!</v>
      </c>
      <c r="Y90" s="25" t="e">
        <f t="shared" ca="1" si="62"/>
        <v>#REF!</v>
      </c>
      <c r="Z90" s="19" t="e">
        <f t="shared" ca="1" si="67"/>
        <v>#REF!</v>
      </c>
      <c r="AA90" s="19" t="e">
        <f t="shared" ca="1" si="54"/>
        <v>#REF!</v>
      </c>
      <c r="AC90" s="23"/>
      <c r="AD90" s="21"/>
      <c r="AE90" s="28" t="e">
        <f>'Media Laydown - B&amp;D'!#REF!</f>
        <v>#REF!</v>
      </c>
      <c r="AF90" s="25" t="e">
        <f t="shared" ca="1" si="63"/>
        <v>#REF!</v>
      </c>
      <c r="AG90" s="16" t="e">
        <f t="shared" ca="1" si="42"/>
        <v>#REF!</v>
      </c>
      <c r="AH90" s="19" t="e">
        <f t="shared" ca="1" si="55"/>
        <v>#REF!</v>
      </c>
      <c r="AJ90" s="23"/>
      <c r="AK90" s="21"/>
      <c r="AL90" s="28" t="e">
        <f>'Media Laydown - B&amp;D'!#REF!</f>
        <v>#REF!</v>
      </c>
      <c r="AM90" s="25" t="e">
        <f t="shared" ca="1" si="64"/>
        <v>#REF!</v>
      </c>
      <c r="AN90" s="16" t="e">
        <f t="shared" ca="1" si="44"/>
        <v>#REF!</v>
      </c>
      <c r="AO90" s="19" t="e">
        <f t="shared" ca="1" si="56"/>
        <v>#REF!</v>
      </c>
      <c r="AQ90" s="23"/>
      <c r="AR90" s="21"/>
      <c r="AS90" s="28" t="e">
        <f>'Media Laydown - B&amp;D'!#REF!</f>
        <v>#REF!</v>
      </c>
      <c r="AT90" s="25" t="e">
        <f t="shared" ca="1" si="65"/>
        <v>#REF!</v>
      </c>
      <c r="AU90" s="16" t="e">
        <f t="shared" ca="1" si="46"/>
        <v>#REF!</v>
      </c>
      <c r="AV90" s="19" t="e">
        <f t="shared" ca="1" si="57"/>
        <v>#REF!</v>
      </c>
      <c r="AX90" s="23"/>
      <c r="AY90" s="21"/>
      <c r="AZ90" s="28" t="e">
        <f>'Media Laydown - B&amp;D'!#REF!</f>
        <v>#REF!</v>
      </c>
      <c r="BA90" s="25" t="e">
        <f t="shared" ca="1" si="66"/>
        <v>#REF!</v>
      </c>
      <c r="BB90" s="16" t="e">
        <f t="shared" ca="1" si="48"/>
        <v>#REF!</v>
      </c>
      <c r="BC90" s="19" t="e">
        <f t="shared" ca="1" si="58"/>
        <v>#REF!</v>
      </c>
      <c r="BD90">
        <v>6.7680325625511099E-15</v>
      </c>
    </row>
    <row r="91" spans="1:56" x14ac:dyDescent="0.2">
      <c r="A91" s="3">
        <f t="shared" si="38"/>
        <v>43290</v>
      </c>
      <c r="C91" s="28">
        <v>0</v>
      </c>
      <c r="D91" s="25">
        <f t="shared" ca="1" si="50"/>
        <v>1562570</v>
      </c>
      <c r="E91" s="19">
        <f t="shared" ca="1" si="28"/>
        <v>0.49759907777647339</v>
      </c>
      <c r="F91" s="20" t="e">
        <f t="shared" ca="1" si="51"/>
        <v>#REF!</v>
      </c>
      <c r="G91" s="21">
        <v>0.52839305395891001</v>
      </c>
      <c r="H91" s="23"/>
      <c r="I91" s="21"/>
      <c r="J91" s="28" t="e">
        <f>'Media Laydown - B&amp;D'!#REF!</f>
        <v>#REF!</v>
      </c>
      <c r="K91" s="25" t="e">
        <f t="shared" ca="1" si="59"/>
        <v>#REF!</v>
      </c>
      <c r="L91" s="19" t="e">
        <f t="shared" ca="1" si="60"/>
        <v>#REF!</v>
      </c>
      <c r="M91" s="19" t="e">
        <f t="shared" ca="1" si="52"/>
        <v>#REF!</v>
      </c>
      <c r="O91" s="23"/>
      <c r="P91" s="21"/>
      <c r="Q91" s="28" t="e">
        <f>'Media Laydown - B&amp;D'!#REF!</f>
        <v>#REF!</v>
      </c>
      <c r="R91" s="25" t="e">
        <f t="shared" ca="1" si="61"/>
        <v>#REF!</v>
      </c>
      <c r="S91" s="19" t="e">
        <f t="shared" ca="1" si="29"/>
        <v>#REF!</v>
      </c>
      <c r="T91" s="19" t="e">
        <f t="shared" ca="1" si="53"/>
        <v>#REF!</v>
      </c>
      <c r="V91" s="23"/>
      <c r="W91" s="21"/>
      <c r="X91" s="28" t="e">
        <f>'Media Laydown - B&amp;D'!#REF!</f>
        <v>#REF!</v>
      </c>
      <c r="Y91" s="25" t="e">
        <f t="shared" ca="1" si="62"/>
        <v>#REF!</v>
      </c>
      <c r="Z91" s="19" t="e">
        <f t="shared" ca="1" si="67"/>
        <v>#REF!</v>
      </c>
      <c r="AA91" s="19" t="e">
        <f t="shared" ca="1" si="54"/>
        <v>#REF!</v>
      </c>
      <c r="AC91" s="23"/>
      <c r="AD91" s="21"/>
      <c r="AE91" s="28" t="e">
        <f>'Media Laydown - B&amp;D'!#REF!</f>
        <v>#REF!</v>
      </c>
      <c r="AF91" s="25" t="e">
        <f t="shared" ca="1" si="63"/>
        <v>#REF!</v>
      </c>
      <c r="AG91" s="16" t="e">
        <f t="shared" ca="1" si="42"/>
        <v>#REF!</v>
      </c>
      <c r="AH91" s="19" t="e">
        <f t="shared" ca="1" si="55"/>
        <v>#REF!</v>
      </c>
      <c r="AJ91" s="23"/>
      <c r="AK91" s="21"/>
      <c r="AL91" s="28" t="e">
        <f>'Media Laydown - B&amp;D'!#REF!</f>
        <v>#REF!</v>
      </c>
      <c r="AM91" s="25" t="e">
        <f t="shared" ca="1" si="64"/>
        <v>#REF!</v>
      </c>
      <c r="AN91" s="16" t="e">
        <f t="shared" ca="1" si="44"/>
        <v>#REF!</v>
      </c>
      <c r="AO91" s="19" t="e">
        <f t="shared" ca="1" si="56"/>
        <v>#REF!</v>
      </c>
      <c r="AQ91" s="23"/>
      <c r="AR91" s="21"/>
      <c r="AS91" s="28" t="e">
        <f>'Media Laydown - B&amp;D'!#REF!</f>
        <v>#REF!</v>
      </c>
      <c r="AT91" s="25" t="e">
        <f t="shared" ca="1" si="65"/>
        <v>#REF!</v>
      </c>
      <c r="AU91" s="16" t="e">
        <f t="shared" ca="1" si="46"/>
        <v>#REF!</v>
      </c>
      <c r="AV91" s="19" t="e">
        <f t="shared" ca="1" si="57"/>
        <v>#REF!</v>
      </c>
      <c r="AX91" s="23"/>
      <c r="AY91" s="21"/>
      <c r="AZ91" s="28" t="e">
        <f>'Media Laydown - B&amp;D'!#REF!</f>
        <v>#REF!</v>
      </c>
      <c r="BA91" s="25" t="e">
        <f t="shared" ca="1" si="66"/>
        <v>#REF!</v>
      </c>
      <c r="BB91" s="16" t="e">
        <f t="shared" ca="1" si="48"/>
        <v>#REF!</v>
      </c>
      <c r="BC91" s="19" t="e">
        <f t="shared" ca="1" si="58"/>
        <v>#REF!</v>
      </c>
      <c r="BD91">
        <v>2.03040976876533E-15</v>
      </c>
    </row>
    <row r="92" spans="1:56" x14ac:dyDescent="0.2">
      <c r="A92" s="3">
        <f t="shared" si="38"/>
        <v>43297</v>
      </c>
      <c r="C92" s="28">
        <v>0</v>
      </c>
      <c r="D92" s="25">
        <f t="shared" ca="1" si="50"/>
        <v>0</v>
      </c>
      <c r="E92" s="19">
        <f t="shared" ca="1" si="28"/>
        <v>0</v>
      </c>
      <c r="F92" s="20" t="e">
        <f t="shared" ca="1" si="51"/>
        <v>#REF!</v>
      </c>
      <c r="G92" s="21">
        <v>5.2839305395890997E-2</v>
      </c>
      <c r="H92" s="23"/>
      <c r="I92" s="21"/>
      <c r="J92" s="28" t="e">
        <f>'Media Laydown - B&amp;D'!#REF!</f>
        <v>#REF!</v>
      </c>
      <c r="K92" s="25" t="e">
        <f t="shared" ca="1" si="59"/>
        <v>#REF!</v>
      </c>
      <c r="L92" s="19" t="e">
        <f t="shared" ca="1" si="60"/>
        <v>#REF!</v>
      </c>
      <c r="M92" s="19" t="e">
        <f t="shared" ca="1" si="52"/>
        <v>#REF!</v>
      </c>
      <c r="O92" s="23"/>
      <c r="P92" s="21"/>
      <c r="Q92" s="28" t="e">
        <f>'Media Laydown - B&amp;D'!#REF!</f>
        <v>#REF!</v>
      </c>
      <c r="R92" s="25" t="e">
        <f t="shared" ca="1" si="61"/>
        <v>#REF!</v>
      </c>
      <c r="S92" s="19" t="e">
        <f t="shared" ca="1" si="29"/>
        <v>#REF!</v>
      </c>
      <c r="T92" s="19" t="e">
        <f t="shared" ca="1" si="53"/>
        <v>#REF!</v>
      </c>
      <c r="V92" s="23"/>
      <c r="W92" s="21"/>
      <c r="X92" s="28" t="e">
        <f>'Media Laydown - B&amp;D'!#REF!</f>
        <v>#REF!</v>
      </c>
      <c r="Y92" s="25" t="e">
        <f t="shared" ca="1" si="62"/>
        <v>#REF!</v>
      </c>
      <c r="Z92" s="19" t="e">
        <f t="shared" ca="1" si="67"/>
        <v>#REF!</v>
      </c>
      <c r="AA92" s="19" t="e">
        <f t="shared" ca="1" si="54"/>
        <v>#REF!</v>
      </c>
      <c r="AC92" s="23"/>
      <c r="AD92" s="21"/>
      <c r="AE92" s="28" t="e">
        <f>'Media Laydown - B&amp;D'!#REF!</f>
        <v>#REF!</v>
      </c>
      <c r="AF92" s="25" t="e">
        <f t="shared" ca="1" si="63"/>
        <v>#REF!</v>
      </c>
      <c r="AG92" s="16" t="e">
        <f t="shared" ca="1" si="42"/>
        <v>#REF!</v>
      </c>
      <c r="AH92" s="19" t="e">
        <f t="shared" ca="1" si="55"/>
        <v>#REF!</v>
      </c>
      <c r="AJ92" s="23"/>
      <c r="AK92" s="21"/>
      <c r="AL92" s="28" t="e">
        <f>'Media Laydown - B&amp;D'!#REF!</f>
        <v>#REF!</v>
      </c>
      <c r="AM92" s="25" t="e">
        <f t="shared" ca="1" si="64"/>
        <v>#REF!</v>
      </c>
      <c r="AN92" s="16" t="e">
        <f t="shared" ca="1" si="44"/>
        <v>#REF!</v>
      </c>
      <c r="AO92" s="19" t="e">
        <f t="shared" ca="1" si="56"/>
        <v>#REF!</v>
      </c>
      <c r="AQ92" s="23"/>
      <c r="AR92" s="21"/>
      <c r="AS92" s="28" t="e">
        <f>'Media Laydown - B&amp;D'!#REF!</f>
        <v>#REF!</v>
      </c>
      <c r="AT92" s="25" t="e">
        <f t="shared" ca="1" si="65"/>
        <v>#REF!</v>
      </c>
      <c r="AU92" s="16" t="e">
        <f t="shared" ca="1" si="46"/>
        <v>#REF!</v>
      </c>
      <c r="AV92" s="19" t="e">
        <f t="shared" ca="1" si="57"/>
        <v>#REF!</v>
      </c>
      <c r="AX92" s="23"/>
      <c r="AY92" s="21"/>
      <c r="AZ92" s="28" t="e">
        <f>'Media Laydown - B&amp;D'!#REF!</f>
        <v>#REF!</v>
      </c>
      <c r="BA92" s="25" t="e">
        <f t="shared" ca="1" si="66"/>
        <v>#REF!</v>
      </c>
      <c r="BB92" s="16" t="e">
        <f t="shared" ca="1" si="48"/>
        <v>#REF!</v>
      </c>
      <c r="BC92" s="19" t="e">
        <f t="shared" ca="1" si="58"/>
        <v>#REF!</v>
      </c>
      <c r="BD92">
        <v>6.0912293062960004E-16</v>
      </c>
    </row>
    <row r="93" spans="1:56" x14ac:dyDescent="0.2">
      <c r="A93" s="3">
        <f t="shared" si="38"/>
        <v>43304</v>
      </c>
      <c r="C93" s="28">
        <v>0</v>
      </c>
      <c r="D93" s="25">
        <f t="shared" ca="1" si="50"/>
        <v>0</v>
      </c>
      <c r="E93" s="19">
        <f t="shared" ref="E93:E156" ca="1" si="68">(1-EXP(-D93/$D$3))</f>
        <v>0</v>
      </c>
      <c r="F93" s="20" t="e">
        <f t="shared" ca="1" si="51"/>
        <v>#REF!</v>
      </c>
      <c r="G93" s="21">
        <v>5.2839305395891104E-3</v>
      </c>
      <c r="H93" s="23"/>
      <c r="I93" s="21"/>
      <c r="J93" s="28" t="e">
        <f>'Media Laydown - B&amp;D'!#REF!</f>
        <v>#REF!</v>
      </c>
      <c r="K93" s="25" t="e">
        <f t="shared" ca="1" si="59"/>
        <v>#REF!</v>
      </c>
      <c r="L93" s="19" t="e">
        <f t="shared" ca="1" si="60"/>
        <v>#REF!</v>
      </c>
      <c r="M93" s="19" t="e">
        <f t="shared" ca="1" si="52"/>
        <v>#REF!</v>
      </c>
      <c r="O93" s="23"/>
      <c r="P93" s="21"/>
      <c r="Q93" s="28" t="e">
        <f>'Media Laydown - B&amp;D'!#REF!</f>
        <v>#REF!</v>
      </c>
      <c r="R93" s="25" t="e">
        <f t="shared" ca="1" si="61"/>
        <v>#REF!</v>
      </c>
      <c r="S93" s="19" t="e">
        <f t="shared" ca="1" si="29"/>
        <v>#REF!</v>
      </c>
      <c r="T93" s="19" t="e">
        <f t="shared" ca="1" si="53"/>
        <v>#REF!</v>
      </c>
      <c r="V93" s="23"/>
      <c r="W93" s="21"/>
      <c r="X93" s="28" t="e">
        <f>'Media Laydown - B&amp;D'!#REF!</f>
        <v>#REF!</v>
      </c>
      <c r="Y93" s="25" t="e">
        <f t="shared" ca="1" si="62"/>
        <v>#REF!</v>
      </c>
      <c r="Z93" s="19" t="e">
        <f t="shared" ca="1" si="67"/>
        <v>#REF!</v>
      </c>
      <c r="AA93" s="19" t="e">
        <f t="shared" ca="1" si="54"/>
        <v>#REF!</v>
      </c>
      <c r="AC93" s="23"/>
      <c r="AD93" s="21"/>
      <c r="AE93" s="28" t="e">
        <f>'Media Laydown - B&amp;D'!#REF!</f>
        <v>#REF!</v>
      </c>
      <c r="AF93" s="25" t="e">
        <f t="shared" ca="1" si="63"/>
        <v>#REF!</v>
      </c>
      <c r="AG93" s="16" t="e">
        <f t="shared" ca="1" si="42"/>
        <v>#REF!</v>
      </c>
      <c r="AH93" s="19" t="e">
        <f t="shared" ca="1" si="55"/>
        <v>#REF!</v>
      </c>
      <c r="AJ93" s="23"/>
      <c r="AK93" s="21"/>
      <c r="AL93" s="28" t="e">
        <f>'Media Laydown - B&amp;D'!#REF!</f>
        <v>#REF!</v>
      </c>
      <c r="AM93" s="25" t="e">
        <f t="shared" ca="1" si="64"/>
        <v>#REF!</v>
      </c>
      <c r="AN93" s="16" t="e">
        <f t="shared" ca="1" si="44"/>
        <v>#REF!</v>
      </c>
      <c r="AO93" s="19" t="e">
        <f t="shared" ca="1" si="56"/>
        <v>#REF!</v>
      </c>
      <c r="AQ93" s="23"/>
      <c r="AR93" s="21"/>
      <c r="AS93" s="28" t="e">
        <f>'Media Laydown - B&amp;D'!#REF!</f>
        <v>#REF!</v>
      </c>
      <c r="AT93" s="25" t="e">
        <f t="shared" ca="1" si="65"/>
        <v>#REF!</v>
      </c>
      <c r="AU93" s="16" t="e">
        <f t="shared" ca="1" si="46"/>
        <v>#REF!</v>
      </c>
      <c r="AV93" s="19" t="e">
        <f t="shared" ca="1" si="57"/>
        <v>#REF!</v>
      </c>
      <c r="AX93" s="23"/>
      <c r="AY93" s="21"/>
      <c r="AZ93" s="28" t="e">
        <f>'Media Laydown - B&amp;D'!#REF!</f>
        <v>#REF!</v>
      </c>
      <c r="BA93" s="25" t="e">
        <f t="shared" ca="1" si="66"/>
        <v>#REF!</v>
      </c>
      <c r="BB93" s="16" t="e">
        <f t="shared" ca="1" si="48"/>
        <v>#REF!</v>
      </c>
      <c r="BC93" s="19" t="e">
        <f t="shared" ca="1" si="58"/>
        <v>#REF!</v>
      </c>
      <c r="BD93">
        <v>1.8273687918888001E-16</v>
      </c>
    </row>
    <row r="94" spans="1:56" x14ac:dyDescent="0.2">
      <c r="A94" s="3">
        <f t="shared" si="38"/>
        <v>43311</v>
      </c>
      <c r="C94" s="28">
        <v>0</v>
      </c>
      <c r="D94" s="25">
        <f t="shared" ca="1" si="50"/>
        <v>0</v>
      </c>
      <c r="E94" s="19">
        <f t="shared" ca="1" si="68"/>
        <v>0</v>
      </c>
      <c r="F94" s="20" t="e">
        <f t="shared" ca="1" si="51"/>
        <v>#REF!</v>
      </c>
      <c r="G94" s="21">
        <v>5.2839305395891096E-4</v>
      </c>
      <c r="H94" s="23"/>
      <c r="I94" s="21"/>
      <c r="J94" s="28" t="e">
        <f>'Media Laydown - B&amp;D'!#REF!</f>
        <v>#REF!</v>
      </c>
      <c r="K94" s="25" t="e">
        <f t="shared" ca="1" si="59"/>
        <v>#REF!</v>
      </c>
      <c r="L94" s="19" t="e">
        <f t="shared" ca="1" si="60"/>
        <v>#REF!</v>
      </c>
      <c r="M94" s="19" t="e">
        <f t="shared" ca="1" si="52"/>
        <v>#REF!</v>
      </c>
      <c r="O94" s="23"/>
      <c r="P94" s="21"/>
      <c r="Q94" s="28" t="e">
        <f>'Media Laydown - B&amp;D'!#REF!</f>
        <v>#REF!</v>
      </c>
      <c r="R94" s="25" t="e">
        <f t="shared" ca="1" si="61"/>
        <v>#REF!</v>
      </c>
      <c r="S94" s="19" t="e">
        <f t="shared" ca="1" si="29"/>
        <v>#REF!</v>
      </c>
      <c r="T94" s="19" t="e">
        <f t="shared" ca="1" si="53"/>
        <v>#REF!</v>
      </c>
      <c r="V94" s="23"/>
      <c r="W94" s="21"/>
      <c r="X94" s="28" t="e">
        <f>'Media Laydown - B&amp;D'!#REF!</f>
        <v>#REF!</v>
      </c>
      <c r="Y94" s="25" t="e">
        <f t="shared" ca="1" si="62"/>
        <v>#REF!</v>
      </c>
      <c r="Z94" s="19" t="e">
        <f t="shared" ca="1" si="67"/>
        <v>#REF!</v>
      </c>
      <c r="AA94" s="19" t="e">
        <f t="shared" ca="1" si="54"/>
        <v>#REF!</v>
      </c>
      <c r="AC94" s="23"/>
      <c r="AD94" s="21"/>
      <c r="AE94" s="28" t="e">
        <f>'Media Laydown - B&amp;D'!#REF!</f>
        <v>#REF!</v>
      </c>
      <c r="AF94" s="25" t="e">
        <f t="shared" ca="1" si="63"/>
        <v>#REF!</v>
      </c>
      <c r="AG94" s="16" t="e">
        <f t="shared" ca="1" si="42"/>
        <v>#REF!</v>
      </c>
      <c r="AH94" s="19" t="e">
        <f t="shared" ca="1" si="55"/>
        <v>#REF!</v>
      </c>
      <c r="AJ94" s="23"/>
      <c r="AK94" s="21"/>
      <c r="AL94" s="28" t="e">
        <f>'Media Laydown - B&amp;D'!#REF!</f>
        <v>#REF!</v>
      </c>
      <c r="AM94" s="25" t="e">
        <f t="shared" ca="1" si="64"/>
        <v>#REF!</v>
      </c>
      <c r="AN94" s="16" t="e">
        <f t="shared" ca="1" si="44"/>
        <v>#REF!</v>
      </c>
      <c r="AO94" s="19" t="e">
        <f t="shared" ca="1" si="56"/>
        <v>#REF!</v>
      </c>
      <c r="AQ94" s="23"/>
      <c r="AR94" s="21"/>
      <c r="AS94" s="28" t="e">
        <f>'Media Laydown - B&amp;D'!#REF!</f>
        <v>#REF!</v>
      </c>
      <c r="AT94" s="25" t="e">
        <f t="shared" ca="1" si="65"/>
        <v>#REF!</v>
      </c>
      <c r="AU94" s="16" t="e">
        <f t="shared" ca="1" si="46"/>
        <v>#REF!</v>
      </c>
      <c r="AV94" s="19" t="e">
        <f t="shared" ca="1" si="57"/>
        <v>#REF!</v>
      </c>
      <c r="AX94" s="23"/>
      <c r="AY94" s="21"/>
      <c r="AZ94" s="28" t="e">
        <f>'Media Laydown - B&amp;D'!#REF!</f>
        <v>#REF!</v>
      </c>
      <c r="BA94" s="25" t="e">
        <f t="shared" ca="1" si="66"/>
        <v>#REF!</v>
      </c>
      <c r="BB94" s="16" t="e">
        <f t="shared" ca="1" si="48"/>
        <v>#REF!</v>
      </c>
      <c r="BC94" s="19" t="e">
        <f t="shared" ca="1" si="58"/>
        <v>#REF!</v>
      </c>
      <c r="BD94">
        <v>5.4821063756663997E-17</v>
      </c>
    </row>
    <row r="95" spans="1:56" x14ac:dyDescent="0.2">
      <c r="A95" s="3">
        <f t="shared" si="38"/>
        <v>43318</v>
      </c>
      <c r="C95" s="28">
        <v>0</v>
      </c>
      <c r="D95" s="25">
        <f t="shared" ca="1" si="50"/>
        <v>0</v>
      </c>
      <c r="E95" s="19">
        <f t="shared" ca="1" si="68"/>
        <v>0</v>
      </c>
      <c r="F95" s="20" t="e">
        <f t="shared" ca="1" si="51"/>
        <v>#REF!</v>
      </c>
      <c r="G95" s="21">
        <v>5.28393053958912E-5</v>
      </c>
      <c r="H95" s="23"/>
      <c r="I95" s="21"/>
      <c r="J95" s="28" t="e">
        <f>'Media Laydown - B&amp;D'!#REF!</f>
        <v>#REF!</v>
      </c>
      <c r="K95" s="25" t="e">
        <f t="shared" ca="1" si="59"/>
        <v>#REF!</v>
      </c>
      <c r="L95" s="19" t="e">
        <f t="shared" ca="1" si="60"/>
        <v>#REF!</v>
      </c>
      <c r="M95" s="19" t="e">
        <f t="shared" ca="1" si="52"/>
        <v>#REF!</v>
      </c>
      <c r="O95" s="23"/>
      <c r="P95" s="21"/>
      <c r="Q95" s="28" t="e">
        <f>'Media Laydown - B&amp;D'!#REF!</f>
        <v>#REF!</v>
      </c>
      <c r="R95" s="25" t="e">
        <f t="shared" ca="1" si="61"/>
        <v>#REF!</v>
      </c>
      <c r="S95" s="19" t="e">
        <f t="shared" ca="1" si="29"/>
        <v>#REF!</v>
      </c>
      <c r="T95" s="19" t="e">
        <f t="shared" ca="1" si="53"/>
        <v>#REF!</v>
      </c>
      <c r="V95" s="23"/>
      <c r="W95" s="21"/>
      <c r="X95" s="28" t="e">
        <f>'Media Laydown - B&amp;D'!#REF!</f>
        <v>#REF!</v>
      </c>
      <c r="Y95" s="25" t="e">
        <f t="shared" ca="1" si="62"/>
        <v>#REF!</v>
      </c>
      <c r="Z95" s="19" t="e">
        <f t="shared" ca="1" si="67"/>
        <v>#REF!</v>
      </c>
      <c r="AA95" s="19" t="e">
        <f t="shared" ca="1" si="54"/>
        <v>#REF!</v>
      </c>
      <c r="AC95" s="23"/>
      <c r="AD95" s="21"/>
      <c r="AE95" s="28" t="e">
        <f>'Media Laydown - B&amp;D'!#REF!</f>
        <v>#REF!</v>
      </c>
      <c r="AF95" s="25" t="e">
        <f t="shared" ca="1" si="63"/>
        <v>#REF!</v>
      </c>
      <c r="AG95" s="16" t="e">
        <f t="shared" ca="1" si="42"/>
        <v>#REF!</v>
      </c>
      <c r="AH95" s="19" t="e">
        <f t="shared" ca="1" si="55"/>
        <v>#REF!</v>
      </c>
      <c r="AJ95" s="23"/>
      <c r="AK95" s="21"/>
      <c r="AL95" s="28" t="e">
        <f>'Media Laydown - B&amp;D'!#REF!</f>
        <v>#REF!</v>
      </c>
      <c r="AM95" s="25" t="e">
        <f t="shared" ca="1" si="64"/>
        <v>#REF!</v>
      </c>
      <c r="AN95" s="16" t="e">
        <f t="shared" ca="1" si="44"/>
        <v>#REF!</v>
      </c>
      <c r="AO95" s="19" t="e">
        <f t="shared" ca="1" si="56"/>
        <v>#REF!</v>
      </c>
      <c r="AQ95" s="23"/>
      <c r="AR95" s="21"/>
      <c r="AS95" s="28" t="e">
        <f>'Media Laydown - B&amp;D'!#REF!</f>
        <v>#REF!</v>
      </c>
      <c r="AT95" s="25" t="e">
        <f t="shared" ca="1" si="65"/>
        <v>#REF!</v>
      </c>
      <c r="AU95" s="16" t="e">
        <f t="shared" ca="1" si="46"/>
        <v>#REF!</v>
      </c>
      <c r="AV95" s="19" t="e">
        <f t="shared" ca="1" si="57"/>
        <v>#REF!</v>
      </c>
      <c r="AX95" s="23"/>
      <c r="AY95" s="21"/>
      <c r="AZ95" s="28" t="e">
        <f>'Media Laydown - B&amp;D'!#REF!</f>
        <v>#REF!</v>
      </c>
      <c r="BA95" s="25" t="e">
        <f t="shared" ca="1" si="66"/>
        <v>#REF!</v>
      </c>
      <c r="BB95" s="16" t="e">
        <f t="shared" ca="1" si="48"/>
        <v>#REF!</v>
      </c>
      <c r="BC95" s="19" t="e">
        <f t="shared" ca="1" si="58"/>
        <v>#REF!</v>
      </c>
      <c r="BD95">
        <v>1.6446319126999099E-17</v>
      </c>
    </row>
    <row r="96" spans="1:56" x14ac:dyDescent="0.2">
      <c r="A96" s="3">
        <f t="shared" si="38"/>
        <v>43325</v>
      </c>
      <c r="C96" s="28">
        <v>0</v>
      </c>
      <c r="D96" s="25">
        <f t="shared" ca="1" si="50"/>
        <v>0</v>
      </c>
      <c r="E96" s="19">
        <f t="shared" ca="1" si="68"/>
        <v>0</v>
      </c>
      <c r="F96" s="20" t="e">
        <f t="shared" ca="1" si="51"/>
        <v>#REF!</v>
      </c>
      <c r="G96" s="21">
        <v>5.2839305395891202E-6</v>
      </c>
      <c r="H96" s="23"/>
      <c r="I96" s="21"/>
      <c r="J96" s="28" t="e">
        <f>'Media Laydown - B&amp;D'!#REF!</f>
        <v>#REF!</v>
      </c>
      <c r="K96" s="25" t="e">
        <f t="shared" ca="1" si="59"/>
        <v>#REF!</v>
      </c>
      <c r="L96" s="19" t="e">
        <f t="shared" ca="1" si="60"/>
        <v>#REF!</v>
      </c>
      <c r="M96" s="19" t="e">
        <f t="shared" ca="1" si="52"/>
        <v>#REF!</v>
      </c>
      <c r="O96" s="23"/>
      <c r="P96" s="21"/>
      <c r="Q96" s="28" t="e">
        <f>'Media Laydown - B&amp;D'!#REF!</f>
        <v>#REF!</v>
      </c>
      <c r="R96" s="25" t="e">
        <f t="shared" ca="1" si="61"/>
        <v>#REF!</v>
      </c>
      <c r="S96" s="19" t="e">
        <f t="shared" ca="1" si="29"/>
        <v>#REF!</v>
      </c>
      <c r="T96" s="19" t="e">
        <f t="shared" ca="1" si="53"/>
        <v>#REF!</v>
      </c>
      <c r="V96" s="23"/>
      <c r="W96" s="21"/>
      <c r="X96" s="28" t="e">
        <f>'Media Laydown - B&amp;D'!#REF!</f>
        <v>#REF!</v>
      </c>
      <c r="Y96" s="25" t="e">
        <f t="shared" ca="1" si="62"/>
        <v>#REF!</v>
      </c>
      <c r="Z96" s="19" t="e">
        <f t="shared" ca="1" si="67"/>
        <v>#REF!</v>
      </c>
      <c r="AA96" s="19" t="e">
        <f t="shared" ca="1" si="54"/>
        <v>#REF!</v>
      </c>
      <c r="AC96" s="23"/>
      <c r="AD96" s="21"/>
      <c r="AE96" s="28" t="e">
        <f>'Media Laydown - B&amp;D'!#REF!</f>
        <v>#REF!</v>
      </c>
      <c r="AF96" s="25" t="e">
        <f t="shared" ca="1" si="63"/>
        <v>#REF!</v>
      </c>
      <c r="AG96" s="16" t="e">
        <f t="shared" ca="1" si="42"/>
        <v>#REF!</v>
      </c>
      <c r="AH96" s="19" t="e">
        <f t="shared" ca="1" si="55"/>
        <v>#REF!</v>
      </c>
      <c r="AJ96" s="23"/>
      <c r="AK96" s="21"/>
      <c r="AL96" s="28" t="e">
        <f>'Media Laydown - B&amp;D'!#REF!</f>
        <v>#REF!</v>
      </c>
      <c r="AM96" s="25" t="e">
        <f t="shared" ca="1" si="64"/>
        <v>#REF!</v>
      </c>
      <c r="AN96" s="16" t="e">
        <f t="shared" ca="1" si="44"/>
        <v>#REF!</v>
      </c>
      <c r="AO96" s="19" t="e">
        <f t="shared" ca="1" si="56"/>
        <v>#REF!</v>
      </c>
      <c r="AQ96" s="23"/>
      <c r="AR96" s="21"/>
      <c r="AS96" s="28" t="e">
        <f>'Media Laydown - B&amp;D'!#REF!</f>
        <v>#REF!</v>
      </c>
      <c r="AT96" s="25" t="e">
        <f t="shared" ca="1" si="65"/>
        <v>#REF!</v>
      </c>
      <c r="AU96" s="16" t="e">
        <f t="shared" ca="1" si="46"/>
        <v>#REF!</v>
      </c>
      <c r="AV96" s="19" t="e">
        <f t="shared" ca="1" si="57"/>
        <v>#REF!</v>
      </c>
      <c r="AX96" s="23"/>
      <c r="AY96" s="21"/>
      <c r="AZ96" s="28" t="e">
        <f>'Media Laydown - B&amp;D'!#REF!</f>
        <v>#REF!</v>
      </c>
      <c r="BA96" s="25" t="e">
        <f t="shared" ca="1" si="66"/>
        <v>#REF!</v>
      </c>
      <c r="BB96" s="16" t="e">
        <f t="shared" ca="1" si="48"/>
        <v>#REF!</v>
      </c>
      <c r="BC96" s="19" t="e">
        <f t="shared" ca="1" si="58"/>
        <v>#REF!</v>
      </c>
      <c r="BD96">
        <v>4.9338957380997503E-18</v>
      </c>
    </row>
    <row r="97" spans="1:56" x14ac:dyDescent="0.2">
      <c r="A97" s="3">
        <f t="shared" si="38"/>
        <v>43332</v>
      </c>
      <c r="C97" s="28">
        <v>0</v>
      </c>
      <c r="D97" s="25">
        <f t="shared" ca="1" si="50"/>
        <v>0</v>
      </c>
      <c r="E97" s="19">
        <f t="shared" ca="1" si="68"/>
        <v>0</v>
      </c>
      <c r="F97" s="20" t="e">
        <f t="shared" ca="1" si="51"/>
        <v>#REF!</v>
      </c>
      <c r="G97" s="21">
        <v>5.2839305395891297E-7</v>
      </c>
      <c r="H97" s="23"/>
      <c r="I97" s="21"/>
      <c r="J97" s="28" t="e">
        <f>'Media Laydown - B&amp;D'!#REF!</f>
        <v>#REF!</v>
      </c>
      <c r="K97" s="25" t="e">
        <f t="shared" ca="1" si="59"/>
        <v>#REF!</v>
      </c>
      <c r="L97" s="19" t="e">
        <f t="shared" ca="1" si="60"/>
        <v>#REF!</v>
      </c>
      <c r="M97" s="19" t="e">
        <f t="shared" ca="1" si="52"/>
        <v>#REF!</v>
      </c>
      <c r="O97" s="23"/>
      <c r="P97" s="21"/>
      <c r="Q97" s="28" t="e">
        <f>'Media Laydown - B&amp;D'!#REF!</f>
        <v>#REF!</v>
      </c>
      <c r="R97" s="25" t="e">
        <f t="shared" ca="1" si="61"/>
        <v>#REF!</v>
      </c>
      <c r="S97" s="19" t="e">
        <f t="shared" ca="1" si="29"/>
        <v>#REF!</v>
      </c>
      <c r="T97" s="19" t="e">
        <f t="shared" ca="1" si="53"/>
        <v>#REF!</v>
      </c>
      <c r="V97" s="23"/>
      <c r="W97" s="21"/>
      <c r="X97" s="28" t="e">
        <f>'Media Laydown - B&amp;D'!#REF!</f>
        <v>#REF!</v>
      </c>
      <c r="Y97" s="25" t="e">
        <f t="shared" ca="1" si="62"/>
        <v>#REF!</v>
      </c>
      <c r="Z97" s="19" t="e">
        <f t="shared" ca="1" si="67"/>
        <v>#REF!</v>
      </c>
      <c r="AA97" s="19" t="e">
        <f t="shared" ca="1" si="54"/>
        <v>#REF!</v>
      </c>
      <c r="AC97" s="23"/>
      <c r="AD97" s="21"/>
      <c r="AE97" s="28" t="e">
        <f>'Media Laydown - B&amp;D'!#REF!</f>
        <v>#REF!</v>
      </c>
      <c r="AF97" s="25" t="e">
        <f t="shared" ca="1" si="63"/>
        <v>#REF!</v>
      </c>
      <c r="AG97" s="16" t="e">
        <f t="shared" ca="1" si="42"/>
        <v>#REF!</v>
      </c>
      <c r="AH97" s="19" t="e">
        <f t="shared" ca="1" si="55"/>
        <v>#REF!</v>
      </c>
      <c r="AJ97" s="23"/>
      <c r="AK97" s="21"/>
      <c r="AL97" s="28" t="e">
        <f>'Media Laydown - B&amp;D'!#REF!</f>
        <v>#REF!</v>
      </c>
      <c r="AM97" s="25" t="e">
        <f t="shared" ca="1" si="64"/>
        <v>#REF!</v>
      </c>
      <c r="AN97" s="16" t="e">
        <f t="shared" ca="1" si="44"/>
        <v>#REF!</v>
      </c>
      <c r="AO97" s="19" t="e">
        <f t="shared" ca="1" si="56"/>
        <v>#REF!</v>
      </c>
      <c r="AQ97" s="23"/>
      <c r="AR97" s="21"/>
      <c r="AS97" s="28" t="e">
        <f>'Media Laydown - B&amp;D'!#REF!</f>
        <v>#REF!</v>
      </c>
      <c r="AT97" s="25" t="e">
        <f t="shared" ca="1" si="65"/>
        <v>#REF!</v>
      </c>
      <c r="AU97" s="16" t="e">
        <f t="shared" ca="1" si="46"/>
        <v>#REF!</v>
      </c>
      <c r="AV97" s="19" t="e">
        <f t="shared" ca="1" si="57"/>
        <v>#REF!</v>
      </c>
      <c r="AX97" s="23"/>
      <c r="AY97" s="21"/>
      <c r="AZ97" s="28" t="e">
        <f>'Media Laydown - B&amp;D'!#REF!</f>
        <v>#REF!</v>
      </c>
      <c r="BA97" s="25" t="e">
        <f t="shared" ca="1" si="66"/>
        <v>#REF!</v>
      </c>
      <c r="BB97" s="16" t="e">
        <f t="shared" ca="1" si="48"/>
        <v>#REF!</v>
      </c>
      <c r="BC97" s="19" t="e">
        <f t="shared" ca="1" si="58"/>
        <v>#REF!</v>
      </c>
      <c r="BD97">
        <v>1.48016872142992E-18</v>
      </c>
    </row>
    <row r="98" spans="1:56" x14ac:dyDescent="0.2">
      <c r="A98" s="3">
        <f t="shared" si="38"/>
        <v>43339</v>
      </c>
      <c r="C98" s="28">
        <v>0</v>
      </c>
      <c r="D98" s="25">
        <f t="shared" ca="1" si="50"/>
        <v>0</v>
      </c>
      <c r="E98" s="19">
        <f t="shared" ca="1" si="68"/>
        <v>0</v>
      </c>
      <c r="F98" s="20" t="e">
        <f t="shared" ca="1" si="51"/>
        <v>#REF!</v>
      </c>
      <c r="G98" s="21">
        <v>5.2839305395891297E-8</v>
      </c>
      <c r="H98" s="23"/>
      <c r="I98" s="21"/>
      <c r="J98" s="28" t="e">
        <f>'Media Laydown - B&amp;D'!#REF!</f>
        <v>#REF!</v>
      </c>
      <c r="K98" s="25" t="e">
        <f t="shared" ca="1" si="59"/>
        <v>#REF!</v>
      </c>
      <c r="L98" s="19" t="e">
        <f t="shared" ca="1" si="60"/>
        <v>#REF!</v>
      </c>
      <c r="M98" s="19" t="e">
        <f t="shared" ca="1" si="52"/>
        <v>#REF!</v>
      </c>
      <c r="O98" s="23"/>
      <c r="P98" s="21"/>
      <c r="Q98" s="28" t="e">
        <f>'Media Laydown - B&amp;D'!#REF!</f>
        <v>#REF!</v>
      </c>
      <c r="R98" s="25" t="e">
        <f t="shared" ca="1" si="61"/>
        <v>#REF!</v>
      </c>
      <c r="S98" s="19" t="e">
        <f t="shared" ref="S98:S161" ca="1" si="69">(1-EXP(-R98/$R$3))</f>
        <v>#REF!</v>
      </c>
      <c r="T98" s="19" t="e">
        <f t="shared" ca="1" si="53"/>
        <v>#REF!</v>
      </c>
      <c r="V98" s="23"/>
      <c r="W98" s="21"/>
      <c r="X98" s="28" t="e">
        <f>'Media Laydown - B&amp;D'!#REF!</f>
        <v>#REF!</v>
      </c>
      <c r="Y98" s="25" t="e">
        <f t="shared" ca="1" si="62"/>
        <v>#REF!</v>
      </c>
      <c r="Z98" s="19" t="e">
        <f t="shared" ca="1" si="67"/>
        <v>#REF!</v>
      </c>
      <c r="AA98" s="19" t="e">
        <f t="shared" ca="1" si="54"/>
        <v>#REF!</v>
      </c>
      <c r="AC98" s="23"/>
      <c r="AD98" s="21"/>
      <c r="AE98" s="28" t="e">
        <f>'Media Laydown - B&amp;D'!#REF!</f>
        <v>#REF!</v>
      </c>
      <c r="AF98" s="25" t="e">
        <f t="shared" ca="1" si="63"/>
        <v>#REF!</v>
      </c>
      <c r="AG98" s="16" t="e">
        <f t="shared" ca="1" si="42"/>
        <v>#REF!</v>
      </c>
      <c r="AH98" s="19" t="e">
        <f t="shared" ca="1" si="55"/>
        <v>#REF!</v>
      </c>
      <c r="AJ98" s="23"/>
      <c r="AK98" s="21"/>
      <c r="AL98" s="28" t="e">
        <f>'Media Laydown - B&amp;D'!#REF!</f>
        <v>#REF!</v>
      </c>
      <c r="AM98" s="25" t="e">
        <f t="shared" ca="1" si="64"/>
        <v>#REF!</v>
      </c>
      <c r="AN98" s="16" t="e">
        <f t="shared" ca="1" si="44"/>
        <v>#REF!</v>
      </c>
      <c r="AO98" s="19" t="e">
        <f t="shared" ca="1" si="56"/>
        <v>#REF!</v>
      </c>
      <c r="AQ98" s="23"/>
      <c r="AR98" s="21"/>
      <c r="AS98" s="28" t="e">
        <f>'Media Laydown - B&amp;D'!#REF!</f>
        <v>#REF!</v>
      </c>
      <c r="AT98" s="25" t="e">
        <f t="shared" ca="1" si="65"/>
        <v>#REF!</v>
      </c>
      <c r="AU98" s="16" t="e">
        <f t="shared" ca="1" si="46"/>
        <v>#REF!</v>
      </c>
      <c r="AV98" s="19" t="e">
        <f t="shared" ca="1" si="57"/>
        <v>#REF!</v>
      </c>
      <c r="AX98" s="23"/>
      <c r="AY98" s="21"/>
      <c r="AZ98" s="28" t="e">
        <f>'Media Laydown - B&amp;D'!#REF!</f>
        <v>#REF!</v>
      </c>
      <c r="BA98" s="25" t="e">
        <f t="shared" ca="1" si="66"/>
        <v>#REF!</v>
      </c>
      <c r="BB98" s="16" t="e">
        <f t="shared" ca="1" si="48"/>
        <v>#REF!</v>
      </c>
      <c r="BC98" s="19" t="e">
        <f t="shared" ca="1" si="58"/>
        <v>#REF!</v>
      </c>
      <c r="BD98">
        <v>4.4405061642897796E-19</v>
      </c>
    </row>
    <row r="99" spans="1:56" x14ac:dyDescent="0.2">
      <c r="A99" s="3">
        <f t="shared" si="38"/>
        <v>43346</v>
      </c>
      <c r="C99" s="28">
        <v>0</v>
      </c>
      <c r="D99" s="25">
        <f t="shared" ca="1" si="50"/>
        <v>0</v>
      </c>
      <c r="E99" s="19">
        <f t="shared" ca="1" si="68"/>
        <v>0</v>
      </c>
      <c r="F99" s="20" t="e">
        <f t="shared" ca="1" si="51"/>
        <v>#REF!</v>
      </c>
      <c r="G99" s="21">
        <v>5.2839305395891401E-9</v>
      </c>
      <c r="H99" s="23"/>
      <c r="I99" s="21"/>
      <c r="J99" s="28" t="e">
        <f>'Media Laydown - B&amp;D'!#REF!</f>
        <v>#REF!</v>
      </c>
      <c r="K99" s="25" t="e">
        <f t="shared" ca="1" si="59"/>
        <v>#REF!</v>
      </c>
      <c r="L99" s="19" t="e">
        <f t="shared" ca="1" si="60"/>
        <v>#REF!</v>
      </c>
      <c r="M99" s="19" t="e">
        <f t="shared" ca="1" si="52"/>
        <v>#REF!</v>
      </c>
      <c r="O99" s="23"/>
      <c r="P99" s="21"/>
      <c r="Q99" s="28" t="e">
        <f>'Media Laydown - B&amp;D'!#REF!</f>
        <v>#REF!</v>
      </c>
      <c r="R99" s="25" t="e">
        <f t="shared" ca="1" si="61"/>
        <v>#REF!</v>
      </c>
      <c r="S99" s="19" t="e">
        <f t="shared" ca="1" si="69"/>
        <v>#REF!</v>
      </c>
      <c r="T99" s="19" t="e">
        <f t="shared" ca="1" si="53"/>
        <v>#REF!</v>
      </c>
      <c r="V99" s="23"/>
      <c r="W99" s="21"/>
      <c r="X99" s="28" t="e">
        <f>'Media Laydown - B&amp;D'!#REF!</f>
        <v>#REF!</v>
      </c>
      <c r="Y99" s="25" t="e">
        <f t="shared" ca="1" si="62"/>
        <v>#REF!</v>
      </c>
      <c r="Z99" s="19" t="e">
        <f t="shared" ca="1" si="67"/>
        <v>#REF!</v>
      </c>
      <c r="AA99" s="19" t="e">
        <f t="shared" ca="1" si="54"/>
        <v>#REF!</v>
      </c>
      <c r="AC99" s="23"/>
      <c r="AD99" s="21"/>
      <c r="AE99" s="28" t="e">
        <f>'Media Laydown - B&amp;D'!#REF!</f>
        <v>#REF!</v>
      </c>
      <c r="AF99" s="25" t="e">
        <f t="shared" ca="1" si="63"/>
        <v>#REF!</v>
      </c>
      <c r="AG99" s="16" t="e">
        <f t="shared" ca="1" si="42"/>
        <v>#REF!</v>
      </c>
      <c r="AH99" s="19" t="e">
        <f t="shared" ca="1" si="55"/>
        <v>#REF!</v>
      </c>
      <c r="AJ99" s="23"/>
      <c r="AK99" s="21"/>
      <c r="AL99" s="28" t="e">
        <f>'Media Laydown - B&amp;D'!#REF!</f>
        <v>#REF!</v>
      </c>
      <c r="AM99" s="25" t="e">
        <f t="shared" ca="1" si="64"/>
        <v>#REF!</v>
      </c>
      <c r="AN99" s="16" t="e">
        <f t="shared" ca="1" si="44"/>
        <v>#REF!</v>
      </c>
      <c r="AO99" s="19" t="e">
        <f t="shared" ca="1" si="56"/>
        <v>#REF!</v>
      </c>
      <c r="AQ99" s="23"/>
      <c r="AR99" s="21"/>
      <c r="AS99" s="28" t="e">
        <f>'Media Laydown - B&amp;D'!#REF!</f>
        <v>#REF!</v>
      </c>
      <c r="AT99" s="25" t="e">
        <f t="shared" ca="1" si="65"/>
        <v>#REF!</v>
      </c>
      <c r="AU99" s="16" t="e">
        <f t="shared" ca="1" si="46"/>
        <v>#REF!</v>
      </c>
      <c r="AV99" s="19" t="e">
        <f t="shared" ca="1" si="57"/>
        <v>#REF!</v>
      </c>
      <c r="AX99" s="23"/>
      <c r="AY99" s="21"/>
      <c r="AZ99" s="28" t="e">
        <f>'Media Laydown - B&amp;D'!#REF!</f>
        <v>#REF!</v>
      </c>
      <c r="BA99" s="25" t="e">
        <f t="shared" ca="1" si="66"/>
        <v>#REF!</v>
      </c>
      <c r="BB99" s="16" t="e">
        <f t="shared" ca="1" si="48"/>
        <v>#REF!</v>
      </c>
      <c r="BC99" s="19" t="e">
        <f t="shared" ca="1" si="58"/>
        <v>#REF!</v>
      </c>
      <c r="BD99">
        <v>1.3321518492869299E-19</v>
      </c>
    </row>
    <row r="100" spans="1:56" x14ac:dyDescent="0.2">
      <c r="A100" s="3">
        <f t="shared" si="38"/>
        <v>43353</v>
      </c>
      <c r="C100" s="28">
        <v>0</v>
      </c>
      <c r="D100" s="25">
        <f t="shared" ca="1" si="50"/>
        <v>0</v>
      </c>
      <c r="E100" s="19">
        <f t="shared" ca="1" si="68"/>
        <v>0</v>
      </c>
      <c r="F100" s="20" t="e">
        <f t="shared" ca="1" si="51"/>
        <v>#REF!</v>
      </c>
      <c r="G100" s="21">
        <v>5.2839305395891403E-10</v>
      </c>
      <c r="H100" s="23"/>
      <c r="I100" s="21"/>
      <c r="J100" s="28" t="e">
        <f>'Media Laydown - B&amp;D'!#REF!</f>
        <v>#REF!</v>
      </c>
      <c r="K100" s="25" t="e">
        <f t="shared" ca="1" si="59"/>
        <v>#REF!</v>
      </c>
      <c r="L100" s="19" t="e">
        <f t="shared" ca="1" si="60"/>
        <v>#REF!</v>
      </c>
      <c r="M100" s="19" t="e">
        <f t="shared" ca="1" si="52"/>
        <v>#REF!</v>
      </c>
      <c r="O100" s="23"/>
      <c r="P100" s="21"/>
      <c r="Q100" s="28" t="e">
        <f>'Media Laydown - B&amp;D'!#REF!</f>
        <v>#REF!</v>
      </c>
      <c r="R100" s="25" t="e">
        <f t="shared" ca="1" si="61"/>
        <v>#REF!</v>
      </c>
      <c r="S100" s="19" t="e">
        <f t="shared" ca="1" si="69"/>
        <v>#REF!</v>
      </c>
      <c r="T100" s="19" t="e">
        <f t="shared" ca="1" si="53"/>
        <v>#REF!</v>
      </c>
      <c r="V100" s="23"/>
      <c r="W100" s="21"/>
      <c r="X100" s="28" t="e">
        <f>'Media Laydown - B&amp;D'!#REF!</f>
        <v>#REF!</v>
      </c>
      <c r="Y100" s="25" t="e">
        <f t="shared" ca="1" si="62"/>
        <v>#REF!</v>
      </c>
      <c r="Z100" s="19" t="e">
        <f t="shared" ca="1" si="67"/>
        <v>#REF!</v>
      </c>
      <c r="AA100" s="19" t="e">
        <f t="shared" ca="1" si="54"/>
        <v>#REF!</v>
      </c>
      <c r="AC100" s="23"/>
      <c r="AD100" s="21"/>
      <c r="AE100" s="28" t="e">
        <f>'Media Laydown - B&amp;D'!#REF!</f>
        <v>#REF!</v>
      </c>
      <c r="AF100" s="25" t="e">
        <f t="shared" ca="1" si="63"/>
        <v>#REF!</v>
      </c>
      <c r="AG100" s="16" t="e">
        <f t="shared" ca="1" si="42"/>
        <v>#REF!</v>
      </c>
      <c r="AH100" s="19" t="e">
        <f t="shared" ca="1" si="55"/>
        <v>#REF!</v>
      </c>
      <c r="AJ100" s="23"/>
      <c r="AK100" s="21"/>
      <c r="AL100" s="28" t="e">
        <f>'Media Laydown - B&amp;D'!#REF!</f>
        <v>#REF!</v>
      </c>
      <c r="AM100" s="25" t="e">
        <f t="shared" ca="1" si="64"/>
        <v>#REF!</v>
      </c>
      <c r="AN100" s="16" t="e">
        <f t="shared" ca="1" si="44"/>
        <v>#REF!</v>
      </c>
      <c r="AO100" s="19" t="e">
        <f t="shared" ca="1" si="56"/>
        <v>#REF!</v>
      </c>
      <c r="AQ100" s="23"/>
      <c r="AR100" s="21"/>
      <c r="AS100" s="28" t="e">
        <f>'Media Laydown - B&amp;D'!#REF!</f>
        <v>#REF!</v>
      </c>
      <c r="AT100" s="25" t="e">
        <f t="shared" ca="1" si="65"/>
        <v>#REF!</v>
      </c>
      <c r="AU100" s="16" t="e">
        <f t="shared" ca="1" si="46"/>
        <v>#REF!</v>
      </c>
      <c r="AV100" s="19" t="e">
        <f t="shared" ca="1" si="57"/>
        <v>#REF!</v>
      </c>
      <c r="AX100" s="23"/>
      <c r="AY100" s="21"/>
      <c r="AZ100" s="28" t="e">
        <f>'Media Laydown - B&amp;D'!#REF!</f>
        <v>#REF!</v>
      </c>
      <c r="BA100" s="25" t="e">
        <f t="shared" ca="1" si="66"/>
        <v>#REF!</v>
      </c>
      <c r="BB100" s="16" t="e">
        <f t="shared" ca="1" si="48"/>
        <v>#REF!</v>
      </c>
      <c r="BC100" s="19" t="e">
        <f t="shared" ca="1" si="58"/>
        <v>#REF!</v>
      </c>
      <c r="BD100">
        <v>3.9964555478608001E-20</v>
      </c>
    </row>
    <row r="101" spans="1:56" x14ac:dyDescent="0.2">
      <c r="A101" s="3">
        <f t="shared" si="38"/>
        <v>43360</v>
      </c>
      <c r="C101" s="28">
        <v>0</v>
      </c>
      <c r="D101" s="25">
        <f t="shared" ca="1" si="50"/>
        <v>0</v>
      </c>
      <c r="E101" s="19">
        <f t="shared" ca="1" si="68"/>
        <v>0</v>
      </c>
      <c r="F101" s="20" t="e">
        <f t="shared" ca="1" si="51"/>
        <v>#REF!</v>
      </c>
      <c r="G101" s="21">
        <v>5.2839305395891499E-11</v>
      </c>
      <c r="H101" s="23"/>
      <c r="I101" s="21"/>
      <c r="J101" s="28" t="e">
        <f>'Media Laydown - B&amp;D'!#REF!</f>
        <v>#REF!</v>
      </c>
      <c r="K101" s="25" t="e">
        <f t="shared" ca="1" si="59"/>
        <v>#REF!</v>
      </c>
      <c r="L101" s="19" t="e">
        <f t="shared" ca="1" si="60"/>
        <v>#REF!</v>
      </c>
      <c r="M101" s="19" t="e">
        <f t="shared" ca="1" si="52"/>
        <v>#REF!</v>
      </c>
      <c r="O101" s="23"/>
      <c r="P101" s="21"/>
      <c r="Q101" s="28" t="e">
        <f>'Media Laydown - B&amp;D'!#REF!</f>
        <v>#REF!</v>
      </c>
      <c r="R101" s="25" t="e">
        <f t="shared" ca="1" si="61"/>
        <v>#REF!</v>
      </c>
      <c r="S101" s="19" t="e">
        <f t="shared" ca="1" si="69"/>
        <v>#REF!</v>
      </c>
      <c r="T101" s="19" t="e">
        <f t="shared" ca="1" si="53"/>
        <v>#REF!</v>
      </c>
      <c r="V101" s="23"/>
      <c r="W101" s="21"/>
      <c r="X101" s="28" t="e">
        <f>'Media Laydown - B&amp;D'!#REF!</f>
        <v>#REF!</v>
      </c>
      <c r="Y101" s="25" t="e">
        <f t="shared" ca="1" si="62"/>
        <v>#REF!</v>
      </c>
      <c r="Z101" s="19" t="e">
        <f t="shared" ca="1" si="67"/>
        <v>#REF!</v>
      </c>
      <c r="AA101" s="19" t="e">
        <f t="shared" ca="1" si="54"/>
        <v>#REF!</v>
      </c>
      <c r="AC101" s="23"/>
      <c r="AD101" s="21"/>
      <c r="AE101" s="28" t="e">
        <f>'Media Laydown - B&amp;D'!#REF!</f>
        <v>#REF!</v>
      </c>
      <c r="AF101" s="25" t="e">
        <f t="shared" ca="1" si="63"/>
        <v>#REF!</v>
      </c>
      <c r="AG101" s="16" t="e">
        <f t="shared" ca="1" si="42"/>
        <v>#REF!</v>
      </c>
      <c r="AH101" s="19" t="e">
        <f t="shared" ca="1" si="55"/>
        <v>#REF!</v>
      </c>
      <c r="AJ101" s="23"/>
      <c r="AK101" s="21"/>
      <c r="AL101" s="28" t="e">
        <f>'Media Laydown - B&amp;D'!#REF!</f>
        <v>#REF!</v>
      </c>
      <c r="AM101" s="25" t="e">
        <f t="shared" ca="1" si="64"/>
        <v>#REF!</v>
      </c>
      <c r="AN101" s="16" t="e">
        <f t="shared" ca="1" si="44"/>
        <v>#REF!</v>
      </c>
      <c r="AO101" s="19" t="e">
        <f t="shared" ca="1" si="56"/>
        <v>#REF!</v>
      </c>
      <c r="AQ101" s="23"/>
      <c r="AR101" s="21"/>
      <c r="AS101" s="28" t="e">
        <f>'Media Laydown - B&amp;D'!#REF!</f>
        <v>#REF!</v>
      </c>
      <c r="AT101" s="25" t="e">
        <f t="shared" ca="1" si="65"/>
        <v>#REF!</v>
      </c>
      <c r="AU101" s="16" t="e">
        <f t="shared" ca="1" si="46"/>
        <v>#REF!</v>
      </c>
      <c r="AV101" s="19" t="e">
        <f t="shared" ca="1" si="57"/>
        <v>#REF!</v>
      </c>
      <c r="AX101" s="23"/>
      <c r="AY101" s="21"/>
      <c r="AZ101" s="28" t="e">
        <f>'Media Laydown - B&amp;D'!#REF!</f>
        <v>#REF!</v>
      </c>
      <c r="BA101" s="25" t="e">
        <f t="shared" ca="1" si="66"/>
        <v>#REF!</v>
      </c>
      <c r="BB101" s="16" t="e">
        <f t="shared" ca="1" si="48"/>
        <v>#REF!</v>
      </c>
      <c r="BC101" s="19" t="e">
        <f t="shared" ca="1" si="58"/>
        <v>#REF!</v>
      </c>
      <c r="BD101">
        <v>1.19893666435823E-20</v>
      </c>
    </row>
    <row r="102" spans="1:56" x14ac:dyDescent="0.2">
      <c r="A102" s="3">
        <f t="shared" si="38"/>
        <v>43367</v>
      </c>
      <c r="C102" s="27">
        <v>0</v>
      </c>
      <c r="D102" s="25">
        <f t="shared" ca="1" si="50"/>
        <v>0</v>
      </c>
      <c r="E102" s="19">
        <f t="shared" ca="1" si="68"/>
        <v>0</v>
      </c>
      <c r="F102" s="20" t="e">
        <f t="shared" ca="1" si="51"/>
        <v>#REF!</v>
      </c>
      <c r="G102" s="21">
        <v>5.28393053958915E-12</v>
      </c>
      <c r="H102" s="23"/>
      <c r="I102" s="21"/>
      <c r="J102" s="27" t="e">
        <f>'Media Laydown - B&amp;D'!#REF!</f>
        <v>#REF!</v>
      </c>
      <c r="K102" s="25" t="e">
        <f t="shared" ca="1" si="59"/>
        <v>#REF!</v>
      </c>
      <c r="L102" s="19" t="e">
        <f t="shared" ca="1" si="60"/>
        <v>#REF!</v>
      </c>
      <c r="M102" s="19" t="e">
        <f t="shared" ca="1" si="52"/>
        <v>#REF!</v>
      </c>
      <c r="O102" s="23"/>
      <c r="P102" s="21"/>
      <c r="Q102" s="27" t="e">
        <f>'Media Laydown - B&amp;D'!#REF!</f>
        <v>#REF!</v>
      </c>
      <c r="R102" s="25" t="e">
        <f t="shared" ca="1" si="61"/>
        <v>#REF!</v>
      </c>
      <c r="S102" s="19" t="e">
        <f t="shared" ca="1" si="69"/>
        <v>#REF!</v>
      </c>
      <c r="T102" s="19" t="e">
        <f t="shared" ca="1" si="53"/>
        <v>#REF!</v>
      </c>
      <c r="V102" s="23"/>
      <c r="W102" s="21"/>
      <c r="X102" s="27" t="e">
        <f>'Media Laydown - B&amp;D'!#REF!</f>
        <v>#REF!</v>
      </c>
      <c r="Y102" s="25" t="e">
        <f t="shared" ca="1" si="62"/>
        <v>#REF!</v>
      </c>
      <c r="Z102" s="19" t="e">
        <f t="shared" ca="1" si="67"/>
        <v>#REF!</v>
      </c>
      <c r="AA102" s="19" t="e">
        <f t="shared" ca="1" si="54"/>
        <v>#REF!</v>
      </c>
      <c r="AC102" s="23"/>
      <c r="AD102" s="21"/>
      <c r="AE102" s="27" t="e">
        <f>'Media Laydown - B&amp;D'!#REF!</f>
        <v>#REF!</v>
      </c>
      <c r="AF102" s="25" t="e">
        <f t="shared" ca="1" si="63"/>
        <v>#REF!</v>
      </c>
      <c r="AG102" s="16" t="e">
        <f t="shared" ca="1" si="42"/>
        <v>#REF!</v>
      </c>
      <c r="AH102" s="19" t="e">
        <f t="shared" ca="1" si="55"/>
        <v>#REF!</v>
      </c>
      <c r="AJ102" s="23"/>
      <c r="AK102" s="21"/>
      <c r="AL102" s="27" t="e">
        <f>'Media Laydown - B&amp;D'!#REF!</f>
        <v>#REF!</v>
      </c>
      <c r="AM102" s="25" t="e">
        <f t="shared" ca="1" si="64"/>
        <v>#REF!</v>
      </c>
      <c r="AN102" s="16" t="e">
        <f t="shared" ca="1" si="44"/>
        <v>#REF!</v>
      </c>
      <c r="AO102" s="19" t="e">
        <f t="shared" ca="1" si="56"/>
        <v>#REF!</v>
      </c>
      <c r="AQ102" s="23"/>
      <c r="AR102" s="21"/>
      <c r="AS102" s="27" t="e">
        <f>'Media Laydown - B&amp;D'!#REF!</f>
        <v>#REF!</v>
      </c>
      <c r="AT102" s="25" t="e">
        <f t="shared" ca="1" si="65"/>
        <v>#REF!</v>
      </c>
      <c r="AU102" s="16" t="e">
        <f t="shared" ca="1" si="46"/>
        <v>#REF!</v>
      </c>
      <c r="AV102" s="19" t="e">
        <f t="shared" ca="1" si="57"/>
        <v>#REF!</v>
      </c>
      <c r="AX102" s="23"/>
      <c r="AY102" s="21"/>
      <c r="AZ102" s="27" t="e">
        <f>'Media Laydown - B&amp;D'!#REF!</f>
        <v>#REF!</v>
      </c>
      <c r="BA102" s="25" t="e">
        <f t="shared" ca="1" si="66"/>
        <v>#REF!</v>
      </c>
      <c r="BB102" s="16" t="e">
        <f t="shared" ca="1" si="48"/>
        <v>#REF!</v>
      </c>
      <c r="BC102" s="19" t="e">
        <f t="shared" ca="1" si="58"/>
        <v>#REF!</v>
      </c>
      <c r="BD102">
        <v>3.5968099930747101E-21</v>
      </c>
    </row>
    <row r="103" spans="1:56" x14ac:dyDescent="0.2">
      <c r="A103" s="3">
        <f t="shared" si="38"/>
        <v>43374</v>
      </c>
      <c r="C103" s="27">
        <v>0</v>
      </c>
      <c r="D103" s="25">
        <f t="shared" ca="1" si="50"/>
        <v>0</v>
      </c>
      <c r="E103" s="19">
        <f t="shared" ca="1" si="68"/>
        <v>0</v>
      </c>
      <c r="F103" s="20" t="e">
        <f t="shared" ca="1" si="51"/>
        <v>#REF!</v>
      </c>
      <c r="G103" s="21">
        <v>5.2839305395891597E-13</v>
      </c>
      <c r="H103" s="23"/>
      <c r="I103" s="21"/>
      <c r="J103" s="27" t="e">
        <f>'Media Laydown - B&amp;D'!#REF!</f>
        <v>#REF!</v>
      </c>
      <c r="K103" s="25" t="e">
        <f t="shared" ca="1" si="59"/>
        <v>#REF!</v>
      </c>
      <c r="L103" s="19" t="e">
        <f t="shared" ca="1" si="60"/>
        <v>#REF!</v>
      </c>
      <c r="M103" s="19" t="e">
        <f t="shared" ca="1" si="52"/>
        <v>#REF!</v>
      </c>
      <c r="O103" s="23"/>
      <c r="P103" s="21"/>
      <c r="Q103" s="27" t="e">
        <f>'Media Laydown - B&amp;D'!#REF!</f>
        <v>#REF!</v>
      </c>
      <c r="R103" s="25" t="e">
        <f t="shared" ca="1" si="61"/>
        <v>#REF!</v>
      </c>
      <c r="S103" s="19" t="e">
        <f t="shared" ca="1" si="69"/>
        <v>#REF!</v>
      </c>
      <c r="T103" s="19" t="e">
        <f t="shared" ca="1" si="53"/>
        <v>#REF!</v>
      </c>
      <c r="V103" s="23"/>
      <c r="W103" s="21"/>
      <c r="X103" s="27" t="e">
        <f>'Media Laydown - B&amp;D'!#REF!</f>
        <v>#REF!</v>
      </c>
      <c r="Y103" s="25" t="e">
        <f t="shared" ca="1" si="62"/>
        <v>#REF!</v>
      </c>
      <c r="Z103" s="19" t="e">
        <f t="shared" ca="1" si="67"/>
        <v>#REF!</v>
      </c>
      <c r="AA103" s="19" t="e">
        <f t="shared" ca="1" si="54"/>
        <v>#REF!</v>
      </c>
      <c r="AC103" s="23"/>
      <c r="AD103" s="21"/>
      <c r="AE103" s="27" t="e">
        <f>'Media Laydown - B&amp;D'!#REF!</f>
        <v>#REF!</v>
      </c>
      <c r="AF103" s="25" t="e">
        <f t="shared" ca="1" si="63"/>
        <v>#REF!</v>
      </c>
      <c r="AG103" s="16" t="e">
        <f t="shared" ca="1" si="42"/>
        <v>#REF!</v>
      </c>
      <c r="AH103" s="19" t="e">
        <f t="shared" ca="1" si="55"/>
        <v>#REF!</v>
      </c>
      <c r="AJ103" s="23"/>
      <c r="AK103" s="21"/>
      <c r="AL103" s="27" t="e">
        <f>'Media Laydown - B&amp;D'!#REF!</f>
        <v>#REF!</v>
      </c>
      <c r="AM103" s="25" t="e">
        <f t="shared" ca="1" si="64"/>
        <v>#REF!</v>
      </c>
      <c r="AN103" s="16" t="e">
        <f t="shared" ca="1" si="44"/>
        <v>#REF!</v>
      </c>
      <c r="AO103" s="19" t="e">
        <f t="shared" ca="1" si="56"/>
        <v>#REF!</v>
      </c>
      <c r="AQ103" s="23"/>
      <c r="AR103" s="21"/>
      <c r="AS103" s="27" t="e">
        <f>'Media Laydown - B&amp;D'!#REF!</f>
        <v>#REF!</v>
      </c>
      <c r="AT103" s="25" t="e">
        <f t="shared" ca="1" si="65"/>
        <v>#REF!</v>
      </c>
      <c r="AU103" s="16" t="e">
        <f t="shared" ca="1" si="46"/>
        <v>#REF!</v>
      </c>
      <c r="AV103" s="19" t="e">
        <f t="shared" ca="1" si="57"/>
        <v>#REF!</v>
      </c>
      <c r="AX103" s="23"/>
      <c r="AY103" s="21"/>
      <c r="AZ103" s="27" t="e">
        <f>'Media Laydown - B&amp;D'!#REF!</f>
        <v>#REF!</v>
      </c>
      <c r="BA103" s="25" t="e">
        <f t="shared" ca="1" si="66"/>
        <v>#REF!</v>
      </c>
      <c r="BB103" s="16" t="e">
        <f t="shared" ca="1" si="48"/>
        <v>#REF!</v>
      </c>
      <c r="BC103" s="19" t="e">
        <f t="shared" ca="1" si="58"/>
        <v>#REF!</v>
      </c>
      <c r="BD103">
        <v>1.07904299792241E-21</v>
      </c>
    </row>
    <row r="104" spans="1:56" x14ac:dyDescent="0.2">
      <c r="A104" s="3">
        <f t="shared" si="38"/>
        <v>43381</v>
      </c>
      <c r="C104" s="27">
        <v>0</v>
      </c>
      <c r="D104" s="25">
        <f t="shared" ca="1" si="50"/>
        <v>0</v>
      </c>
      <c r="E104" s="19">
        <f t="shared" ca="1" si="68"/>
        <v>0</v>
      </c>
      <c r="F104" s="20" t="e">
        <f t="shared" ca="1" si="51"/>
        <v>#REF!</v>
      </c>
      <c r="G104" s="21">
        <v>5.2839305395891597E-14</v>
      </c>
      <c r="H104" s="23"/>
      <c r="I104" s="21"/>
      <c r="J104" s="27" t="e">
        <f>'Media Laydown - B&amp;D'!#REF!</f>
        <v>#REF!</v>
      </c>
      <c r="K104" s="25" t="e">
        <f t="shared" ca="1" si="59"/>
        <v>#REF!</v>
      </c>
      <c r="L104" s="19" t="e">
        <f t="shared" ca="1" si="60"/>
        <v>#REF!</v>
      </c>
      <c r="M104" s="19" t="e">
        <f t="shared" ca="1" si="52"/>
        <v>#REF!</v>
      </c>
      <c r="O104" s="23"/>
      <c r="P104" s="21"/>
      <c r="Q104" s="27" t="e">
        <f>'Media Laydown - B&amp;D'!#REF!</f>
        <v>#REF!</v>
      </c>
      <c r="R104" s="25" t="e">
        <f t="shared" ca="1" si="61"/>
        <v>#REF!</v>
      </c>
      <c r="S104" s="19" t="e">
        <f t="shared" ca="1" si="69"/>
        <v>#REF!</v>
      </c>
      <c r="T104" s="19" t="e">
        <f t="shared" ca="1" si="53"/>
        <v>#REF!</v>
      </c>
      <c r="V104" s="23"/>
      <c r="W104" s="21"/>
      <c r="X104" s="27" t="e">
        <f>'Media Laydown - B&amp;D'!#REF!</f>
        <v>#REF!</v>
      </c>
      <c r="Y104" s="25" t="e">
        <f t="shared" ca="1" si="62"/>
        <v>#REF!</v>
      </c>
      <c r="Z104" s="19" t="e">
        <f t="shared" ca="1" si="67"/>
        <v>#REF!</v>
      </c>
      <c r="AA104" s="19" t="e">
        <f t="shared" ca="1" si="54"/>
        <v>#REF!</v>
      </c>
      <c r="AC104" s="23"/>
      <c r="AD104" s="21"/>
      <c r="AE104" s="27" t="e">
        <f>'Media Laydown - B&amp;D'!#REF!</f>
        <v>#REF!</v>
      </c>
      <c r="AF104" s="25" t="e">
        <f t="shared" ca="1" si="63"/>
        <v>#REF!</v>
      </c>
      <c r="AG104" s="16" t="e">
        <f t="shared" ca="1" si="42"/>
        <v>#REF!</v>
      </c>
      <c r="AH104" s="19" t="e">
        <f t="shared" ca="1" si="55"/>
        <v>#REF!</v>
      </c>
      <c r="AJ104" s="23"/>
      <c r="AK104" s="21"/>
      <c r="AL104" s="27" t="e">
        <f>'Media Laydown - B&amp;D'!#REF!</f>
        <v>#REF!</v>
      </c>
      <c r="AM104" s="25" t="e">
        <f t="shared" ca="1" si="64"/>
        <v>#REF!</v>
      </c>
      <c r="AN104" s="16" t="e">
        <f t="shared" ca="1" si="44"/>
        <v>#REF!</v>
      </c>
      <c r="AO104" s="19" t="e">
        <f t="shared" ca="1" si="56"/>
        <v>#REF!</v>
      </c>
      <c r="AQ104" s="23"/>
      <c r="AR104" s="21"/>
      <c r="AS104" s="27" t="e">
        <f>'Media Laydown - B&amp;D'!#REF!</f>
        <v>#REF!</v>
      </c>
      <c r="AT104" s="25" t="e">
        <f t="shared" ca="1" si="65"/>
        <v>#REF!</v>
      </c>
      <c r="AU104" s="16" t="e">
        <f t="shared" ca="1" si="46"/>
        <v>#REF!</v>
      </c>
      <c r="AV104" s="19" t="e">
        <f t="shared" ca="1" si="57"/>
        <v>#REF!</v>
      </c>
      <c r="AX104" s="23"/>
      <c r="AY104" s="21"/>
      <c r="AZ104" s="27" t="e">
        <f>'Media Laydown - B&amp;D'!#REF!</f>
        <v>#REF!</v>
      </c>
      <c r="BA104" s="25" t="e">
        <f t="shared" ca="1" si="66"/>
        <v>#REF!</v>
      </c>
      <c r="BB104" s="16" t="e">
        <f t="shared" ca="1" si="48"/>
        <v>#REF!</v>
      </c>
      <c r="BC104" s="19" t="e">
        <f t="shared" ca="1" si="58"/>
        <v>#REF!</v>
      </c>
      <c r="BD104">
        <v>3.2371289937672401E-22</v>
      </c>
    </row>
    <row r="105" spans="1:56" x14ac:dyDescent="0.2">
      <c r="A105" s="3">
        <f t="shared" si="38"/>
        <v>43388</v>
      </c>
      <c r="C105" s="27">
        <v>0</v>
      </c>
      <c r="D105" s="25">
        <f t="shared" ca="1" si="50"/>
        <v>0</v>
      </c>
      <c r="E105" s="19">
        <f t="shared" ca="1" si="68"/>
        <v>0</v>
      </c>
      <c r="F105" s="20" t="e">
        <f t="shared" ca="1" si="51"/>
        <v>#REF!</v>
      </c>
      <c r="G105" s="21">
        <v>5.2839305395891697E-15</v>
      </c>
      <c r="H105" s="23"/>
      <c r="I105" s="21"/>
      <c r="J105" s="27" t="e">
        <f>'Media Laydown - B&amp;D'!#REF!</f>
        <v>#REF!</v>
      </c>
      <c r="K105" s="25" t="e">
        <f t="shared" ca="1" si="59"/>
        <v>#REF!</v>
      </c>
      <c r="L105" s="19" t="e">
        <f t="shared" ca="1" si="60"/>
        <v>#REF!</v>
      </c>
      <c r="M105" s="19" t="e">
        <f t="shared" ca="1" si="52"/>
        <v>#REF!</v>
      </c>
      <c r="O105" s="23"/>
      <c r="P105" s="21"/>
      <c r="Q105" s="27" t="e">
        <f>'Media Laydown - B&amp;D'!#REF!</f>
        <v>#REF!</v>
      </c>
      <c r="R105" s="25" t="e">
        <f t="shared" ca="1" si="61"/>
        <v>#REF!</v>
      </c>
      <c r="S105" s="19" t="e">
        <f t="shared" ca="1" si="69"/>
        <v>#REF!</v>
      </c>
      <c r="T105" s="19" t="e">
        <f t="shared" ca="1" si="53"/>
        <v>#REF!</v>
      </c>
      <c r="V105" s="23"/>
      <c r="W105" s="21"/>
      <c r="X105" s="27" t="e">
        <f>'Media Laydown - B&amp;D'!#REF!</f>
        <v>#REF!</v>
      </c>
      <c r="Y105" s="25" t="e">
        <f t="shared" ca="1" si="62"/>
        <v>#REF!</v>
      </c>
      <c r="Z105" s="19" t="e">
        <f t="shared" ca="1" si="67"/>
        <v>#REF!</v>
      </c>
      <c r="AA105" s="19" t="e">
        <f t="shared" ca="1" si="54"/>
        <v>#REF!</v>
      </c>
      <c r="AC105" s="23"/>
      <c r="AD105" s="21"/>
      <c r="AE105" s="27" t="e">
        <f>'Media Laydown - B&amp;D'!#REF!</f>
        <v>#REF!</v>
      </c>
      <c r="AF105" s="25" t="e">
        <f t="shared" ca="1" si="63"/>
        <v>#REF!</v>
      </c>
      <c r="AG105" s="16" t="e">
        <f t="shared" ca="1" si="42"/>
        <v>#REF!</v>
      </c>
      <c r="AH105" s="19" t="e">
        <f t="shared" ca="1" si="55"/>
        <v>#REF!</v>
      </c>
      <c r="AJ105" s="23"/>
      <c r="AK105" s="21"/>
      <c r="AL105" s="27" t="e">
        <f>'Media Laydown - B&amp;D'!#REF!</f>
        <v>#REF!</v>
      </c>
      <c r="AM105" s="25" t="e">
        <f t="shared" ca="1" si="64"/>
        <v>#REF!</v>
      </c>
      <c r="AN105" s="16" t="e">
        <f t="shared" ca="1" si="44"/>
        <v>#REF!</v>
      </c>
      <c r="AO105" s="19" t="e">
        <f t="shared" ca="1" si="56"/>
        <v>#REF!</v>
      </c>
      <c r="AQ105" s="23"/>
      <c r="AR105" s="21"/>
      <c r="AS105" s="27" t="e">
        <f>'Media Laydown - B&amp;D'!#REF!</f>
        <v>#REF!</v>
      </c>
      <c r="AT105" s="25" t="e">
        <f t="shared" ca="1" si="65"/>
        <v>#REF!</v>
      </c>
      <c r="AU105" s="16" t="e">
        <f t="shared" ca="1" si="46"/>
        <v>#REF!</v>
      </c>
      <c r="AV105" s="19" t="e">
        <f t="shared" ca="1" si="57"/>
        <v>#REF!</v>
      </c>
      <c r="AX105" s="23"/>
      <c r="AY105" s="21"/>
      <c r="AZ105" s="27" t="e">
        <f>'Media Laydown - B&amp;D'!#REF!</f>
        <v>#REF!</v>
      </c>
      <c r="BA105" s="25" t="e">
        <f t="shared" ca="1" si="66"/>
        <v>#REF!</v>
      </c>
      <c r="BB105" s="16" t="e">
        <f t="shared" ca="1" si="48"/>
        <v>#REF!</v>
      </c>
      <c r="BC105" s="19" t="e">
        <f t="shared" ca="1" si="58"/>
        <v>#REF!</v>
      </c>
      <c r="BD105">
        <v>9.7113869813017304E-23</v>
      </c>
    </row>
    <row r="106" spans="1:56" x14ac:dyDescent="0.2">
      <c r="A106" s="3">
        <f t="shared" si="38"/>
        <v>43395</v>
      </c>
      <c r="C106" s="27">
        <v>0</v>
      </c>
      <c r="D106" s="25">
        <f t="shared" ca="1" si="50"/>
        <v>0</v>
      </c>
      <c r="E106" s="19">
        <f t="shared" ca="1" si="68"/>
        <v>0</v>
      </c>
      <c r="F106" s="20" t="e">
        <f t="shared" ca="1" si="51"/>
        <v>#REF!</v>
      </c>
      <c r="G106" s="21">
        <v>5.2839305395891703E-16</v>
      </c>
      <c r="H106" s="23"/>
      <c r="I106" s="21"/>
      <c r="J106" s="27" t="e">
        <f>'Media Laydown - B&amp;D'!#REF!</f>
        <v>#REF!</v>
      </c>
      <c r="K106" s="25" t="e">
        <f t="shared" ca="1" si="59"/>
        <v>#REF!</v>
      </c>
      <c r="L106" s="19" t="e">
        <f t="shared" ca="1" si="60"/>
        <v>#REF!</v>
      </c>
      <c r="M106" s="19" t="e">
        <f t="shared" ca="1" si="52"/>
        <v>#REF!</v>
      </c>
      <c r="O106" s="23"/>
      <c r="P106" s="21"/>
      <c r="Q106" s="27" t="e">
        <f>'Media Laydown - B&amp;D'!#REF!</f>
        <v>#REF!</v>
      </c>
      <c r="R106" s="25" t="e">
        <f t="shared" ca="1" si="61"/>
        <v>#REF!</v>
      </c>
      <c r="S106" s="19" t="e">
        <f t="shared" ca="1" si="69"/>
        <v>#REF!</v>
      </c>
      <c r="T106" s="19" t="e">
        <f t="shared" ca="1" si="53"/>
        <v>#REF!</v>
      </c>
      <c r="V106" s="23"/>
      <c r="W106" s="21"/>
      <c r="X106" s="27" t="e">
        <f>'Media Laydown - B&amp;D'!#REF!</f>
        <v>#REF!</v>
      </c>
      <c r="Y106" s="25" t="e">
        <f t="shared" ca="1" si="62"/>
        <v>#REF!</v>
      </c>
      <c r="Z106" s="19" t="e">
        <f t="shared" ca="1" si="67"/>
        <v>#REF!</v>
      </c>
      <c r="AA106" s="19" t="e">
        <f t="shared" ca="1" si="54"/>
        <v>#REF!</v>
      </c>
      <c r="AC106" s="23"/>
      <c r="AD106" s="21"/>
      <c r="AE106" s="27" t="e">
        <f>'Media Laydown - B&amp;D'!#REF!</f>
        <v>#REF!</v>
      </c>
      <c r="AF106" s="25" t="e">
        <f t="shared" ca="1" si="63"/>
        <v>#REF!</v>
      </c>
      <c r="AG106" s="16" t="e">
        <f t="shared" ca="1" si="42"/>
        <v>#REF!</v>
      </c>
      <c r="AH106" s="19" t="e">
        <f t="shared" ca="1" si="55"/>
        <v>#REF!</v>
      </c>
      <c r="AJ106" s="23"/>
      <c r="AK106" s="21"/>
      <c r="AL106" s="27" t="e">
        <f>'Media Laydown - B&amp;D'!#REF!</f>
        <v>#REF!</v>
      </c>
      <c r="AM106" s="25" t="e">
        <f t="shared" ca="1" si="64"/>
        <v>#REF!</v>
      </c>
      <c r="AN106" s="16" t="e">
        <f t="shared" ca="1" si="44"/>
        <v>#REF!</v>
      </c>
      <c r="AO106" s="19" t="e">
        <f t="shared" ca="1" si="56"/>
        <v>#REF!</v>
      </c>
      <c r="AQ106" s="23"/>
      <c r="AR106" s="21"/>
      <c r="AS106" s="27" t="e">
        <f>'Media Laydown - B&amp;D'!#REF!</f>
        <v>#REF!</v>
      </c>
      <c r="AT106" s="25" t="e">
        <f t="shared" ca="1" si="65"/>
        <v>#REF!</v>
      </c>
      <c r="AU106" s="16" t="e">
        <f t="shared" ca="1" si="46"/>
        <v>#REF!</v>
      </c>
      <c r="AV106" s="19" t="e">
        <f t="shared" ca="1" si="57"/>
        <v>#REF!</v>
      </c>
      <c r="AX106" s="23"/>
      <c r="AY106" s="21"/>
      <c r="AZ106" s="27" t="e">
        <f>'Media Laydown - B&amp;D'!#REF!</f>
        <v>#REF!</v>
      </c>
      <c r="BA106" s="25" t="e">
        <f t="shared" ca="1" si="66"/>
        <v>#REF!</v>
      </c>
      <c r="BB106" s="16" t="e">
        <f t="shared" ca="1" si="48"/>
        <v>#REF!</v>
      </c>
      <c r="BC106" s="19" t="e">
        <f t="shared" ca="1" si="58"/>
        <v>#REF!</v>
      </c>
      <c r="BD106">
        <v>2.91341609439051E-23</v>
      </c>
    </row>
    <row r="107" spans="1:56" x14ac:dyDescent="0.2">
      <c r="A107" s="3">
        <f t="shared" si="38"/>
        <v>43402</v>
      </c>
      <c r="C107" s="27">
        <v>0</v>
      </c>
      <c r="D107" s="25">
        <f t="shared" ca="1" si="50"/>
        <v>0</v>
      </c>
      <c r="E107" s="19">
        <f t="shared" ca="1" si="68"/>
        <v>0</v>
      </c>
      <c r="F107" s="20" t="e">
        <f t="shared" ca="1" si="51"/>
        <v>#REF!</v>
      </c>
      <c r="G107" s="21">
        <v>5.28393053958918E-17</v>
      </c>
      <c r="H107" s="23"/>
      <c r="I107" s="21"/>
      <c r="J107" s="27" t="e">
        <f>'Media Laydown - B&amp;D'!#REF!</f>
        <v>#REF!</v>
      </c>
      <c r="K107" s="25" t="e">
        <f t="shared" ca="1" si="59"/>
        <v>#REF!</v>
      </c>
      <c r="L107" s="19" t="e">
        <f t="shared" ca="1" si="60"/>
        <v>#REF!</v>
      </c>
      <c r="M107" s="19" t="e">
        <f t="shared" ca="1" si="52"/>
        <v>#REF!</v>
      </c>
      <c r="O107" s="23"/>
      <c r="P107" s="21"/>
      <c r="Q107" s="27" t="e">
        <f>'Media Laydown - B&amp;D'!#REF!</f>
        <v>#REF!</v>
      </c>
      <c r="R107" s="25" t="e">
        <f t="shared" ca="1" si="61"/>
        <v>#REF!</v>
      </c>
      <c r="S107" s="19" t="e">
        <f t="shared" ca="1" si="69"/>
        <v>#REF!</v>
      </c>
      <c r="T107" s="19" t="e">
        <f t="shared" ca="1" si="53"/>
        <v>#REF!</v>
      </c>
      <c r="V107" s="23"/>
      <c r="W107" s="21"/>
      <c r="X107" s="27" t="e">
        <f>'Media Laydown - B&amp;D'!#REF!</f>
        <v>#REF!</v>
      </c>
      <c r="Y107" s="25" t="e">
        <f t="shared" ca="1" si="62"/>
        <v>#REF!</v>
      </c>
      <c r="Z107" s="19" t="e">
        <f t="shared" ca="1" si="67"/>
        <v>#REF!</v>
      </c>
      <c r="AA107" s="19" t="e">
        <f t="shared" ca="1" si="54"/>
        <v>#REF!</v>
      </c>
      <c r="AC107" s="23"/>
      <c r="AD107" s="21"/>
      <c r="AE107" s="27" t="e">
        <f>'Media Laydown - B&amp;D'!#REF!</f>
        <v>#REF!</v>
      </c>
      <c r="AF107" s="25" t="e">
        <f t="shared" ca="1" si="63"/>
        <v>#REF!</v>
      </c>
      <c r="AG107" s="16" t="e">
        <f t="shared" ca="1" si="42"/>
        <v>#REF!</v>
      </c>
      <c r="AH107" s="19" t="e">
        <f t="shared" ca="1" si="55"/>
        <v>#REF!</v>
      </c>
      <c r="AJ107" s="23"/>
      <c r="AK107" s="21"/>
      <c r="AL107" s="27" t="e">
        <f>'Media Laydown - B&amp;D'!#REF!</f>
        <v>#REF!</v>
      </c>
      <c r="AM107" s="25" t="e">
        <f t="shared" ca="1" si="64"/>
        <v>#REF!</v>
      </c>
      <c r="AN107" s="16" t="e">
        <f t="shared" ca="1" si="44"/>
        <v>#REF!</v>
      </c>
      <c r="AO107" s="19" t="e">
        <f t="shared" ca="1" si="56"/>
        <v>#REF!</v>
      </c>
      <c r="AQ107" s="23"/>
      <c r="AR107" s="21"/>
      <c r="AS107" s="27" t="e">
        <f>'Media Laydown - B&amp;D'!#REF!</f>
        <v>#REF!</v>
      </c>
      <c r="AT107" s="25" t="e">
        <f t="shared" ca="1" si="65"/>
        <v>#REF!</v>
      </c>
      <c r="AU107" s="16" t="e">
        <f t="shared" ca="1" si="46"/>
        <v>#REF!</v>
      </c>
      <c r="AV107" s="19" t="e">
        <f t="shared" ca="1" si="57"/>
        <v>#REF!</v>
      </c>
      <c r="AX107" s="23"/>
      <c r="AY107" s="21"/>
      <c r="AZ107" s="27" t="e">
        <f>'Media Laydown - B&amp;D'!#REF!</f>
        <v>#REF!</v>
      </c>
      <c r="BA107" s="25" t="e">
        <f t="shared" ca="1" si="66"/>
        <v>#REF!</v>
      </c>
      <c r="BB107" s="16" t="e">
        <f t="shared" ca="1" si="48"/>
        <v>#REF!</v>
      </c>
      <c r="BC107" s="19" t="e">
        <f t="shared" ca="1" si="58"/>
        <v>#REF!</v>
      </c>
      <c r="BD107">
        <v>8.7402482831715505E-24</v>
      </c>
    </row>
    <row r="108" spans="1:56" x14ac:dyDescent="0.2">
      <c r="A108" s="3">
        <f t="shared" si="38"/>
        <v>43409</v>
      </c>
      <c r="C108" s="27">
        <v>0</v>
      </c>
      <c r="D108" s="25">
        <f t="shared" ca="1" si="50"/>
        <v>0</v>
      </c>
      <c r="E108" s="19">
        <f t="shared" ca="1" si="68"/>
        <v>0</v>
      </c>
      <c r="F108" s="20" t="e">
        <f t="shared" ca="1" si="51"/>
        <v>#REF!</v>
      </c>
      <c r="G108" s="21">
        <v>5.28393053958918E-18</v>
      </c>
      <c r="H108" s="23"/>
      <c r="I108" s="21"/>
      <c r="J108" s="27" t="e">
        <f>'Media Laydown - B&amp;D'!#REF!</f>
        <v>#REF!</v>
      </c>
      <c r="K108" s="25" t="e">
        <f t="shared" ca="1" si="59"/>
        <v>#REF!</v>
      </c>
      <c r="L108" s="19" t="e">
        <f t="shared" ca="1" si="60"/>
        <v>#REF!</v>
      </c>
      <c r="M108" s="19" t="e">
        <f t="shared" ca="1" si="52"/>
        <v>#REF!</v>
      </c>
      <c r="O108" s="23"/>
      <c r="P108" s="21"/>
      <c r="Q108" s="27" t="e">
        <f>'Media Laydown - B&amp;D'!#REF!</f>
        <v>#REF!</v>
      </c>
      <c r="R108" s="25" t="e">
        <f t="shared" ca="1" si="61"/>
        <v>#REF!</v>
      </c>
      <c r="S108" s="19" t="e">
        <f t="shared" ca="1" si="69"/>
        <v>#REF!</v>
      </c>
      <c r="T108" s="19" t="e">
        <f t="shared" ca="1" si="53"/>
        <v>#REF!</v>
      </c>
      <c r="V108" s="23"/>
      <c r="W108" s="21"/>
      <c r="X108" s="27" t="e">
        <f>'Media Laydown - B&amp;D'!#REF!</f>
        <v>#REF!</v>
      </c>
      <c r="Y108" s="25" t="e">
        <f t="shared" ca="1" si="62"/>
        <v>#REF!</v>
      </c>
      <c r="Z108" s="19" t="e">
        <f t="shared" ca="1" si="67"/>
        <v>#REF!</v>
      </c>
      <c r="AA108" s="19" t="e">
        <f t="shared" ca="1" si="54"/>
        <v>#REF!</v>
      </c>
      <c r="AC108" s="23"/>
      <c r="AD108" s="21"/>
      <c r="AE108" s="27" t="e">
        <f>'Media Laydown - B&amp;D'!#REF!</f>
        <v>#REF!</v>
      </c>
      <c r="AF108" s="25" t="e">
        <f t="shared" ca="1" si="63"/>
        <v>#REF!</v>
      </c>
      <c r="AG108" s="16" t="e">
        <f t="shared" ca="1" si="42"/>
        <v>#REF!</v>
      </c>
      <c r="AH108" s="19" t="e">
        <f t="shared" ca="1" si="55"/>
        <v>#REF!</v>
      </c>
      <c r="AJ108" s="23"/>
      <c r="AK108" s="21"/>
      <c r="AL108" s="27" t="e">
        <f>'Media Laydown - B&amp;D'!#REF!</f>
        <v>#REF!</v>
      </c>
      <c r="AM108" s="25" t="e">
        <f t="shared" ca="1" si="64"/>
        <v>#REF!</v>
      </c>
      <c r="AN108" s="16" t="e">
        <f t="shared" ca="1" si="44"/>
        <v>#REF!</v>
      </c>
      <c r="AO108" s="19" t="e">
        <f t="shared" ca="1" si="56"/>
        <v>#REF!</v>
      </c>
      <c r="AQ108" s="23"/>
      <c r="AR108" s="21"/>
      <c r="AS108" s="27" t="e">
        <f>'Media Laydown - B&amp;D'!#REF!</f>
        <v>#REF!</v>
      </c>
      <c r="AT108" s="25" t="e">
        <f t="shared" ca="1" si="65"/>
        <v>#REF!</v>
      </c>
      <c r="AU108" s="16" t="e">
        <f t="shared" ca="1" si="46"/>
        <v>#REF!</v>
      </c>
      <c r="AV108" s="19" t="e">
        <f t="shared" ca="1" si="57"/>
        <v>#REF!</v>
      </c>
      <c r="AX108" s="23"/>
      <c r="AY108" s="21"/>
      <c r="AZ108" s="27" t="e">
        <f>'Media Laydown - B&amp;D'!#REF!</f>
        <v>#REF!</v>
      </c>
      <c r="BA108" s="25" t="e">
        <f t="shared" ca="1" si="66"/>
        <v>#REF!</v>
      </c>
      <c r="BB108" s="16" t="e">
        <f t="shared" ca="1" si="48"/>
        <v>#REF!</v>
      </c>
      <c r="BC108" s="19" t="e">
        <f t="shared" ca="1" si="58"/>
        <v>#REF!</v>
      </c>
      <c r="BD108">
        <v>2.6220744849514601E-24</v>
      </c>
    </row>
    <row r="109" spans="1:56" x14ac:dyDescent="0.2">
      <c r="A109" s="3">
        <f t="shared" ref="A109:A140" si="70">A108+7</f>
        <v>43416</v>
      </c>
      <c r="C109" s="27">
        <v>0</v>
      </c>
      <c r="D109" s="25">
        <f t="shared" ca="1" si="50"/>
        <v>0</v>
      </c>
      <c r="E109" s="19">
        <f t="shared" ca="1" si="68"/>
        <v>0</v>
      </c>
      <c r="F109" s="20" t="e">
        <f t="shared" ca="1" si="51"/>
        <v>#REF!</v>
      </c>
      <c r="G109" s="21">
        <v>5.2839305395891904E-19</v>
      </c>
      <c r="H109" s="23"/>
      <c r="I109" s="21"/>
      <c r="J109" s="27" t="e">
        <f>'Media Laydown - B&amp;D'!#REF!</f>
        <v>#REF!</v>
      </c>
      <c r="K109" s="25" t="e">
        <f t="shared" ca="1" si="59"/>
        <v>#REF!</v>
      </c>
      <c r="L109" s="19" t="e">
        <f t="shared" ca="1" si="60"/>
        <v>#REF!</v>
      </c>
      <c r="M109" s="19" t="e">
        <f t="shared" ca="1" si="52"/>
        <v>#REF!</v>
      </c>
      <c r="O109" s="23"/>
      <c r="P109" s="21"/>
      <c r="Q109" s="27" t="e">
        <f>'Media Laydown - B&amp;D'!#REF!</f>
        <v>#REF!</v>
      </c>
      <c r="R109" s="25" t="e">
        <f t="shared" ca="1" si="61"/>
        <v>#REF!</v>
      </c>
      <c r="S109" s="19" t="e">
        <f t="shared" ca="1" si="69"/>
        <v>#REF!</v>
      </c>
      <c r="T109" s="19" t="e">
        <f t="shared" ca="1" si="53"/>
        <v>#REF!</v>
      </c>
      <c r="V109" s="23"/>
      <c r="W109" s="21"/>
      <c r="X109" s="27" t="e">
        <f>'Media Laydown - B&amp;D'!#REF!</f>
        <v>#REF!</v>
      </c>
      <c r="Y109" s="25" t="e">
        <f t="shared" ca="1" si="62"/>
        <v>#REF!</v>
      </c>
      <c r="Z109" s="19" t="e">
        <f t="shared" ca="1" si="67"/>
        <v>#REF!</v>
      </c>
      <c r="AA109" s="19" t="e">
        <f t="shared" ca="1" si="54"/>
        <v>#REF!</v>
      </c>
      <c r="AC109" s="23"/>
      <c r="AD109" s="21"/>
      <c r="AE109" s="27" t="e">
        <f>'Media Laydown - B&amp;D'!#REF!</f>
        <v>#REF!</v>
      </c>
      <c r="AF109" s="25" t="e">
        <f t="shared" ca="1" si="63"/>
        <v>#REF!</v>
      </c>
      <c r="AG109" s="16" t="e">
        <f t="shared" ca="1" si="42"/>
        <v>#REF!</v>
      </c>
      <c r="AH109" s="19" t="e">
        <f t="shared" ca="1" si="55"/>
        <v>#REF!</v>
      </c>
      <c r="AJ109" s="23"/>
      <c r="AK109" s="21"/>
      <c r="AL109" s="27" t="e">
        <f>'Media Laydown - B&amp;D'!#REF!</f>
        <v>#REF!</v>
      </c>
      <c r="AM109" s="25" t="e">
        <f t="shared" ca="1" si="64"/>
        <v>#REF!</v>
      </c>
      <c r="AN109" s="16" t="e">
        <f t="shared" ca="1" si="44"/>
        <v>#REF!</v>
      </c>
      <c r="AO109" s="19" t="e">
        <f t="shared" ca="1" si="56"/>
        <v>#REF!</v>
      </c>
      <c r="AQ109" s="23"/>
      <c r="AR109" s="21"/>
      <c r="AS109" s="27" t="e">
        <f>'Media Laydown - B&amp;D'!#REF!</f>
        <v>#REF!</v>
      </c>
      <c r="AT109" s="25" t="e">
        <f t="shared" ca="1" si="65"/>
        <v>#REF!</v>
      </c>
      <c r="AU109" s="16" t="e">
        <f t="shared" ca="1" si="46"/>
        <v>#REF!</v>
      </c>
      <c r="AV109" s="19" t="e">
        <f t="shared" ca="1" si="57"/>
        <v>#REF!</v>
      </c>
      <c r="AX109" s="23"/>
      <c r="AY109" s="21"/>
      <c r="AZ109" s="27" t="e">
        <f>'Media Laydown - B&amp;D'!#REF!</f>
        <v>#REF!</v>
      </c>
      <c r="BA109" s="25" t="e">
        <f t="shared" ca="1" si="66"/>
        <v>#REF!</v>
      </c>
      <c r="BB109" s="16" t="e">
        <f t="shared" ca="1" si="48"/>
        <v>#REF!</v>
      </c>
      <c r="BC109" s="19" t="e">
        <f t="shared" ca="1" si="58"/>
        <v>#REF!</v>
      </c>
      <c r="BD109">
        <v>7.86622345485439E-25</v>
      </c>
    </row>
    <row r="110" spans="1:56" x14ac:dyDescent="0.2">
      <c r="A110" s="3">
        <f t="shared" si="70"/>
        <v>43423</v>
      </c>
      <c r="C110" s="27">
        <v>0</v>
      </c>
      <c r="D110" s="25">
        <f t="shared" ca="1" si="50"/>
        <v>0</v>
      </c>
      <c r="E110" s="19">
        <f t="shared" ca="1" si="68"/>
        <v>0</v>
      </c>
      <c r="F110" s="20" t="e">
        <f t="shared" ca="1" si="51"/>
        <v>#REF!</v>
      </c>
      <c r="G110" s="21">
        <v>5.2839305395891899E-20</v>
      </c>
      <c r="H110" s="23"/>
      <c r="I110" s="21"/>
      <c r="J110" s="27" t="e">
        <f>'Media Laydown - B&amp;D'!#REF!</f>
        <v>#REF!</v>
      </c>
      <c r="K110" s="25" t="e">
        <f t="shared" ca="1" si="59"/>
        <v>#REF!</v>
      </c>
      <c r="L110" s="19" t="e">
        <f t="shared" ca="1" si="60"/>
        <v>#REF!</v>
      </c>
      <c r="M110" s="19" t="e">
        <f t="shared" ca="1" si="52"/>
        <v>#REF!</v>
      </c>
      <c r="O110" s="23"/>
      <c r="P110" s="21"/>
      <c r="Q110" s="27" t="e">
        <f>'Media Laydown - B&amp;D'!#REF!</f>
        <v>#REF!</v>
      </c>
      <c r="R110" s="25" t="e">
        <f t="shared" ca="1" si="61"/>
        <v>#REF!</v>
      </c>
      <c r="S110" s="19" t="e">
        <f t="shared" ca="1" si="69"/>
        <v>#REF!</v>
      </c>
      <c r="T110" s="19" t="e">
        <f t="shared" ca="1" si="53"/>
        <v>#REF!</v>
      </c>
      <c r="V110" s="23"/>
      <c r="W110" s="21"/>
      <c r="X110" s="27" t="e">
        <f>'Media Laydown - B&amp;D'!#REF!</f>
        <v>#REF!</v>
      </c>
      <c r="Y110" s="25" t="e">
        <f t="shared" ca="1" si="62"/>
        <v>#REF!</v>
      </c>
      <c r="Z110" s="19" t="e">
        <f t="shared" ca="1" si="67"/>
        <v>#REF!</v>
      </c>
      <c r="AA110" s="19" t="e">
        <f t="shared" ca="1" si="54"/>
        <v>#REF!</v>
      </c>
      <c r="AC110" s="23"/>
      <c r="AD110" s="21"/>
      <c r="AE110" s="27" t="e">
        <f>'Media Laydown - B&amp;D'!#REF!</f>
        <v>#REF!</v>
      </c>
      <c r="AF110" s="25" t="e">
        <f t="shared" ca="1" si="63"/>
        <v>#REF!</v>
      </c>
      <c r="AG110" s="16" t="e">
        <f t="shared" ca="1" si="42"/>
        <v>#REF!</v>
      </c>
      <c r="AH110" s="19" t="e">
        <f t="shared" ca="1" si="55"/>
        <v>#REF!</v>
      </c>
      <c r="AJ110" s="23"/>
      <c r="AK110" s="21"/>
      <c r="AL110" s="27" t="e">
        <f>'Media Laydown - B&amp;D'!#REF!</f>
        <v>#REF!</v>
      </c>
      <c r="AM110" s="25" t="e">
        <f t="shared" ca="1" si="64"/>
        <v>#REF!</v>
      </c>
      <c r="AN110" s="16" t="e">
        <f t="shared" ca="1" si="44"/>
        <v>#REF!</v>
      </c>
      <c r="AO110" s="19" t="e">
        <f t="shared" ca="1" si="56"/>
        <v>#REF!</v>
      </c>
      <c r="AQ110" s="23"/>
      <c r="AR110" s="21"/>
      <c r="AS110" s="27" t="e">
        <f>'Media Laydown - B&amp;D'!#REF!</f>
        <v>#REF!</v>
      </c>
      <c r="AT110" s="25" t="e">
        <f t="shared" ca="1" si="65"/>
        <v>#REF!</v>
      </c>
      <c r="AU110" s="16" t="e">
        <f t="shared" ca="1" si="46"/>
        <v>#REF!</v>
      </c>
      <c r="AV110" s="19" t="e">
        <f t="shared" ca="1" si="57"/>
        <v>#REF!</v>
      </c>
      <c r="AX110" s="23"/>
      <c r="AY110" s="21"/>
      <c r="AZ110" s="27" t="e">
        <f>'Media Laydown - B&amp;D'!#REF!</f>
        <v>#REF!</v>
      </c>
      <c r="BA110" s="25" t="e">
        <f t="shared" ca="1" si="66"/>
        <v>#REF!</v>
      </c>
      <c r="BB110" s="16" t="e">
        <f t="shared" ca="1" si="48"/>
        <v>#REF!</v>
      </c>
      <c r="BC110" s="19" t="e">
        <f t="shared" ca="1" si="58"/>
        <v>#REF!</v>
      </c>
      <c r="BD110">
        <v>2.35986703645631E-25</v>
      </c>
    </row>
    <row r="111" spans="1:56" x14ac:dyDescent="0.2">
      <c r="A111" s="3">
        <f t="shared" si="70"/>
        <v>43430</v>
      </c>
      <c r="C111" s="27">
        <v>0</v>
      </c>
      <c r="D111" s="25">
        <f t="shared" ca="1" si="50"/>
        <v>0</v>
      </c>
      <c r="E111" s="19">
        <f t="shared" ca="1" si="68"/>
        <v>0</v>
      </c>
      <c r="F111" s="20" t="e">
        <f t="shared" ca="1" si="51"/>
        <v>#REF!</v>
      </c>
      <c r="G111" s="21">
        <v>5.2839305395891997E-21</v>
      </c>
      <c r="H111" s="23"/>
      <c r="I111" s="21"/>
      <c r="J111" s="27" t="e">
        <f>'Media Laydown - B&amp;D'!#REF!</f>
        <v>#REF!</v>
      </c>
      <c r="K111" s="25" t="e">
        <f t="shared" ca="1" si="59"/>
        <v>#REF!</v>
      </c>
      <c r="L111" s="19" t="e">
        <f t="shared" ca="1" si="60"/>
        <v>#REF!</v>
      </c>
      <c r="M111" s="19" t="e">
        <f t="shared" ca="1" si="52"/>
        <v>#REF!</v>
      </c>
      <c r="O111" s="23"/>
      <c r="P111" s="21"/>
      <c r="Q111" s="27" t="e">
        <f>'Media Laydown - B&amp;D'!#REF!</f>
        <v>#REF!</v>
      </c>
      <c r="R111" s="25" t="e">
        <f t="shared" ca="1" si="61"/>
        <v>#REF!</v>
      </c>
      <c r="S111" s="19" t="e">
        <f t="shared" ca="1" si="69"/>
        <v>#REF!</v>
      </c>
      <c r="T111" s="19" t="e">
        <f t="shared" ca="1" si="53"/>
        <v>#REF!</v>
      </c>
      <c r="V111" s="23"/>
      <c r="W111" s="21"/>
      <c r="X111" s="27" t="e">
        <f>'Media Laydown - B&amp;D'!#REF!</f>
        <v>#REF!</v>
      </c>
      <c r="Y111" s="25" t="e">
        <f t="shared" ca="1" si="62"/>
        <v>#REF!</v>
      </c>
      <c r="Z111" s="19" t="e">
        <f t="shared" ca="1" si="67"/>
        <v>#REF!</v>
      </c>
      <c r="AA111" s="19" t="e">
        <f t="shared" ca="1" si="54"/>
        <v>#REF!</v>
      </c>
      <c r="AC111" s="23"/>
      <c r="AD111" s="21"/>
      <c r="AE111" s="27" t="e">
        <f>'Media Laydown - B&amp;D'!#REF!</f>
        <v>#REF!</v>
      </c>
      <c r="AF111" s="25" t="e">
        <f t="shared" ca="1" si="63"/>
        <v>#REF!</v>
      </c>
      <c r="AG111" s="16" t="e">
        <f t="shared" ca="1" si="42"/>
        <v>#REF!</v>
      </c>
      <c r="AH111" s="19" t="e">
        <f t="shared" ca="1" si="55"/>
        <v>#REF!</v>
      </c>
      <c r="AJ111" s="23"/>
      <c r="AK111" s="21"/>
      <c r="AL111" s="27" t="e">
        <f>'Media Laydown - B&amp;D'!#REF!</f>
        <v>#REF!</v>
      </c>
      <c r="AM111" s="25" t="e">
        <f t="shared" ca="1" si="64"/>
        <v>#REF!</v>
      </c>
      <c r="AN111" s="16" t="e">
        <f t="shared" ca="1" si="44"/>
        <v>#REF!</v>
      </c>
      <c r="AO111" s="19" t="e">
        <f t="shared" ca="1" si="56"/>
        <v>#REF!</v>
      </c>
      <c r="AQ111" s="23"/>
      <c r="AR111" s="21"/>
      <c r="AS111" s="27" t="e">
        <f>'Media Laydown - B&amp;D'!#REF!</f>
        <v>#REF!</v>
      </c>
      <c r="AT111" s="25" t="e">
        <f t="shared" ca="1" si="65"/>
        <v>#REF!</v>
      </c>
      <c r="AU111" s="16" t="e">
        <f t="shared" ca="1" si="46"/>
        <v>#REF!</v>
      </c>
      <c r="AV111" s="19" t="e">
        <f t="shared" ca="1" si="57"/>
        <v>#REF!</v>
      </c>
      <c r="AX111" s="23"/>
      <c r="AY111" s="21"/>
      <c r="AZ111" s="27" t="e">
        <f>'Media Laydown - B&amp;D'!#REF!</f>
        <v>#REF!</v>
      </c>
      <c r="BA111" s="25" t="e">
        <f t="shared" ca="1" si="66"/>
        <v>#REF!</v>
      </c>
      <c r="BB111" s="16" t="e">
        <f t="shared" ca="1" si="48"/>
        <v>#REF!</v>
      </c>
      <c r="BC111" s="19" t="e">
        <f t="shared" ca="1" si="58"/>
        <v>#REF!</v>
      </c>
      <c r="BD111">
        <v>7.0796011093689498E-26</v>
      </c>
    </row>
    <row r="112" spans="1:56" x14ac:dyDescent="0.2">
      <c r="A112" s="3">
        <f t="shared" si="70"/>
        <v>43437</v>
      </c>
      <c r="C112" s="27">
        <v>0</v>
      </c>
      <c r="D112" s="25">
        <f t="shared" ca="1" si="50"/>
        <v>0</v>
      </c>
      <c r="E112" s="19">
        <f t="shared" ca="1" si="68"/>
        <v>0</v>
      </c>
      <c r="F112" s="20" t="e">
        <f t="shared" ca="1" si="51"/>
        <v>#REF!</v>
      </c>
      <c r="G112" s="21">
        <v>5.2839305395891999E-22</v>
      </c>
      <c r="H112" s="23"/>
      <c r="I112" s="21"/>
      <c r="J112" s="27" t="e">
        <f>'Media Laydown - B&amp;D'!#REF!</f>
        <v>#REF!</v>
      </c>
      <c r="K112" s="25" t="e">
        <f t="shared" ca="1" si="59"/>
        <v>#REF!</v>
      </c>
      <c r="L112" s="19" t="e">
        <f t="shared" ca="1" si="60"/>
        <v>#REF!</v>
      </c>
      <c r="M112" s="19" t="e">
        <f t="shared" ca="1" si="52"/>
        <v>#REF!</v>
      </c>
      <c r="O112" s="23"/>
      <c r="P112" s="21"/>
      <c r="Q112" s="27" t="e">
        <f>'Media Laydown - B&amp;D'!#REF!</f>
        <v>#REF!</v>
      </c>
      <c r="R112" s="25" t="e">
        <f t="shared" ca="1" si="61"/>
        <v>#REF!</v>
      </c>
      <c r="S112" s="19" t="e">
        <f t="shared" ca="1" si="69"/>
        <v>#REF!</v>
      </c>
      <c r="T112" s="19" t="e">
        <f t="shared" ca="1" si="53"/>
        <v>#REF!</v>
      </c>
      <c r="V112" s="23"/>
      <c r="W112" s="21"/>
      <c r="X112" s="27" t="e">
        <f>'Media Laydown - B&amp;D'!#REF!</f>
        <v>#REF!</v>
      </c>
      <c r="Y112" s="25" t="e">
        <f t="shared" ca="1" si="62"/>
        <v>#REF!</v>
      </c>
      <c r="Z112" s="19" t="e">
        <f t="shared" ca="1" si="67"/>
        <v>#REF!</v>
      </c>
      <c r="AA112" s="19" t="e">
        <f t="shared" ca="1" si="54"/>
        <v>#REF!</v>
      </c>
      <c r="AC112" s="23"/>
      <c r="AD112" s="21"/>
      <c r="AE112" s="27" t="e">
        <f>'Media Laydown - B&amp;D'!#REF!</f>
        <v>#REF!</v>
      </c>
      <c r="AF112" s="25" t="e">
        <f t="shared" ca="1" si="63"/>
        <v>#REF!</v>
      </c>
      <c r="AG112" s="16" t="e">
        <f t="shared" ca="1" si="42"/>
        <v>#REF!</v>
      </c>
      <c r="AH112" s="19" t="e">
        <f t="shared" ca="1" si="55"/>
        <v>#REF!</v>
      </c>
      <c r="AJ112" s="23"/>
      <c r="AK112" s="21"/>
      <c r="AL112" s="27" t="e">
        <f>'Media Laydown - B&amp;D'!#REF!</f>
        <v>#REF!</v>
      </c>
      <c r="AM112" s="25" t="e">
        <f t="shared" ca="1" si="64"/>
        <v>#REF!</v>
      </c>
      <c r="AN112" s="16" t="e">
        <f t="shared" ca="1" si="44"/>
        <v>#REF!</v>
      </c>
      <c r="AO112" s="19" t="e">
        <f t="shared" ca="1" si="56"/>
        <v>#REF!</v>
      </c>
      <c r="AQ112" s="23"/>
      <c r="AR112" s="21"/>
      <c r="AS112" s="27" t="e">
        <f>'Media Laydown - B&amp;D'!#REF!</f>
        <v>#REF!</v>
      </c>
      <c r="AT112" s="25" t="e">
        <f t="shared" ca="1" si="65"/>
        <v>#REF!</v>
      </c>
      <c r="AU112" s="16" t="e">
        <f t="shared" ca="1" si="46"/>
        <v>#REF!</v>
      </c>
      <c r="AV112" s="19" t="e">
        <f t="shared" ca="1" si="57"/>
        <v>#REF!</v>
      </c>
      <c r="AX112" s="23"/>
      <c r="AY112" s="21"/>
      <c r="AZ112" s="27" t="e">
        <f>'Media Laydown - B&amp;D'!#REF!</f>
        <v>#REF!</v>
      </c>
      <c r="BA112" s="25" t="e">
        <f t="shared" ca="1" si="66"/>
        <v>#REF!</v>
      </c>
      <c r="BB112" s="16" t="e">
        <f t="shared" ca="1" si="48"/>
        <v>#REF!</v>
      </c>
      <c r="BC112" s="19" t="e">
        <f t="shared" ca="1" si="58"/>
        <v>#REF!</v>
      </c>
      <c r="BD112">
        <v>2.1238803328106801E-26</v>
      </c>
    </row>
    <row r="113" spans="1:56" x14ac:dyDescent="0.2">
      <c r="A113" s="3">
        <f t="shared" si="70"/>
        <v>43444</v>
      </c>
      <c r="C113" s="27">
        <v>0</v>
      </c>
      <c r="D113" s="25">
        <f t="shared" ca="1" si="50"/>
        <v>0</v>
      </c>
      <c r="E113" s="19">
        <f t="shared" ca="1" si="68"/>
        <v>0</v>
      </c>
      <c r="F113" s="20" t="e">
        <f t="shared" ca="1" si="51"/>
        <v>#REF!</v>
      </c>
      <c r="G113" s="21">
        <v>5.2839305395892002E-23</v>
      </c>
      <c r="H113" s="23"/>
      <c r="I113" s="21"/>
      <c r="J113" s="27" t="e">
        <f>'Media Laydown - B&amp;D'!#REF!</f>
        <v>#REF!</v>
      </c>
      <c r="K113" s="25" t="e">
        <f t="shared" ca="1" si="59"/>
        <v>#REF!</v>
      </c>
      <c r="L113" s="19" t="e">
        <f t="shared" ca="1" si="60"/>
        <v>#REF!</v>
      </c>
      <c r="M113" s="19" t="e">
        <f t="shared" ca="1" si="52"/>
        <v>#REF!</v>
      </c>
      <c r="O113" s="23"/>
      <c r="P113" s="21"/>
      <c r="Q113" s="27" t="e">
        <f>'Media Laydown - B&amp;D'!#REF!</f>
        <v>#REF!</v>
      </c>
      <c r="R113" s="25" t="e">
        <f t="shared" ca="1" si="61"/>
        <v>#REF!</v>
      </c>
      <c r="S113" s="19" t="e">
        <f t="shared" ca="1" si="69"/>
        <v>#REF!</v>
      </c>
      <c r="T113" s="19" t="e">
        <f t="shared" ca="1" si="53"/>
        <v>#REF!</v>
      </c>
      <c r="V113" s="23"/>
      <c r="W113" s="21"/>
      <c r="X113" s="27" t="e">
        <f>'Media Laydown - B&amp;D'!#REF!</f>
        <v>#REF!</v>
      </c>
      <c r="Y113" s="25" t="e">
        <f t="shared" ca="1" si="62"/>
        <v>#REF!</v>
      </c>
      <c r="Z113" s="19" t="e">
        <f t="shared" ca="1" si="67"/>
        <v>#REF!</v>
      </c>
      <c r="AA113" s="19" t="e">
        <f t="shared" ca="1" si="54"/>
        <v>#REF!</v>
      </c>
      <c r="AC113" s="23"/>
      <c r="AD113" s="21"/>
      <c r="AE113" s="27" t="e">
        <f>'Media Laydown - B&amp;D'!#REF!</f>
        <v>#REF!</v>
      </c>
      <c r="AF113" s="25" t="e">
        <f t="shared" ca="1" si="63"/>
        <v>#REF!</v>
      </c>
      <c r="AG113" s="16" t="e">
        <f t="shared" ca="1" si="42"/>
        <v>#REF!</v>
      </c>
      <c r="AH113" s="19" t="e">
        <f t="shared" ca="1" si="55"/>
        <v>#REF!</v>
      </c>
      <c r="AJ113" s="23"/>
      <c r="AK113" s="21"/>
      <c r="AL113" s="27" t="e">
        <f>'Media Laydown - B&amp;D'!#REF!</f>
        <v>#REF!</v>
      </c>
      <c r="AM113" s="25" t="e">
        <f t="shared" ca="1" si="64"/>
        <v>#REF!</v>
      </c>
      <c r="AN113" s="16" t="e">
        <f t="shared" ca="1" si="44"/>
        <v>#REF!</v>
      </c>
      <c r="AO113" s="19" t="e">
        <f t="shared" ca="1" si="56"/>
        <v>#REF!</v>
      </c>
      <c r="AQ113" s="23"/>
      <c r="AR113" s="21"/>
      <c r="AS113" s="27" t="e">
        <f>'Media Laydown - B&amp;D'!#REF!</f>
        <v>#REF!</v>
      </c>
      <c r="AT113" s="25" t="e">
        <f t="shared" ca="1" si="65"/>
        <v>#REF!</v>
      </c>
      <c r="AU113" s="16" t="e">
        <f t="shared" ca="1" si="46"/>
        <v>#REF!</v>
      </c>
      <c r="AV113" s="19" t="e">
        <f t="shared" ca="1" si="57"/>
        <v>#REF!</v>
      </c>
      <c r="AX113" s="23"/>
      <c r="AY113" s="21"/>
      <c r="AZ113" s="27" t="e">
        <f>'Media Laydown - B&amp;D'!#REF!</f>
        <v>#REF!</v>
      </c>
      <c r="BA113" s="25" t="e">
        <f t="shared" ca="1" si="66"/>
        <v>#REF!</v>
      </c>
      <c r="BB113" s="16" t="e">
        <f t="shared" ca="1" si="48"/>
        <v>#REF!</v>
      </c>
      <c r="BC113" s="19" t="e">
        <f t="shared" ca="1" si="58"/>
        <v>#REF!</v>
      </c>
      <c r="BD113">
        <v>6.3716409984320498E-27</v>
      </c>
    </row>
    <row r="114" spans="1:56" x14ac:dyDescent="0.2">
      <c r="A114" s="3">
        <f t="shared" si="70"/>
        <v>43451</v>
      </c>
      <c r="C114" s="27">
        <v>0</v>
      </c>
      <c r="D114" s="25">
        <f t="shared" ca="1" si="50"/>
        <v>0</v>
      </c>
      <c r="E114" s="19">
        <f t="shared" ca="1" si="68"/>
        <v>0</v>
      </c>
      <c r="F114" s="20" t="e">
        <f t="shared" ca="1" si="51"/>
        <v>#REF!</v>
      </c>
      <c r="G114" s="21">
        <v>5.2839305395892102E-24</v>
      </c>
      <c r="H114" s="23"/>
      <c r="I114" s="21"/>
      <c r="J114" s="27" t="e">
        <f>'Media Laydown - B&amp;D'!#REF!</f>
        <v>#REF!</v>
      </c>
      <c r="K114" s="25" t="e">
        <f t="shared" ca="1" si="59"/>
        <v>#REF!</v>
      </c>
      <c r="L114" s="19" t="e">
        <f t="shared" ca="1" si="60"/>
        <v>#REF!</v>
      </c>
      <c r="M114" s="19" t="e">
        <f t="shared" ca="1" si="52"/>
        <v>#REF!</v>
      </c>
      <c r="O114" s="23"/>
      <c r="P114" s="21"/>
      <c r="Q114" s="27" t="e">
        <f>'Media Laydown - B&amp;D'!#REF!</f>
        <v>#REF!</v>
      </c>
      <c r="R114" s="25" t="e">
        <f t="shared" ca="1" si="61"/>
        <v>#REF!</v>
      </c>
      <c r="S114" s="19" t="e">
        <f t="shared" ca="1" si="69"/>
        <v>#REF!</v>
      </c>
      <c r="T114" s="19" t="e">
        <f t="shared" ca="1" si="53"/>
        <v>#REF!</v>
      </c>
      <c r="V114" s="23"/>
      <c r="W114" s="21"/>
      <c r="X114" s="27" t="e">
        <f>'Media Laydown - B&amp;D'!#REF!</f>
        <v>#REF!</v>
      </c>
      <c r="Y114" s="25" t="e">
        <f t="shared" ca="1" si="62"/>
        <v>#REF!</v>
      </c>
      <c r="Z114" s="19" t="e">
        <f t="shared" ca="1" si="67"/>
        <v>#REF!</v>
      </c>
      <c r="AA114" s="19" t="e">
        <f t="shared" ca="1" si="54"/>
        <v>#REF!</v>
      </c>
      <c r="AC114" s="23"/>
      <c r="AD114" s="21"/>
      <c r="AE114" s="27" t="e">
        <f>'Media Laydown - B&amp;D'!#REF!</f>
        <v>#REF!</v>
      </c>
      <c r="AF114" s="25" t="e">
        <f t="shared" ca="1" si="63"/>
        <v>#REF!</v>
      </c>
      <c r="AG114" s="16" t="e">
        <f t="shared" ca="1" si="42"/>
        <v>#REF!</v>
      </c>
      <c r="AH114" s="19" t="e">
        <f t="shared" ca="1" si="55"/>
        <v>#REF!</v>
      </c>
      <c r="AJ114" s="23"/>
      <c r="AK114" s="21"/>
      <c r="AL114" s="27" t="e">
        <f>'Media Laydown - B&amp;D'!#REF!</f>
        <v>#REF!</v>
      </c>
      <c r="AM114" s="25" t="e">
        <f t="shared" ca="1" si="64"/>
        <v>#REF!</v>
      </c>
      <c r="AN114" s="16" t="e">
        <f t="shared" ca="1" si="44"/>
        <v>#REF!</v>
      </c>
      <c r="AO114" s="19" t="e">
        <f t="shared" ca="1" si="56"/>
        <v>#REF!</v>
      </c>
      <c r="AQ114" s="23"/>
      <c r="AR114" s="21"/>
      <c r="AS114" s="27" t="e">
        <f>'Media Laydown - B&amp;D'!#REF!</f>
        <v>#REF!</v>
      </c>
      <c r="AT114" s="25" t="e">
        <f t="shared" ca="1" si="65"/>
        <v>#REF!</v>
      </c>
      <c r="AU114" s="16" t="e">
        <f t="shared" ca="1" si="46"/>
        <v>#REF!</v>
      </c>
      <c r="AV114" s="19" t="e">
        <f t="shared" ca="1" si="57"/>
        <v>#REF!</v>
      </c>
      <c r="AX114" s="23"/>
      <c r="AY114" s="21"/>
      <c r="AZ114" s="27" t="e">
        <f>'Media Laydown - B&amp;D'!#REF!</f>
        <v>#REF!</v>
      </c>
      <c r="BA114" s="25" t="e">
        <f t="shared" ca="1" si="66"/>
        <v>#REF!</v>
      </c>
      <c r="BB114" s="16" t="e">
        <f t="shared" ca="1" si="48"/>
        <v>#REF!</v>
      </c>
      <c r="BC114" s="19" t="e">
        <f t="shared" ca="1" si="58"/>
        <v>#REF!</v>
      </c>
      <c r="BD114">
        <v>1.9114922995296099E-27</v>
      </c>
    </row>
    <row r="115" spans="1:56" x14ac:dyDescent="0.2">
      <c r="A115" s="32">
        <f t="shared" si="70"/>
        <v>43458</v>
      </c>
      <c r="B115" s="64"/>
      <c r="C115" s="27">
        <v>0</v>
      </c>
      <c r="D115" s="25">
        <f t="shared" ca="1" si="50"/>
        <v>0</v>
      </c>
      <c r="E115" s="19">
        <f t="shared" ca="1" si="68"/>
        <v>0</v>
      </c>
      <c r="F115" s="20" t="e">
        <f t="shared" ca="1" si="51"/>
        <v>#REF!</v>
      </c>
      <c r="G115" s="21">
        <v>5.2839305395892097E-25</v>
      </c>
      <c r="H115" s="23"/>
      <c r="I115" s="21"/>
      <c r="J115" s="27" t="e">
        <f>'Media Laydown - B&amp;D'!#REF!</f>
        <v>#REF!</v>
      </c>
      <c r="K115" s="25" t="e">
        <f t="shared" ca="1" si="59"/>
        <v>#REF!</v>
      </c>
      <c r="L115" s="19" t="e">
        <f t="shared" ca="1" si="60"/>
        <v>#REF!</v>
      </c>
      <c r="M115" s="19" t="e">
        <f t="shared" ca="1" si="52"/>
        <v>#REF!</v>
      </c>
      <c r="N115" s="64"/>
      <c r="O115" s="23"/>
      <c r="P115" s="21"/>
      <c r="Q115" s="27" t="e">
        <f>'Media Laydown - B&amp;D'!#REF!</f>
        <v>#REF!</v>
      </c>
      <c r="R115" s="25" t="e">
        <f t="shared" ca="1" si="61"/>
        <v>#REF!</v>
      </c>
      <c r="S115" s="19" t="e">
        <f t="shared" ca="1" si="69"/>
        <v>#REF!</v>
      </c>
      <c r="T115" s="19" t="e">
        <f t="shared" ca="1" si="53"/>
        <v>#REF!</v>
      </c>
      <c r="U115" s="64"/>
      <c r="V115" s="23"/>
      <c r="W115" s="21"/>
      <c r="X115" s="27" t="e">
        <f>'Media Laydown - B&amp;D'!#REF!</f>
        <v>#REF!</v>
      </c>
      <c r="Y115" s="25" t="e">
        <f t="shared" ca="1" si="62"/>
        <v>#REF!</v>
      </c>
      <c r="Z115" s="19" t="e">
        <f t="shared" ca="1" si="67"/>
        <v>#REF!</v>
      </c>
      <c r="AA115" s="19" t="e">
        <f t="shared" ca="1" si="54"/>
        <v>#REF!</v>
      </c>
      <c r="AB115" s="64"/>
      <c r="AC115" s="23"/>
      <c r="AD115" s="21"/>
      <c r="AE115" s="27" t="e">
        <f>'Media Laydown - B&amp;D'!#REF!</f>
        <v>#REF!</v>
      </c>
      <c r="AF115" s="25" t="e">
        <f t="shared" ca="1" si="63"/>
        <v>#REF!</v>
      </c>
      <c r="AG115" s="19" t="e">
        <f t="shared" ca="1" si="42"/>
        <v>#REF!</v>
      </c>
      <c r="AH115" s="19" t="e">
        <f t="shared" ca="1" si="55"/>
        <v>#REF!</v>
      </c>
      <c r="AI115" s="64"/>
      <c r="AJ115" s="23"/>
      <c r="AK115" s="21"/>
      <c r="AL115" s="27" t="e">
        <f>'Media Laydown - B&amp;D'!#REF!</f>
        <v>#REF!</v>
      </c>
      <c r="AM115" s="25" t="e">
        <f t="shared" ca="1" si="64"/>
        <v>#REF!</v>
      </c>
      <c r="AN115" s="19" t="e">
        <f t="shared" ca="1" si="44"/>
        <v>#REF!</v>
      </c>
      <c r="AO115" s="19" t="e">
        <f t="shared" ca="1" si="56"/>
        <v>#REF!</v>
      </c>
      <c r="AP115" s="64"/>
      <c r="AQ115" s="23"/>
      <c r="AR115" s="21"/>
      <c r="AS115" s="27" t="e">
        <f>'Media Laydown - B&amp;D'!#REF!</f>
        <v>#REF!</v>
      </c>
      <c r="AT115" s="25" t="e">
        <f t="shared" ca="1" si="65"/>
        <v>#REF!</v>
      </c>
      <c r="AU115" s="19" t="e">
        <f t="shared" ca="1" si="46"/>
        <v>#REF!</v>
      </c>
      <c r="AV115" s="19" t="e">
        <f t="shared" ca="1" si="57"/>
        <v>#REF!</v>
      </c>
      <c r="AW115" s="64"/>
      <c r="AX115" s="23"/>
      <c r="AY115" s="21"/>
      <c r="AZ115" s="27" t="e">
        <f>'Media Laydown - B&amp;D'!#REF!</f>
        <v>#REF!</v>
      </c>
      <c r="BA115" s="25" t="e">
        <f t="shared" ca="1" si="66"/>
        <v>#REF!</v>
      </c>
      <c r="BB115" s="19" t="e">
        <f t="shared" ca="1" si="48"/>
        <v>#REF!</v>
      </c>
      <c r="BC115" s="19" t="e">
        <f t="shared" ca="1" si="58"/>
        <v>#REF!</v>
      </c>
      <c r="BD115">
        <v>5.7344768985888403E-28</v>
      </c>
    </row>
    <row r="116" spans="1:56" x14ac:dyDescent="0.2">
      <c r="A116" s="4">
        <f t="shared" si="70"/>
        <v>43465</v>
      </c>
      <c r="B116" s="65"/>
      <c r="C116" s="67">
        <v>0</v>
      </c>
      <c r="D116" s="67">
        <f t="shared" ca="1" si="50"/>
        <v>0</v>
      </c>
      <c r="E116" s="68">
        <f t="shared" ca="1" si="68"/>
        <v>0</v>
      </c>
      <c r="F116" s="69" t="e">
        <f t="shared" ca="1" si="51"/>
        <v>#REF!</v>
      </c>
      <c r="G116" s="70">
        <v>5.2839305395892196E-26</v>
      </c>
      <c r="H116" s="71"/>
      <c r="I116" s="70"/>
      <c r="J116" s="67" t="e">
        <f>'Media Laydown - B&amp;D'!#REF!</f>
        <v>#REF!</v>
      </c>
      <c r="K116" s="67" t="e">
        <f t="shared" ca="1" si="59"/>
        <v>#REF!</v>
      </c>
      <c r="L116" s="68" t="e">
        <f t="shared" ca="1" si="60"/>
        <v>#REF!</v>
      </c>
      <c r="M116" s="68" t="e">
        <f t="shared" ca="1" si="52"/>
        <v>#REF!</v>
      </c>
      <c r="N116" s="65"/>
      <c r="O116" s="71"/>
      <c r="P116" s="70"/>
      <c r="Q116" s="67" t="e">
        <f>'Media Laydown - B&amp;D'!#REF!</f>
        <v>#REF!</v>
      </c>
      <c r="R116" s="67" t="e">
        <f t="shared" ca="1" si="61"/>
        <v>#REF!</v>
      </c>
      <c r="S116" s="68" t="e">
        <f t="shared" ca="1" si="69"/>
        <v>#REF!</v>
      </c>
      <c r="T116" s="68" t="e">
        <f t="shared" ca="1" si="53"/>
        <v>#REF!</v>
      </c>
      <c r="U116" s="65"/>
      <c r="V116" s="71"/>
      <c r="W116" s="70"/>
      <c r="X116" s="67" t="e">
        <f>'Media Laydown - B&amp;D'!#REF!</f>
        <v>#REF!</v>
      </c>
      <c r="Y116" s="67" t="e">
        <f t="shared" ca="1" si="62"/>
        <v>#REF!</v>
      </c>
      <c r="Z116" s="68" t="e">
        <f t="shared" ca="1" si="67"/>
        <v>#REF!</v>
      </c>
      <c r="AA116" s="68" t="e">
        <f t="shared" ca="1" si="54"/>
        <v>#REF!</v>
      </c>
      <c r="AB116" s="65"/>
      <c r="AC116" s="71"/>
      <c r="AD116" s="70"/>
      <c r="AE116" s="67" t="e">
        <f>'Media Laydown - B&amp;D'!#REF!</f>
        <v>#REF!</v>
      </c>
      <c r="AF116" s="67" t="e">
        <f t="shared" ca="1" si="63"/>
        <v>#REF!</v>
      </c>
      <c r="AG116" s="68" t="e">
        <f t="shared" ca="1" si="42"/>
        <v>#REF!</v>
      </c>
      <c r="AH116" s="68" t="e">
        <f t="shared" ca="1" si="55"/>
        <v>#REF!</v>
      </c>
      <c r="AI116" s="65"/>
      <c r="AJ116" s="71"/>
      <c r="AK116" s="70"/>
      <c r="AL116" s="67" t="e">
        <f>'Media Laydown - B&amp;D'!#REF!</f>
        <v>#REF!</v>
      </c>
      <c r="AM116" s="67" t="e">
        <f t="shared" ca="1" si="64"/>
        <v>#REF!</v>
      </c>
      <c r="AN116" s="68" t="e">
        <f t="shared" ca="1" si="44"/>
        <v>#REF!</v>
      </c>
      <c r="AO116" s="68" t="e">
        <f t="shared" ca="1" si="56"/>
        <v>#REF!</v>
      </c>
      <c r="AP116" s="65"/>
      <c r="AQ116" s="71"/>
      <c r="AR116" s="70"/>
      <c r="AS116" s="67" t="e">
        <f>'Media Laydown - B&amp;D'!#REF!</f>
        <v>#REF!</v>
      </c>
      <c r="AT116" s="67" t="e">
        <f t="shared" ca="1" si="65"/>
        <v>#REF!</v>
      </c>
      <c r="AU116" s="68" t="e">
        <f t="shared" ca="1" si="46"/>
        <v>#REF!</v>
      </c>
      <c r="AV116" s="68" t="e">
        <f t="shared" ca="1" si="57"/>
        <v>#REF!</v>
      </c>
      <c r="AW116" s="65"/>
      <c r="AX116" s="71"/>
      <c r="AY116" s="70"/>
      <c r="AZ116" s="67" t="e">
        <f>'Media Laydown - B&amp;D'!#REF!</f>
        <v>#REF!</v>
      </c>
      <c r="BA116" s="67" t="e">
        <f t="shared" ca="1" si="66"/>
        <v>#REF!</v>
      </c>
      <c r="BB116" s="68" t="e">
        <f t="shared" ca="1" si="48"/>
        <v>#REF!</v>
      </c>
      <c r="BC116" s="68" t="e">
        <f t="shared" ca="1" si="58"/>
        <v>#REF!</v>
      </c>
      <c r="BD116">
        <v>1.7203430695766499E-28</v>
      </c>
    </row>
    <row r="117" spans="1:56" x14ac:dyDescent="0.2">
      <c r="A117" s="5">
        <f t="shared" si="70"/>
        <v>43472</v>
      </c>
      <c r="C117" s="29">
        <v>0</v>
      </c>
      <c r="D117" s="25">
        <f t="shared" ca="1" si="50"/>
        <v>0</v>
      </c>
      <c r="E117" s="19">
        <f t="shared" ca="1" si="68"/>
        <v>0</v>
      </c>
      <c r="F117" s="20" t="e">
        <f t="shared" ca="1" si="51"/>
        <v>#REF!</v>
      </c>
      <c r="G117" s="21">
        <v>5.2839305395892197E-27</v>
      </c>
      <c r="H117" s="23"/>
      <c r="I117" s="21"/>
      <c r="J117" s="29" t="e">
        <f>'Media Laydown - B&amp;D'!#REF!</f>
        <v>#REF!</v>
      </c>
      <c r="K117" s="25" t="e">
        <f t="shared" ca="1" si="59"/>
        <v>#REF!</v>
      </c>
      <c r="L117" s="19" t="e">
        <f t="shared" ca="1" si="60"/>
        <v>#REF!</v>
      </c>
      <c r="M117" s="19" t="e">
        <f t="shared" ca="1" si="52"/>
        <v>#REF!</v>
      </c>
      <c r="O117" s="23"/>
      <c r="P117" s="21"/>
      <c r="Q117" s="29" t="e">
        <f>'Media Laydown - B&amp;D'!#REF!</f>
        <v>#REF!</v>
      </c>
      <c r="R117" s="25" t="e">
        <f t="shared" ca="1" si="61"/>
        <v>#REF!</v>
      </c>
      <c r="S117" s="19" t="e">
        <f t="shared" ca="1" si="69"/>
        <v>#REF!</v>
      </c>
      <c r="T117" s="19" t="e">
        <f t="shared" ca="1" si="53"/>
        <v>#REF!</v>
      </c>
      <c r="V117" s="23"/>
      <c r="W117" s="21"/>
      <c r="X117" s="29" t="e">
        <f>'Media Laydown - B&amp;D'!#REF!</f>
        <v>#REF!</v>
      </c>
      <c r="Y117" s="25" t="e">
        <f t="shared" ca="1" si="62"/>
        <v>#REF!</v>
      </c>
      <c r="Z117" s="19" t="e">
        <f t="shared" ca="1" si="67"/>
        <v>#REF!</v>
      </c>
      <c r="AA117" s="19" t="e">
        <f t="shared" ca="1" si="54"/>
        <v>#REF!</v>
      </c>
      <c r="AC117" s="23"/>
      <c r="AD117" s="21"/>
      <c r="AE117" s="29" t="e">
        <f>'Media Laydown - B&amp;D'!#REF!</f>
        <v>#REF!</v>
      </c>
      <c r="AF117" s="25" t="e">
        <f t="shared" ca="1" si="63"/>
        <v>#REF!</v>
      </c>
      <c r="AG117" s="16" t="e">
        <f t="shared" ca="1" si="42"/>
        <v>#REF!</v>
      </c>
      <c r="AH117" s="19" t="e">
        <f t="shared" ca="1" si="55"/>
        <v>#REF!</v>
      </c>
      <c r="AJ117" s="23"/>
      <c r="AK117" s="21"/>
      <c r="AL117" s="29" t="e">
        <f>'Media Laydown - B&amp;D'!#REF!</f>
        <v>#REF!</v>
      </c>
      <c r="AM117" s="25" t="e">
        <f t="shared" ca="1" si="64"/>
        <v>#REF!</v>
      </c>
      <c r="AN117" s="16" t="e">
        <f t="shared" ca="1" si="44"/>
        <v>#REF!</v>
      </c>
      <c r="AO117" s="19" t="e">
        <f t="shared" ca="1" si="56"/>
        <v>#REF!</v>
      </c>
      <c r="AQ117" s="23"/>
      <c r="AR117" s="21"/>
      <c r="AS117" s="29" t="e">
        <f>'Media Laydown - B&amp;D'!#REF!</f>
        <v>#REF!</v>
      </c>
      <c r="AT117" s="25" t="e">
        <f t="shared" ca="1" si="65"/>
        <v>#REF!</v>
      </c>
      <c r="AU117" s="16" t="e">
        <f t="shared" ca="1" si="46"/>
        <v>#REF!</v>
      </c>
      <c r="AV117" s="19" t="e">
        <f t="shared" ca="1" si="57"/>
        <v>#REF!</v>
      </c>
      <c r="AX117" s="23"/>
      <c r="AY117" s="21"/>
      <c r="AZ117" s="29" t="e">
        <f>'Media Laydown - B&amp;D'!#REF!</f>
        <v>#REF!</v>
      </c>
      <c r="BA117" s="25" t="e">
        <f t="shared" ca="1" si="66"/>
        <v>#REF!</v>
      </c>
      <c r="BB117" s="16" t="e">
        <f t="shared" ca="1" si="48"/>
        <v>#REF!</v>
      </c>
      <c r="BC117" s="19" t="e">
        <f t="shared" ca="1" si="58"/>
        <v>#REF!</v>
      </c>
      <c r="BD117">
        <v>5.1610292087299597E-29</v>
      </c>
    </row>
    <row r="118" spans="1:56" x14ac:dyDescent="0.2">
      <c r="A118" s="5">
        <f t="shared" si="70"/>
        <v>43479</v>
      </c>
      <c r="C118" s="29">
        <v>0</v>
      </c>
      <c r="D118" s="25">
        <f t="shared" ca="1" si="50"/>
        <v>0</v>
      </c>
      <c r="E118" s="19">
        <f t="shared" ca="1" si="68"/>
        <v>0</v>
      </c>
      <c r="F118" s="20" t="e">
        <f t="shared" ca="1" si="51"/>
        <v>#REF!</v>
      </c>
      <c r="G118" s="21">
        <v>5.2839305395892297E-28</v>
      </c>
      <c r="H118" s="23"/>
      <c r="I118" s="21"/>
      <c r="J118" s="29" t="e">
        <f>'Media Laydown - B&amp;D'!#REF!</f>
        <v>#REF!</v>
      </c>
      <c r="K118" s="25" t="e">
        <f t="shared" ca="1" si="59"/>
        <v>#REF!</v>
      </c>
      <c r="L118" s="19" t="e">
        <f t="shared" ca="1" si="60"/>
        <v>#REF!</v>
      </c>
      <c r="M118" s="19" t="e">
        <f t="shared" ca="1" si="52"/>
        <v>#REF!</v>
      </c>
      <c r="O118" s="23"/>
      <c r="P118" s="21"/>
      <c r="Q118" s="29" t="e">
        <f>'Media Laydown - B&amp;D'!#REF!</f>
        <v>#REF!</v>
      </c>
      <c r="R118" s="25" t="e">
        <f t="shared" ca="1" si="61"/>
        <v>#REF!</v>
      </c>
      <c r="S118" s="19" t="e">
        <f t="shared" ca="1" si="69"/>
        <v>#REF!</v>
      </c>
      <c r="T118" s="19" t="e">
        <f t="shared" ca="1" si="53"/>
        <v>#REF!</v>
      </c>
      <c r="V118" s="23"/>
      <c r="W118" s="21"/>
      <c r="X118" s="29" t="e">
        <f>'Media Laydown - B&amp;D'!#REF!</f>
        <v>#REF!</v>
      </c>
      <c r="Y118" s="25" t="e">
        <f t="shared" ca="1" si="62"/>
        <v>#REF!</v>
      </c>
      <c r="Z118" s="19" t="e">
        <f t="shared" ca="1" si="67"/>
        <v>#REF!</v>
      </c>
      <c r="AA118" s="19" t="e">
        <f t="shared" ca="1" si="54"/>
        <v>#REF!</v>
      </c>
      <c r="AC118" s="23"/>
      <c r="AD118" s="21"/>
      <c r="AE118" s="29" t="e">
        <f>'Media Laydown - B&amp;D'!#REF!</f>
        <v>#REF!</v>
      </c>
      <c r="AF118" s="25" t="e">
        <f t="shared" ca="1" si="63"/>
        <v>#REF!</v>
      </c>
      <c r="AG118" s="16" t="e">
        <f t="shared" ca="1" si="42"/>
        <v>#REF!</v>
      </c>
      <c r="AH118" s="19" t="e">
        <f t="shared" ca="1" si="55"/>
        <v>#REF!</v>
      </c>
      <c r="AJ118" s="23"/>
      <c r="AK118" s="21"/>
      <c r="AL118" s="29" t="e">
        <f>'Media Laydown - B&amp;D'!#REF!</f>
        <v>#REF!</v>
      </c>
      <c r="AM118" s="25" t="e">
        <f t="shared" ca="1" si="64"/>
        <v>#REF!</v>
      </c>
      <c r="AN118" s="16" t="e">
        <f t="shared" ca="1" si="44"/>
        <v>#REF!</v>
      </c>
      <c r="AO118" s="19" t="e">
        <f t="shared" ca="1" si="56"/>
        <v>#REF!</v>
      </c>
      <c r="AQ118" s="23"/>
      <c r="AR118" s="21"/>
      <c r="AS118" s="29" t="e">
        <f>'Media Laydown - B&amp;D'!#REF!</f>
        <v>#REF!</v>
      </c>
      <c r="AT118" s="25" t="e">
        <f t="shared" ca="1" si="65"/>
        <v>#REF!</v>
      </c>
      <c r="AU118" s="16" t="e">
        <f t="shared" ca="1" si="46"/>
        <v>#REF!</v>
      </c>
      <c r="AV118" s="19" t="e">
        <f t="shared" ca="1" si="57"/>
        <v>#REF!</v>
      </c>
      <c r="AX118" s="23"/>
      <c r="AY118" s="21"/>
      <c r="AZ118" s="29" t="e">
        <f>'Media Laydown - B&amp;D'!#REF!</f>
        <v>#REF!</v>
      </c>
      <c r="BA118" s="25" t="e">
        <f t="shared" ca="1" si="66"/>
        <v>#REF!</v>
      </c>
      <c r="BB118" s="16" t="e">
        <f t="shared" ca="1" si="48"/>
        <v>#REF!</v>
      </c>
      <c r="BC118" s="19" t="e">
        <f t="shared" ca="1" si="58"/>
        <v>#REF!</v>
      </c>
      <c r="BD118">
        <v>1.5483087626189799E-29</v>
      </c>
    </row>
    <row r="119" spans="1:56" x14ac:dyDescent="0.2">
      <c r="A119" s="5">
        <f t="shared" si="70"/>
        <v>43486</v>
      </c>
      <c r="C119" s="29">
        <v>0</v>
      </c>
      <c r="D119" s="25">
        <f t="shared" ca="1" si="50"/>
        <v>0</v>
      </c>
      <c r="E119" s="19">
        <f t="shared" ca="1" si="68"/>
        <v>0</v>
      </c>
      <c r="F119" s="20" t="e">
        <f t="shared" ca="1" si="51"/>
        <v>#REF!</v>
      </c>
      <c r="G119" s="21">
        <v>5.2839305395892302E-29</v>
      </c>
      <c r="H119" s="23"/>
      <c r="I119" s="21"/>
      <c r="J119" s="29" t="e">
        <f>'Media Laydown - B&amp;D'!#REF!</f>
        <v>#REF!</v>
      </c>
      <c r="K119" s="25" t="e">
        <f t="shared" ca="1" si="59"/>
        <v>#REF!</v>
      </c>
      <c r="L119" s="19" t="e">
        <f t="shared" ca="1" si="60"/>
        <v>#REF!</v>
      </c>
      <c r="M119" s="19" t="e">
        <f t="shared" ca="1" si="52"/>
        <v>#REF!</v>
      </c>
      <c r="O119" s="23"/>
      <c r="P119" s="21"/>
      <c r="Q119" s="29" t="e">
        <f>'Media Laydown - B&amp;D'!#REF!</f>
        <v>#REF!</v>
      </c>
      <c r="R119" s="25" t="e">
        <f t="shared" ca="1" si="61"/>
        <v>#REF!</v>
      </c>
      <c r="S119" s="19" t="e">
        <f t="shared" ca="1" si="69"/>
        <v>#REF!</v>
      </c>
      <c r="T119" s="19" t="e">
        <f t="shared" ca="1" si="53"/>
        <v>#REF!</v>
      </c>
      <c r="V119" s="23"/>
      <c r="W119" s="21"/>
      <c r="X119" s="29" t="e">
        <f>'Media Laydown - B&amp;D'!#REF!</f>
        <v>#REF!</v>
      </c>
      <c r="Y119" s="25" t="e">
        <f t="shared" ca="1" si="62"/>
        <v>#REF!</v>
      </c>
      <c r="Z119" s="19" t="e">
        <f t="shared" ca="1" si="67"/>
        <v>#REF!</v>
      </c>
      <c r="AA119" s="19" t="e">
        <f t="shared" ca="1" si="54"/>
        <v>#REF!</v>
      </c>
      <c r="AC119" s="23"/>
      <c r="AD119" s="21"/>
      <c r="AE119" s="29" t="e">
        <f>'Media Laydown - B&amp;D'!#REF!</f>
        <v>#REF!</v>
      </c>
      <c r="AF119" s="25" t="e">
        <f t="shared" ca="1" si="63"/>
        <v>#REF!</v>
      </c>
      <c r="AG119" s="16" t="e">
        <f t="shared" ca="1" si="42"/>
        <v>#REF!</v>
      </c>
      <c r="AH119" s="19" t="e">
        <f t="shared" ca="1" si="55"/>
        <v>#REF!</v>
      </c>
      <c r="AJ119" s="23"/>
      <c r="AK119" s="21"/>
      <c r="AL119" s="29" t="e">
        <f>'Media Laydown - B&amp;D'!#REF!</f>
        <v>#REF!</v>
      </c>
      <c r="AM119" s="25" t="e">
        <f t="shared" ca="1" si="64"/>
        <v>#REF!</v>
      </c>
      <c r="AN119" s="16" t="e">
        <f t="shared" ca="1" si="44"/>
        <v>#REF!</v>
      </c>
      <c r="AO119" s="19" t="e">
        <f t="shared" ca="1" si="56"/>
        <v>#REF!</v>
      </c>
      <c r="AQ119" s="23"/>
      <c r="AR119" s="21"/>
      <c r="AS119" s="29" t="e">
        <f>'Media Laydown - B&amp;D'!#REF!</f>
        <v>#REF!</v>
      </c>
      <c r="AT119" s="25" t="e">
        <f t="shared" ca="1" si="65"/>
        <v>#REF!</v>
      </c>
      <c r="AU119" s="16" t="e">
        <f t="shared" ca="1" si="46"/>
        <v>#REF!</v>
      </c>
      <c r="AV119" s="19" t="e">
        <f t="shared" ca="1" si="57"/>
        <v>#REF!</v>
      </c>
      <c r="AX119" s="23"/>
      <c r="AY119" s="21"/>
      <c r="AZ119" s="29" t="e">
        <f>'Media Laydown - B&amp;D'!#REF!</f>
        <v>#REF!</v>
      </c>
      <c r="BA119" s="25" t="e">
        <f t="shared" ca="1" si="66"/>
        <v>#REF!</v>
      </c>
      <c r="BB119" s="16" t="e">
        <f t="shared" ca="1" si="48"/>
        <v>#REF!</v>
      </c>
      <c r="BC119" s="19" t="e">
        <f t="shared" ca="1" si="58"/>
        <v>#REF!</v>
      </c>
      <c r="BD119">
        <v>4.6449262878569597E-30</v>
      </c>
    </row>
    <row r="120" spans="1:56" x14ac:dyDescent="0.2">
      <c r="A120" s="5">
        <f t="shared" si="70"/>
        <v>43493</v>
      </c>
      <c r="C120" s="29">
        <v>0</v>
      </c>
      <c r="D120" s="25">
        <f t="shared" ca="1" si="50"/>
        <v>0</v>
      </c>
      <c r="E120" s="19">
        <f t="shared" ca="1" si="68"/>
        <v>0</v>
      </c>
      <c r="F120" s="20" t="e">
        <f t="shared" ca="1" si="51"/>
        <v>#REF!</v>
      </c>
      <c r="G120" s="21">
        <v>5.2839305395892397E-30</v>
      </c>
      <c r="H120" s="23"/>
      <c r="I120" s="21"/>
      <c r="J120" s="29" t="e">
        <f>'Media Laydown - B&amp;D'!#REF!</f>
        <v>#REF!</v>
      </c>
      <c r="K120" s="25" t="e">
        <f t="shared" ca="1" si="59"/>
        <v>#REF!</v>
      </c>
      <c r="L120" s="19" t="e">
        <f t="shared" ca="1" si="60"/>
        <v>#REF!</v>
      </c>
      <c r="M120" s="19" t="e">
        <f t="shared" ca="1" si="52"/>
        <v>#REF!</v>
      </c>
      <c r="O120" s="23"/>
      <c r="P120" s="21"/>
      <c r="Q120" s="29" t="e">
        <f>'Media Laydown - B&amp;D'!#REF!</f>
        <v>#REF!</v>
      </c>
      <c r="R120" s="25" t="e">
        <f t="shared" ca="1" si="61"/>
        <v>#REF!</v>
      </c>
      <c r="S120" s="19" t="e">
        <f t="shared" ca="1" si="69"/>
        <v>#REF!</v>
      </c>
      <c r="T120" s="19" t="e">
        <f t="shared" ca="1" si="53"/>
        <v>#REF!</v>
      </c>
      <c r="V120" s="23"/>
      <c r="W120" s="21"/>
      <c r="X120" s="29" t="e">
        <f>'Media Laydown - B&amp;D'!#REF!</f>
        <v>#REF!</v>
      </c>
      <c r="Y120" s="25" t="e">
        <f t="shared" ca="1" si="62"/>
        <v>#REF!</v>
      </c>
      <c r="Z120" s="19" t="e">
        <f t="shared" ca="1" si="67"/>
        <v>#REF!</v>
      </c>
      <c r="AA120" s="19" t="e">
        <f t="shared" ca="1" si="54"/>
        <v>#REF!</v>
      </c>
      <c r="AC120" s="23"/>
      <c r="AD120" s="21"/>
      <c r="AE120" s="29" t="e">
        <f>'Media Laydown - B&amp;D'!#REF!</f>
        <v>#REF!</v>
      </c>
      <c r="AF120" s="25" t="e">
        <f t="shared" ca="1" si="63"/>
        <v>#REF!</v>
      </c>
      <c r="AG120" s="16" t="e">
        <f t="shared" ca="1" si="42"/>
        <v>#REF!</v>
      </c>
      <c r="AH120" s="19" t="e">
        <f t="shared" ca="1" si="55"/>
        <v>#REF!</v>
      </c>
      <c r="AJ120" s="23"/>
      <c r="AK120" s="21"/>
      <c r="AL120" s="29" t="e">
        <f>'Media Laydown - B&amp;D'!#REF!</f>
        <v>#REF!</v>
      </c>
      <c r="AM120" s="25" t="e">
        <f t="shared" ca="1" si="64"/>
        <v>#REF!</v>
      </c>
      <c r="AN120" s="16" t="e">
        <f t="shared" ca="1" si="44"/>
        <v>#REF!</v>
      </c>
      <c r="AO120" s="19" t="e">
        <f t="shared" ca="1" si="56"/>
        <v>#REF!</v>
      </c>
      <c r="AQ120" s="23"/>
      <c r="AR120" s="21"/>
      <c r="AS120" s="29" t="e">
        <f>'Media Laydown - B&amp;D'!#REF!</f>
        <v>#REF!</v>
      </c>
      <c r="AT120" s="25" t="e">
        <f t="shared" ca="1" si="65"/>
        <v>#REF!</v>
      </c>
      <c r="AU120" s="16" t="e">
        <f t="shared" ca="1" si="46"/>
        <v>#REF!</v>
      </c>
      <c r="AV120" s="19" t="e">
        <f t="shared" ca="1" si="57"/>
        <v>#REF!</v>
      </c>
      <c r="AX120" s="23"/>
      <c r="AY120" s="21"/>
      <c r="AZ120" s="29" t="e">
        <f>'Media Laydown - B&amp;D'!#REF!</f>
        <v>#REF!</v>
      </c>
      <c r="BA120" s="25" t="e">
        <f t="shared" ca="1" si="66"/>
        <v>#REF!</v>
      </c>
      <c r="BB120" s="16" t="e">
        <f t="shared" ca="1" si="48"/>
        <v>#REF!</v>
      </c>
      <c r="BC120" s="19" t="e">
        <f t="shared" ca="1" si="58"/>
        <v>#REF!</v>
      </c>
      <c r="BD120">
        <v>1.39347788635708E-30</v>
      </c>
    </row>
    <row r="121" spans="1:56" x14ac:dyDescent="0.2">
      <c r="A121" s="5">
        <f t="shared" si="70"/>
        <v>43500</v>
      </c>
      <c r="C121" s="29">
        <v>0</v>
      </c>
      <c r="D121" s="25">
        <f t="shared" ca="1" si="50"/>
        <v>0</v>
      </c>
      <c r="E121" s="19">
        <f t="shared" ca="1" si="68"/>
        <v>0</v>
      </c>
      <c r="F121" s="20" t="e">
        <f t="shared" ca="1" si="51"/>
        <v>#REF!</v>
      </c>
      <c r="G121" s="21">
        <v>5.2839305395892397E-31</v>
      </c>
      <c r="H121" s="23"/>
      <c r="I121" s="21"/>
      <c r="J121" s="29" t="e">
        <f>'Media Laydown - B&amp;D'!#REF!</f>
        <v>#REF!</v>
      </c>
      <c r="K121" s="25" t="e">
        <f t="shared" ca="1" si="59"/>
        <v>#REF!</v>
      </c>
      <c r="L121" s="19" t="e">
        <f t="shared" ca="1" si="60"/>
        <v>#REF!</v>
      </c>
      <c r="M121" s="19" t="e">
        <f t="shared" ca="1" si="52"/>
        <v>#REF!</v>
      </c>
      <c r="O121" s="23"/>
      <c r="P121" s="21"/>
      <c r="Q121" s="29" t="e">
        <f>'Media Laydown - B&amp;D'!#REF!</f>
        <v>#REF!</v>
      </c>
      <c r="R121" s="25" t="e">
        <f t="shared" ca="1" si="61"/>
        <v>#REF!</v>
      </c>
      <c r="S121" s="19" t="e">
        <f t="shared" ca="1" si="69"/>
        <v>#REF!</v>
      </c>
      <c r="T121" s="19" t="e">
        <f t="shared" ca="1" si="53"/>
        <v>#REF!</v>
      </c>
      <c r="V121" s="23"/>
      <c r="W121" s="21"/>
      <c r="X121" s="29" t="e">
        <f>'Media Laydown - B&amp;D'!#REF!</f>
        <v>#REF!</v>
      </c>
      <c r="Y121" s="25" t="e">
        <f t="shared" ca="1" si="62"/>
        <v>#REF!</v>
      </c>
      <c r="Z121" s="19" t="e">
        <f t="shared" ca="1" si="67"/>
        <v>#REF!</v>
      </c>
      <c r="AA121" s="19" t="e">
        <f t="shared" ca="1" si="54"/>
        <v>#REF!</v>
      </c>
      <c r="AC121" s="23"/>
      <c r="AD121" s="21"/>
      <c r="AE121" s="29" t="e">
        <f>'Media Laydown - B&amp;D'!#REF!</f>
        <v>#REF!</v>
      </c>
      <c r="AF121" s="25" t="e">
        <f t="shared" ca="1" si="63"/>
        <v>#REF!</v>
      </c>
      <c r="AG121" s="16" t="e">
        <f t="shared" ca="1" si="42"/>
        <v>#REF!</v>
      </c>
      <c r="AH121" s="19" t="e">
        <f t="shared" ca="1" si="55"/>
        <v>#REF!</v>
      </c>
      <c r="AJ121" s="23"/>
      <c r="AK121" s="21"/>
      <c r="AL121" s="29" t="e">
        <f>'Media Laydown - B&amp;D'!#REF!</f>
        <v>#REF!</v>
      </c>
      <c r="AM121" s="25" t="e">
        <f t="shared" ca="1" si="64"/>
        <v>#REF!</v>
      </c>
      <c r="AN121" s="16" t="e">
        <f t="shared" ca="1" si="44"/>
        <v>#REF!</v>
      </c>
      <c r="AO121" s="19" t="e">
        <f t="shared" ca="1" si="56"/>
        <v>#REF!</v>
      </c>
      <c r="AQ121" s="23"/>
      <c r="AR121" s="21"/>
      <c r="AS121" s="29" t="e">
        <f>'Media Laydown - B&amp;D'!#REF!</f>
        <v>#REF!</v>
      </c>
      <c r="AT121" s="25" t="e">
        <f t="shared" ca="1" si="65"/>
        <v>#REF!</v>
      </c>
      <c r="AU121" s="16" t="e">
        <f t="shared" ca="1" si="46"/>
        <v>#REF!</v>
      </c>
      <c r="AV121" s="19" t="e">
        <f t="shared" ca="1" si="57"/>
        <v>#REF!</v>
      </c>
      <c r="AX121" s="23"/>
      <c r="AY121" s="21"/>
      <c r="AZ121" s="29" t="e">
        <f>'Media Laydown - B&amp;D'!#REF!</f>
        <v>#REF!</v>
      </c>
      <c r="BA121" s="25" t="e">
        <f t="shared" ca="1" si="66"/>
        <v>#REF!</v>
      </c>
      <c r="BB121" s="16" t="e">
        <f t="shared" ca="1" si="48"/>
        <v>#REF!</v>
      </c>
      <c r="BC121" s="19" t="e">
        <f t="shared" ca="1" si="58"/>
        <v>#REF!</v>
      </c>
      <c r="BD121">
        <v>4.1804336590712597E-31</v>
      </c>
    </row>
    <row r="122" spans="1:56" x14ac:dyDescent="0.2">
      <c r="A122" s="5">
        <f t="shared" si="70"/>
        <v>43507</v>
      </c>
      <c r="C122" s="29">
        <v>0</v>
      </c>
      <c r="D122" s="25">
        <f t="shared" ca="1" si="50"/>
        <v>0</v>
      </c>
      <c r="E122" s="19">
        <f t="shared" ca="1" si="68"/>
        <v>0</v>
      </c>
      <c r="F122" s="20" t="e">
        <f t="shared" ca="1" si="51"/>
        <v>#REF!</v>
      </c>
      <c r="G122" s="21">
        <v>5.2839305395892496E-32</v>
      </c>
      <c r="H122" s="23"/>
      <c r="I122" s="21"/>
      <c r="J122" s="29" t="e">
        <f>'Media Laydown - B&amp;D'!#REF!</f>
        <v>#REF!</v>
      </c>
      <c r="K122" s="25" t="e">
        <f t="shared" ca="1" si="59"/>
        <v>#REF!</v>
      </c>
      <c r="L122" s="19" t="e">
        <f t="shared" ca="1" si="60"/>
        <v>#REF!</v>
      </c>
      <c r="M122" s="19" t="e">
        <f t="shared" ca="1" si="52"/>
        <v>#REF!</v>
      </c>
      <c r="O122" s="23"/>
      <c r="P122" s="21"/>
      <c r="Q122" s="29" t="e">
        <f>'Media Laydown - B&amp;D'!#REF!</f>
        <v>#REF!</v>
      </c>
      <c r="R122" s="25" t="e">
        <f t="shared" ca="1" si="61"/>
        <v>#REF!</v>
      </c>
      <c r="S122" s="19" t="e">
        <f t="shared" ca="1" si="69"/>
        <v>#REF!</v>
      </c>
      <c r="T122" s="19" t="e">
        <f t="shared" ca="1" si="53"/>
        <v>#REF!</v>
      </c>
      <c r="V122" s="23"/>
      <c r="W122" s="21"/>
      <c r="X122" s="29" t="e">
        <f>'Media Laydown - B&amp;D'!#REF!</f>
        <v>#REF!</v>
      </c>
      <c r="Y122" s="25" t="e">
        <f t="shared" ca="1" si="62"/>
        <v>#REF!</v>
      </c>
      <c r="Z122" s="19" t="e">
        <f t="shared" ca="1" si="67"/>
        <v>#REF!</v>
      </c>
      <c r="AA122" s="19" t="e">
        <f t="shared" ca="1" si="54"/>
        <v>#REF!</v>
      </c>
      <c r="AC122" s="23"/>
      <c r="AD122" s="21"/>
      <c r="AE122" s="29" t="e">
        <f>'Media Laydown - B&amp;D'!#REF!</f>
        <v>#REF!</v>
      </c>
      <c r="AF122" s="25" t="e">
        <f t="shared" ca="1" si="63"/>
        <v>#REF!</v>
      </c>
      <c r="AG122" s="16" t="e">
        <f t="shared" ca="1" si="42"/>
        <v>#REF!</v>
      </c>
      <c r="AH122" s="19" t="e">
        <f t="shared" ca="1" si="55"/>
        <v>#REF!</v>
      </c>
      <c r="AJ122" s="23"/>
      <c r="AK122" s="21"/>
      <c r="AL122" s="29" t="e">
        <f>'Media Laydown - B&amp;D'!#REF!</f>
        <v>#REF!</v>
      </c>
      <c r="AM122" s="25" t="e">
        <f t="shared" ca="1" si="64"/>
        <v>#REF!</v>
      </c>
      <c r="AN122" s="16" t="e">
        <f t="shared" ca="1" si="44"/>
        <v>#REF!</v>
      </c>
      <c r="AO122" s="19" t="e">
        <f t="shared" ca="1" si="56"/>
        <v>#REF!</v>
      </c>
      <c r="AQ122" s="23"/>
      <c r="AR122" s="21"/>
      <c r="AS122" s="29" t="e">
        <f>'Media Laydown - B&amp;D'!#REF!</f>
        <v>#REF!</v>
      </c>
      <c r="AT122" s="25" t="e">
        <f t="shared" ca="1" si="65"/>
        <v>#REF!</v>
      </c>
      <c r="AU122" s="16" t="e">
        <f t="shared" ca="1" si="46"/>
        <v>#REF!</v>
      </c>
      <c r="AV122" s="19" t="e">
        <f t="shared" ca="1" si="57"/>
        <v>#REF!</v>
      </c>
      <c r="AX122" s="23"/>
      <c r="AY122" s="21"/>
      <c r="AZ122" s="29" t="e">
        <f>'Media Laydown - B&amp;D'!#REF!</f>
        <v>#REF!</v>
      </c>
      <c r="BA122" s="25" t="e">
        <f t="shared" ca="1" si="66"/>
        <v>#REF!</v>
      </c>
      <c r="BB122" s="16" t="e">
        <f t="shared" ca="1" si="48"/>
        <v>#REF!</v>
      </c>
      <c r="BC122" s="19" t="e">
        <f t="shared" ca="1" si="58"/>
        <v>#REF!</v>
      </c>
      <c r="BD122">
        <v>1.25413009772137E-31</v>
      </c>
    </row>
    <row r="123" spans="1:56" x14ac:dyDescent="0.2">
      <c r="A123" s="5">
        <f t="shared" si="70"/>
        <v>43514</v>
      </c>
      <c r="C123" s="29">
        <v>0</v>
      </c>
      <c r="D123" s="25">
        <f t="shared" ca="1" si="50"/>
        <v>0</v>
      </c>
      <c r="E123" s="19">
        <f t="shared" ca="1" si="68"/>
        <v>0</v>
      </c>
      <c r="F123" s="20" t="e">
        <f t="shared" ca="1" si="51"/>
        <v>#REF!</v>
      </c>
      <c r="G123" s="21">
        <v>5.2839305395892499E-33</v>
      </c>
      <c r="H123" s="23"/>
      <c r="I123" s="21"/>
      <c r="J123" s="29" t="e">
        <f>'Media Laydown - B&amp;D'!#REF!</f>
        <v>#REF!</v>
      </c>
      <c r="K123" s="25" t="e">
        <f t="shared" ca="1" si="59"/>
        <v>#REF!</v>
      </c>
      <c r="L123" s="19" t="e">
        <f t="shared" ca="1" si="60"/>
        <v>#REF!</v>
      </c>
      <c r="M123" s="19" t="e">
        <f t="shared" ca="1" si="52"/>
        <v>#REF!</v>
      </c>
      <c r="O123" s="23"/>
      <c r="P123" s="21"/>
      <c r="Q123" s="29" t="e">
        <f>'Media Laydown - B&amp;D'!#REF!</f>
        <v>#REF!</v>
      </c>
      <c r="R123" s="25" t="e">
        <f t="shared" ca="1" si="61"/>
        <v>#REF!</v>
      </c>
      <c r="S123" s="19" t="e">
        <f t="shared" ca="1" si="69"/>
        <v>#REF!</v>
      </c>
      <c r="T123" s="19" t="e">
        <f t="shared" ca="1" si="53"/>
        <v>#REF!</v>
      </c>
      <c r="V123" s="23"/>
      <c r="W123" s="21"/>
      <c r="X123" s="29" t="e">
        <f>'Media Laydown - B&amp;D'!#REF!</f>
        <v>#REF!</v>
      </c>
      <c r="Y123" s="25" t="e">
        <f t="shared" ca="1" si="62"/>
        <v>#REF!</v>
      </c>
      <c r="Z123" s="19" t="e">
        <f t="shared" ca="1" si="67"/>
        <v>#REF!</v>
      </c>
      <c r="AA123" s="19" t="e">
        <f t="shared" ca="1" si="54"/>
        <v>#REF!</v>
      </c>
      <c r="AC123" s="23"/>
      <c r="AD123" s="21"/>
      <c r="AE123" s="29" t="e">
        <f>'Media Laydown - B&amp;D'!#REF!</f>
        <v>#REF!</v>
      </c>
      <c r="AF123" s="25" t="e">
        <f t="shared" ca="1" si="63"/>
        <v>#REF!</v>
      </c>
      <c r="AG123" s="16" t="e">
        <f t="shared" ca="1" si="42"/>
        <v>#REF!</v>
      </c>
      <c r="AH123" s="19" t="e">
        <f t="shared" ca="1" si="55"/>
        <v>#REF!</v>
      </c>
      <c r="AJ123" s="23"/>
      <c r="AK123" s="21"/>
      <c r="AL123" s="29" t="e">
        <f>'Media Laydown - B&amp;D'!#REF!</f>
        <v>#REF!</v>
      </c>
      <c r="AM123" s="25" t="e">
        <f t="shared" ca="1" si="64"/>
        <v>#REF!</v>
      </c>
      <c r="AN123" s="16" t="e">
        <f t="shared" ca="1" si="44"/>
        <v>#REF!</v>
      </c>
      <c r="AO123" s="19" t="e">
        <f t="shared" ca="1" si="56"/>
        <v>#REF!</v>
      </c>
      <c r="AQ123" s="23"/>
      <c r="AR123" s="21"/>
      <c r="AS123" s="29" t="e">
        <f>'Media Laydown - B&amp;D'!#REF!</f>
        <v>#REF!</v>
      </c>
      <c r="AT123" s="25" t="e">
        <f t="shared" ca="1" si="65"/>
        <v>#REF!</v>
      </c>
      <c r="AU123" s="16" t="e">
        <f t="shared" ca="1" si="46"/>
        <v>#REF!</v>
      </c>
      <c r="AV123" s="19" t="e">
        <f t="shared" ca="1" si="57"/>
        <v>#REF!</v>
      </c>
      <c r="AX123" s="23"/>
      <c r="AY123" s="21"/>
      <c r="AZ123" s="29" t="e">
        <f>'Media Laydown - B&amp;D'!#REF!</f>
        <v>#REF!</v>
      </c>
      <c r="BA123" s="25" t="e">
        <f t="shared" ca="1" si="66"/>
        <v>#REF!</v>
      </c>
      <c r="BB123" s="16" t="e">
        <f t="shared" ca="1" si="48"/>
        <v>#REF!</v>
      </c>
      <c r="BC123" s="19" t="e">
        <f t="shared" ca="1" si="58"/>
        <v>#REF!</v>
      </c>
      <c r="BD123">
        <v>3.7623902931641301E-32</v>
      </c>
    </row>
    <row r="124" spans="1:56" x14ac:dyDescent="0.2">
      <c r="A124" s="5">
        <f t="shared" si="70"/>
        <v>43521</v>
      </c>
      <c r="C124" s="29">
        <v>0</v>
      </c>
      <c r="D124" s="25">
        <f t="shared" ca="1" si="50"/>
        <v>0</v>
      </c>
      <c r="E124" s="19">
        <f t="shared" ca="1" si="68"/>
        <v>0</v>
      </c>
      <c r="F124" s="20" t="e">
        <f t="shared" ca="1" si="51"/>
        <v>#REF!</v>
      </c>
      <c r="G124" s="21">
        <v>5.2839305395892601E-34</v>
      </c>
      <c r="H124" s="23"/>
      <c r="I124" s="21"/>
      <c r="J124" s="29" t="e">
        <f>'Media Laydown - B&amp;D'!#REF!</f>
        <v>#REF!</v>
      </c>
      <c r="K124" s="25" t="e">
        <f t="shared" ca="1" si="59"/>
        <v>#REF!</v>
      </c>
      <c r="L124" s="19" t="e">
        <f t="shared" ca="1" si="60"/>
        <v>#REF!</v>
      </c>
      <c r="M124" s="19" t="e">
        <f t="shared" ca="1" si="52"/>
        <v>#REF!</v>
      </c>
      <c r="O124" s="23"/>
      <c r="P124" s="21"/>
      <c r="Q124" s="29" t="e">
        <f>'Media Laydown - B&amp;D'!#REF!</f>
        <v>#REF!</v>
      </c>
      <c r="R124" s="25" t="e">
        <f t="shared" ca="1" si="61"/>
        <v>#REF!</v>
      </c>
      <c r="S124" s="19" t="e">
        <f t="shared" ca="1" si="69"/>
        <v>#REF!</v>
      </c>
      <c r="T124" s="19" t="e">
        <f t="shared" ca="1" si="53"/>
        <v>#REF!</v>
      </c>
      <c r="V124" s="23"/>
      <c r="W124" s="21"/>
      <c r="X124" s="29" t="e">
        <f>'Media Laydown - B&amp;D'!#REF!</f>
        <v>#REF!</v>
      </c>
      <c r="Y124" s="25" t="e">
        <f t="shared" ca="1" si="62"/>
        <v>#REF!</v>
      </c>
      <c r="Z124" s="19" t="e">
        <f t="shared" ca="1" si="67"/>
        <v>#REF!</v>
      </c>
      <c r="AA124" s="19" t="e">
        <f t="shared" ca="1" si="54"/>
        <v>#REF!</v>
      </c>
      <c r="AC124" s="23"/>
      <c r="AD124" s="21"/>
      <c r="AE124" s="29" t="e">
        <f>'Media Laydown - B&amp;D'!#REF!</f>
        <v>#REF!</v>
      </c>
      <c r="AF124" s="25" t="e">
        <f t="shared" ca="1" si="63"/>
        <v>#REF!</v>
      </c>
      <c r="AG124" s="16" t="e">
        <f t="shared" ca="1" si="42"/>
        <v>#REF!</v>
      </c>
      <c r="AH124" s="19" t="e">
        <f t="shared" ca="1" si="55"/>
        <v>#REF!</v>
      </c>
      <c r="AJ124" s="23"/>
      <c r="AK124" s="21"/>
      <c r="AL124" s="29" t="e">
        <f>'Media Laydown - B&amp;D'!#REF!</f>
        <v>#REF!</v>
      </c>
      <c r="AM124" s="25" t="e">
        <f t="shared" ca="1" si="64"/>
        <v>#REF!</v>
      </c>
      <c r="AN124" s="16" t="e">
        <f t="shared" ca="1" si="44"/>
        <v>#REF!</v>
      </c>
      <c r="AO124" s="19" t="e">
        <f t="shared" ca="1" si="56"/>
        <v>#REF!</v>
      </c>
      <c r="AQ124" s="23"/>
      <c r="AR124" s="21"/>
      <c r="AS124" s="29" t="e">
        <f>'Media Laydown - B&amp;D'!#REF!</f>
        <v>#REF!</v>
      </c>
      <c r="AT124" s="25" t="e">
        <f t="shared" ca="1" si="65"/>
        <v>#REF!</v>
      </c>
      <c r="AU124" s="16" t="e">
        <f t="shared" ca="1" si="46"/>
        <v>#REF!</v>
      </c>
      <c r="AV124" s="19" t="e">
        <f t="shared" ca="1" si="57"/>
        <v>#REF!</v>
      </c>
      <c r="AX124" s="23"/>
      <c r="AY124" s="21"/>
      <c r="AZ124" s="29" t="e">
        <f>'Media Laydown - B&amp;D'!#REF!</f>
        <v>#REF!</v>
      </c>
      <c r="BA124" s="25" t="e">
        <f t="shared" ca="1" si="66"/>
        <v>#REF!</v>
      </c>
      <c r="BB124" s="16" t="e">
        <f t="shared" ca="1" si="48"/>
        <v>#REF!</v>
      </c>
      <c r="BC124" s="19" t="e">
        <f t="shared" ca="1" si="58"/>
        <v>#REF!</v>
      </c>
      <c r="BD124">
        <v>1.12871708794924E-32</v>
      </c>
    </row>
    <row r="125" spans="1:56" x14ac:dyDescent="0.2">
      <c r="A125" s="5">
        <f t="shared" si="70"/>
        <v>43528</v>
      </c>
      <c r="C125" s="29">
        <v>0</v>
      </c>
      <c r="D125" s="25">
        <f t="shared" ca="1" si="50"/>
        <v>0</v>
      </c>
      <c r="E125" s="19">
        <f t="shared" ca="1" si="68"/>
        <v>0</v>
      </c>
      <c r="F125" s="20" t="e">
        <f t="shared" ca="1" si="51"/>
        <v>#REF!</v>
      </c>
      <c r="G125" s="21">
        <v>5.2839305395892595E-35</v>
      </c>
      <c r="H125" s="23"/>
      <c r="I125" s="21"/>
      <c r="J125" s="29" t="e">
        <f>'Media Laydown - B&amp;D'!#REF!</f>
        <v>#REF!</v>
      </c>
      <c r="K125" s="25" t="e">
        <f t="shared" ca="1" si="59"/>
        <v>#REF!</v>
      </c>
      <c r="L125" s="19" t="e">
        <f t="shared" ca="1" si="60"/>
        <v>#REF!</v>
      </c>
      <c r="M125" s="19" t="e">
        <f t="shared" ca="1" si="52"/>
        <v>#REF!</v>
      </c>
      <c r="O125" s="23"/>
      <c r="P125" s="21"/>
      <c r="Q125" s="29" t="e">
        <f>'Media Laydown - B&amp;D'!#REF!</f>
        <v>#REF!</v>
      </c>
      <c r="R125" s="25" t="e">
        <f t="shared" ca="1" si="61"/>
        <v>#REF!</v>
      </c>
      <c r="S125" s="19" t="e">
        <f t="shared" ca="1" si="69"/>
        <v>#REF!</v>
      </c>
      <c r="T125" s="19" t="e">
        <f t="shared" ca="1" si="53"/>
        <v>#REF!</v>
      </c>
      <c r="V125" s="23"/>
      <c r="W125" s="21"/>
      <c r="X125" s="29" t="e">
        <f>'Media Laydown - B&amp;D'!#REF!</f>
        <v>#REF!</v>
      </c>
      <c r="Y125" s="25" t="e">
        <f t="shared" ca="1" si="62"/>
        <v>#REF!</v>
      </c>
      <c r="Z125" s="19" t="e">
        <f t="shared" ca="1" si="67"/>
        <v>#REF!</v>
      </c>
      <c r="AA125" s="19" t="e">
        <f t="shared" ca="1" si="54"/>
        <v>#REF!</v>
      </c>
      <c r="AC125" s="23"/>
      <c r="AD125" s="21"/>
      <c r="AE125" s="29" t="e">
        <f>'Media Laydown - B&amp;D'!#REF!</f>
        <v>#REF!</v>
      </c>
      <c r="AF125" s="25" t="e">
        <f t="shared" ca="1" si="63"/>
        <v>#REF!</v>
      </c>
      <c r="AG125" s="16" t="e">
        <f t="shared" ca="1" si="42"/>
        <v>#REF!</v>
      </c>
      <c r="AH125" s="19" t="e">
        <f t="shared" ca="1" si="55"/>
        <v>#REF!</v>
      </c>
      <c r="AJ125" s="23"/>
      <c r="AK125" s="21"/>
      <c r="AL125" s="29" t="e">
        <f>'Media Laydown - B&amp;D'!#REF!</f>
        <v>#REF!</v>
      </c>
      <c r="AM125" s="25" t="e">
        <f t="shared" ca="1" si="64"/>
        <v>#REF!</v>
      </c>
      <c r="AN125" s="16" t="e">
        <f t="shared" ca="1" si="44"/>
        <v>#REF!</v>
      </c>
      <c r="AO125" s="19" t="e">
        <f t="shared" ca="1" si="56"/>
        <v>#REF!</v>
      </c>
      <c r="AQ125" s="23"/>
      <c r="AR125" s="21"/>
      <c r="AS125" s="29" t="e">
        <f>'Media Laydown - B&amp;D'!#REF!</f>
        <v>#REF!</v>
      </c>
      <c r="AT125" s="25" t="e">
        <f t="shared" ca="1" si="65"/>
        <v>#REF!</v>
      </c>
      <c r="AU125" s="16" t="e">
        <f t="shared" ca="1" si="46"/>
        <v>#REF!</v>
      </c>
      <c r="AV125" s="19" t="e">
        <f t="shared" ca="1" si="57"/>
        <v>#REF!</v>
      </c>
      <c r="AX125" s="23"/>
      <c r="AY125" s="21"/>
      <c r="AZ125" s="29" t="e">
        <f>'Media Laydown - B&amp;D'!#REF!</f>
        <v>#REF!</v>
      </c>
      <c r="BA125" s="25" t="e">
        <f t="shared" ca="1" si="66"/>
        <v>#REF!</v>
      </c>
      <c r="BB125" s="16" t="e">
        <f t="shared" ca="1" si="48"/>
        <v>#REF!</v>
      </c>
      <c r="BC125" s="19" t="e">
        <f t="shared" ca="1" si="58"/>
        <v>#REF!</v>
      </c>
      <c r="BD125">
        <v>3.38615126384772E-33</v>
      </c>
    </row>
    <row r="126" spans="1:56" x14ac:dyDescent="0.2">
      <c r="A126" s="5">
        <f t="shared" si="70"/>
        <v>43535</v>
      </c>
      <c r="C126" s="29">
        <v>0</v>
      </c>
      <c r="D126" s="25">
        <f t="shared" ca="1" si="50"/>
        <v>0</v>
      </c>
      <c r="E126" s="19">
        <f t="shared" ca="1" si="68"/>
        <v>0</v>
      </c>
      <c r="F126" s="20" t="e">
        <f t="shared" ca="1" si="51"/>
        <v>#REF!</v>
      </c>
      <c r="G126" s="21">
        <v>5.28393053958927E-36</v>
      </c>
      <c r="H126" s="23"/>
      <c r="I126" s="21"/>
      <c r="J126" s="29" t="e">
        <f>'Media Laydown - B&amp;D'!#REF!</f>
        <v>#REF!</v>
      </c>
      <c r="K126" s="25" t="e">
        <f t="shared" ca="1" si="59"/>
        <v>#REF!</v>
      </c>
      <c r="L126" s="19" t="e">
        <f t="shared" ca="1" si="60"/>
        <v>#REF!</v>
      </c>
      <c r="M126" s="19" t="e">
        <f t="shared" ca="1" si="52"/>
        <v>#REF!</v>
      </c>
      <c r="O126" s="23"/>
      <c r="P126" s="21"/>
      <c r="Q126" s="29" t="e">
        <f>'Media Laydown - B&amp;D'!#REF!</f>
        <v>#REF!</v>
      </c>
      <c r="R126" s="25" t="e">
        <f t="shared" ca="1" si="61"/>
        <v>#REF!</v>
      </c>
      <c r="S126" s="19" t="e">
        <f t="shared" ca="1" si="69"/>
        <v>#REF!</v>
      </c>
      <c r="T126" s="19" t="e">
        <f t="shared" ca="1" si="53"/>
        <v>#REF!</v>
      </c>
      <c r="V126" s="23"/>
      <c r="W126" s="21"/>
      <c r="X126" s="29" t="e">
        <f>'Media Laydown - B&amp;D'!#REF!</f>
        <v>#REF!</v>
      </c>
      <c r="Y126" s="25" t="e">
        <f t="shared" ca="1" si="62"/>
        <v>#REF!</v>
      </c>
      <c r="Z126" s="19" t="e">
        <f t="shared" ca="1" si="67"/>
        <v>#REF!</v>
      </c>
      <c r="AA126" s="19" t="e">
        <f t="shared" ca="1" si="54"/>
        <v>#REF!</v>
      </c>
      <c r="AC126" s="23"/>
      <c r="AD126" s="21"/>
      <c r="AE126" s="29" t="e">
        <f>'Media Laydown - B&amp;D'!#REF!</f>
        <v>#REF!</v>
      </c>
      <c r="AF126" s="25" t="e">
        <f t="shared" ca="1" si="63"/>
        <v>#REF!</v>
      </c>
      <c r="AG126" s="16" t="e">
        <f t="shared" ca="1" si="42"/>
        <v>#REF!</v>
      </c>
      <c r="AH126" s="19" t="e">
        <f t="shared" ca="1" si="55"/>
        <v>#REF!</v>
      </c>
      <c r="AJ126" s="23"/>
      <c r="AK126" s="21"/>
      <c r="AL126" s="29" t="e">
        <f>'Media Laydown - B&amp;D'!#REF!</f>
        <v>#REF!</v>
      </c>
      <c r="AM126" s="25" t="e">
        <f t="shared" ca="1" si="64"/>
        <v>#REF!</v>
      </c>
      <c r="AN126" s="16" t="e">
        <f t="shared" ca="1" si="44"/>
        <v>#REF!</v>
      </c>
      <c r="AO126" s="19" t="e">
        <f t="shared" ca="1" si="56"/>
        <v>#REF!</v>
      </c>
      <c r="AQ126" s="23"/>
      <c r="AR126" s="21"/>
      <c r="AS126" s="29" t="e">
        <f>'Media Laydown - B&amp;D'!#REF!</f>
        <v>#REF!</v>
      </c>
      <c r="AT126" s="25" t="e">
        <f t="shared" ca="1" si="65"/>
        <v>#REF!</v>
      </c>
      <c r="AU126" s="16" t="e">
        <f t="shared" ca="1" si="46"/>
        <v>#REF!</v>
      </c>
      <c r="AV126" s="19" t="e">
        <f t="shared" ca="1" si="57"/>
        <v>#REF!</v>
      </c>
      <c r="AX126" s="23"/>
      <c r="AY126" s="21"/>
      <c r="AZ126" s="29" t="e">
        <f>'Media Laydown - B&amp;D'!#REF!</f>
        <v>#REF!</v>
      </c>
      <c r="BA126" s="25" t="e">
        <f t="shared" ca="1" si="66"/>
        <v>#REF!</v>
      </c>
      <c r="BB126" s="16" t="e">
        <f t="shared" ca="1" si="48"/>
        <v>#REF!</v>
      </c>
      <c r="BC126" s="19" t="e">
        <f t="shared" ca="1" si="58"/>
        <v>#REF!</v>
      </c>
      <c r="BD126">
        <v>1.01584537915431E-33</v>
      </c>
    </row>
    <row r="127" spans="1:56" x14ac:dyDescent="0.2">
      <c r="A127" s="5">
        <f t="shared" si="70"/>
        <v>43542</v>
      </c>
      <c r="C127" s="29">
        <v>0</v>
      </c>
      <c r="D127" s="25">
        <f t="shared" ca="1" si="50"/>
        <v>0</v>
      </c>
      <c r="E127" s="19">
        <f t="shared" ca="1" si="68"/>
        <v>0</v>
      </c>
      <c r="F127" s="20" t="e">
        <f t="shared" ca="1" si="51"/>
        <v>#REF!</v>
      </c>
      <c r="G127" s="21">
        <v>5.2839305395892699E-37</v>
      </c>
      <c r="H127" s="23"/>
      <c r="I127" s="21"/>
      <c r="J127" s="29" t="e">
        <f>'Media Laydown - B&amp;D'!#REF!</f>
        <v>#REF!</v>
      </c>
      <c r="K127" s="25" t="e">
        <f t="shared" ca="1" si="59"/>
        <v>#REF!</v>
      </c>
      <c r="L127" s="19" t="e">
        <f t="shared" ca="1" si="60"/>
        <v>#REF!</v>
      </c>
      <c r="M127" s="19" t="e">
        <f t="shared" ca="1" si="52"/>
        <v>#REF!</v>
      </c>
      <c r="O127" s="23"/>
      <c r="P127" s="21"/>
      <c r="Q127" s="29" t="e">
        <f>'Media Laydown - B&amp;D'!#REF!</f>
        <v>#REF!</v>
      </c>
      <c r="R127" s="25" t="e">
        <f t="shared" ca="1" si="61"/>
        <v>#REF!</v>
      </c>
      <c r="S127" s="19" t="e">
        <f t="shared" ca="1" si="69"/>
        <v>#REF!</v>
      </c>
      <c r="T127" s="19" t="e">
        <f t="shared" ca="1" si="53"/>
        <v>#REF!</v>
      </c>
      <c r="V127" s="23"/>
      <c r="W127" s="21"/>
      <c r="X127" s="29" t="e">
        <f>'Media Laydown - B&amp;D'!#REF!</f>
        <v>#REF!</v>
      </c>
      <c r="Y127" s="25" t="e">
        <f t="shared" ca="1" si="62"/>
        <v>#REF!</v>
      </c>
      <c r="Z127" s="19" t="e">
        <f t="shared" ca="1" si="67"/>
        <v>#REF!</v>
      </c>
      <c r="AA127" s="19" t="e">
        <f t="shared" ca="1" si="54"/>
        <v>#REF!</v>
      </c>
      <c r="AC127" s="23"/>
      <c r="AD127" s="21"/>
      <c r="AE127" s="29" t="e">
        <f>'Media Laydown - B&amp;D'!#REF!</f>
        <v>#REF!</v>
      </c>
      <c r="AF127" s="25" t="e">
        <f t="shared" ca="1" si="63"/>
        <v>#REF!</v>
      </c>
      <c r="AG127" s="16" t="e">
        <f t="shared" ca="1" si="42"/>
        <v>#REF!</v>
      </c>
      <c r="AH127" s="19" t="e">
        <f t="shared" ca="1" si="55"/>
        <v>#REF!</v>
      </c>
      <c r="AJ127" s="23"/>
      <c r="AK127" s="21"/>
      <c r="AL127" s="29" t="e">
        <f>'Media Laydown - B&amp;D'!#REF!</f>
        <v>#REF!</v>
      </c>
      <c r="AM127" s="25" t="e">
        <f t="shared" ca="1" si="64"/>
        <v>#REF!</v>
      </c>
      <c r="AN127" s="16" t="e">
        <f t="shared" ca="1" si="44"/>
        <v>#REF!</v>
      </c>
      <c r="AO127" s="19" t="e">
        <f t="shared" ca="1" si="56"/>
        <v>#REF!</v>
      </c>
      <c r="AQ127" s="23"/>
      <c r="AR127" s="21"/>
      <c r="AS127" s="29" t="e">
        <f>'Media Laydown - B&amp;D'!#REF!</f>
        <v>#REF!</v>
      </c>
      <c r="AT127" s="25" t="e">
        <f t="shared" ca="1" si="65"/>
        <v>#REF!</v>
      </c>
      <c r="AU127" s="16" t="e">
        <f t="shared" ca="1" si="46"/>
        <v>#REF!</v>
      </c>
      <c r="AV127" s="19" t="e">
        <f t="shared" ca="1" si="57"/>
        <v>#REF!</v>
      </c>
      <c r="AX127" s="23"/>
      <c r="AY127" s="21"/>
      <c r="AZ127" s="29" t="e">
        <f>'Media Laydown - B&amp;D'!#REF!</f>
        <v>#REF!</v>
      </c>
      <c r="BA127" s="25" t="e">
        <f t="shared" ca="1" si="66"/>
        <v>#REF!</v>
      </c>
      <c r="BB127" s="16" t="e">
        <f t="shared" ca="1" si="48"/>
        <v>#REF!</v>
      </c>
      <c r="BC127" s="19" t="e">
        <f t="shared" ca="1" si="58"/>
        <v>#REF!</v>
      </c>
      <c r="BD127">
        <v>3.04753613746294E-34</v>
      </c>
    </row>
    <row r="128" spans="1:56" x14ac:dyDescent="0.2">
      <c r="A128" s="5">
        <f t="shared" si="70"/>
        <v>43549</v>
      </c>
      <c r="C128" s="29">
        <v>0</v>
      </c>
      <c r="D128" s="25">
        <f t="shared" ca="1" si="50"/>
        <v>0</v>
      </c>
      <c r="E128" s="19">
        <f t="shared" ca="1" si="68"/>
        <v>0</v>
      </c>
      <c r="F128" s="20" t="e">
        <f t="shared" ca="1" si="51"/>
        <v>#REF!</v>
      </c>
      <c r="G128" s="21">
        <v>5.2839305395892805E-38</v>
      </c>
      <c r="H128" s="23"/>
      <c r="I128" s="21"/>
      <c r="J128" s="29" t="e">
        <f>'Media Laydown - B&amp;D'!#REF!</f>
        <v>#REF!</v>
      </c>
      <c r="K128" s="25" t="e">
        <f t="shared" ca="1" si="59"/>
        <v>#REF!</v>
      </c>
      <c r="L128" s="19" t="e">
        <f t="shared" ca="1" si="60"/>
        <v>#REF!</v>
      </c>
      <c r="M128" s="19" t="e">
        <f t="shared" ca="1" si="52"/>
        <v>#REF!</v>
      </c>
      <c r="O128" s="23"/>
      <c r="P128" s="21"/>
      <c r="Q128" s="29" t="e">
        <f>'Media Laydown - B&amp;D'!#REF!</f>
        <v>#REF!</v>
      </c>
      <c r="R128" s="25" t="e">
        <f t="shared" ca="1" si="61"/>
        <v>#REF!</v>
      </c>
      <c r="S128" s="19" t="e">
        <f t="shared" ca="1" si="69"/>
        <v>#REF!</v>
      </c>
      <c r="T128" s="19" t="e">
        <f t="shared" ca="1" si="53"/>
        <v>#REF!</v>
      </c>
      <c r="V128" s="23"/>
      <c r="W128" s="21"/>
      <c r="X128" s="29" t="e">
        <f>'Media Laydown - B&amp;D'!#REF!</f>
        <v>#REF!</v>
      </c>
      <c r="Y128" s="25" t="e">
        <f t="shared" ca="1" si="62"/>
        <v>#REF!</v>
      </c>
      <c r="Z128" s="19" t="e">
        <f t="shared" ca="1" si="67"/>
        <v>#REF!</v>
      </c>
      <c r="AA128" s="19" t="e">
        <f t="shared" ca="1" si="54"/>
        <v>#REF!</v>
      </c>
      <c r="AC128" s="23"/>
      <c r="AD128" s="21"/>
      <c r="AE128" s="29" t="e">
        <f>'Media Laydown - B&amp;D'!#REF!</f>
        <v>#REF!</v>
      </c>
      <c r="AF128" s="25" t="e">
        <f t="shared" ca="1" si="63"/>
        <v>#REF!</v>
      </c>
      <c r="AG128" s="16" t="e">
        <f t="shared" ca="1" si="42"/>
        <v>#REF!</v>
      </c>
      <c r="AH128" s="19" t="e">
        <f t="shared" ca="1" si="55"/>
        <v>#REF!</v>
      </c>
      <c r="AJ128" s="23"/>
      <c r="AK128" s="21"/>
      <c r="AL128" s="29" t="e">
        <f>'Media Laydown - B&amp;D'!#REF!</f>
        <v>#REF!</v>
      </c>
      <c r="AM128" s="25" t="e">
        <f t="shared" ca="1" si="64"/>
        <v>#REF!</v>
      </c>
      <c r="AN128" s="16" t="e">
        <f t="shared" ca="1" si="44"/>
        <v>#REF!</v>
      </c>
      <c r="AO128" s="19" t="e">
        <f t="shared" ca="1" si="56"/>
        <v>#REF!</v>
      </c>
      <c r="AQ128" s="23"/>
      <c r="AR128" s="21"/>
      <c r="AS128" s="29" t="e">
        <f>'Media Laydown - B&amp;D'!#REF!</f>
        <v>#REF!</v>
      </c>
      <c r="AT128" s="25" t="e">
        <f t="shared" ca="1" si="65"/>
        <v>#REF!</v>
      </c>
      <c r="AU128" s="16" t="e">
        <f t="shared" ca="1" si="46"/>
        <v>#REF!</v>
      </c>
      <c r="AV128" s="19" t="e">
        <f t="shared" ca="1" si="57"/>
        <v>#REF!</v>
      </c>
      <c r="AX128" s="23"/>
      <c r="AY128" s="21"/>
      <c r="AZ128" s="29" t="e">
        <f>'Media Laydown - B&amp;D'!#REF!</f>
        <v>#REF!</v>
      </c>
      <c r="BA128" s="25" t="e">
        <f t="shared" ca="1" si="66"/>
        <v>#REF!</v>
      </c>
      <c r="BB128" s="16" t="e">
        <f t="shared" ca="1" si="48"/>
        <v>#REF!</v>
      </c>
      <c r="BC128" s="19" t="e">
        <f t="shared" ca="1" si="58"/>
        <v>#REF!</v>
      </c>
      <c r="BD128">
        <v>9.14260841238884E-35</v>
      </c>
    </row>
    <row r="129" spans="1:56" x14ac:dyDescent="0.2">
      <c r="A129" s="5">
        <f t="shared" si="70"/>
        <v>43556</v>
      </c>
      <c r="C129" s="29">
        <v>0</v>
      </c>
      <c r="D129" s="25">
        <f t="shared" ca="1" si="50"/>
        <v>0</v>
      </c>
      <c r="E129" s="19">
        <f t="shared" ca="1" si="68"/>
        <v>0</v>
      </c>
      <c r="F129" s="20" t="e">
        <f t="shared" ca="1" si="51"/>
        <v>#REF!</v>
      </c>
      <c r="G129" s="21">
        <v>5.2839305395892803E-39</v>
      </c>
      <c r="H129" s="23"/>
      <c r="I129" s="21"/>
      <c r="J129" s="29" t="e">
        <f>'Media Laydown - B&amp;D'!#REF!</f>
        <v>#REF!</v>
      </c>
      <c r="K129" s="25" t="e">
        <f t="shared" ca="1" si="59"/>
        <v>#REF!</v>
      </c>
      <c r="L129" s="19" t="e">
        <f t="shared" ca="1" si="60"/>
        <v>#REF!</v>
      </c>
      <c r="M129" s="19" t="e">
        <f t="shared" ca="1" si="52"/>
        <v>#REF!</v>
      </c>
      <c r="O129" s="23"/>
      <c r="P129" s="21"/>
      <c r="Q129" s="29" t="e">
        <f>'Media Laydown - B&amp;D'!#REF!</f>
        <v>#REF!</v>
      </c>
      <c r="R129" s="25" t="e">
        <f t="shared" ca="1" si="61"/>
        <v>#REF!</v>
      </c>
      <c r="S129" s="19" t="e">
        <f t="shared" ca="1" si="69"/>
        <v>#REF!</v>
      </c>
      <c r="T129" s="19" t="e">
        <f t="shared" ca="1" si="53"/>
        <v>#REF!</v>
      </c>
      <c r="V129" s="23"/>
      <c r="W129" s="21"/>
      <c r="X129" s="29" t="e">
        <f>'Media Laydown - B&amp;D'!#REF!</f>
        <v>#REF!</v>
      </c>
      <c r="Y129" s="25" t="e">
        <f t="shared" ca="1" si="62"/>
        <v>#REF!</v>
      </c>
      <c r="Z129" s="19" t="e">
        <f t="shared" ca="1" si="67"/>
        <v>#REF!</v>
      </c>
      <c r="AA129" s="19" t="e">
        <f t="shared" ca="1" si="54"/>
        <v>#REF!</v>
      </c>
      <c r="AC129" s="23"/>
      <c r="AD129" s="21"/>
      <c r="AE129" s="29" t="e">
        <f>'Media Laydown - B&amp;D'!#REF!</f>
        <v>#REF!</v>
      </c>
      <c r="AF129" s="25" t="e">
        <f t="shared" ca="1" si="63"/>
        <v>#REF!</v>
      </c>
      <c r="AG129" s="16" t="e">
        <f t="shared" ca="1" si="42"/>
        <v>#REF!</v>
      </c>
      <c r="AH129" s="19" t="e">
        <f t="shared" ca="1" si="55"/>
        <v>#REF!</v>
      </c>
      <c r="AJ129" s="23"/>
      <c r="AK129" s="21"/>
      <c r="AL129" s="29" t="e">
        <f>'Media Laydown - B&amp;D'!#REF!</f>
        <v>#REF!</v>
      </c>
      <c r="AM129" s="25" t="e">
        <f t="shared" ca="1" si="64"/>
        <v>#REF!</v>
      </c>
      <c r="AN129" s="16" t="e">
        <f t="shared" ca="1" si="44"/>
        <v>#REF!</v>
      </c>
      <c r="AO129" s="19" t="e">
        <f t="shared" ca="1" si="56"/>
        <v>#REF!</v>
      </c>
      <c r="AQ129" s="23"/>
      <c r="AR129" s="21"/>
      <c r="AS129" s="29" t="e">
        <f>'Media Laydown - B&amp;D'!#REF!</f>
        <v>#REF!</v>
      </c>
      <c r="AT129" s="25" t="e">
        <f t="shared" ca="1" si="65"/>
        <v>#REF!</v>
      </c>
      <c r="AU129" s="16" t="e">
        <f t="shared" ca="1" si="46"/>
        <v>#REF!</v>
      </c>
      <c r="AV129" s="19" t="e">
        <f t="shared" ca="1" si="57"/>
        <v>#REF!</v>
      </c>
      <c r="AX129" s="23"/>
      <c r="AY129" s="21"/>
      <c r="AZ129" s="29" t="e">
        <f>'Media Laydown - B&amp;D'!#REF!</f>
        <v>#REF!</v>
      </c>
      <c r="BA129" s="25" t="e">
        <f t="shared" ca="1" si="66"/>
        <v>#REF!</v>
      </c>
      <c r="BB129" s="16" t="e">
        <f t="shared" ca="1" si="48"/>
        <v>#REF!</v>
      </c>
      <c r="BC129" s="19" t="e">
        <f t="shared" ca="1" si="58"/>
        <v>#REF!</v>
      </c>
      <c r="BD129">
        <v>2.7427825237166502E-35</v>
      </c>
    </row>
    <row r="130" spans="1:56" x14ac:dyDescent="0.2">
      <c r="A130" s="5">
        <f t="shared" si="70"/>
        <v>43563</v>
      </c>
      <c r="C130" s="29">
        <v>0</v>
      </c>
      <c r="D130" s="25">
        <f t="shared" ca="1" si="50"/>
        <v>0</v>
      </c>
      <c r="E130" s="19">
        <f t="shared" ca="1" si="68"/>
        <v>0</v>
      </c>
      <c r="F130" s="20" t="e">
        <f t="shared" ca="1" si="51"/>
        <v>#REF!</v>
      </c>
      <c r="G130" s="21">
        <v>5.2839305395892904E-40</v>
      </c>
      <c r="H130" s="23"/>
      <c r="I130" s="21"/>
      <c r="J130" s="29" t="e">
        <f>'Media Laydown - B&amp;D'!#REF!</f>
        <v>#REF!</v>
      </c>
      <c r="K130" s="25" t="e">
        <f t="shared" ca="1" si="59"/>
        <v>#REF!</v>
      </c>
      <c r="L130" s="19" t="e">
        <f t="shared" ca="1" si="60"/>
        <v>#REF!</v>
      </c>
      <c r="M130" s="19" t="e">
        <f t="shared" ca="1" si="52"/>
        <v>#REF!</v>
      </c>
      <c r="O130" s="23"/>
      <c r="P130" s="21"/>
      <c r="Q130" s="29" t="e">
        <f>'Media Laydown - B&amp;D'!#REF!</f>
        <v>#REF!</v>
      </c>
      <c r="R130" s="25" t="e">
        <f t="shared" ca="1" si="61"/>
        <v>#REF!</v>
      </c>
      <c r="S130" s="19" t="e">
        <f t="shared" ca="1" si="69"/>
        <v>#REF!</v>
      </c>
      <c r="T130" s="19" t="e">
        <f t="shared" ca="1" si="53"/>
        <v>#REF!</v>
      </c>
      <c r="V130" s="23"/>
      <c r="W130" s="21"/>
      <c r="X130" s="29" t="e">
        <f>'Media Laydown - B&amp;D'!#REF!</f>
        <v>#REF!</v>
      </c>
      <c r="Y130" s="25" t="e">
        <f t="shared" ca="1" si="62"/>
        <v>#REF!</v>
      </c>
      <c r="Z130" s="19" t="e">
        <f t="shared" ca="1" si="67"/>
        <v>#REF!</v>
      </c>
      <c r="AA130" s="19" t="e">
        <f t="shared" ca="1" si="54"/>
        <v>#REF!</v>
      </c>
      <c r="AC130" s="23"/>
      <c r="AD130" s="21"/>
      <c r="AE130" s="29" t="e">
        <f>'Media Laydown - B&amp;D'!#REF!</f>
        <v>#REF!</v>
      </c>
      <c r="AF130" s="25" t="e">
        <f t="shared" ca="1" si="63"/>
        <v>#REF!</v>
      </c>
      <c r="AG130" s="16" t="e">
        <f t="shared" ca="1" si="42"/>
        <v>#REF!</v>
      </c>
      <c r="AH130" s="19" t="e">
        <f t="shared" ca="1" si="55"/>
        <v>#REF!</v>
      </c>
      <c r="AJ130" s="23"/>
      <c r="AK130" s="21"/>
      <c r="AL130" s="29" t="e">
        <f>'Media Laydown - B&amp;D'!#REF!</f>
        <v>#REF!</v>
      </c>
      <c r="AM130" s="25" t="e">
        <f t="shared" ca="1" si="64"/>
        <v>#REF!</v>
      </c>
      <c r="AN130" s="16" t="e">
        <f t="shared" ca="1" si="44"/>
        <v>#REF!</v>
      </c>
      <c r="AO130" s="19" t="e">
        <f t="shared" ca="1" si="56"/>
        <v>#REF!</v>
      </c>
      <c r="AQ130" s="23"/>
      <c r="AR130" s="21"/>
      <c r="AS130" s="29" t="e">
        <f>'Media Laydown - B&amp;D'!#REF!</f>
        <v>#REF!</v>
      </c>
      <c r="AT130" s="25" t="e">
        <f t="shared" ca="1" si="65"/>
        <v>#REF!</v>
      </c>
      <c r="AU130" s="16" t="e">
        <f t="shared" ca="1" si="46"/>
        <v>#REF!</v>
      </c>
      <c r="AV130" s="19" t="e">
        <f t="shared" ca="1" si="57"/>
        <v>#REF!</v>
      </c>
      <c r="AX130" s="23"/>
      <c r="AY130" s="21"/>
      <c r="AZ130" s="29" t="e">
        <f>'Media Laydown - B&amp;D'!#REF!</f>
        <v>#REF!</v>
      </c>
      <c r="BA130" s="25" t="e">
        <f t="shared" ca="1" si="66"/>
        <v>#REF!</v>
      </c>
      <c r="BB130" s="16" t="e">
        <f t="shared" ca="1" si="48"/>
        <v>#REF!</v>
      </c>
      <c r="BC130" s="19" t="e">
        <f t="shared" ca="1" si="58"/>
        <v>#REF!</v>
      </c>
      <c r="BD130">
        <v>8.22834757114995E-36</v>
      </c>
    </row>
    <row r="131" spans="1:56" x14ac:dyDescent="0.2">
      <c r="A131" s="5">
        <f t="shared" si="70"/>
        <v>43570</v>
      </c>
      <c r="C131" s="29">
        <v>0</v>
      </c>
      <c r="D131" s="25">
        <f t="shared" ca="1" si="50"/>
        <v>0</v>
      </c>
      <c r="E131" s="19">
        <f t="shared" ca="1" si="68"/>
        <v>0</v>
      </c>
      <c r="F131" s="20" t="e">
        <f t="shared" ca="1" si="51"/>
        <v>#REF!</v>
      </c>
      <c r="G131" s="21">
        <v>5.2839305395892898E-41</v>
      </c>
      <c r="H131" s="23"/>
      <c r="I131" s="21"/>
      <c r="J131" s="29" t="e">
        <f>'Media Laydown - B&amp;D'!#REF!</f>
        <v>#REF!</v>
      </c>
      <c r="K131" s="25" t="e">
        <f t="shared" ca="1" si="59"/>
        <v>#REF!</v>
      </c>
      <c r="L131" s="19" t="e">
        <f t="shared" ca="1" si="60"/>
        <v>#REF!</v>
      </c>
      <c r="M131" s="19" t="e">
        <f t="shared" ca="1" si="52"/>
        <v>#REF!</v>
      </c>
      <c r="O131" s="23"/>
      <c r="P131" s="21"/>
      <c r="Q131" s="29" t="e">
        <f>'Media Laydown - B&amp;D'!#REF!</f>
        <v>#REF!</v>
      </c>
      <c r="R131" s="25" t="e">
        <f t="shared" ca="1" si="61"/>
        <v>#REF!</v>
      </c>
      <c r="S131" s="19" t="e">
        <f t="shared" ca="1" si="69"/>
        <v>#REF!</v>
      </c>
      <c r="T131" s="19" t="e">
        <f t="shared" ca="1" si="53"/>
        <v>#REF!</v>
      </c>
      <c r="V131" s="23"/>
      <c r="W131" s="21"/>
      <c r="X131" s="29" t="e">
        <f>'Media Laydown - B&amp;D'!#REF!</f>
        <v>#REF!</v>
      </c>
      <c r="Y131" s="25" t="e">
        <f t="shared" ca="1" si="62"/>
        <v>#REF!</v>
      </c>
      <c r="Z131" s="19" t="e">
        <f t="shared" ca="1" si="67"/>
        <v>#REF!</v>
      </c>
      <c r="AA131" s="19" t="e">
        <f t="shared" ca="1" si="54"/>
        <v>#REF!</v>
      </c>
      <c r="AC131" s="23"/>
      <c r="AD131" s="21"/>
      <c r="AE131" s="29" t="e">
        <f>'Media Laydown - B&amp;D'!#REF!</f>
        <v>#REF!</v>
      </c>
      <c r="AF131" s="25" t="e">
        <f t="shared" ca="1" si="63"/>
        <v>#REF!</v>
      </c>
      <c r="AG131" s="16" t="e">
        <f t="shared" ca="1" si="42"/>
        <v>#REF!</v>
      </c>
      <c r="AH131" s="19" t="e">
        <f t="shared" ca="1" si="55"/>
        <v>#REF!</v>
      </c>
      <c r="AJ131" s="23"/>
      <c r="AK131" s="21"/>
      <c r="AL131" s="29" t="e">
        <f>'Media Laydown - B&amp;D'!#REF!</f>
        <v>#REF!</v>
      </c>
      <c r="AM131" s="25" t="e">
        <f t="shared" ca="1" si="64"/>
        <v>#REF!</v>
      </c>
      <c r="AN131" s="16" t="e">
        <f t="shared" ca="1" si="44"/>
        <v>#REF!</v>
      </c>
      <c r="AO131" s="19" t="e">
        <f t="shared" ca="1" si="56"/>
        <v>#REF!</v>
      </c>
      <c r="AQ131" s="23"/>
      <c r="AR131" s="21"/>
      <c r="AS131" s="29" t="e">
        <f>'Media Laydown - B&amp;D'!#REF!</f>
        <v>#REF!</v>
      </c>
      <c r="AT131" s="25" t="e">
        <f t="shared" ca="1" si="65"/>
        <v>#REF!</v>
      </c>
      <c r="AU131" s="16" t="e">
        <f t="shared" ca="1" si="46"/>
        <v>#REF!</v>
      </c>
      <c r="AV131" s="19" t="e">
        <f t="shared" ca="1" si="57"/>
        <v>#REF!</v>
      </c>
      <c r="AX131" s="23"/>
      <c r="AY131" s="21"/>
      <c r="AZ131" s="29" t="e">
        <f>'Media Laydown - B&amp;D'!#REF!</f>
        <v>#REF!</v>
      </c>
      <c r="BA131" s="25" t="e">
        <f t="shared" ca="1" si="66"/>
        <v>#REF!</v>
      </c>
      <c r="BB131" s="16" t="e">
        <f t="shared" ca="1" si="48"/>
        <v>#REF!</v>
      </c>
      <c r="BC131" s="19" t="e">
        <f t="shared" ca="1" si="58"/>
        <v>#REF!</v>
      </c>
      <c r="BD131">
        <v>2.4685042713449799E-36</v>
      </c>
    </row>
    <row r="132" spans="1:56" x14ac:dyDescent="0.2">
      <c r="A132" s="5">
        <f t="shared" si="70"/>
        <v>43577</v>
      </c>
      <c r="C132" s="29">
        <v>0</v>
      </c>
      <c r="D132" s="25">
        <f t="shared" ca="1" si="50"/>
        <v>0</v>
      </c>
      <c r="E132" s="19">
        <f t="shared" ca="1" si="68"/>
        <v>0</v>
      </c>
      <c r="F132" s="20" t="e">
        <f t="shared" ca="1" si="51"/>
        <v>#REF!</v>
      </c>
      <c r="G132" s="21">
        <v>5.2839305395892899E-42</v>
      </c>
      <c r="H132" s="23"/>
      <c r="I132" s="21"/>
      <c r="J132" s="29" t="e">
        <f>'Media Laydown - B&amp;D'!#REF!</f>
        <v>#REF!</v>
      </c>
      <c r="K132" s="25" t="e">
        <f t="shared" ca="1" si="59"/>
        <v>#REF!</v>
      </c>
      <c r="L132" s="19" t="e">
        <f t="shared" ca="1" si="60"/>
        <v>#REF!</v>
      </c>
      <c r="M132" s="19" t="e">
        <f t="shared" ca="1" si="52"/>
        <v>#REF!</v>
      </c>
      <c r="O132" s="23"/>
      <c r="P132" s="21"/>
      <c r="Q132" s="29" t="e">
        <f>'Media Laydown - B&amp;D'!#REF!</f>
        <v>#REF!</v>
      </c>
      <c r="R132" s="25" t="e">
        <f t="shared" ca="1" si="61"/>
        <v>#REF!</v>
      </c>
      <c r="S132" s="19" t="e">
        <f t="shared" ca="1" si="69"/>
        <v>#REF!</v>
      </c>
      <c r="T132" s="19" t="e">
        <f t="shared" ca="1" si="53"/>
        <v>#REF!</v>
      </c>
      <c r="V132" s="23"/>
      <c r="W132" s="21"/>
      <c r="X132" s="29" t="e">
        <f>'Media Laydown - B&amp;D'!#REF!</f>
        <v>#REF!</v>
      </c>
      <c r="Y132" s="25" t="e">
        <f t="shared" ca="1" si="62"/>
        <v>#REF!</v>
      </c>
      <c r="Z132" s="19" t="e">
        <f t="shared" ca="1" si="67"/>
        <v>#REF!</v>
      </c>
      <c r="AA132" s="19" t="e">
        <f t="shared" ca="1" si="54"/>
        <v>#REF!</v>
      </c>
      <c r="AC132" s="23"/>
      <c r="AD132" s="21"/>
      <c r="AE132" s="29" t="e">
        <f>'Media Laydown - B&amp;D'!#REF!</f>
        <v>#REF!</v>
      </c>
      <c r="AF132" s="25" t="e">
        <f t="shared" ca="1" si="63"/>
        <v>#REF!</v>
      </c>
      <c r="AG132" s="16" t="e">
        <f t="shared" ca="1" si="42"/>
        <v>#REF!</v>
      </c>
      <c r="AH132" s="19" t="e">
        <f t="shared" ca="1" si="55"/>
        <v>#REF!</v>
      </c>
      <c r="AJ132" s="23"/>
      <c r="AK132" s="21"/>
      <c r="AL132" s="29" t="e">
        <f>'Media Laydown - B&amp;D'!#REF!</f>
        <v>#REF!</v>
      </c>
      <c r="AM132" s="25" t="e">
        <f t="shared" ca="1" si="64"/>
        <v>#REF!</v>
      </c>
      <c r="AN132" s="16" t="e">
        <f t="shared" ca="1" si="44"/>
        <v>#REF!</v>
      </c>
      <c r="AO132" s="19" t="e">
        <f t="shared" ca="1" si="56"/>
        <v>#REF!</v>
      </c>
      <c r="AQ132" s="23"/>
      <c r="AR132" s="21"/>
      <c r="AS132" s="29" t="e">
        <f>'Media Laydown - B&amp;D'!#REF!</f>
        <v>#REF!</v>
      </c>
      <c r="AT132" s="25" t="e">
        <f t="shared" ca="1" si="65"/>
        <v>#REF!</v>
      </c>
      <c r="AU132" s="16" t="e">
        <f t="shared" ca="1" si="46"/>
        <v>#REF!</v>
      </c>
      <c r="AV132" s="19" t="e">
        <f t="shared" ca="1" si="57"/>
        <v>#REF!</v>
      </c>
      <c r="AX132" s="23"/>
      <c r="AY132" s="21"/>
      <c r="AZ132" s="29" t="e">
        <f>'Media Laydown - B&amp;D'!#REF!</f>
        <v>#REF!</v>
      </c>
      <c r="BA132" s="25" t="e">
        <f t="shared" ca="1" si="66"/>
        <v>#REF!</v>
      </c>
      <c r="BB132" s="16" t="e">
        <f t="shared" ca="1" si="48"/>
        <v>#REF!</v>
      </c>
      <c r="BC132" s="19" t="e">
        <f t="shared" ca="1" si="58"/>
        <v>#REF!</v>
      </c>
      <c r="BD132">
        <v>7.40551281403495E-37</v>
      </c>
    </row>
    <row r="133" spans="1:56" x14ac:dyDescent="0.2">
      <c r="A133" s="5">
        <f t="shared" si="70"/>
        <v>43584</v>
      </c>
      <c r="C133" s="29">
        <v>0</v>
      </c>
      <c r="D133" s="25">
        <f t="shared" ca="1" si="50"/>
        <v>0</v>
      </c>
      <c r="E133" s="19">
        <f t="shared" ca="1" si="68"/>
        <v>0</v>
      </c>
      <c r="F133" s="20" t="e">
        <f t="shared" ca="1" si="51"/>
        <v>#REF!</v>
      </c>
      <c r="G133" s="21">
        <v>5.2839305395892999E-43</v>
      </c>
      <c r="H133" s="23"/>
      <c r="I133" s="21"/>
      <c r="J133" s="29" t="e">
        <f>'Media Laydown - B&amp;D'!#REF!</f>
        <v>#REF!</v>
      </c>
      <c r="K133" s="25" t="e">
        <f t="shared" ca="1" si="59"/>
        <v>#REF!</v>
      </c>
      <c r="L133" s="19" t="e">
        <f t="shared" ca="1" si="60"/>
        <v>#REF!</v>
      </c>
      <c r="M133" s="19" t="e">
        <f t="shared" ca="1" si="52"/>
        <v>#REF!</v>
      </c>
      <c r="O133" s="23"/>
      <c r="P133" s="21"/>
      <c r="Q133" s="29" t="e">
        <f>'Media Laydown - B&amp;D'!#REF!</f>
        <v>#REF!</v>
      </c>
      <c r="R133" s="25" t="e">
        <f t="shared" ca="1" si="61"/>
        <v>#REF!</v>
      </c>
      <c r="S133" s="19" t="e">
        <f t="shared" ca="1" si="69"/>
        <v>#REF!</v>
      </c>
      <c r="T133" s="19" t="e">
        <f t="shared" ca="1" si="53"/>
        <v>#REF!</v>
      </c>
      <c r="V133" s="23"/>
      <c r="W133" s="21"/>
      <c r="X133" s="29" t="e">
        <f>'Media Laydown - B&amp;D'!#REF!</f>
        <v>#REF!</v>
      </c>
      <c r="Y133" s="25" t="e">
        <f t="shared" ca="1" si="62"/>
        <v>#REF!</v>
      </c>
      <c r="Z133" s="19" t="e">
        <f t="shared" ca="1" si="67"/>
        <v>#REF!</v>
      </c>
      <c r="AA133" s="19" t="e">
        <f t="shared" ca="1" si="54"/>
        <v>#REF!</v>
      </c>
      <c r="AC133" s="23"/>
      <c r="AD133" s="21"/>
      <c r="AE133" s="29" t="e">
        <f>'Media Laydown - B&amp;D'!#REF!</f>
        <v>#REF!</v>
      </c>
      <c r="AF133" s="25" t="e">
        <f t="shared" ca="1" si="63"/>
        <v>#REF!</v>
      </c>
      <c r="AG133" s="16" t="e">
        <f t="shared" ca="1" si="42"/>
        <v>#REF!</v>
      </c>
      <c r="AH133" s="19" t="e">
        <f t="shared" ca="1" si="55"/>
        <v>#REF!</v>
      </c>
      <c r="AJ133" s="23"/>
      <c r="AK133" s="21"/>
      <c r="AL133" s="29" t="e">
        <f>'Media Laydown - B&amp;D'!#REF!</f>
        <v>#REF!</v>
      </c>
      <c r="AM133" s="25" t="e">
        <f t="shared" ca="1" si="64"/>
        <v>#REF!</v>
      </c>
      <c r="AN133" s="16" t="e">
        <f t="shared" ca="1" si="44"/>
        <v>#REF!</v>
      </c>
      <c r="AO133" s="19" t="e">
        <f t="shared" ca="1" si="56"/>
        <v>#REF!</v>
      </c>
      <c r="AQ133" s="23"/>
      <c r="AR133" s="21"/>
      <c r="AS133" s="29" t="e">
        <f>'Media Laydown - B&amp;D'!#REF!</f>
        <v>#REF!</v>
      </c>
      <c r="AT133" s="25" t="e">
        <f t="shared" ca="1" si="65"/>
        <v>#REF!</v>
      </c>
      <c r="AU133" s="16" t="e">
        <f t="shared" ca="1" si="46"/>
        <v>#REF!</v>
      </c>
      <c r="AV133" s="19" t="e">
        <f t="shared" ca="1" si="57"/>
        <v>#REF!</v>
      </c>
      <c r="AX133" s="23"/>
      <c r="AY133" s="21"/>
      <c r="AZ133" s="29" t="e">
        <f>'Media Laydown - B&amp;D'!#REF!</f>
        <v>#REF!</v>
      </c>
      <c r="BA133" s="25" t="e">
        <f t="shared" ca="1" si="66"/>
        <v>#REF!</v>
      </c>
      <c r="BB133" s="16" t="e">
        <f t="shared" ca="1" si="48"/>
        <v>#REF!</v>
      </c>
      <c r="BC133" s="19" t="e">
        <f t="shared" ca="1" si="58"/>
        <v>#REF!</v>
      </c>
      <c r="BD133">
        <v>2.2216538442104801E-37</v>
      </c>
    </row>
    <row r="134" spans="1:56" x14ac:dyDescent="0.2">
      <c r="A134" s="5">
        <f t="shared" si="70"/>
        <v>43591</v>
      </c>
      <c r="C134" s="29">
        <v>0</v>
      </c>
      <c r="D134" s="25">
        <f t="shared" ca="1" si="50"/>
        <v>0</v>
      </c>
      <c r="E134" s="19">
        <f t="shared" ca="1" si="68"/>
        <v>0</v>
      </c>
      <c r="F134" s="20" t="e">
        <f t="shared" ca="1" si="51"/>
        <v>#REF!</v>
      </c>
      <c r="G134" s="21">
        <v>5.2839305395892999E-44</v>
      </c>
      <c r="H134" s="23"/>
      <c r="I134" s="21"/>
      <c r="J134" s="29" t="e">
        <f>'Media Laydown - B&amp;D'!#REF!</f>
        <v>#REF!</v>
      </c>
      <c r="K134" s="25" t="e">
        <f t="shared" ca="1" si="59"/>
        <v>#REF!</v>
      </c>
      <c r="L134" s="19" t="e">
        <f t="shared" ca="1" si="60"/>
        <v>#REF!</v>
      </c>
      <c r="M134" s="19" t="e">
        <f t="shared" ca="1" si="52"/>
        <v>#REF!</v>
      </c>
      <c r="O134" s="23"/>
      <c r="P134" s="21"/>
      <c r="Q134" s="29" t="e">
        <f>'Media Laydown - B&amp;D'!#REF!</f>
        <v>#REF!</v>
      </c>
      <c r="R134" s="25" t="e">
        <f t="shared" ca="1" si="61"/>
        <v>#REF!</v>
      </c>
      <c r="S134" s="19" t="e">
        <f t="shared" ca="1" si="69"/>
        <v>#REF!</v>
      </c>
      <c r="T134" s="19" t="e">
        <f t="shared" ca="1" si="53"/>
        <v>#REF!</v>
      </c>
      <c r="V134" s="23"/>
      <c r="W134" s="21"/>
      <c r="X134" s="29" t="e">
        <f>'Media Laydown - B&amp;D'!#REF!</f>
        <v>#REF!</v>
      </c>
      <c r="Y134" s="25" t="e">
        <f t="shared" ca="1" si="62"/>
        <v>#REF!</v>
      </c>
      <c r="Z134" s="19" t="e">
        <f t="shared" ca="1" si="67"/>
        <v>#REF!</v>
      </c>
      <c r="AA134" s="19" t="e">
        <f t="shared" ca="1" si="54"/>
        <v>#REF!</v>
      </c>
      <c r="AC134" s="23"/>
      <c r="AD134" s="21"/>
      <c r="AE134" s="29" t="e">
        <f>'Media Laydown - B&amp;D'!#REF!</f>
        <v>#REF!</v>
      </c>
      <c r="AF134" s="25" t="e">
        <f t="shared" ca="1" si="63"/>
        <v>#REF!</v>
      </c>
      <c r="AG134" s="16" t="e">
        <f t="shared" ca="1" si="42"/>
        <v>#REF!</v>
      </c>
      <c r="AH134" s="19" t="e">
        <f t="shared" ca="1" si="55"/>
        <v>#REF!</v>
      </c>
      <c r="AJ134" s="23"/>
      <c r="AK134" s="21"/>
      <c r="AL134" s="29" t="e">
        <f>'Media Laydown - B&amp;D'!#REF!</f>
        <v>#REF!</v>
      </c>
      <c r="AM134" s="25" t="e">
        <f t="shared" ca="1" si="64"/>
        <v>#REF!</v>
      </c>
      <c r="AN134" s="16" t="e">
        <f t="shared" ca="1" si="44"/>
        <v>#REF!</v>
      </c>
      <c r="AO134" s="19" t="e">
        <f t="shared" ca="1" si="56"/>
        <v>#REF!</v>
      </c>
      <c r="AQ134" s="23"/>
      <c r="AR134" s="21"/>
      <c r="AS134" s="29" t="e">
        <f>'Media Laydown - B&amp;D'!#REF!</f>
        <v>#REF!</v>
      </c>
      <c r="AT134" s="25" t="e">
        <f t="shared" ca="1" si="65"/>
        <v>#REF!</v>
      </c>
      <c r="AU134" s="16" t="e">
        <f t="shared" ca="1" si="46"/>
        <v>#REF!</v>
      </c>
      <c r="AV134" s="19" t="e">
        <f t="shared" ca="1" si="57"/>
        <v>#REF!</v>
      </c>
      <c r="AX134" s="23"/>
      <c r="AY134" s="21"/>
      <c r="AZ134" s="29" t="e">
        <f>'Media Laydown - B&amp;D'!#REF!</f>
        <v>#REF!</v>
      </c>
      <c r="BA134" s="25" t="e">
        <f t="shared" ca="1" si="66"/>
        <v>#REF!</v>
      </c>
      <c r="BB134" s="16" t="e">
        <f t="shared" ca="1" si="48"/>
        <v>#REF!</v>
      </c>
      <c r="BC134" s="19" t="e">
        <f t="shared" ca="1" si="58"/>
        <v>#REF!</v>
      </c>
      <c r="BD134">
        <v>6.6649615326314501E-38</v>
      </c>
    </row>
    <row r="135" spans="1:56" x14ac:dyDescent="0.2">
      <c r="A135" s="5">
        <f t="shared" si="70"/>
        <v>43598</v>
      </c>
      <c r="C135" s="29">
        <v>0</v>
      </c>
      <c r="D135" s="25">
        <f t="shared" ca="1" si="50"/>
        <v>0</v>
      </c>
      <c r="E135" s="19">
        <f t="shared" ca="1" si="68"/>
        <v>0</v>
      </c>
      <c r="F135" s="20" t="e">
        <f t="shared" ca="1" si="51"/>
        <v>#REF!</v>
      </c>
      <c r="G135" s="21">
        <v>5.28393053958931E-45</v>
      </c>
      <c r="H135" s="23"/>
      <c r="I135" s="21"/>
      <c r="J135" s="29" t="e">
        <f>'Media Laydown - B&amp;D'!#REF!</f>
        <v>#REF!</v>
      </c>
      <c r="K135" s="25" t="e">
        <f t="shared" ca="1" si="59"/>
        <v>#REF!</v>
      </c>
      <c r="L135" s="19" t="e">
        <f t="shared" ca="1" si="60"/>
        <v>#REF!</v>
      </c>
      <c r="M135" s="19" t="e">
        <f t="shared" ca="1" si="52"/>
        <v>#REF!</v>
      </c>
      <c r="O135" s="23"/>
      <c r="P135" s="21"/>
      <c r="Q135" s="29" t="e">
        <f>'Media Laydown - B&amp;D'!#REF!</f>
        <v>#REF!</v>
      </c>
      <c r="R135" s="25" t="e">
        <f t="shared" ca="1" si="61"/>
        <v>#REF!</v>
      </c>
      <c r="S135" s="19" t="e">
        <f t="shared" ca="1" si="69"/>
        <v>#REF!</v>
      </c>
      <c r="T135" s="19" t="e">
        <f t="shared" ca="1" si="53"/>
        <v>#REF!</v>
      </c>
      <c r="V135" s="23"/>
      <c r="W135" s="21"/>
      <c r="X135" s="29" t="e">
        <f>'Media Laydown - B&amp;D'!#REF!</f>
        <v>#REF!</v>
      </c>
      <c r="Y135" s="25" t="e">
        <f t="shared" ca="1" si="62"/>
        <v>#REF!</v>
      </c>
      <c r="Z135" s="19" t="e">
        <f t="shared" ca="1" si="67"/>
        <v>#REF!</v>
      </c>
      <c r="AA135" s="19" t="e">
        <f t="shared" ca="1" si="54"/>
        <v>#REF!</v>
      </c>
      <c r="AC135" s="23"/>
      <c r="AD135" s="21"/>
      <c r="AE135" s="29" t="e">
        <f>'Media Laydown - B&amp;D'!#REF!</f>
        <v>#REF!</v>
      </c>
      <c r="AF135" s="25" t="e">
        <f t="shared" ca="1" si="63"/>
        <v>#REF!</v>
      </c>
      <c r="AG135" s="16" t="e">
        <f t="shared" ca="1" si="42"/>
        <v>#REF!</v>
      </c>
      <c r="AH135" s="19" t="e">
        <f t="shared" ca="1" si="55"/>
        <v>#REF!</v>
      </c>
      <c r="AJ135" s="23"/>
      <c r="AK135" s="21"/>
      <c r="AL135" s="29" t="e">
        <f>'Media Laydown - B&amp;D'!#REF!</f>
        <v>#REF!</v>
      </c>
      <c r="AM135" s="25" t="e">
        <f t="shared" ca="1" si="64"/>
        <v>#REF!</v>
      </c>
      <c r="AN135" s="16" t="e">
        <f t="shared" ca="1" si="44"/>
        <v>#REF!</v>
      </c>
      <c r="AO135" s="19" t="e">
        <f t="shared" ca="1" si="56"/>
        <v>#REF!</v>
      </c>
      <c r="AQ135" s="23"/>
      <c r="AR135" s="21"/>
      <c r="AS135" s="29" t="e">
        <f>'Media Laydown - B&amp;D'!#REF!</f>
        <v>#REF!</v>
      </c>
      <c r="AT135" s="25" t="e">
        <f t="shared" ca="1" si="65"/>
        <v>#REF!</v>
      </c>
      <c r="AU135" s="16" t="e">
        <f t="shared" ca="1" si="46"/>
        <v>#REF!</v>
      </c>
      <c r="AV135" s="19" t="e">
        <f t="shared" ca="1" si="57"/>
        <v>#REF!</v>
      </c>
      <c r="AX135" s="23"/>
      <c r="AY135" s="21"/>
      <c r="AZ135" s="29" t="e">
        <f>'Media Laydown - B&amp;D'!#REF!</f>
        <v>#REF!</v>
      </c>
      <c r="BA135" s="25" t="e">
        <f t="shared" ca="1" si="66"/>
        <v>#REF!</v>
      </c>
      <c r="BB135" s="16" t="e">
        <f t="shared" ca="1" si="48"/>
        <v>#REF!</v>
      </c>
      <c r="BC135" s="19" t="e">
        <f t="shared" ca="1" si="58"/>
        <v>#REF!</v>
      </c>
      <c r="BD135">
        <v>1.99948845978943E-38</v>
      </c>
    </row>
    <row r="136" spans="1:56" x14ac:dyDescent="0.2">
      <c r="A136" s="5">
        <f t="shared" si="70"/>
        <v>43605</v>
      </c>
      <c r="C136" s="29">
        <v>0</v>
      </c>
      <c r="D136" s="25">
        <f t="shared" ca="1" si="50"/>
        <v>0</v>
      </c>
      <c r="E136" s="19">
        <f t="shared" ca="1" si="68"/>
        <v>0</v>
      </c>
      <c r="F136" s="20" t="e">
        <f t="shared" ca="1" si="51"/>
        <v>#REF!</v>
      </c>
      <c r="G136" s="21">
        <v>5.2839305395893103E-46</v>
      </c>
      <c r="H136" s="23"/>
      <c r="I136" s="21"/>
      <c r="J136" s="29" t="e">
        <f>'Media Laydown - B&amp;D'!#REF!</f>
        <v>#REF!</v>
      </c>
      <c r="K136" s="25" t="e">
        <f t="shared" ca="1" si="59"/>
        <v>#REF!</v>
      </c>
      <c r="L136" s="19" t="e">
        <f t="shared" ca="1" si="60"/>
        <v>#REF!</v>
      </c>
      <c r="M136" s="19" t="e">
        <f t="shared" ca="1" si="52"/>
        <v>#REF!</v>
      </c>
      <c r="O136" s="23"/>
      <c r="P136" s="21"/>
      <c r="Q136" s="29" t="e">
        <f>'Media Laydown - B&amp;D'!#REF!</f>
        <v>#REF!</v>
      </c>
      <c r="R136" s="25" t="e">
        <f t="shared" ca="1" si="61"/>
        <v>#REF!</v>
      </c>
      <c r="S136" s="19" t="e">
        <f t="shared" ca="1" si="69"/>
        <v>#REF!</v>
      </c>
      <c r="T136" s="19" t="e">
        <f t="shared" ca="1" si="53"/>
        <v>#REF!</v>
      </c>
      <c r="V136" s="23"/>
      <c r="W136" s="21"/>
      <c r="X136" s="29" t="e">
        <f>'Media Laydown - B&amp;D'!#REF!</f>
        <v>#REF!</v>
      </c>
      <c r="Y136" s="25" t="e">
        <f t="shared" ca="1" si="62"/>
        <v>#REF!</v>
      </c>
      <c r="Z136" s="19" t="e">
        <f t="shared" ca="1" si="67"/>
        <v>#REF!</v>
      </c>
      <c r="AA136" s="19" t="e">
        <f t="shared" ca="1" si="54"/>
        <v>#REF!</v>
      </c>
      <c r="AC136" s="23"/>
      <c r="AD136" s="21"/>
      <c r="AE136" s="29" t="e">
        <f>'Media Laydown - B&amp;D'!#REF!</f>
        <v>#REF!</v>
      </c>
      <c r="AF136" s="25" t="e">
        <f t="shared" ca="1" si="63"/>
        <v>#REF!</v>
      </c>
      <c r="AG136" s="16" t="e">
        <f t="shared" ca="1" si="42"/>
        <v>#REF!</v>
      </c>
      <c r="AH136" s="19" t="e">
        <f t="shared" ca="1" si="55"/>
        <v>#REF!</v>
      </c>
      <c r="AJ136" s="23"/>
      <c r="AK136" s="21"/>
      <c r="AL136" s="29" t="e">
        <f>'Media Laydown - B&amp;D'!#REF!</f>
        <v>#REF!</v>
      </c>
      <c r="AM136" s="25" t="e">
        <f t="shared" ca="1" si="64"/>
        <v>#REF!</v>
      </c>
      <c r="AN136" s="16" t="e">
        <f t="shared" ca="1" si="44"/>
        <v>#REF!</v>
      </c>
      <c r="AO136" s="19" t="e">
        <f t="shared" ca="1" si="56"/>
        <v>#REF!</v>
      </c>
      <c r="AQ136" s="23"/>
      <c r="AR136" s="21"/>
      <c r="AS136" s="29" t="e">
        <f>'Media Laydown - B&amp;D'!#REF!</f>
        <v>#REF!</v>
      </c>
      <c r="AT136" s="25" t="e">
        <f t="shared" ca="1" si="65"/>
        <v>#REF!</v>
      </c>
      <c r="AU136" s="16" t="e">
        <f t="shared" ca="1" si="46"/>
        <v>#REF!</v>
      </c>
      <c r="AV136" s="19" t="e">
        <f t="shared" ca="1" si="57"/>
        <v>#REF!</v>
      </c>
      <c r="AX136" s="23"/>
      <c r="AY136" s="21"/>
      <c r="AZ136" s="29" t="e">
        <f>'Media Laydown - B&amp;D'!#REF!</f>
        <v>#REF!</v>
      </c>
      <c r="BA136" s="25" t="e">
        <f t="shared" ca="1" si="66"/>
        <v>#REF!</v>
      </c>
      <c r="BB136" s="16" t="e">
        <f t="shared" ca="1" si="48"/>
        <v>#REF!</v>
      </c>
      <c r="BC136" s="19" t="e">
        <f t="shared" ca="1" si="58"/>
        <v>#REF!</v>
      </c>
      <c r="BD136">
        <v>5.9984653793682999E-39</v>
      </c>
    </row>
    <row r="137" spans="1:56" x14ac:dyDescent="0.2">
      <c r="A137" s="5">
        <f t="shared" si="70"/>
        <v>43612</v>
      </c>
      <c r="C137" s="29">
        <v>0</v>
      </c>
      <c r="D137" s="25">
        <f t="shared" ca="1" si="50"/>
        <v>0</v>
      </c>
      <c r="E137" s="19">
        <f t="shared" ca="1" si="68"/>
        <v>0</v>
      </c>
      <c r="F137" s="20" t="e">
        <f t="shared" ca="1" si="51"/>
        <v>#REF!</v>
      </c>
      <c r="G137" s="21">
        <v>5.2839305395893196E-47</v>
      </c>
      <c r="H137" s="23"/>
      <c r="I137" s="21"/>
      <c r="J137" s="29" t="e">
        <f>'Media Laydown - B&amp;D'!#REF!</f>
        <v>#REF!</v>
      </c>
      <c r="K137" s="25" t="e">
        <f t="shared" ca="1" si="59"/>
        <v>#REF!</v>
      </c>
      <c r="L137" s="19" t="e">
        <f t="shared" ca="1" si="60"/>
        <v>#REF!</v>
      </c>
      <c r="M137" s="19" t="e">
        <f t="shared" ca="1" si="52"/>
        <v>#REF!</v>
      </c>
      <c r="O137" s="23"/>
      <c r="P137" s="21"/>
      <c r="Q137" s="29" t="e">
        <f>'Media Laydown - B&amp;D'!#REF!</f>
        <v>#REF!</v>
      </c>
      <c r="R137" s="25" t="e">
        <f t="shared" ca="1" si="61"/>
        <v>#REF!</v>
      </c>
      <c r="S137" s="19" t="e">
        <f t="shared" ca="1" si="69"/>
        <v>#REF!</v>
      </c>
      <c r="T137" s="19" t="e">
        <f t="shared" ca="1" si="53"/>
        <v>#REF!</v>
      </c>
      <c r="V137" s="23"/>
      <c r="W137" s="21"/>
      <c r="X137" s="29" t="e">
        <f>'Media Laydown - B&amp;D'!#REF!</f>
        <v>#REF!</v>
      </c>
      <c r="Y137" s="25" t="e">
        <f t="shared" ca="1" si="62"/>
        <v>#REF!</v>
      </c>
      <c r="Z137" s="19" t="e">
        <f t="shared" ca="1" si="67"/>
        <v>#REF!</v>
      </c>
      <c r="AA137" s="19" t="e">
        <f t="shared" ca="1" si="54"/>
        <v>#REF!</v>
      </c>
      <c r="AC137" s="23"/>
      <c r="AD137" s="21"/>
      <c r="AE137" s="29" t="e">
        <f>'Media Laydown - B&amp;D'!#REF!</f>
        <v>#REF!</v>
      </c>
      <c r="AF137" s="25" t="e">
        <f t="shared" ca="1" si="63"/>
        <v>#REF!</v>
      </c>
      <c r="AG137" s="16" t="e">
        <f t="shared" ca="1" si="42"/>
        <v>#REF!</v>
      </c>
      <c r="AH137" s="19" t="e">
        <f t="shared" ca="1" si="55"/>
        <v>#REF!</v>
      </c>
      <c r="AJ137" s="23"/>
      <c r="AK137" s="21"/>
      <c r="AL137" s="29" t="e">
        <f>'Media Laydown - B&amp;D'!#REF!</f>
        <v>#REF!</v>
      </c>
      <c r="AM137" s="25" t="e">
        <f t="shared" ca="1" si="64"/>
        <v>#REF!</v>
      </c>
      <c r="AN137" s="16" t="e">
        <f t="shared" ca="1" si="44"/>
        <v>#REF!</v>
      </c>
      <c r="AO137" s="19" t="e">
        <f t="shared" ca="1" si="56"/>
        <v>#REF!</v>
      </c>
      <c r="AQ137" s="23"/>
      <c r="AR137" s="21"/>
      <c r="AS137" s="29" t="e">
        <f>'Media Laydown - B&amp;D'!#REF!</f>
        <v>#REF!</v>
      </c>
      <c r="AT137" s="25" t="e">
        <f t="shared" ca="1" si="65"/>
        <v>#REF!</v>
      </c>
      <c r="AU137" s="16" t="e">
        <f t="shared" ca="1" si="46"/>
        <v>#REF!</v>
      </c>
      <c r="AV137" s="19" t="e">
        <f t="shared" ca="1" si="57"/>
        <v>#REF!</v>
      </c>
      <c r="AX137" s="23"/>
      <c r="AY137" s="21"/>
      <c r="AZ137" s="29" t="e">
        <f>'Media Laydown - B&amp;D'!#REF!</f>
        <v>#REF!</v>
      </c>
      <c r="BA137" s="25" t="e">
        <f t="shared" ca="1" si="66"/>
        <v>#REF!</v>
      </c>
      <c r="BB137" s="16" t="e">
        <f t="shared" ca="1" si="48"/>
        <v>#REF!</v>
      </c>
      <c r="BC137" s="19" t="e">
        <f t="shared" ca="1" si="58"/>
        <v>#REF!</v>
      </c>
      <c r="BD137">
        <v>1.7995396138104899E-39</v>
      </c>
    </row>
    <row r="138" spans="1:56" x14ac:dyDescent="0.2">
      <c r="A138" s="5">
        <f t="shared" si="70"/>
        <v>43619</v>
      </c>
      <c r="C138" s="29">
        <v>0</v>
      </c>
      <c r="D138" s="25">
        <f t="shared" ca="1" si="50"/>
        <v>0</v>
      </c>
      <c r="E138" s="19">
        <f t="shared" ca="1" si="68"/>
        <v>0</v>
      </c>
      <c r="F138" s="20" t="e">
        <f t="shared" ca="1" si="51"/>
        <v>#REF!</v>
      </c>
      <c r="G138" s="21">
        <v>5.2839305395893198E-48</v>
      </c>
      <c r="H138" s="23"/>
      <c r="I138" s="21"/>
      <c r="J138" s="29" t="e">
        <f>'Media Laydown - B&amp;D'!#REF!</f>
        <v>#REF!</v>
      </c>
      <c r="K138" s="25" t="e">
        <f t="shared" ca="1" si="59"/>
        <v>#REF!</v>
      </c>
      <c r="L138" s="19" t="e">
        <f t="shared" ca="1" si="60"/>
        <v>#REF!</v>
      </c>
      <c r="M138" s="19" t="e">
        <f t="shared" ca="1" si="52"/>
        <v>#REF!</v>
      </c>
      <c r="O138" s="23"/>
      <c r="P138" s="21"/>
      <c r="Q138" s="29" t="e">
        <f>'Media Laydown - B&amp;D'!#REF!</f>
        <v>#REF!</v>
      </c>
      <c r="R138" s="25" t="e">
        <f t="shared" ca="1" si="61"/>
        <v>#REF!</v>
      </c>
      <c r="S138" s="19" t="e">
        <f t="shared" ca="1" si="69"/>
        <v>#REF!</v>
      </c>
      <c r="T138" s="19" t="e">
        <f t="shared" ca="1" si="53"/>
        <v>#REF!</v>
      </c>
      <c r="V138" s="23"/>
      <c r="W138" s="21"/>
      <c r="X138" s="29" t="e">
        <f>'Media Laydown - B&amp;D'!#REF!</f>
        <v>#REF!</v>
      </c>
      <c r="Y138" s="25" t="e">
        <f t="shared" ca="1" si="62"/>
        <v>#REF!</v>
      </c>
      <c r="Z138" s="19" t="e">
        <f t="shared" ca="1" si="67"/>
        <v>#REF!</v>
      </c>
      <c r="AA138" s="19" t="e">
        <f t="shared" ca="1" si="54"/>
        <v>#REF!</v>
      </c>
      <c r="AC138" s="23"/>
      <c r="AD138" s="21"/>
      <c r="AE138" s="29" t="e">
        <f>'Media Laydown - B&amp;D'!#REF!</f>
        <v>#REF!</v>
      </c>
      <c r="AF138" s="25" t="e">
        <f t="shared" ca="1" si="63"/>
        <v>#REF!</v>
      </c>
      <c r="AG138" s="16" t="e">
        <f t="shared" ca="1" si="42"/>
        <v>#REF!</v>
      </c>
      <c r="AH138" s="19" t="e">
        <f t="shared" ca="1" si="55"/>
        <v>#REF!</v>
      </c>
      <c r="AJ138" s="23"/>
      <c r="AK138" s="21"/>
      <c r="AL138" s="29" t="e">
        <f>'Media Laydown - B&amp;D'!#REF!</f>
        <v>#REF!</v>
      </c>
      <c r="AM138" s="25" t="e">
        <f t="shared" ca="1" si="64"/>
        <v>#REF!</v>
      </c>
      <c r="AN138" s="16" t="e">
        <f t="shared" ca="1" si="44"/>
        <v>#REF!</v>
      </c>
      <c r="AO138" s="19" t="e">
        <f t="shared" ca="1" si="56"/>
        <v>#REF!</v>
      </c>
      <c r="AQ138" s="23"/>
      <c r="AR138" s="21"/>
      <c r="AS138" s="29" t="e">
        <f>'Media Laydown - B&amp;D'!#REF!</f>
        <v>#REF!</v>
      </c>
      <c r="AT138" s="25" t="e">
        <f t="shared" ca="1" si="65"/>
        <v>#REF!</v>
      </c>
      <c r="AU138" s="16" t="e">
        <f t="shared" ca="1" si="46"/>
        <v>#REF!</v>
      </c>
      <c r="AV138" s="19" t="e">
        <f t="shared" ca="1" si="57"/>
        <v>#REF!</v>
      </c>
      <c r="AX138" s="23"/>
      <c r="AY138" s="21"/>
      <c r="AZ138" s="29" t="e">
        <f>'Media Laydown - B&amp;D'!#REF!</f>
        <v>#REF!</v>
      </c>
      <c r="BA138" s="25" t="e">
        <f t="shared" ca="1" si="66"/>
        <v>#REF!</v>
      </c>
      <c r="BB138" s="16" t="e">
        <f t="shared" ca="1" si="48"/>
        <v>#REF!</v>
      </c>
      <c r="BC138" s="19" t="e">
        <f t="shared" ca="1" si="58"/>
        <v>#REF!</v>
      </c>
      <c r="BD138">
        <v>5.3986188414314699E-40</v>
      </c>
    </row>
    <row r="139" spans="1:56" x14ac:dyDescent="0.2">
      <c r="A139" s="5">
        <f t="shared" si="70"/>
        <v>43626</v>
      </c>
      <c r="C139" s="29">
        <v>0</v>
      </c>
      <c r="D139" s="25">
        <f t="shared" ca="1" si="50"/>
        <v>0</v>
      </c>
      <c r="E139" s="19">
        <f t="shared" ca="1" si="68"/>
        <v>0</v>
      </c>
      <c r="F139" s="20" t="e">
        <f t="shared" ca="1" si="51"/>
        <v>#REF!</v>
      </c>
      <c r="G139" s="21">
        <v>5.2839305395893296E-49</v>
      </c>
      <c r="H139" s="23"/>
      <c r="I139" s="21"/>
      <c r="J139" s="29" t="e">
        <f>'Media Laydown - B&amp;D'!#REF!</f>
        <v>#REF!</v>
      </c>
      <c r="K139" s="25" t="e">
        <f t="shared" ca="1" si="59"/>
        <v>#REF!</v>
      </c>
      <c r="L139" s="19" t="e">
        <f t="shared" ca="1" si="60"/>
        <v>#REF!</v>
      </c>
      <c r="M139" s="19" t="e">
        <f t="shared" ca="1" si="52"/>
        <v>#REF!</v>
      </c>
      <c r="O139" s="23"/>
      <c r="P139" s="21"/>
      <c r="Q139" s="29" t="e">
        <f>'Media Laydown - B&amp;D'!#REF!</f>
        <v>#REF!</v>
      </c>
      <c r="R139" s="25" t="e">
        <f t="shared" ca="1" si="61"/>
        <v>#REF!</v>
      </c>
      <c r="S139" s="19" t="e">
        <f t="shared" ca="1" si="69"/>
        <v>#REF!</v>
      </c>
      <c r="T139" s="19" t="e">
        <f t="shared" ca="1" si="53"/>
        <v>#REF!</v>
      </c>
      <c r="V139" s="23"/>
      <c r="W139" s="21"/>
      <c r="X139" s="29" t="e">
        <f>'Media Laydown - B&amp;D'!#REF!</f>
        <v>#REF!</v>
      </c>
      <c r="Y139" s="25" t="e">
        <f t="shared" ca="1" si="62"/>
        <v>#REF!</v>
      </c>
      <c r="Z139" s="19" t="e">
        <f t="shared" ca="1" si="67"/>
        <v>#REF!</v>
      </c>
      <c r="AA139" s="19" t="e">
        <f t="shared" ca="1" si="54"/>
        <v>#REF!</v>
      </c>
      <c r="AC139" s="23"/>
      <c r="AD139" s="21"/>
      <c r="AE139" s="29" t="e">
        <f>'Media Laydown - B&amp;D'!#REF!</f>
        <v>#REF!</v>
      </c>
      <c r="AF139" s="25" t="e">
        <f t="shared" ca="1" si="63"/>
        <v>#REF!</v>
      </c>
      <c r="AG139" s="16" t="e">
        <f t="shared" ca="1" si="42"/>
        <v>#REF!</v>
      </c>
      <c r="AH139" s="19" t="e">
        <f t="shared" ca="1" si="55"/>
        <v>#REF!</v>
      </c>
      <c r="AJ139" s="23"/>
      <c r="AK139" s="21"/>
      <c r="AL139" s="29" t="e">
        <f>'Media Laydown - B&amp;D'!#REF!</f>
        <v>#REF!</v>
      </c>
      <c r="AM139" s="25" t="e">
        <f t="shared" ca="1" si="64"/>
        <v>#REF!</v>
      </c>
      <c r="AN139" s="16" t="e">
        <f t="shared" ca="1" si="44"/>
        <v>#REF!</v>
      </c>
      <c r="AO139" s="19" t="e">
        <f t="shared" ca="1" si="56"/>
        <v>#REF!</v>
      </c>
      <c r="AQ139" s="23"/>
      <c r="AR139" s="21"/>
      <c r="AS139" s="29" t="e">
        <f>'Media Laydown - B&amp;D'!#REF!</f>
        <v>#REF!</v>
      </c>
      <c r="AT139" s="25" t="e">
        <f t="shared" ca="1" si="65"/>
        <v>#REF!</v>
      </c>
      <c r="AU139" s="16" t="e">
        <f t="shared" ca="1" si="46"/>
        <v>#REF!</v>
      </c>
      <c r="AV139" s="19" t="e">
        <f t="shared" ca="1" si="57"/>
        <v>#REF!</v>
      </c>
      <c r="AX139" s="23"/>
      <c r="AY139" s="21"/>
      <c r="AZ139" s="29" t="e">
        <f>'Media Laydown - B&amp;D'!#REF!</f>
        <v>#REF!</v>
      </c>
      <c r="BA139" s="25" t="e">
        <f t="shared" ca="1" si="66"/>
        <v>#REF!</v>
      </c>
      <c r="BB139" s="16" t="e">
        <f t="shared" ca="1" si="48"/>
        <v>#REF!</v>
      </c>
      <c r="BC139" s="19" t="e">
        <f t="shared" ca="1" si="58"/>
        <v>#REF!</v>
      </c>
      <c r="BD139">
        <v>1.61958565242944E-40</v>
      </c>
    </row>
    <row r="140" spans="1:56" x14ac:dyDescent="0.2">
      <c r="A140" s="5">
        <f t="shared" si="70"/>
        <v>43633</v>
      </c>
      <c r="C140" s="29">
        <v>0</v>
      </c>
      <c r="D140" s="25">
        <f t="shared" ca="1" si="50"/>
        <v>0</v>
      </c>
      <c r="E140" s="19">
        <f t="shared" ca="1" si="68"/>
        <v>0</v>
      </c>
      <c r="F140" s="20" t="e">
        <f t="shared" ca="1" si="51"/>
        <v>#REF!</v>
      </c>
      <c r="G140" s="21">
        <v>5.2839305395893302E-50</v>
      </c>
      <c r="H140" s="23"/>
      <c r="I140" s="21"/>
      <c r="J140" s="29" t="e">
        <f>'Media Laydown - B&amp;D'!#REF!</f>
        <v>#REF!</v>
      </c>
      <c r="K140" s="25" t="e">
        <f t="shared" ca="1" si="59"/>
        <v>#REF!</v>
      </c>
      <c r="L140" s="19" t="e">
        <f t="shared" ca="1" si="60"/>
        <v>#REF!</v>
      </c>
      <c r="M140" s="19" t="e">
        <f t="shared" ca="1" si="52"/>
        <v>#REF!</v>
      </c>
      <c r="O140" s="23"/>
      <c r="P140" s="21"/>
      <c r="Q140" s="29" t="e">
        <f>'Media Laydown - B&amp;D'!#REF!</f>
        <v>#REF!</v>
      </c>
      <c r="R140" s="25" t="e">
        <f t="shared" ca="1" si="61"/>
        <v>#REF!</v>
      </c>
      <c r="S140" s="19" t="e">
        <f t="shared" ca="1" si="69"/>
        <v>#REF!</v>
      </c>
      <c r="T140" s="19" t="e">
        <f t="shared" ca="1" si="53"/>
        <v>#REF!</v>
      </c>
      <c r="V140" s="23"/>
      <c r="W140" s="21"/>
      <c r="X140" s="29" t="e">
        <f>'Media Laydown - B&amp;D'!#REF!</f>
        <v>#REF!</v>
      </c>
      <c r="Y140" s="25" t="e">
        <f t="shared" ca="1" si="62"/>
        <v>#REF!</v>
      </c>
      <c r="Z140" s="19" t="e">
        <f t="shared" ca="1" si="67"/>
        <v>#REF!</v>
      </c>
      <c r="AA140" s="19" t="e">
        <f t="shared" ca="1" si="54"/>
        <v>#REF!</v>
      </c>
      <c r="AC140" s="23"/>
      <c r="AD140" s="21"/>
      <c r="AE140" s="29" t="e">
        <f>'Media Laydown - B&amp;D'!#REF!</f>
        <v>#REF!</v>
      </c>
      <c r="AF140" s="25" t="e">
        <f t="shared" ca="1" si="63"/>
        <v>#REF!</v>
      </c>
      <c r="AG140" s="16" t="e">
        <f t="shared" ca="1" si="42"/>
        <v>#REF!</v>
      </c>
      <c r="AH140" s="19" t="e">
        <f t="shared" ca="1" si="55"/>
        <v>#REF!</v>
      </c>
      <c r="AJ140" s="23"/>
      <c r="AK140" s="21"/>
      <c r="AL140" s="29" t="e">
        <f>'Media Laydown - B&amp;D'!#REF!</f>
        <v>#REF!</v>
      </c>
      <c r="AM140" s="25" t="e">
        <f t="shared" ca="1" si="64"/>
        <v>#REF!</v>
      </c>
      <c r="AN140" s="16" t="e">
        <f t="shared" ca="1" si="44"/>
        <v>#REF!</v>
      </c>
      <c r="AO140" s="19" t="e">
        <f t="shared" ca="1" si="56"/>
        <v>#REF!</v>
      </c>
      <c r="AP140" s="30"/>
      <c r="AQ140" s="23"/>
      <c r="AR140" s="21"/>
      <c r="AS140" s="29" t="e">
        <f>'Media Laydown - B&amp;D'!#REF!</f>
        <v>#REF!</v>
      </c>
      <c r="AT140" s="25" t="e">
        <f t="shared" ca="1" si="65"/>
        <v>#REF!</v>
      </c>
      <c r="AU140" s="16" t="e">
        <f t="shared" ca="1" si="46"/>
        <v>#REF!</v>
      </c>
      <c r="AV140" s="19" t="e">
        <f t="shared" ca="1" si="57"/>
        <v>#REF!</v>
      </c>
      <c r="AW140" s="30"/>
      <c r="AX140" s="23"/>
      <c r="AY140" s="21"/>
      <c r="AZ140" s="29" t="e">
        <f>'Media Laydown - B&amp;D'!#REF!</f>
        <v>#REF!</v>
      </c>
      <c r="BA140" s="25" t="e">
        <f t="shared" ca="1" si="66"/>
        <v>#REF!</v>
      </c>
      <c r="BB140" s="16" t="e">
        <f t="shared" ca="1" si="48"/>
        <v>#REF!</v>
      </c>
      <c r="BC140" s="19" t="e">
        <f t="shared" ca="1" si="58"/>
        <v>#REF!</v>
      </c>
      <c r="BD140">
        <v>4.8587569572883198E-41</v>
      </c>
    </row>
    <row r="141" spans="1:56" x14ac:dyDescent="0.2">
      <c r="A141" s="5">
        <f t="shared" ref="A141:A168" si="71">A140+7</f>
        <v>43640</v>
      </c>
      <c r="C141" s="29">
        <v>0</v>
      </c>
      <c r="D141" s="25">
        <f t="shared" ca="1" si="50"/>
        <v>0</v>
      </c>
      <c r="E141" s="19">
        <f t="shared" ca="1" si="68"/>
        <v>0</v>
      </c>
      <c r="F141" s="20" t="e">
        <f t="shared" ca="1" si="51"/>
        <v>#REF!</v>
      </c>
      <c r="G141" s="21">
        <v>5.2839305395893398E-51</v>
      </c>
      <c r="H141" s="23"/>
      <c r="I141" s="21"/>
      <c r="J141" s="29" t="e">
        <f>'Media Laydown - B&amp;D'!#REF!</f>
        <v>#REF!</v>
      </c>
      <c r="K141" s="25" t="e">
        <f t="shared" ca="1" si="59"/>
        <v>#REF!</v>
      </c>
      <c r="L141" s="19" t="e">
        <f t="shared" ca="1" si="60"/>
        <v>#REF!</v>
      </c>
      <c r="M141" s="19" t="e">
        <f t="shared" ca="1" si="52"/>
        <v>#REF!</v>
      </c>
      <c r="O141" s="23"/>
      <c r="P141" s="21"/>
      <c r="Q141" s="29" t="e">
        <f>'Media Laydown - B&amp;D'!#REF!</f>
        <v>#REF!</v>
      </c>
      <c r="R141" s="25" t="e">
        <f t="shared" ca="1" si="61"/>
        <v>#REF!</v>
      </c>
      <c r="S141" s="19" t="e">
        <f t="shared" ca="1" si="69"/>
        <v>#REF!</v>
      </c>
      <c r="T141" s="19" t="e">
        <f t="shared" ca="1" si="53"/>
        <v>#REF!</v>
      </c>
      <c r="V141" s="23"/>
      <c r="W141" s="21"/>
      <c r="X141" s="29" t="e">
        <f>'Media Laydown - B&amp;D'!#REF!</f>
        <v>#REF!</v>
      </c>
      <c r="Y141" s="25" t="e">
        <f t="shared" ca="1" si="62"/>
        <v>#REF!</v>
      </c>
      <c r="Z141" s="19" t="e">
        <f t="shared" ca="1" si="67"/>
        <v>#REF!</v>
      </c>
      <c r="AA141" s="19" t="e">
        <f t="shared" ca="1" si="54"/>
        <v>#REF!</v>
      </c>
      <c r="AC141" s="23"/>
      <c r="AD141" s="21"/>
      <c r="AE141" s="29" t="e">
        <f>'Media Laydown - B&amp;D'!#REF!</f>
        <v>#REF!</v>
      </c>
      <c r="AF141" s="25" t="e">
        <f t="shared" ca="1" si="63"/>
        <v>#REF!</v>
      </c>
      <c r="AG141" s="16" t="e">
        <f t="shared" ref="AG141:AG168" ca="1" si="72">(1-EXP(-AF141/$AF$3))</f>
        <v>#REF!</v>
      </c>
      <c r="AH141" s="19" t="e">
        <f t="shared" ca="1" si="55"/>
        <v>#REF!</v>
      </c>
      <c r="AJ141" s="23"/>
      <c r="AK141" s="21"/>
      <c r="AL141" s="29" t="e">
        <f>'Media Laydown - B&amp;D'!#REF!</f>
        <v>#REF!</v>
      </c>
      <c r="AM141" s="25" t="e">
        <f t="shared" ca="1" si="64"/>
        <v>#REF!</v>
      </c>
      <c r="AN141" s="16" t="e">
        <f t="shared" ref="AN141:AN168" ca="1" si="73">(1-EXP(-AM141/$AM$3))</f>
        <v>#REF!</v>
      </c>
      <c r="AO141" s="19" t="e">
        <f t="shared" ca="1" si="56"/>
        <v>#REF!</v>
      </c>
      <c r="AP141" s="30"/>
      <c r="AQ141" s="23"/>
      <c r="AR141" s="21"/>
      <c r="AS141" s="29" t="e">
        <f>'Media Laydown - B&amp;D'!#REF!</f>
        <v>#REF!</v>
      </c>
      <c r="AT141" s="25" t="e">
        <f t="shared" ca="1" si="65"/>
        <v>#REF!</v>
      </c>
      <c r="AU141" s="16" t="e">
        <f t="shared" ref="AU141:AU168" ca="1" si="74">(1-EXP(-AT141/AT$3))</f>
        <v>#REF!</v>
      </c>
      <c r="AV141" s="19" t="e">
        <f t="shared" ca="1" si="57"/>
        <v>#REF!</v>
      </c>
      <c r="AW141" s="30"/>
      <c r="AX141" s="23"/>
      <c r="AY141" s="21"/>
      <c r="AZ141" s="29" t="e">
        <f>'Media Laydown - B&amp;D'!#REF!</f>
        <v>#REF!</v>
      </c>
      <c r="BA141" s="25" t="e">
        <f t="shared" ca="1" si="66"/>
        <v>#REF!</v>
      </c>
      <c r="BB141" s="16" t="e">
        <f t="shared" ref="BB141:BB168" ca="1" si="75">IF(BA141=0,0,1/(1+EXP(-BA$3*BA141))^BB$3)</f>
        <v>#REF!</v>
      </c>
      <c r="BC141" s="19" t="e">
        <f t="shared" ca="1" si="58"/>
        <v>#REF!</v>
      </c>
      <c r="BD141">
        <v>1.45762708718649E-41</v>
      </c>
    </row>
    <row r="142" spans="1:56" x14ac:dyDescent="0.2">
      <c r="A142" s="5">
        <f t="shared" si="71"/>
        <v>43647</v>
      </c>
      <c r="C142" s="29">
        <v>0</v>
      </c>
      <c r="D142" s="25">
        <f t="shared" ref="D142:D168" ca="1" si="76">OFFSET(C142,-$D$2,0)</f>
        <v>0</v>
      </c>
      <c r="E142" s="19">
        <f t="shared" ca="1" si="68"/>
        <v>0</v>
      </c>
      <c r="F142" s="20" t="e">
        <f t="shared" ref="F142:F168" ca="1" si="77">F141*(1-D$4/100)+E142</f>
        <v>#REF!</v>
      </c>
      <c r="G142" s="21">
        <v>5.2839305395893397E-52</v>
      </c>
      <c r="H142" s="23"/>
      <c r="I142" s="21"/>
      <c r="J142" s="29" t="e">
        <f>'Media Laydown - B&amp;D'!#REF!</f>
        <v>#REF!</v>
      </c>
      <c r="K142" s="25" t="e">
        <f t="shared" ca="1" si="59"/>
        <v>#REF!</v>
      </c>
      <c r="L142" s="19" t="e">
        <f t="shared" ca="1" si="60"/>
        <v>#REF!</v>
      </c>
      <c r="M142" s="19" t="e">
        <f t="shared" ref="M142:M168" ca="1" si="78">M141*(1-K$4/100)+L142</f>
        <v>#REF!</v>
      </c>
      <c r="O142" s="23"/>
      <c r="P142" s="21"/>
      <c r="Q142" s="29" t="e">
        <f>'Media Laydown - B&amp;D'!#REF!</f>
        <v>#REF!</v>
      </c>
      <c r="R142" s="25" t="e">
        <f t="shared" ca="1" si="61"/>
        <v>#REF!</v>
      </c>
      <c r="S142" s="19" t="e">
        <f t="shared" ca="1" si="69"/>
        <v>#REF!</v>
      </c>
      <c r="T142" s="19" t="e">
        <f t="shared" ref="T142:T168" ca="1" si="79">T141*(1-R$4/100)+S142</f>
        <v>#REF!</v>
      </c>
      <c r="V142" s="23"/>
      <c r="W142" s="21"/>
      <c r="X142" s="29" t="e">
        <f>'Media Laydown - B&amp;D'!#REF!</f>
        <v>#REF!</v>
      </c>
      <c r="Y142" s="25" t="e">
        <f t="shared" ca="1" si="62"/>
        <v>#REF!</v>
      </c>
      <c r="Z142" s="19" t="e">
        <f t="shared" ca="1" si="67"/>
        <v>#REF!</v>
      </c>
      <c r="AA142" s="19" t="e">
        <f t="shared" ref="AA142:AA168" ca="1" si="80">AA141*(1-Y$4/100)+Z142</f>
        <v>#REF!</v>
      </c>
      <c r="AC142" s="23"/>
      <c r="AD142" s="21"/>
      <c r="AE142" s="29" t="e">
        <f>'Media Laydown - B&amp;D'!#REF!</f>
        <v>#REF!</v>
      </c>
      <c r="AF142" s="25" t="e">
        <f t="shared" ca="1" si="63"/>
        <v>#REF!</v>
      </c>
      <c r="AG142" s="16" t="e">
        <f t="shared" ca="1" si="72"/>
        <v>#REF!</v>
      </c>
      <c r="AH142" s="19" t="e">
        <f t="shared" ref="AH142:AH168" ca="1" si="81">AH141*(1-AF$4/100)+AG142</f>
        <v>#REF!</v>
      </c>
      <c r="AJ142" s="23"/>
      <c r="AK142" s="21"/>
      <c r="AL142" s="29" t="e">
        <f>'Media Laydown - B&amp;D'!#REF!</f>
        <v>#REF!</v>
      </c>
      <c r="AM142" s="25" t="e">
        <f t="shared" ca="1" si="64"/>
        <v>#REF!</v>
      </c>
      <c r="AN142" s="16" t="e">
        <f t="shared" ca="1" si="73"/>
        <v>#REF!</v>
      </c>
      <c r="AO142" s="19" t="e">
        <f t="shared" ref="AO142:AO168" ca="1" si="82">AO141*(1-AM$4/100)+AN142</f>
        <v>#REF!</v>
      </c>
      <c r="AP142" s="30"/>
      <c r="AQ142" s="23"/>
      <c r="AR142" s="21"/>
      <c r="AS142" s="29" t="e">
        <f>'Media Laydown - B&amp;D'!#REF!</f>
        <v>#REF!</v>
      </c>
      <c r="AT142" s="25" t="e">
        <f t="shared" ca="1" si="65"/>
        <v>#REF!</v>
      </c>
      <c r="AU142" s="16" t="e">
        <f t="shared" ca="1" si="74"/>
        <v>#REF!</v>
      </c>
      <c r="AV142" s="19" t="e">
        <f t="shared" ref="AV142:AV168" ca="1" si="83">AV141*(1-AT$4/100)+AU142</f>
        <v>#REF!</v>
      </c>
      <c r="AW142" s="30"/>
      <c r="AX142" s="23"/>
      <c r="AY142" s="21"/>
      <c r="AZ142" s="29" t="e">
        <f>'Media Laydown - B&amp;D'!#REF!</f>
        <v>#REF!</v>
      </c>
      <c r="BA142" s="25" t="e">
        <f t="shared" ca="1" si="66"/>
        <v>#REF!</v>
      </c>
      <c r="BB142" s="16" t="e">
        <f t="shared" ca="1" si="75"/>
        <v>#REF!</v>
      </c>
      <c r="BC142" s="19" t="e">
        <f t="shared" ref="BC142:BC168" ca="1" si="84">BC141*(1-BA$4/100)+BB142</f>
        <v>#REF!</v>
      </c>
      <c r="BD142">
        <v>4.3728812615594797E-42</v>
      </c>
    </row>
    <row r="143" spans="1:56" x14ac:dyDescent="0.2">
      <c r="A143" s="5">
        <f t="shared" si="71"/>
        <v>43654</v>
      </c>
      <c r="C143" s="29">
        <v>0</v>
      </c>
      <c r="D143" s="25">
        <f t="shared" ca="1" si="76"/>
        <v>0</v>
      </c>
      <c r="E143" s="19">
        <f t="shared" ca="1" si="68"/>
        <v>0</v>
      </c>
      <c r="F143" s="20" t="e">
        <f t="shared" ca="1" si="77"/>
        <v>#REF!</v>
      </c>
      <c r="G143" s="21">
        <v>5.2839305395893499E-53</v>
      </c>
      <c r="H143" s="23"/>
      <c r="I143" s="21"/>
      <c r="J143" s="29" t="e">
        <f>'Media Laydown - B&amp;D'!#REF!</f>
        <v>#REF!</v>
      </c>
      <c r="K143" s="25" t="e">
        <f t="shared" ref="K143:K168" ca="1" si="85">OFFSET(J143,-K$2,0)</f>
        <v>#REF!</v>
      </c>
      <c r="L143" s="19" t="e">
        <f t="shared" ref="L143:L168" ca="1" si="86">(1-EXP(-K143/$K$3))</f>
        <v>#REF!</v>
      </c>
      <c r="M143" s="19" t="e">
        <f t="shared" ca="1" si="78"/>
        <v>#REF!</v>
      </c>
      <c r="O143" s="23"/>
      <c r="P143" s="21"/>
      <c r="Q143" s="29" t="e">
        <f>'Media Laydown - B&amp;D'!#REF!</f>
        <v>#REF!</v>
      </c>
      <c r="R143" s="25" t="e">
        <f t="shared" ref="R143:R168" ca="1" si="87">OFFSET(Q143,-R$2,0)</f>
        <v>#REF!</v>
      </c>
      <c r="S143" s="19" t="e">
        <f t="shared" ca="1" si="69"/>
        <v>#REF!</v>
      </c>
      <c r="T143" s="19" t="e">
        <f t="shared" ca="1" si="79"/>
        <v>#REF!</v>
      </c>
      <c r="V143" s="23"/>
      <c r="W143" s="21"/>
      <c r="X143" s="29" t="e">
        <f>'Media Laydown - B&amp;D'!#REF!</f>
        <v>#REF!</v>
      </c>
      <c r="Y143" s="25" t="e">
        <f t="shared" ref="Y143:Y168" ca="1" si="88">OFFSET(X143,-Y$2,0)</f>
        <v>#REF!</v>
      </c>
      <c r="Z143" s="19" t="e">
        <f t="shared" ca="1" si="67"/>
        <v>#REF!</v>
      </c>
      <c r="AA143" s="19" t="e">
        <f t="shared" ca="1" si="80"/>
        <v>#REF!</v>
      </c>
      <c r="AC143" s="23"/>
      <c r="AD143" s="21"/>
      <c r="AE143" s="29" t="e">
        <f>'Media Laydown - B&amp;D'!#REF!</f>
        <v>#REF!</v>
      </c>
      <c r="AF143" s="25" t="e">
        <f t="shared" ref="AF143:AF168" ca="1" si="89">OFFSET(AE143,-AF$2,0)</f>
        <v>#REF!</v>
      </c>
      <c r="AG143" s="16" t="e">
        <f t="shared" ca="1" si="72"/>
        <v>#REF!</v>
      </c>
      <c r="AH143" s="19" t="e">
        <f t="shared" ca="1" si="81"/>
        <v>#REF!</v>
      </c>
      <c r="AJ143" s="23"/>
      <c r="AK143" s="21"/>
      <c r="AL143" s="29" t="e">
        <f>'Media Laydown - B&amp;D'!#REF!</f>
        <v>#REF!</v>
      </c>
      <c r="AM143" s="25" t="e">
        <f t="shared" ref="AM143:AM168" ca="1" si="90">OFFSET(AL143,-AM$2,0)</f>
        <v>#REF!</v>
      </c>
      <c r="AN143" s="16" t="e">
        <f t="shared" ca="1" si="73"/>
        <v>#REF!</v>
      </c>
      <c r="AO143" s="19" t="e">
        <f t="shared" ca="1" si="82"/>
        <v>#REF!</v>
      </c>
      <c r="AP143" s="30"/>
      <c r="AQ143" s="23"/>
      <c r="AR143" s="21"/>
      <c r="AS143" s="29" t="e">
        <f>'Media Laydown - B&amp;D'!#REF!</f>
        <v>#REF!</v>
      </c>
      <c r="AT143" s="25" t="e">
        <f t="shared" ref="AT143:AT168" ca="1" si="91">OFFSET(AS143,-AT$2,0)</f>
        <v>#REF!</v>
      </c>
      <c r="AU143" s="16" t="e">
        <f t="shared" ca="1" si="74"/>
        <v>#REF!</v>
      </c>
      <c r="AV143" s="19" t="e">
        <f t="shared" ca="1" si="83"/>
        <v>#REF!</v>
      </c>
      <c r="AW143" s="30"/>
      <c r="AX143" s="23"/>
      <c r="AY143" s="21"/>
      <c r="AZ143" s="29" t="e">
        <f>'Media Laydown - B&amp;D'!#REF!</f>
        <v>#REF!</v>
      </c>
      <c r="BA143" s="25" t="e">
        <f t="shared" ref="BA143:BA168" ca="1" si="92">OFFSET(AZ143,-BA$2,0)</f>
        <v>#REF!</v>
      </c>
      <c r="BB143" s="16" t="e">
        <f t="shared" ca="1" si="75"/>
        <v>#REF!</v>
      </c>
      <c r="BC143" s="19" t="e">
        <f t="shared" ca="1" si="84"/>
        <v>#REF!</v>
      </c>
      <c r="BD143">
        <v>1.31186437846784E-42</v>
      </c>
    </row>
    <row r="144" spans="1:56" x14ac:dyDescent="0.2">
      <c r="A144" s="5">
        <f t="shared" si="71"/>
        <v>43661</v>
      </c>
      <c r="C144" s="29">
        <v>0</v>
      </c>
      <c r="D144" s="25">
        <f t="shared" ca="1" si="76"/>
        <v>0</v>
      </c>
      <c r="E144" s="19">
        <f t="shared" ca="1" si="68"/>
        <v>0</v>
      </c>
      <c r="F144" s="20" t="e">
        <f t="shared" ca="1" si="77"/>
        <v>#REF!</v>
      </c>
      <c r="G144" s="21">
        <v>5.2839305395893499E-54</v>
      </c>
      <c r="H144" s="23"/>
      <c r="I144" s="21"/>
      <c r="J144" s="29" t="e">
        <f>'Media Laydown - B&amp;D'!#REF!</f>
        <v>#REF!</v>
      </c>
      <c r="K144" s="25" t="e">
        <f t="shared" ca="1" si="85"/>
        <v>#REF!</v>
      </c>
      <c r="L144" s="19" t="e">
        <f t="shared" ca="1" si="86"/>
        <v>#REF!</v>
      </c>
      <c r="M144" s="19" t="e">
        <f t="shared" ca="1" si="78"/>
        <v>#REF!</v>
      </c>
      <c r="O144" s="23"/>
      <c r="P144" s="21"/>
      <c r="Q144" s="29" t="e">
        <f>'Media Laydown - B&amp;D'!#REF!</f>
        <v>#REF!</v>
      </c>
      <c r="R144" s="25" t="e">
        <f t="shared" ca="1" si="87"/>
        <v>#REF!</v>
      </c>
      <c r="S144" s="19" t="e">
        <f t="shared" ca="1" si="69"/>
        <v>#REF!</v>
      </c>
      <c r="T144" s="19" t="e">
        <f t="shared" ca="1" si="79"/>
        <v>#REF!</v>
      </c>
      <c r="V144" s="23"/>
      <c r="W144" s="21"/>
      <c r="X144" s="29" t="e">
        <f>'Media Laydown - B&amp;D'!#REF!</f>
        <v>#REF!</v>
      </c>
      <c r="Y144" s="25" t="e">
        <f t="shared" ca="1" si="88"/>
        <v>#REF!</v>
      </c>
      <c r="Z144" s="19" t="e">
        <f t="shared" ca="1" si="67"/>
        <v>#REF!</v>
      </c>
      <c r="AA144" s="19" t="e">
        <f t="shared" ca="1" si="80"/>
        <v>#REF!</v>
      </c>
      <c r="AC144" s="23"/>
      <c r="AD144" s="21"/>
      <c r="AE144" s="29" t="e">
        <f>'Media Laydown - B&amp;D'!#REF!</f>
        <v>#REF!</v>
      </c>
      <c r="AF144" s="25" t="e">
        <f t="shared" ca="1" si="89"/>
        <v>#REF!</v>
      </c>
      <c r="AG144" s="16" t="e">
        <f t="shared" ca="1" si="72"/>
        <v>#REF!</v>
      </c>
      <c r="AH144" s="19" t="e">
        <f t="shared" ca="1" si="81"/>
        <v>#REF!</v>
      </c>
      <c r="AJ144" s="23"/>
      <c r="AK144" s="21"/>
      <c r="AL144" s="29" t="e">
        <f>'Media Laydown - B&amp;D'!#REF!</f>
        <v>#REF!</v>
      </c>
      <c r="AM144" s="25" t="e">
        <f t="shared" ca="1" si="90"/>
        <v>#REF!</v>
      </c>
      <c r="AN144" s="16" t="e">
        <f t="shared" ca="1" si="73"/>
        <v>#REF!</v>
      </c>
      <c r="AO144" s="19" t="e">
        <f t="shared" ca="1" si="82"/>
        <v>#REF!</v>
      </c>
      <c r="AP144" s="30"/>
      <c r="AQ144" s="23"/>
      <c r="AR144" s="21"/>
      <c r="AS144" s="29" t="e">
        <f>'Media Laydown - B&amp;D'!#REF!</f>
        <v>#REF!</v>
      </c>
      <c r="AT144" s="25" t="e">
        <f t="shared" ca="1" si="91"/>
        <v>#REF!</v>
      </c>
      <c r="AU144" s="16" t="e">
        <f t="shared" ca="1" si="74"/>
        <v>#REF!</v>
      </c>
      <c r="AV144" s="19" t="e">
        <f t="shared" ca="1" si="83"/>
        <v>#REF!</v>
      </c>
      <c r="AW144" s="30"/>
      <c r="AX144" s="23"/>
      <c r="AY144" s="21"/>
      <c r="AZ144" s="29" t="e">
        <f>'Media Laydown - B&amp;D'!#REF!</f>
        <v>#REF!</v>
      </c>
      <c r="BA144" s="25" t="e">
        <f t="shared" ca="1" si="92"/>
        <v>#REF!</v>
      </c>
      <c r="BB144" s="16" t="e">
        <f t="shared" ca="1" si="75"/>
        <v>#REF!</v>
      </c>
      <c r="BC144" s="19" t="e">
        <f t="shared" ca="1" si="84"/>
        <v>#REF!</v>
      </c>
      <c r="BD144">
        <v>3.9355931354035298E-43</v>
      </c>
    </row>
    <row r="145" spans="1:56" x14ac:dyDescent="0.2">
      <c r="A145" s="5">
        <f t="shared" si="71"/>
        <v>43668</v>
      </c>
      <c r="C145" s="29">
        <v>0</v>
      </c>
      <c r="D145" s="25">
        <f t="shared" ca="1" si="76"/>
        <v>0</v>
      </c>
      <c r="E145" s="19">
        <f t="shared" ca="1" si="68"/>
        <v>0</v>
      </c>
      <c r="F145" s="20" t="e">
        <f t="shared" ca="1" si="77"/>
        <v>#REF!</v>
      </c>
      <c r="G145" s="21">
        <v>5.2839305395893603E-55</v>
      </c>
      <c r="H145" s="23"/>
      <c r="I145" s="21"/>
      <c r="J145" s="29" t="e">
        <f>'Media Laydown - B&amp;D'!#REF!</f>
        <v>#REF!</v>
      </c>
      <c r="K145" s="25" t="e">
        <f t="shared" ca="1" si="85"/>
        <v>#REF!</v>
      </c>
      <c r="L145" s="19" t="e">
        <f t="shared" ca="1" si="86"/>
        <v>#REF!</v>
      </c>
      <c r="M145" s="19" t="e">
        <f t="shared" ca="1" si="78"/>
        <v>#REF!</v>
      </c>
      <c r="O145" s="23"/>
      <c r="P145" s="21"/>
      <c r="Q145" s="29" t="e">
        <f>'Media Laydown - B&amp;D'!#REF!</f>
        <v>#REF!</v>
      </c>
      <c r="R145" s="25" t="e">
        <f t="shared" ca="1" si="87"/>
        <v>#REF!</v>
      </c>
      <c r="S145" s="19" t="e">
        <f t="shared" ca="1" si="69"/>
        <v>#REF!</v>
      </c>
      <c r="T145" s="19" t="e">
        <f t="shared" ca="1" si="79"/>
        <v>#REF!</v>
      </c>
      <c r="V145" s="23"/>
      <c r="W145" s="21"/>
      <c r="X145" s="29" t="e">
        <f>'Media Laydown - B&amp;D'!#REF!</f>
        <v>#REF!</v>
      </c>
      <c r="Y145" s="25" t="e">
        <f t="shared" ca="1" si="88"/>
        <v>#REF!</v>
      </c>
      <c r="Z145" s="19" t="e">
        <f t="shared" ca="1" si="67"/>
        <v>#REF!</v>
      </c>
      <c r="AA145" s="19" t="e">
        <f t="shared" ca="1" si="80"/>
        <v>#REF!</v>
      </c>
      <c r="AC145" s="23"/>
      <c r="AD145" s="21"/>
      <c r="AE145" s="29" t="e">
        <f>'Media Laydown - B&amp;D'!#REF!</f>
        <v>#REF!</v>
      </c>
      <c r="AF145" s="25" t="e">
        <f t="shared" ca="1" si="89"/>
        <v>#REF!</v>
      </c>
      <c r="AG145" s="16" t="e">
        <f t="shared" ca="1" si="72"/>
        <v>#REF!</v>
      </c>
      <c r="AH145" s="19" t="e">
        <f t="shared" ca="1" si="81"/>
        <v>#REF!</v>
      </c>
      <c r="AJ145" s="23"/>
      <c r="AK145" s="21"/>
      <c r="AL145" s="29" t="e">
        <f>'Media Laydown - B&amp;D'!#REF!</f>
        <v>#REF!</v>
      </c>
      <c r="AM145" s="25" t="e">
        <f t="shared" ca="1" si="90"/>
        <v>#REF!</v>
      </c>
      <c r="AN145" s="16" t="e">
        <f t="shared" ca="1" si="73"/>
        <v>#REF!</v>
      </c>
      <c r="AO145" s="19" t="e">
        <f t="shared" ca="1" si="82"/>
        <v>#REF!</v>
      </c>
      <c r="AP145" s="30"/>
      <c r="AQ145" s="23"/>
      <c r="AR145" s="21"/>
      <c r="AS145" s="29" t="e">
        <f>'Media Laydown - B&amp;D'!#REF!</f>
        <v>#REF!</v>
      </c>
      <c r="AT145" s="25" t="e">
        <f t="shared" ca="1" si="91"/>
        <v>#REF!</v>
      </c>
      <c r="AU145" s="16" t="e">
        <f t="shared" ca="1" si="74"/>
        <v>#REF!</v>
      </c>
      <c r="AV145" s="19" t="e">
        <f t="shared" ca="1" si="83"/>
        <v>#REF!</v>
      </c>
      <c r="AW145" s="30"/>
      <c r="AX145" s="23"/>
      <c r="AY145" s="21"/>
      <c r="AZ145" s="29" t="e">
        <f>'Media Laydown - B&amp;D'!#REF!</f>
        <v>#REF!</v>
      </c>
      <c r="BA145" s="25" t="e">
        <f t="shared" ca="1" si="92"/>
        <v>#REF!</v>
      </c>
      <c r="BB145" s="16" t="e">
        <f t="shared" ca="1" si="75"/>
        <v>#REF!</v>
      </c>
      <c r="BC145" s="19" t="e">
        <f t="shared" ca="1" si="84"/>
        <v>#REF!</v>
      </c>
      <c r="BD145">
        <v>1.1806779406210601E-43</v>
      </c>
    </row>
    <row r="146" spans="1:56" x14ac:dyDescent="0.2">
      <c r="A146" s="5">
        <f t="shared" si="71"/>
        <v>43675</v>
      </c>
      <c r="C146" s="29">
        <v>0</v>
      </c>
      <c r="D146" s="25">
        <f t="shared" ca="1" si="76"/>
        <v>0</v>
      </c>
      <c r="E146" s="19">
        <f t="shared" ca="1" si="68"/>
        <v>0</v>
      </c>
      <c r="F146" s="20" t="e">
        <f t="shared" ca="1" si="77"/>
        <v>#REF!</v>
      </c>
      <c r="G146" s="21">
        <v>5.2839305395893598E-56</v>
      </c>
      <c r="H146" s="23"/>
      <c r="I146" s="21"/>
      <c r="J146" s="29" t="e">
        <f>'Media Laydown - B&amp;D'!#REF!</f>
        <v>#REF!</v>
      </c>
      <c r="K146" s="25" t="e">
        <f t="shared" ca="1" si="85"/>
        <v>#REF!</v>
      </c>
      <c r="L146" s="19" t="e">
        <f t="shared" ca="1" si="86"/>
        <v>#REF!</v>
      </c>
      <c r="M146" s="19" t="e">
        <f t="shared" ca="1" si="78"/>
        <v>#REF!</v>
      </c>
      <c r="O146" s="23"/>
      <c r="P146" s="21"/>
      <c r="Q146" s="29" t="e">
        <f>'Media Laydown - B&amp;D'!#REF!</f>
        <v>#REF!</v>
      </c>
      <c r="R146" s="25" t="e">
        <f t="shared" ca="1" si="87"/>
        <v>#REF!</v>
      </c>
      <c r="S146" s="19" t="e">
        <f t="shared" ca="1" si="69"/>
        <v>#REF!</v>
      </c>
      <c r="T146" s="19" t="e">
        <f t="shared" ca="1" si="79"/>
        <v>#REF!</v>
      </c>
      <c r="V146" s="23"/>
      <c r="W146" s="21"/>
      <c r="X146" s="29" t="e">
        <f>'Media Laydown - B&amp;D'!#REF!</f>
        <v>#REF!</v>
      </c>
      <c r="Y146" s="25" t="e">
        <f t="shared" ca="1" si="88"/>
        <v>#REF!</v>
      </c>
      <c r="Z146" s="19" t="e">
        <f t="shared" ca="1" si="67"/>
        <v>#REF!</v>
      </c>
      <c r="AA146" s="19" t="e">
        <f t="shared" ca="1" si="80"/>
        <v>#REF!</v>
      </c>
      <c r="AC146" s="23"/>
      <c r="AD146" s="21"/>
      <c r="AE146" s="29" t="e">
        <f>'Media Laydown - B&amp;D'!#REF!</f>
        <v>#REF!</v>
      </c>
      <c r="AF146" s="25" t="e">
        <f t="shared" ca="1" si="89"/>
        <v>#REF!</v>
      </c>
      <c r="AG146" s="16" t="e">
        <f t="shared" ca="1" si="72"/>
        <v>#REF!</v>
      </c>
      <c r="AH146" s="19" t="e">
        <f t="shared" ca="1" si="81"/>
        <v>#REF!</v>
      </c>
      <c r="AJ146" s="23"/>
      <c r="AK146" s="21"/>
      <c r="AL146" s="29" t="e">
        <f>'Media Laydown - B&amp;D'!#REF!</f>
        <v>#REF!</v>
      </c>
      <c r="AM146" s="25" t="e">
        <f t="shared" ca="1" si="90"/>
        <v>#REF!</v>
      </c>
      <c r="AN146" s="16" t="e">
        <f t="shared" ca="1" si="73"/>
        <v>#REF!</v>
      </c>
      <c r="AO146" s="19" t="e">
        <f t="shared" ca="1" si="82"/>
        <v>#REF!</v>
      </c>
      <c r="AP146" s="30"/>
      <c r="AQ146" s="23"/>
      <c r="AR146" s="21"/>
      <c r="AS146" s="29" t="e">
        <f>'Media Laydown - B&amp;D'!#REF!</f>
        <v>#REF!</v>
      </c>
      <c r="AT146" s="25" t="e">
        <f t="shared" ca="1" si="91"/>
        <v>#REF!</v>
      </c>
      <c r="AU146" s="16" t="e">
        <f t="shared" ca="1" si="74"/>
        <v>#REF!</v>
      </c>
      <c r="AV146" s="19" t="e">
        <f t="shared" ca="1" si="83"/>
        <v>#REF!</v>
      </c>
      <c r="AW146" s="30"/>
      <c r="AX146" s="23"/>
      <c r="AY146" s="21"/>
      <c r="AZ146" s="29" t="e">
        <f>'Media Laydown - B&amp;D'!#REF!</f>
        <v>#REF!</v>
      </c>
      <c r="BA146" s="25" t="e">
        <f t="shared" ca="1" si="92"/>
        <v>#REF!</v>
      </c>
      <c r="BB146" s="16" t="e">
        <f t="shared" ca="1" si="75"/>
        <v>#REF!</v>
      </c>
      <c r="BC146" s="19" t="e">
        <f t="shared" ca="1" si="84"/>
        <v>#REF!</v>
      </c>
      <c r="BD146">
        <v>3.54203382186318E-44</v>
      </c>
    </row>
    <row r="147" spans="1:56" x14ac:dyDescent="0.2">
      <c r="A147" s="5">
        <f t="shared" si="71"/>
        <v>43682</v>
      </c>
      <c r="C147" s="29">
        <v>0</v>
      </c>
      <c r="D147" s="25">
        <f t="shared" ca="1" si="76"/>
        <v>0</v>
      </c>
      <c r="E147" s="19">
        <f t="shared" ca="1" si="68"/>
        <v>0</v>
      </c>
      <c r="F147" s="20" t="e">
        <f t="shared" ca="1" si="77"/>
        <v>#REF!</v>
      </c>
      <c r="G147" s="21">
        <v>5.2839305395893695E-57</v>
      </c>
      <c r="H147" s="23"/>
      <c r="I147" s="21"/>
      <c r="J147" s="29" t="e">
        <f>'Media Laydown - B&amp;D'!#REF!</f>
        <v>#REF!</v>
      </c>
      <c r="K147" s="25" t="e">
        <f t="shared" ca="1" si="85"/>
        <v>#REF!</v>
      </c>
      <c r="L147" s="19" t="e">
        <f t="shared" ca="1" si="86"/>
        <v>#REF!</v>
      </c>
      <c r="M147" s="19" t="e">
        <f t="shared" ca="1" si="78"/>
        <v>#REF!</v>
      </c>
      <c r="O147" s="23"/>
      <c r="P147" s="21"/>
      <c r="Q147" s="29" t="e">
        <f>'Media Laydown - B&amp;D'!#REF!</f>
        <v>#REF!</v>
      </c>
      <c r="R147" s="25" t="e">
        <f t="shared" ca="1" si="87"/>
        <v>#REF!</v>
      </c>
      <c r="S147" s="19" t="e">
        <f t="shared" ca="1" si="69"/>
        <v>#REF!</v>
      </c>
      <c r="T147" s="19" t="e">
        <f t="shared" ca="1" si="79"/>
        <v>#REF!</v>
      </c>
      <c r="V147" s="23"/>
      <c r="W147" s="21"/>
      <c r="X147" s="29" t="e">
        <f>'Media Laydown - B&amp;D'!#REF!</f>
        <v>#REF!</v>
      </c>
      <c r="Y147" s="25" t="e">
        <f t="shared" ca="1" si="88"/>
        <v>#REF!</v>
      </c>
      <c r="Z147" s="19" t="e">
        <f t="shared" ca="1" si="67"/>
        <v>#REF!</v>
      </c>
      <c r="AA147" s="19" t="e">
        <f t="shared" ca="1" si="80"/>
        <v>#REF!</v>
      </c>
      <c r="AC147" s="23"/>
      <c r="AD147" s="21"/>
      <c r="AE147" s="29" t="e">
        <f>'Media Laydown - B&amp;D'!#REF!</f>
        <v>#REF!</v>
      </c>
      <c r="AF147" s="25" t="e">
        <f t="shared" ca="1" si="89"/>
        <v>#REF!</v>
      </c>
      <c r="AG147" s="16" t="e">
        <f t="shared" ca="1" si="72"/>
        <v>#REF!</v>
      </c>
      <c r="AH147" s="19" t="e">
        <f t="shared" ca="1" si="81"/>
        <v>#REF!</v>
      </c>
      <c r="AJ147" s="23"/>
      <c r="AK147" s="21"/>
      <c r="AL147" s="29" t="e">
        <f>'Media Laydown - B&amp;D'!#REF!</f>
        <v>#REF!</v>
      </c>
      <c r="AM147" s="25" t="e">
        <f t="shared" ca="1" si="90"/>
        <v>#REF!</v>
      </c>
      <c r="AN147" s="16" t="e">
        <f t="shared" ca="1" si="73"/>
        <v>#REF!</v>
      </c>
      <c r="AO147" s="19" t="e">
        <f t="shared" ca="1" si="82"/>
        <v>#REF!</v>
      </c>
      <c r="AP147" s="30"/>
      <c r="AQ147" s="23"/>
      <c r="AR147" s="21"/>
      <c r="AS147" s="29" t="e">
        <f>'Media Laydown - B&amp;D'!#REF!</f>
        <v>#REF!</v>
      </c>
      <c r="AT147" s="25" t="e">
        <f t="shared" ca="1" si="91"/>
        <v>#REF!</v>
      </c>
      <c r="AU147" s="16" t="e">
        <f t="shared" ca="1" si="74"/>
        <v>#REF!</v>
      </c>
      <c r="AV147" s="19" t="e">
        <f t="shared" ca="1" si="83"/>
        <v>#REF!</v>
      </c>
      <c r="AW147" s="30"/>
      <c r="AX147" s="23"/>
      <c r="AY147" s="21"/>
      <c r="AZ147" s="29" t="e">
        <f>'Media Laydown - B&amp;D'!#REF!</f>
        <v>#REF!</v>
      </c>
      <c r="BA147" s="25" t="e">
        <f t="shared" ca="1" si="92"/>
        <v>#REF!</v>
      </c>
      <c r="BB147" s="16" t="e">
        <f t="shared" ca="1" si="75"/>
        <v>#REF!</v>
      </c>
      <c r="BC147" s="19" t="e">
        <f t="shared" ca="1" si="84"/>
        <v>#REF!</v>
      </c>
      <c r="BD147">
        <v>1.06261014655895E-44</v>
      </c>
    </row>
    <row r="148" spans="1:56" x14ac:dyDescent="0.2">
      <c r="A148" s="5">
        <f t="shared" si="71"/>
        <v>43689</v>
      </c>
      <c r="C148" s="29">
        <v>0</v>
      </c>
      <c r="D148" s="25">
        <f t="shared" ca="1" si="76"/>
        <v>0</v>
      </c>
      <c r="E148" s="19">
        <f t="shared" ca="1" si="68"/>
        <v>0</v>
      </c>
      <c r="F148" s="20" t="e">
        <f t="shared" ca="1" si="77"/>
        <v>#REF!</v>
      </c>
      <c r="G148" s="21">
        <v>5.2839305395893698E-58</v>
      </c>
      <c r="H148" s="23"/>
      <c r="I148" s="21"/>
      <c r="J148" s="29" t="e">
        <f>'Media Laydown - B&amp;D'!#REF!</f>
        <v>#REF!</v>
      </c>
      <c r="K148" s="25" t="e">
        <f t="shared" ca="1" si="85"/>
        <v>#REF!</v>
      </c>
      <c r="L148" s="19" t="e">
        <f t="shared" ca="1" si="86"/>
        <v>#REF!</v>
      </c>
      <c r="M148" s="19" t="e">
        <f t="shared" ca="1" si="78"/>
        <v>#REF!</v>
      </c>
      <c r="O148" s="23"/>
      <c r="P148" s="21"/>
      <c r="Q148" s="29" t="e">
        <f>'Media Laydown - B&amp;D'!#REF!</f>
        <v>#REF!</v>
      </c>
      <c r="R148" s="25" t="e">
        <f t="shared" ca="1" si="87"/>
        <v>#REF!</v>
      </c>
      <c r="S148" s="19" t="e">
        <f t="shared" ca="1" si="69"/>
        <v>#REF!</v>
      </c>
      <c r="T148" s="19" t="e">
        <f t="shared" ca="1" si="79"/>
        <v>#REF!</v>
      </c>
      <c r="V148" s="23"/>
      <c r="W148" s="21"/>
      <c r="X148" s="29" t="e">
        <f>'Media Laydown - B&amp;D'!#REF!</f>
        <v>#REF!</v>
      </c>
      <c r="Y148" s="25" t="e">
        <f t="shared" ca="1" si="88"/>
        <v>#REF!</v>
      </c>
      <c r="Z148" s="19" t="e">
        <f t="shared" ref="Z148:Z168" ca="1" si="93">(1-EXP(-Y148/$Y$3))</f>
        <v>#REF!</v>
      </c>
      <c r="AA148" s="19" t="e">
        <f t="shared" ca="1" si="80"/>
        <v>#REF!</v>
      </c>
      <c r="AC148" s="23"/>
      <c r="AD148" s="21"/>
      <c r="AE148" s="29" t="e">
        <f>'Media Laydown - B&amp;D'!#REF!</f>
        <v>#REF!</v>
      </c>
      <c r="AF148" s="25" t="e">
        <f t="shared" ca="1" si="89"/>
        <v>#REF!</v>
      </c>
      <c r="AG148" s="16" t="e">
        <f t="shared" ca="1" si="72"/>
        <v>#REF!</v>
      </c>
      <c r="AH148" s="19" t="e">
        <f t="shared" ca="1" si="81"/>
        <v>#REF!</v>
      </c>
      <c r="AJ148" s="23"/>
      <c r="AK148" s="21"/>
      <c r="AL148" s="29" t="e">
        <f>'Media Laydown - B&amp;D'!#REF!</f>
        <v>#REF!</v>
      </c>
      <c r="AM148" s="25" t="e">
        <f t="shared" ca="1" si="90"/>
        <v>#REF!</v>
      </c>
      <c r="AN148" s="16" t="e">
        <f t="shared" ca="1" si="73"/>
        <v>#REF!</v>
      </c>
      <c r="AO148" s="19" t="e">
        <f t="shared" ca="1" si="82"/>
        <v>#REF!</v>
      </c>
      <c r="AP148" s="30"/>
      <c r="AQ148" s="23"/>
      <c r="AR148" s="21"/>
      <c r="AS148" s="29" t="e">
        <f>'Media Laydown - B&amp;D'!#REF!</f>
        <v>#REF!</v>
      </c>
      <c r="AT148" s="25" t="e">
        <f t="shared" ca="1" si="91"/>
        <v>#REF!</v>
      </c>
      <c r="AU148" s="16" t="e">
        <f t="shared" ca="1" si="74"/>
        <v>#REF!</v>
      </c>
      <c r="AV148" s="19" t="e">
        <f t="shared" ca="1" si="83"/>
        <v>#REF!</v>
      </c>
      <c r="AW148" s="30"/>
      <c r="AX148" s="23"/>
      <c r="AY148" s="21"/>
      <c r="AZ148" s="29" t="e">
        <f>'Media Laydown - B&amp;D'!#REF!</f>
        <v>#REF!</v>
      </c>
      <c r="BA148" s="25" t="e">
        <f t="shared" ca="1" si="92"/>
        <v>#REF!</v>
      </c>
      <c r="BB148" s="16" t="e">
        <f t="shared" ca="1" si="75"/>
        <v>#REF!</v>
      </c>
      <c r="BC148" s="19" t="e">
        <f t="shared" ca="1" si="84"/>
        <v>#REF!</v>
      </c>
      <c r="BD148">
        <v>3.1878304396768597E-45</v>
      </c>
    </row>
    <row r="149" spans="1:56" x14ac:dyDescent="0.2">
      <c r="A149" s="5">
        <f t="shared" si="71"/>
        <v>43696</v>
      </c>
      <c r="C149" s="29">
        <v>0</v>
      </c>
      <c r="D149" s="25">
        <f t="shared" ca="1" si="76"/>
        <v>0</v>
      </c>
      <c r="E149" s="19">
        <f t="shared" ca="1" si="68"/>
        <v>0</v>
      </c>
      <c r="F149" s="20" t="e">
        <f t="shared" ca="1" si="77"/>
        <v>#REF!</v>
      </c>
      <c r="G149" s="21">
        <v>5.2839305395893696E-59</v>
      </c>
      <c r="H149" s="23"/>
      <c r="I149" s="21"/>
      <c r="J149" s="29" t="e">
        <f>'Media Laydown - B&amp;D'!#REF!</f>
        <v>#REF!</v>
      </c>
      <c r="K149" s="25" t="e">
        <f t="shared" ca="1" si="85"/>
        <v>#REF!</v>
      </c>
      <c r="L149" s="19" t="e">
        <f t="shared" ca="1" si="86"/>
        <v>#REF!</v>
      </c>
      <c r="M149" s="19" t="e">
        <f t="shared" ca="1" si="78"/>
        <v>#REF!</v>
      </c>
      <c r="O149" s="23"/>
      <c r="P149" s="21"/>
      <c r="Q149" s="29" t="e">
        <f>'Media Laydown - B&amp;D'!#REF!</f>
        <v>#REF!</v>
      </c>
      <c r="R149" s="25" t="e">
        <f t="shared" ca="1" si="87"/>
        <v>#REF!</v>
      </c>
      <c r="S149" s="19" t="e">
        <f t="shared" ca="1" si="69"/>
        <v>#REF!</v>
      </c>
      <c r="T149" s="19" t="e">
        <f t="shared" ca="1" si="79"/>
        <v>#REF!</v>
      </c>
      <c r="V149" s="23"/>
      <c r="W149" s="21"/>
      <c r="X149" s="29" t="e">
        <f>'Media Laydown - B&amp;D'!#REF!</f>
        <v>#REF!</v>
      </c>
      <c r="Y149" s="25" t="e">
        <f t="shared" ca="1" si="88"/>
        <v>#REF!</v>
      </c>
      <c r="Z149" s="19" t="e">
        <f t="shared" ca="1" si="93"/>
        <v>#REF!</v>
      </c>
      <c r="AA149" s="19" t="e">
        <f t="shared" ca="1" si="80"/>
        <v>#REF!</v>
      </c>
      <c r="AC149" s="23"/>
      <c r="AD149" s="21"/>
      <c r="AE149" s="29" t="e">
        <f>'Media Laydown - B&amp;D'!#REF!</f>
        <v>#REF!</v>
      </c>
      <c r="AF149" s="25" t="e">
        <f t="shared" ca="1" si="89"/>
        <v>#REF!</v>
      </c>
      <c r="AG149" s="16" t="e">
        <f t="shared" ca="1" si="72"/>
        <v>#REF!</v>
      </c>
      <c r="AH149" s="19" t="e">
        <f t="shared" ca="1" si="81"/>
        <v>#REF!</v>
      </c>
      <c r="AJ149" s="23"/>
      <c r="AK149" s="21"/>
      <c r="AL149" s="29" t="e">
        <f>'Media Laydown - B&amp;D'!#REF!</f>
        <v>#REF!</v>
      </c>
      <c r="AM149" s="25" t="e">
        <f t="shared" ca="1" si="90"/>
        <v>#REF!</v>
      </c>
      <c r="AN149" s="16" t="e">
        <f t="shared" ca="1" si="73"/>
        <v>#REF!</v>
      </c>
      <c r="AO149" s="19" t="e">
        <f t="shared" ca="1" si="82"/>
        <v>#REF!</v>
      </c>
      <c r="AP149" s="30"/>
      <c r="AQ149" s="23"/>
      <c r="AR149" s="21"/>
      <c r="AS149" s="29" t="e">
        <f>'Media Laydown - B&amp;D'!#REF!</f>
        <v>#REF!</v>
      </c>
      <c r="AT149" s="25" t="e">
        <f t="shared" ca="1" si="91"/>
        <v>#REF!</v>
      </c>
      <c r="AU149" s="16" t="e">
        <f t="shared" ca="1" si="74"/>
        <v>#REF!</v>
      </c>
      <c r="AV149" s="19" t="e">
        <f t="shared" ca="1" si="83"/>
        <v>#REF!</v>
      </c>
      <c r="AW149" s="30"/>
      <c r="AX149" s="23"/>
      <c r="AY149" s="21"/>
      <c r="AZ149" s="29" t="e">
        <f>'Media Laydown - B&amp;D'!#REF!</f>
        <v>#REF!</v>
      </c>
      <c r="BA149" s="25" t="e">
        <f t="shared" ca="1" si="92"/>
        <v>#REF!</v>
      </c>
      <c r="BB149" s="16" t="e">
        <f t="shared" ca="1" si="75"/>
        <v>#REF!</v>
      </c>
      <c r="BC149" s="19" t="e">
        <f t="shared" ca="1" si="84"/>
        <v>#REF!</v>
      </c>
      <c r="BD149">
        <v>9.5634913190305807E-46</v>
      </c>
    </row>
    <row r="150" spans="1:56" x14ac:dyDescent="0.2">
      <c r="A150" s="5">
        <f t="shared" si="71"/>
        <v>43703</v>
      </c>
      <c r="C150" s="29">
        <v>0</v>
      </c>
      <c r="D150" s="25">
        <f t="shared" ca="1" si="76"/>
        <v>0</v>
      </c>
      <c r="E150" s="19">
        <f t="shared" ca="1" si="68"/>
        <v>0</v>
      </c>
      <c r="F150" s="20" t="e">
        <f t="shared" ca="1" si="77"/>
        <v>#REF!</v>
      </c>
      <c r="G150" s="21">
        <v>5.2839305395893804E-60</v>
      </c>
      <c r="H150" s="23"/>
      <c r="I150" s="21"/>
      <c r="J150" s="29" t="e">
        <f>'Media Laydown - B&amp;D'!#REF!</f>
        <v>#REF!</v>
      </c>
      <c r="K150" s="25" t="e">
        <f t="shared" ca="1" si="85"/>
        <v>#REF!</v>
      </c>
      <c r="L150" s="19" t="e">
        <f t="shared" ca="1" si="86"/>
        <v>#REF!</v>
      </c>
      <c r="M150" s="19" t="e">
        <f t="shared" ca="1" si="78"/>
        <v>#REF!</v>
      </c>
      <c r="O150" s="23"/>
      <c r="P150" s="21"/>
      <c r="Q150" s="29" t="e">
        <f>'Media Laydown - B&amp;D'!#REF!</f>
        <v>#REF!</v>
      </c>
      <c r="R150" s="25" t="e">
        <f t="shared" ca="1" si="87"/>
        <v>#REF!</v>
      </c>
      <c r="S150" s="19" t="e">
        <f t="shared" ca="1" si="69"/>
        <v>#REF!</v>
      </c>
      <c r="T150" s="19" t="e">
        <f t="shared" ca="1" si="79"/>
        <v>#REF!</v>
      </c>
      <c r="V150" s="23"/>
      <c r="W150" s="21"/>
      <c r="X150" s="29" t="e">
        <f>'Media Laydown - B&amp;D'!#REF!</f>
        <v>#REF!</v>
      </c>
      <c r="Y150" s="25" t="e">
        <f t="shared" ca="1" si="88"/>
        <v>#REF!</v>
      </c>
      <c r="Z150" s="19" t="e">
        <f t="shared" ca="1" si="93"/>
        <v>#REF!</v>
      </c>
      <c r="AA150" s="19" t="e">
        <f t="shared" ca="1" si="80"/>
        <v>#REF!</v>
      </c>
      <c r="AC150" s="23"/>
      <c r="AD150" s="21"/>
      <c r="AE150" s="29" t="e">
        <f>'Media Laydown - B&amp;D'!#REF!</f>
        <v>#REF!</v>
      </c>
      <c r="AF150" s="25" t="e">
        <f t="shared" ca="1" si="89"/>
        <v>#REF!</v>
      </c>
      <c r="AG150" s="16" t="e">
        <f t="shared" ca="1" si="72"/>
        <v>#REF!</v>
      </c>
      <c r="AH150" s="19" t="e">
        <f t="shared" ca="1" si="81"/>
        <v>#REF!</v>
      </c>
      <c r="AJ150" s="23"/>
      <c r="AK150" s="21"/>
      <c r="AL150" s="29" t="e">
        <f>'Media Laydown - B&amp;D'!#REF!</f>
        <v>#REF!</v>
      </c>
      <c r="AM150" s="25" t="e">
        <f t="shared" ca="1" si="90"/>
        <v>#REF!</v>
      </c>
      <c r="AN150" s="16" t="e">
        <f t="shared" ca="1" si="73"/>
        <v>#REF!</v>
      </c>
      <c r="AO150" s="19" t="e">
        <f t="shared" ca="1" si="82"/>
        <v>#REF!</v>
      </c>
      <c r="AP150" s="30"/>
      <c r="AQ150" s="23"/>
      <c r="AR150" s="21"/>
      <c r="AS150" s="29" t="e">
        <f>'Media Laydown - B&amp;D'!#REF!</f>
        <v>#REF!</v>
      </c>
      <c r="AT150" s="25" t="e">
        <f t="shared" ca="1" si="91"/>
        <v>#REF!</v>
      </c>
      <c r="AU150" s="16" t="e">
        <f t="shared" ca="1" si="74"/>
        <v>#REF!</v>
      </c>
      <c r="AV150" s="19" t="e">
        <f t="shared" ca="1" si="83"/>
        <v>#REF!</v>
      </c>
      <c r="AW150" s="30"/>
      <c r="AX150" s="23"/>
      <c r="AY150" s="21"/>
      <c r="AZ150" s="29" t="e">
        <f>'Media Laydown - B&amp;D'!#REF!</f>
        <v>#REF!</v>
      </c>
      <c r="BA150" s="25" t="e">
        <f t="shared" ca="1" si="92"/>
        <v>#REF!</v>
      </c>
      <c r="BB150" s="16" t="e">
        <f t="shared" ca="1" si="75"/>
        <v>#REF!</v>
      </c>
      <c r="BC150" s="19" t="e">
        <f t="shared" ca="1" si="84"/>
        <v>#REF!</v>
      </c>
      <c r="BD150">
        <v>2.8690473957091701E-46</v>
      </c>
    </row>
    <row r="151" spans="1:56" x14ac:dyDescent="0.2">
      <c r="A151" s="5">
        <f t="shared" si="71"/>
        <v>43710</v>
      </c>
      <c r="C151" s="29">
        <v>0</v>
      </c>
      <c r="D151" s="25">
        <f t="shared" ca="1" si="76"/>
        <v>0</v>
      </c>
      <c r="E151" s="19">
        <f t="shared" ca="1" si="68"/>
        <v>0</v>
      </c>
      <c r="F151" s="20" t="e">
        <f t="shared" ca="1" si="77"/>
        <v>#REF!</v>
      </c>
      <c r="G151" s="21">
        <v>5.2839305395893803E-61</v>
      </c>
      <c r="H151" s="23"/>
      <c r="I151" s="21"/>
      <c r="J151" s="29" t="e">
        <f>'Media Laydown - B&amp;D'!#REF!</f>
        <v>#REF!</v>
      </c>
      <c r="K151" s="25" t="e">
        <f t="shared" ca="1" si="85"/>
        <v>#REF!</v>
      </c>
      <c r="L151" s="19" t="e">
        <f t="shared" ca="1" si="86"/>
        <v>#REF!</v>
      </c>
      <c r="M151" s="19" t="e">
        <f t="shared" ca="1" si="78"/>
        <v>#REF!</v>
      </c>
      <c r="O151" s="23"/>
      <c r="P151" s="21"/>
      <c r="Q151" s="29" t="e">
        <f>'Media Laydown - B&amp;D'!#REF!</f>
        <v>#REF!</v>
      </c>
      <c r="R151" s="25" t="e">
        <f t="shared" ca="1" si="87"/>
        <v>#REF!</v>
      </c>
      <c r="S151" s="19" t="e">
        <f t="shared" ca="1" si="69"/>
        <v>#REF!</v>
      </c>
      <c r="T151" s="19" t="e">
        <f t="shared" ca="1" si="79"/>
        <v>#REF!</v>
      </c>
      <c r="V151" s="23"/>
      <c r="W151" s="21"/>
      <c r="X151" s="29" t="e">
        <f>'Media Laydown - B&amp;D'!#REF!</f>
        <v>#REF!</v>
      </c>
      <c r="Y151" s="25" t="e">
        <f t="shared" ca="1" si="88"/>
        <v>#REF!</v>
      </c>
      <c r="Z151" s="19" t="e">
        <f t="shared" ca="1" si="93"/>
        <v>#REF!</v>
      </c>
      <c r="AA151" s="19" t="e">
        <f t="shared" ca="1" si="80"/>
        <v>#REF!</v>
      </c>
      <c r="AC151" s="23"/>
      <c r="AD151" s="21"/>
      <c r="AE151" s="29" t="e">
        <f>'Media Laydown - B&amp;D'!#REF!</f>
        <v>#REF!</v>
      </c>
      <c r="AF151" s="25" t="e">
        <f t="shared" ca="1" si="89"/>
        <v>#REF!</v>
      </c>
      <c r="AG151" s="16" t="e">
        <f t="shared" ca="1" si="72"/>
        <v>#REF!</v>
      </c>
      <c r="AH151" s="19" t="e">
        <f t="shared" ca="1" si="81"/>
        <v>#REF!</v>
      </c>
      <c r="AJ151" s="23"/>
      <c r="AK151" s="21"/>
      <c r="AL151" s="29" t="e">
        <f>'Media Laydown - B&amp;D'!#REF!</f>
        <v>#REF!</v>
      </c>
      <c r="AM151" s="25" t="e">
        <f t="shared" ca="1" si="90"/>
        <v>#REF!</v>
      </c>
      <c r="AN151" s="16" t="e">
        <f t="shared" ca="1" si="73"/>
        <v>#REF!</v>
      </c>
      <c r="AO151" s="19" t="e">
        <f t="shared" ca="1" si="82"/>
        <v>#REF!</v>
      </c>
      <c r="AP151" s="30"/>
      <c r="AQ151" s="23"/>
      <c r="AR151" s="21"/>
      <c r="AS151" s="29" t="e">
        <f>'Media Laydown - B&amp;D'!#REF!</f>
        <v>#REF!</v>
      </c>
      <c r="AT151" s="25" t="e">
        <f t="shared" ca="1" si="91"/>
        <v>#REF!</v>
      </c>
      <c r="AU151" s="16" t="e">
        <f t="shared" ca="1" si="74"/>
        <v>#REF!</v>
      </c>
      <c r="AV151" s="19" t="e">
        <f t="shared" ca="1" si="83"/>
        <v>#REF!</v>
      </c>
      <c r="AW151" s="30"/>
      <c r="AX151" s="23"/>
      <c r="AY151" s="21"/>
      <c r="AZ151" s="29" t="e">
        <f>'Media Laydown - B&amp;D'!#REF!</f>
        <v>#REF!</v>
      </c>
      <c r="BA151" s="25" t="e">
        <f t="shared" ca="1" si="92"/>
        <v>#REF!</v>
      </c>
      <c r="BB151" s="16" t="e">
        <f t="shared" ca="1" si="75"/>
        <v>#REF!</v>
      </c>
      <c r="BC151" s="19" t="e">
        <f t="shared" ca="1" si="84"/>
        <v>#REF!</v>
      </c>
      <c r="BD151">
        <v>8.6071421871275201E-47</v>
      </c>
    </row>
    <row r="152" spans="1:56" x14ac:dyDescent="0.2">
      <c r="A152" s="5">
        <f t="shared" si="71"/>
        <v>43717</v>
      </c>
      <c r="C152" s="29">
        <v>0</v>
      </c>
      <c r="D152" s="25">
        <f t="shared" ca="1" si="76"/>
        <v>0</v>
      </c>
      <c r="E152" s="19">
        <f t="shared" ca="1" si="68"/>
        <v>0</v>
      </c>
      <c r="F152" s="20" t="e">
        <f t="shared" ca="1" si="77"/>
        <v>#REF!</v>
      </c>
      <c r="G152" s="21">
        <v>5.2839305395893903E-62</v>
      </c>
      <c r="H152" s="23"/>
      <c r="I152" s="21"/>
      <c r="J152" s="29" t="e">
        <f>'Media Laydown - B&amp;D'!#REF!</f>
        <v>#REF!</v>
      </c>
      <c r="K152" s="25" t="e">
        <f t="shared" ca="1" si="85"/>
        <v>#REF!</v>
      </c>
      <c r="L152" s="19" t="e">
        <f t="shared" ca="1" si="86"/>
        <v>#REF!</v>
      </c>
      <c r="M152" s="19" t="e">
        <f t="shared" ca="1" si="78"/>
        <v>#REF!</v>
      </c>
      <c r="O152" s="23"/>
      <c r="P152" s="21"/>
      <c r="Q152" s="29" t="e">
        <f>'Media Laydown - B&amp;D'!#REF!</f>
        <v>#REF!</v>
      </c>
      <c r="R152" s="25" t="e">
        <f t="shared" ca="1" si="87"/>
        <v>#REF!</v>
      </c>
      <c r="S152" s="19" t="e">
        <f t="shared" ca="1" si="69"/>
        <v>#REF!</v>
      </c>
      <c r="T152" s="19" t="e">
        <f t="shared" ca="1" si="79"/>
        <v>#REF!</v>
      </c>
      <c r="V152" s="23"/>
      <c r="W152" s="21"/>
      <c r="X152" s="29" t="e">
        <f>'Media Laydown - B&amp;D'!#REF!</f>
        <v>#REF!</v>
      </c>
      <c r="Y152" s="25" t="e">
        <f t="shared" ca="1" si="88"/>
        <v>#REF!</v>
      </c>
      <c r="Z152" s="19" t="e">
        <f t="shared" ca="1" si="93"/>
        <v>#REF!</v>
      </c>
      <c r="AA152" s="19" t="e">
        <f t="shared" ca="1" si="80"/>
        <v>#REF!</v>
      </c>
      <c r="AC152" s="23"/>
      <c r="AD152" s="21"/>
      <c r="AE152" s="29" t="e">
        <f>'Media Laydown - B&amp;D'!#REF!</f>
        <v>#REF!</v>
      </c>
      <c r="AF152" s="25" t="e">
        <f t="shared" ca="1" si="89"/>
        <v>#REF!</v>
      </c>
      <c r="AG152" s="16" t="e">
        <f t="shared" ca="1" si="72"/>
        <v>#REF!</v>
      </c>
      <c r="AH152" s="19" t="e">
        <f t="shared" ca="1" si="81"/>
        <v>#REF!</v>
      </c>
      <c r="AJ152" s="23"/>
      <c r="AK152" s="21"/>
      <c r="AL152" s="29" t="e">
        <f>'Media Laydown - B&amp;D'!#REF!</f>
        <v>#REF!</v>
      </c>
      <c r="AM152" s="25" t="e">
        <f t="shared" ca="1" si="90"/>
        <v>#REF!</v>
      </c>
      <c r="AN152" s="16" t="e">
        <f t="shared" ca="1" si="73"/>
        <v>#REF!</v>
      </c>
      <c r="AO152" s="19" t="e">
        <f t="shared" ca="1" si="82"/>
        <v>#REF!</v>
      </c>
      <c r="AP152" s="30"/>
      <c r="AQ152" s="23"/>
      <c r="AR152" s="21"/>
      <c r="AS152" s="29" t="e">
        <f>'Media Laydown - B&amp;D'!#REF!</f>
        <v>#REF!</v>
      </c>
      <c r="AT152" s="25" t="e">
        <f t="shared" ca="1" si="91"/>
        <v>#REF!</v>
      </c>
      <c r="AU152" s="16" t="e">
        <f t="shared" ca="1" si="74"/>
        <v>#REF!</v>
      </c>
      <c r="AV152" s="19" t="e">
        <f t="shared" ca="1" si="83"/>
        <v>#REF!</v>
      </c>
      <c r="AW152" s="30"/>
      <c r="AX152" s="23"/>
      <c r="AY152" s="21"/>
      <c r="AZ152" s="29" t="e">
        <f>'Media Laydown - B&amp;D'!#REF!</f>
        <v>#REF!</v>
      </c>
      <c r="BA152" s="25" t="e">
        <f t="shared" ca="1" si="92"/>
        <v>#REF!</v>
      </c>
      <c r="BB152" s="16" t="e">
        <f t="shared" ca="1" si="75"/>
        <v>#REF!</v>
      </c>
      <c r="BC152" s="19" t="e">
        <f t="shared" ca="1" si="84"/>
        <v>#REF!</v>
      </c>
      <c r="BD152">
        <v>2.5821426561382501E-47</v>
      </c>
    </row>
    <row r="153" spans="1:56" x14ac:dyDescent="0.2">
      <c r="A153" s="5">
        <f t="shared" si="71"/>
        <v>43724</v>
      </c>
      <c r="C153" s="29">
        <v>0</v>
      </c>
      <c r="D153" s="25">
        <f t="shared" ca="1" si="76"/>
        <v>0</v>
      </c>
      <c r="E153" s="19">
        <f t="shared" ca="1" si="68"/>
        <v>0</v>
      </c>
      <c r="F153" s="20" t="e">
        <f t="shared" ca="1" si="77"/>
        <v>#REF!</v>
      </c>
      <c r="G153" s="21">
        <v>5.2839305395893903E-63</v>
      </c>
      <c r="H153" s="23"/>
      <c r="I153" s="21"/>
      <c r="J153" s="29" t="e">
        <f>'Media Laydown - B&amp;D'!#REF!</f>
        <v>#REF!</v>
      </c>
      <c r="K153" s="25" t="e">
        <f t="shared" ca="1" si="85"/>
        <v>#REF!</v>
      </c>
      <c r="L153" s="19" t="e">
        <f t="shared" ca="1" si="86"/>
        <v>#REF!</v>
      </c>
      <c r="M153" s="19" t="e">
        <f t="shared" ca="1" si="78"/>
        <v>#REF!</v>
      </c>
      <c r="O153" s="23"/>
      <c r="P153" s="21"/>
      <c r="Q153" s="29" t="e">
        <f>'Media Laydown - B&amp;D'!#REF!</f>
        <v>#REF!</v>
      </c>
      <c r="R153" s="25" t="e">
        <f t="shared" ca="1" si="87"/>
        <v>#REF!</v>
      </c>
      <c r="S153" s="19" t="e">
        <f t="shared" ca="1" si="69"/>
        <v>#REF!</v>
      </c>
      <c r="T153" s="19" t="e">
        <f t="shared" ca="1" si="79"/>
        <v>#REF!</v>
      </c>
      <c r="V153" s="23"/>
      <c r="W153" s="21"/>
      <c r="X153" s="29" t="e">
        <f>'Media Laydown - B&amp;D'!#REF!</f>
        <v>#REF!</v>
      </c>
      <c r="Y153" s="25" t="e">
        <f t="shared" ca="1" si="88"/>
        <v>#REF!</v>
      </c>
      <c r="Z153" s="19" t="e">
        <f t="shared" ca="1" si="93"/>
        <v>#REF!</v>
      </c>
      <c r="AA153" s="19" t="e">
        <f t="shared" ca="1" si="80"/>
        <v>#REF!</v>
      </c>
      <c r="AC153" s="23"/>
      <c r="AD153" s="21"/>
      <c r="AE153" s="29" t="e">
        <f>'Media Laydown - B&amp;D'!#REF!</f>
        <v>#REF!</v>
      </c>
      <c r="AF153" s="25" t="e">
        <f t="shared" ca="1" si="89"/>
        <v>#REF!</v>
      </c>
      <c r="AG153" s="16" t="e">
        <f t="shared" ca="1" si="72"/>
        <v>#REF!</v>
      </c>
      <c r="AH153" s="19" t="e">
        <f t="shared" ca="1" si="81"/>
        <v>#REF!</v>
      </c>
      <c r="AJ153" s="23"/>
      <c r="AK153" s="21"/>
      <c r="AL153" s="29" t="e">
        <f>'Media Laydown - B&amp;D'!#REF!</f>
        <v>#REF!</v>
      </c>
      <c r="AM153" s="25" t="e">
        <f t="shared" ca="1" si="90"/>
        <v>#REF!</v>
      </c>
      <c r="AN153" s="16" t="e">
        <f t="shared" ca="1" si="73"/>
        <v>#REF!</v>
      </c>
      <c r="AO153" s="19" t="e">
        <f t="shared" ca="1" si="82"/>
        <v>#REF!</v>
      </c>
      <c r="AP153" s="30"/>
      <c r="AQ153" s="23"/>
      <c r="AR153" s="21"/>
      <c r="AS153" s="29" t="e">
        <f>'Media Laydown - B&amp;D'!#REF!</f>
        <v>#REF!</v>
      </c>
      <c r="AT153" s="25" t="e">
        <f t="shared" ca="1" si="91"/>
        <v>#REF!</v>
      </c>
      <c r="AU153" s="16" t="e">
        <f t="shared" ca="1" si="74"/>
        <v>#REF!</v>
      </c>
      <c r="AV153" s="19" t="e">
        <f t="shared" ca="1" si="83"/>
        <v>#REF!</v>
      </c>
      <c r="AW153" s="30"/>
      <c r="AX153" s="23"/>
      <c r="AY153" s="21"/>
      <c r="AZ153" s="29" t="e">
        <f>'Media Laydown - B&amp;D'!#REF!</f>
        <v>#REF!</v>
      </c>
      <c r="BA153" s="25" t="e">
        <f t="shared" ca="1" si="92"/>
        <v>#REF!</v>
      </c>
      <c r="BB153" s="16" t="e">
        <f t="shared" ca="1" si="75"/>
        <v>#REF!</v>
      </c>
      <c r="BC153" s="19" t="e">
        <f t="shared" ca="1" si="84"/>
        <v>#REF!</v>
      </c>
      <c r="BD153">
        <v>7.7464279684147703E-48</v>
      </c>
    </row>
    <row r="154" spans="1:56" x14ac:dyDescent="0.2">
      <c r="A154" s="5">
        <f t="shared" si="71"/>
        <v>43731</v>
      </c>
      <c r="C154" s="29">
        <v>0</v>
      </c>
      <c r="D154" s="25">
        <f t="shared" ca="1" si="76"/>
        <v>0</v>
      </c>
      <c r="E154" s="19">
        <f t="shared" ca="1" si="68"/>
        <v>0</v>
      </c>
      <c r="F154" s="20" t="e">
        <f t="shared" ca="1" si="77"/>
        <v>#REF!</v>
      </c>
      <c r="G154" s="21">
        <v>5.2839305395893998E-64</v>
      </c>
      <c r="H154" s="23"/>
      <c r="I154" s="21"/>
      <c r="J154" s="29" t="e">
        <f>'Media Laydown - B&amp;D'!#REF!</f>
        <v>#REF!</v>
      </c>
      <c r="K154" s="25" t="e">
        <f t="shared" ca="1" si="85"/>
        <v>#REF!</v>
      </c>
      <c r="L154" s="19" t="e">
        <f t="shared" ca="1" si="86"/>
        <v>#REF!</v>
      </c>
      <c r="M154" s="19" t="e">
        <f t="shared" ca="1" si="78"/>
        <v>#REF!</v>
      </c>
      <c r="O154" s="23"/>
      <c r="P154" s="21"/>
      <c r="Q154" s="29" t="e">
        <f>'Media Laydown - B&amp;D'!#REF!</f>
        <v>#REF!</v>
      </c>
      <c r="R154" s="25" t="e">
        <f t="shared" ca="1" si="87"/>
        <v>#REF!</v>
      </c>
      <c r="S154" s="19" t="e">
        <f t="shared" ca="1" si="69"/>
        <v>#REF!</v>
      </c>
      <c r="T154" s="19" t="e">
        <f t="shared" ca="1" si="79"/>
        <v>#REF!</v>
      </c>
      <c r="V154" s="23"/>
      <c r="W154" s="21"/>
      <c r="X154" s="29" t="e">
        <f>'Media Laydown - B&amp;D'!#REF!</f>
        <v>#REF!</v>
      </c>
      <c r="Y154" s="25" t="e">
        <f t="shared" ca="1" si="88"/>
        <v>#REF!</v>
      </c>
      <c r="Z154" s="19" t="e">
        <f t="shared" ca="1" si="93"/>
        <v>#REF!</v>
      </c>
      <c r="AA154" s="19" t="e">
        <f t="shared" ca="1" si="80"/>
        <v>#REF!</v>
      </c>
      <c r="AC154" s="23"/>
      <c r="AD154" s="21"/>
      <c r="AE154" s="29" t="e">
        <f>'Media Laydown - B&amp;D'!#REF!</f>
        <v>#REF!</v>
      </c>
      <c r="AF154" s="25" t="e">
        <f t="shared" ca="1" si="89"/>
        <v>#REF!</v>
      </c>
      <c r="AG154" s="16" t="e">
        <f t="shared" ca="1" si="72"/>
        <v>#REF!</v>
      </c>
      <c r="AH154" s="19" t="e">
        <f t="shared" ca="1" si="81"/>
        <v>#REF!</v>
      </c>
      <c r="AJ154" s="23"/>
      <c r="AK154" s="21"/>
      <c r="AL154" s="29" t="e">
        <f>'Media Laydown - B&amp;D'!#REF!</f>
        <v>#REF!</v>
      </c>
      <c r="AM154" s="25" t="e">
        <f t="shared" ca="1" si="90"/>
        <v>#REF!</v>
      </c>
      <c r="AN154" s="16" t="e">
        <f t="shared" ca="1" si="73"/>
        <v>#REF!</v>
      </c>
      <c r="AO154" s="19" t="e">
        <f t="shared" ca="1" si="82"/>
        <v>#REF!</v>
      </c>
      <c r="AP154" s="30"/>
      <c r="AQ154" s="23"/>
      <c r="AR154" s="21"/>
      <c r="AS154" s="29" t="e">
        <f>'Media Laydown - B&amp;D'!#REF!</f>
        <v>#REF!</v>
      </c>
      <c r="AT154" s="25" t="e">
        <f t="shared" ca="1" si="91"/>
        <v>#REF!</v>
      </c>
      <c r="AU154" s="16" t="e">
        <f t="shared" ca="1" si="74"/>
        <v>#REF!</v>
      </c>
      <c r="AV154" s="19" t="e">
        <f t="shared" ca="1" si="83"/>
        <v>#REF!</v>
      </c>
      <c r="AW154" s="30"/>
      <c r="AX154" s="23"/>
      <c r="AY154" s="21"/>
      <c r="AZ154" s="29" t="e">
        <f>'Media Laydown - B&amp;D'!#REF!</f>
        <v>#REF!</v>
      </c>
      <c r="BA154" s="25" t="e">
        <f t="shared" ca="1" si="92"/>
        <v>#REF!</v>
      </c>
      <c r="BB154" s="16" t="e">
        <f t="shared" ca="1" si="75"/>
        <v>#REF!</v>
      </c>
      <c r="BC154" s="19" t="e">
        <f t="shared" ca="1" si="84"/>
        <v>#REF!</v>
      </c>
      <c r="BD154">
        <v>2.32392839052443E-48</v>
      </c>
    </row>
    <row r="155" spans="1:56" x14ac:dyDescent="0.2">
      <c r="A155" s="5">
        <f t="shared" si="71"/>
        <v>43738</v>
      </c>
      <c r="C155" s="29">
        <v>0</v>
      </c>
      <c r="D155" s="25">
        <f t="shared" ca="1" si="76"/>
        <v>0</v>
      </c>
      <c r="E155" s="19">
        <f t="shared" ca="1" si="68"/>
        <v>0</v>
      </c>
      <c r="F155" s="20" t="e">
        <f t="shared" ca="1" si="77"/>
        <v>#REF!</v>
      </c>
      <c r="G155" s="21">
        <v>5.2839305395893999E-65</v>
      </c>
      <c r="H155" s="23"/>
      <c r="I155" s="21"/>
      <c r="J155" s="29" t="e">
        <f>'Media Laydown - B&amp;D'!#REF!</f>
        <v>#REF!</v>
      </c>
      <c r="K155" s="25" t="e">
        <f t="shared" ca="1" si="85"/>
        <v>#REF!</v>
      </c>
      <c r="L155" s="19" t="e">
        <f t="shared" ca="1" si="86"/>
        <v>#REF!</v>
      </c>
      <c r="M155" s="19" t="e">
        <f t="shared" ca="1" si="78"/>
        <v>#REF!</v>
      </c>
      <c r="O155" s="23"/>
      <c r="P155" s="21"/>
      <c r="Q155" s="29" t="e">
        <f>'Media Laydown - B&amp;D'!#REF!</f>
        <v>#REF!</v>
      </c>
      <c r="R155" s="25" t="e">
        <f t="shared" ca="1" si="87"/>
        <v>#REF!</v>
      </c>
      <c r="S155" s="19" t="e">
        <f t="shared" ca="1" si="69"/>
        <v>#REF!</v>
      </c>
      <c r="T155" s="19" t="e">
        <f t="shared" ca="1" si="79"/>
        <v>#REF!</v>
      </c>
      <c r="V155" s="23"/>
      <c r="W155" s="21"/>
      <c r="X155" s="29" t="e">
        <f>'Media Laydown - B&amp;D'!#REF!</f>
        <v>#REF!</v>
      </c>
      <c r="Y155" s="25" t="e">
        <f t="shared" ca="1" si="88"/>
        <v>#REF!</v>
      </c>
      <c r="Z155" s="19" t="e">
        <f t="shared" ca="1" si="93"/>
        <v>#REF!</v>
      </c>
      <c r="AA155" s="19" t="e">
        <f t="shared" ca="1" si="80"/>
        <v>#REF!</v>
      </c>
      <c r="AC155" s="23"/>
      <c r="AD155" s="21"/>
      <c r="AE155" s="29" t="e">
        <f>'Media Laydown - B&amp;D'!#REF!</f>
        <v>#REF!</v>
      </c>
      <c r="AF155" s="25" t="e">
        <f t="shared" ca="1" si="89"/>
        <v>#REF!</v>
      </c>
      <c r="AG155" s="16" t="e">
        <f t="shared" ca="1" si="72"/>
        <v>#REF!</v>
      </c>
      <c r="AH155" s="19" t="e">
        <f t="shared" ca="1" si="81"/>
        <v>#REF!</v>
      </c>
      <c r="AJ155" s="23"/>
      <c r="AK155" s="21"/>
      <c r="AL155" s="29" t="e">
        <f>'Media Laydown - B&amp;D'!#REF!</f>
        <v>#REF!</v>
      </c>
      <c r="AM155" s="25" t="e">
        <f t="shared" ca="1" si="90"/>
        <v>#REF!</v>
      </c>
      <c r="AN155" s="16" t="e">
        <f t="shared" ca="1" si="73"/>
        <v>#REF!</v>
      </c>
      <c r="AO155" s="19" t="e">
        <f t="shared" ca="1" si="82"/>
        <v>#REF!</v>
      </c>
      <c r="AP155" s="30"/>
      <c r="AQ155" s="23"/>
      <c r="AR155" s="21"/>
      <c r="AS155" s="29" t="e">
        <f>'Media Laydown - B&amp;D'!#REF!</f>
        <v>#REF!</v>
      </c>
      <c r="AT155" s="25" t="e">
        <f t="shared" ca="1" si="91"/>
        <v>#REF!</v>
      </c>
      <c r="AU155" s="16" t="e">
        <f t="shared" ca="1" si="74"/>
        <v>#REF!</v>
      </c>
      <c r="AV155" s="19" t="e">
        <f t="shared" ca="1" si="83"/>
        <v>#REF!</v>
      </c>
      <c r="AW155" s="30"/>
      <c r="AX155" s="23"/>
      <c r="AY155" s="21"/>
      <c r="AZ155" s="29" t="e">
        <f>'Media Laydown - B&amp;D'!#REF!</f>
        <v>#REF!</v>
      </c>
      <c r="BA155" s="25" t="e">
        <f t="shared" ca="1" si="92"/>
        <v>#REF!</v>
      </c>
      <c r="BB155" s="16" t="e">
        <f t="shared" ca="1" si="75"/>
        <v>#REF!</v>
      </c>
      <c r="BC155" s="19" t="e">
        <f t="shared" ca="1" si="84"/>
        <v>#REF!</v>
      </c>
      <c r="BD155">
        <v>6.97178517157329E-49</v>
      </c>
    </row>
    <row r="156" spans="1:56" x14ac:dyDescent="0.2">
      <c r="A156" s="5">
        <f t="shared" si="71"/>
        <v>43745</v>
      </c>
      <c r="C156" s="29">
        <v>0</v>
      </c>
      <c r="D156" s="25">
        <f t="shared" ca="1" si="76"/>
        <v>0</v>
      </c>
      <c r="E156" s="19">
        <f t="shared" ca="1" si="68"/>
        <v>0</v>
      </c>
      <c r="F156" s="20" t="e">
        <f t="shared" ca="1" si="77"/>
        <v>#REF!</v>
      </c>
      <c r="G156" s="21">
        <v>5.2839305395894096E-66</v>
      </c>
      <c r="H156" s="23"/>
      <c r="I156" s="21"/>
      <c r="J156" s="29" t="e">
        <f>'Media Laydown - B&amp;D'!#REF!</f>
        <v>#REF!</v>
      </c>
      <c r="K156" s="25" t="e">
        <f t="shared" ca="1" si="85"/>
        <v>#REF!</v>
      </c>
      <c r="L156" s="19" t="e">
        <f t="shared" ca="1" si="86"/>
        <v>#REF!</v>
      </c>
      <c r="M156" s="19" t="e">
        <f t="shared" ca="1" si="78"/>
        <v>#REF!</v>
      </c>
      <c r="O156" s="23"/>
      <c r="P156" s="21"/>
      <c r="Q156" s="29" t="e">
        <f>'Media Laydown - B&amp;D'!#REF!</f>
        <v>#REF!</v>
      </c>
      <c r="R156" s="25" t="e">
        <f t="shared" ca="1" si="87"/>
        <v>#REF!</v>
      </c>
      <c r="S156" s="19" t="e">
        <f t="shared" ca="1" si="69"/>
        <v>#REF!</v>
      </c>
      <c r="T156" s="19" t="e">
        <f t="shared" ca="1" si="79"/>
        <v>#REF!</v>
      </c>
      <c r="V156" s="23"/>
      <c r="W156" s="21"/>
      <c r="X156" s="29" t="e">
        <f>'Media Laydown - B&amp;D'!#REF!</f>
        <v>#REF!</v>
      </c>
      <c r="Y156" s="25" t="e">
        <f t="shared" ca="1" si="88"/>
        <v>#REF!</v>
      </c>
      <c r="Z156" s="19" t="e">
        <f t="shared" ca="1" si="93"/>
        <v>#REF!</v>
      </c>
      <c r="AA156" s="19" t="e">
        <f t="shared" ca="1" si="80"/>
        <v>#REF!</v>
      </c>
      <c r="AC156" s="23"/>
      <c r="AD156" s="21"/>
      <c r="AE156" s="29" t="e">
        <f>'Media Laydown - B&amp;D'!#REF!</f>
        <v>#REF!</v>
      </c>
      <c r="AF156" s="25" t="e">
        <f t="shared" ca="1" si="89"/>
        <v>#REF!</v>
      </c>
      <c r="AG156" s="16" t="e">
        <f t="shared" ca="1" si="72"/>
        <v>#REF!</v>
      </c>
      <c r="AH156" s="19" t="e">
        <f t="shared" ca="1" si="81"/>
        <v>#REF!</v>
      </c>
      <c r="AJ156" s="23"/>
      <c r="AK156" s="21"/>
      <c r="AL156" s="29" t="e">
        <f>'Media Laydown - B&amp;D'!#REF!</f>
        <v>#REF!</v>
      </c>
      <c r="AM156" s="25" t="e">
        <f t="shared" ca="1" si="90"/>
        <v>#REF!</v>
      </c>
      <c r="AN156" s="16" t="e">
        <f t="shared" ca="1" si="73"/>
        <v>#REF!</v>
      </c>
      <c r="AO156" s="19" t="e">
        <f t="shared" ca="1" si="82"/>
        <v>#REF!</v>
      </c>
      <c r="AP156" s="30"/>
      <c r="AQ156" s="23"/>
      <c r="AR156" s="21"/>
      <c r="AS156" s="29" t="e">
        <f>'Media Laydown - B&amp;D'!#REF!</f>
        <v>#REF!</v>
      </c>
      <c r="AT156" s="25" t="e">
        <f t="shared" ca="1" si="91"/>
        <v>#REF!</v>
      </c>
      <c r="AU156" s="16" t="e">
        <f t="shared" ca="1" si="74"/>
        <v>#REF!</v>
      </c>
      <c r="AV156" s="19" t="e">
        <f t="shared" ca="1" si="83"/>
        <v>#REF!</v>
      </c>
      <c r="AW156" s="30"/>
      <c r="AX156" s="23"/>
      <c r="AY156" s="21"/>
      <c r="AZ156" s="29" t="e">
        <f>'Media Laydown - B&amp;D'!#REF!</f>
        <v>#REF!</v>
      </c>
      <c r="BA156" s="25" t="e">
        <f t="shared" ca="1" si="92"/>
        <v>#REF!</v>
      </c>
      <c r="BB156" s="16" t="e">
        <f t="shared" ca="1" si="75"/>
        <v>#REF!</v>
      </c>
      <c r="BC156" s="19" t="e">
        <f t="shared" ca="1" si="84"/>
        <v>#REF!</v>
      </c>
      <c r="BD156">
        <v>2.09153555147198E-49</v>
      </c>
    </row>
    <row r="157" spans="1:56" x14ac:dyDescent="0.2">
      <c r="A157" s="5">
        <f t="shared" si="71"/>
        <v>43752</v>
      </c>
      <c r="C157" s="29">
        <v>0</v>
      </c>
      <c r="D157" s="25">
        <f t="shared" ca="1" si="76"/>
        <v>0</v>
      </c>
      <c r="E157" s="19">
        <f t="shared" ref="E157:E168" ca="1" si="94">(1-EXP(-D157/$D$3))</f>
        <v>0</v>
      </c>
      <c r="F157" s="20" t="e">
        <f t="shared" ca="1" si="77"/>
        <v>#REF!</v>
      </c>
      <c r="G157" s="21">
        <v>5.2839305395894103E-67</v>
      </c>
      <c r="H157" s="23"/>
      <c r="I157" s="21"/>
      <c r="J157" s="29" t="e">
        <f>'Media Laydown - B&amp;D'!#REF!</f>
        <v>#REF!</v>
      </c>
      <c r="K157" s="25" t="e">
        <f t="shared" ca="1" si="85"/>
        <v>#REF!</v>
      </c>
      <c r="L157" s="19" t="e">
        <f t="shared" ca="1" si="86"/>
        <v>#REF!</v>
      </c>
      <c r="M157" s="19" t="e">
        <f t="shared" ca="1" si="78"/>
        <v>#REF!</v>
      </c>
      <c r="O157" s="23"/>
      <c r="P157" s="21"/>
      <c r="Q157" s="29" t="e">
        <f>'Media Laydown - B&amp;D'!#REF!</f>
        <v>#REF!</v>
      </c>
      <c r="R157" s="25" t="e">
        <f t="shared" ca="1" si="87"/>
        <v>#REF!</v>
      </c>
      <c r="S157" s="19" t="e">
        <f t="shared" ca="1" si="69"/>
        <v>#REF!</v>
      </c>
      <c r="T157" s="19" t="e">
        <f t="shared" ca="1" si="79"/>
        <v>#REF!</v>
      </c>
      <c r="V157" s="23"/>
      <c r="W157" s="21"/>
      <c r="X157" s="29" t="e">
        <f>'Media Laydown - B&amp;D'!#REF!</f>
        <v>#REF!</v>
      </c>
      <c r="Y157" s="25" t="e">
        <f t="shared" ca="1" si="88"/>
        <v>#REF!</v>
      </c>
      <c r="Z157" s="19" t="e">
        <f t="shared" ca="1" si="93"/>
        <v>#REF!</v>
      </c>
      <c r="AA157" s="19" t="e">
        <f t="shared" ca="1" si="80"/>
        <v>#REF!</v>
      </c>
      <c r="AC157" s="23"/>
      <c r="AD157" s="21"/>
      <c r="AE157" s="29" t="e">
        <f>'Media Laydown - B&amp;D'!#REF!</f>
        <v>#REF!</v>
      </c>
      <c r="AF157" s="25" t="e">
        <f t="shared" ca="1" si="89"/>
        <v>#REF!</v>
      </c>
      <c r="AG157" s="16" t="e">
        <f t="shared" ca="1" si="72"/>
        <v>#REF!</v>
      </c>
      <c r="AH157" s="19" t="e">
        <f t="shared" ca="1" si="81"/>
        <v>#REF!</v>
      </c>
      <c r="AJ157" s="23"/>
      <c r="AK157" s="21"/>
      <c r="AL157" s="29" t="e">
        <f>'Media Laydown - B&amp;D'!#REF!</f>
        <v>#REF!</v>
      </c>
      <c r="AM157" s="25" t="e">
        <f t="shared" ca="1" si="90"/>
        <v>#REF!</v>
      </c>
      <c r="AN157" s="16" t="e">
        <f t="shared" ca="1" si="73"/>
        <v>#REF!</v>
      </c>
      <c r="AO157" s="19" t="e">
        <f t="shared" ca="1" si="82"/>
        <v>#REF!</v>
      </c>
      <c r="AP157" s="30"/>
      <c r="AQ157" s="23"/>
      <c r="AR157" s="21"/>
      <c r="AS157" s="29" t="e">
        <f>'Media Laydown - B&amp;D'!#REF!</f>
        <v>#REF!</v>
      </c>
      <c r="AT157" s="25" t="e">
        <f t="shared" ca="1" si="91"/>
        <v>#REF!</v>
      </c>
      <c r="AU157" s="16" t="e">
        <f t="shared" ca="1" si="74"/>
        <v>#REF!</v>
      </c>
      <c r="AV157" s="19" t="e">
        <f t="shared" ca="1" si="83"/>
        <v>#REF!</v>
      </c>
      <c r="AW157" s="30"/>
      <c r="AX157" s="23"/>
      <c r="AY157" s="21"/>
      <c r="AZ157" s="29" t="e">
        <f>'Media Laydown - B&amp;D'!#REF!</f>
        <v>#REF!</v>
      </c>
      <c r="BA157" s="25" t="e">
        <f t="shared" ca="1" si="92"/>
        <v>#REF!</v>
      </c>
      <c r="BB157" s="16" t="e">
        <f t="shared" ca="1" si="75"/>
        <v>#REF!</v>
      </c>
      <c r="BC157" s="19" t="e">
        <f t="shared" ca="1" si="84"/>
        <v>#REF!</v>
      </c>
      <c r="BD157">
        <v>6.2746066544159497E-50</v>
      </c>
    </row>
    <row r="158" spans="1:56" x14ac:dyDescent="0.2">
      <c r="A158" s="5">
        <f t="shared" si="71"/>
        <v>43759</v>
      </c>
      <c r="C158" s="29">
        <v>0</v>
      </c>
      <c r="D158" s="25">
        <f t="shared" ca="1" si="76"/>
        <v>0</v>
      </c>
      <c r="E158" s="19">
        <f t="shared" ca="1" si="94"/>
        <v>0</v>
      </c>
      <c r="F158" s="20" t="e">
        <f t="shared" ca="1" si="77"/>
        <v>#REF!</v>
      </c>
      <c r="G158" s="21">
        <v>5.2839305395894197E-68</v>
      </c>
      <c r="H158" s="23"/>
      <c r="I158" s="21"/>
      <c r="J158" s="29" t="e">
        <f>'Media Laydown - B&amp;D'!#REF!</f>
        <v>#REF!</v>
      </c>
      <c r="K158" s="25" t="e">
        <f t="shared" ca="1" si="85"/>
        <v>#REF!</v>
      </c>
      <c r="L158" s="19" t="e">
        <f t="shared" ca="1" si="86"/>
        <v>#REF!</v>
      </c>
      <c r="M158" s="19" t="e">
        <f t="shared" ca="1" si="78"/>
        <v>#REF!</v>
      </c>
      <c r="O158" s="23"/>
      <c r="P158" s="21"/>
      <c r="Q158" s="29" t="e">
        <f>'Media Laydown - B&amp;D'!#REF!</f>
        <v>#REF!</v>
      </c>
      <c r="R158" s="25" t="e">
        <f t="shared" ca="1" si="87"/>
        <v>#REF!</v>
      </c>
      <c r="S158" s="19" t="e">
        <f t="shared" ca="1" si="69"/>
        <v>#REF!</v>
      </c>
      <c r="T158" s="19" t="e">
        <f t="shared" ca="1" si="79"/>
        <v>#REF!</v>
      </c>
      <c r="V158" s="23"/>
      <c r="W158" s="21"/>
      <c r="X158" s="29" t="e">
        <f>'Media Laydown - B&amp;D'!#REF!</f>
        <v>#REF!</v>
      </c>
      <c r="Y158" s="25" t="e">
        <f t="shared" ca="1" si="88"/>
        <v>#REF!</v>
      </c>
      <c r="Z158" s="19" t="e">
        <f t="shared" ca="1" si="93"/>
        <v>#REF!</v>
      </c>
      <c r="AA158" s="19" t="e">
        <f t="shared" ca="1" si="80"/>
        <v>#REF!</v>
      </c>
      <c r="AC158" s="23"/>
      <c r="AD158" s="21"/>
      <c r="AE158" s="29" t="e">
        <f>'Media Laydown - B&amp;D'!#REF!</f>
        <v>#REF!</v>
      </c>
      <c r="AF158" s="25" t="e">
        <f t="shared" ca="1" si="89"/>
        <v>#REF!</v>
      </c>
      <c r="AG158" s="16" t="e">
        <f t="shared" ca="1" si="72"/>
        <v>#REF!</v>
      </c>
      <c r="AH158" s="19" t="e">
        <f t="shared" ca="1" si="81"/>
        <v>#REF!</v>
      </c>
      <c r="AJ158" s="23"/>
      <c r="AK158" s="21"/>
      <c r="AL158" s="29" t="e">
        <f>'Media Laydown - B&amp;D'!#REF!</f>
        <v>#REF!</v>
      </c>
      <c r="AM158" s="25" t="e">
        <f t="shared" ca="1" si="90"/>
        <v>#REF!</v>
      </c>
      <c r="AN158" s="16" t="e">
        <f t="shared" ca="1" si="73"/>
        <v>#REF!</v>
      </c>
      <c r="AO158" s="19" t="e">
        <f t="shared" ca="1" si="82"/>
        <v>#REF!</v>
      </c>
      <c r="AP158" s="30"/>
      <c r="AQ158" s="23"/>
      <c r="AR158" s="21"/>
      <c r="AS158" s="29" t="e">
        <f>'Media Laydown - B&amp;D'!#REF!</f>
        <v>#REF!</v>
      </c>
      <c r="AT158" s="25" t="e">
        <f t="shared" ca="1" si="91"/>
        <v>#REF!</v>
      </c>
      <c r="AU158" s="16" t="e">
        <f t="shared" ca="1" si="74"/>
        <v>#REF!</v>
      </c>
      <c r="AV158" s="19" t="e">
        <f t="shared" ca="1" si="83"/>
        <v>#REF!</v>
      </c>
      <c r="AW158" s="30"/>
      <c r="AX158" s="23"/>
      <c r="AY158" s="21"/>
      <c r="AZ158" s="29" t="e">
        <f>'Media Laydown - B&amp;D'!#REF!</f>
        <v>#REF!</v>
      </c>
      <c r="BA158" s="25" t="e">
        <f t="shared" ca="1" si="92"/>
        <v>#REF!</v>
      </c>
      <c r="BB158" s="16" t="e">
        <f t="shared" ca="1" si="75"/>
        <v>#REF!</v>
      </c>
      <c r="BC158" s="19" t="e">
        <f t="shared" ca="1" si="84"/>
        <v>#REF!</v>
      </c>
      <c r="BD158">
        <v>1.88238199632478E-50</v>
      </c>
    </row>
    <row r="159" spans="1:56" x14ac:dyDescent="0.2">
      <c r="A159" s="5">
        <f t="shared" si="71"/>
        <v>43766</v>
      </c>
      <c r="C159" s="29">
        <v>0</v>
      </c>
      <c r="D159" s="25">
        <f t="shared" ca="1" si="76"/>
        <v>0</v>
      </c>
      <c r="E159" s="19">
        <f t="shared" ca="1" si="94"/>
        <v>0</v>
      </c>
      <c r="F159" s="20" t="e">
        <f t="shared" ca="1" si="77"/>
        <v>#REF!</v>
      </c>
      <c r="G159" s="21">
        <v>5.2839305395894203E-69</v>
      </c>
      <c r="H159" s="23"/>
      <c r="I159" s="21"/>
      <c r="J159" s="29" t="e">
        <f>'Media Laydown - B&amp;D'!#REF!</f>
        <v>#REF!</v>
      </c>
      <c r="K159" s="25" t="e">
        <f t="shared" ca="1" si="85"/>
        <v>#REF!</v>
      </c>
      <c r="L159" s="19" t="e">
        <f t="shared" ca="1" si="86"/>
        <v>#REF!</v>
      </c>
      <c r="M159" s="19" t="e">
        <f t="shared" ca="1" si="78"/>
        <v>#REF!</v>
      </c>
      <c r="O159" s="23"/>
      <c r="P159" s="21"/>
      <c r="Q159" s="29" t="e">
        <f>'Media Laydown - B&amp;D'!#REF!</f>
        <v>#REF!</v>
      </c>
      <c r="R159" s="25" t="e">
        <f t="shared" ca="1" si="87"/>
        <v>#REF!</v>
      </c>
      <c r="S159" s="19" t="e">
        <f t="shared" ca="1" si="69"/>
        <v>#REF!</v>
      </c>
      <c r="T159" s="19" t="e">
        <f t="shared" ca="1" si="79"/>
        <v>#REF!</v>
      </c>
      <c r="V159" s="23"/>
      <c r="W159" s="21"/>
      <c r="X159" s="29" t="e">
        <f>'Media Laydown - B&amp;D'!#REF!</f>
        <v>#REF!</v>
      </c>
      <c r="Y159" s="25" t="e">
        <f t="shared" ca="1" si="88"/>
        <v>#REF!</v>
      </c>
      <c r="Z159" s="19" t="e">
        <f t="shared" ca="1" si="93"/>
        <v>#REF!</v>
      </c>
      <c r="AA159" s="19" t="e">
        <f t="shared" ca="1" si="80"/>
        <v>#REF!</v>
      </c>
      <c r="AC159" s="23"/>
      <c r="AD159" s="21"/>
      <c r="AE159" s="29" t="e">
        <f>'Media Laydown - B&amp;D'!#REF!</f>
        <v>#REF!</v>
      </c>
      <c r="AF159" s="25" t="e">
        <f t="shared" ca="1" si="89"/>
        <v>#REF!</v>
      </c>
      <c r="AG159" s="16" t="e">
        <f t="shared" ca="1" si="72"/>
        <v>#REF!</v>
      </c>
      <c r="AH159" s="19" t="e">
        <f t="shared" ca="1" si="81"/>
        <v>#REF!</v>
      </c>
      <c r="AJ159" s="23"/>
      <c r="AK159" s="21"/>
      <c r="AL159" s="29" t="e">
        <f>'Media Laydown - B&amp;D'!#REF!</f>
        <v>#REF!</v>
      </c>
      <c r="AM159" s="25" t="e">
        <f t="shared" ca="1" si="90"/>
        <v>#REF!</v>
      </c>
      <c r="AN159" s="16" t="e">
        <f t="shared" ca="1" si="73"/>
        <v>#REF!</v>
      </c>
      <c r="AO159" s="19" t="e">
        <f t="shared" ca="1" si="82"/>
        <v>#REF!</v>
      </c>
      <c r="AP159" s="30"/>
      <c r="AQ159" s="23"/>
      <c r="AR159" s="21"/>
      <c r="AS159" s="29" t="e">
        <f>'Media Laydown - B&amp;D'!#REF!</f>
        <v>#REF!</v>
      </c>
      <c r="AT159" s="25" t="e">
        <f t="shared" ca="1" si="91"/>
        <v>#REF!</v>
      </c>
      <c r="AU159" s="16" t="e">
        <f t="shared" ca="1" si="74"/>
        <v>#REF!</v>
      </c>
      <c r="AV159" s="19" t="e">
        <f t="shared" ca="1" si="83"/>
        <v>#REF!</v>
      </c>
      <c r="AW159" s="30"/>
      <c r="AX159" s="23"/>
      <c r="AY159" s="21"/>
      <c r="AZ159" s="29" t="e">
        <f>'Media Laydown - B&amp;D'!#REF!</f>
        <v>#REF!</v>
      </c>
      <c r="BA159" s="25" t="e">
        <f t="shared" ca="1" si="92"/>
        <v>#REF!</v>
      </c>
      <c r="BB159" s="16" t="e">
        <f t="shared" ca="1" si="75"/>
        <v>#REF!</v>
      </c>
      <c r="BC159" s="19" t="e">
        <f t="shared" ca="1" si="84"/>
        <v>#REF!</v>
      </c>
      <c r="BD159">
        <v>5.64714598897436E-51</v>
      </c>
    </row>
    <row r="160" spans="1:56" x14ac:dyDescent="0.2">
      <c r="A160" s="5">
        <f t="shared" si="71"/>
        <v>43773</v>
      </c>
      <c r="C160" s="29">
        <v>0</v>
      </c>
      <c r="D160" s="25">
        <f t="shared" ca="1" si="76"/>
        <v>0</v>
      </c>
      <c r="E160" s="19">
        <f t="shared" ca="1" si="94"/>
        <v>0</v>
      </c>
      <c r="F160" s="20" t="e">
        <f t="shared" ca="1" si="77"/>
        <v>#REF!</v>
      </c>
      <c r="G160" s="21">
        <v>5.2839305395894297E-70</v>
      </c>
      <c r="H160" s="23"/>
      <c r="I160" s="21"/>
      <c r="J160" s="29" t="e">
        <f>'Media Laydown - B&amp;D'!#REF!</f>
        <v>#REF!</v>
      </c>
      <c r="K160" s="25" t="e">
        <f t="shared" ca="1" si="85"/>
        <v>#REF!</v>
      </c>
      <c r="L160" s="19" t="e">
        <f t="shared" ca="1" si="86"/>
        <v>#REF!</v>
      </c>
      <c r="M160" s="19" t="e">
        <f t="shared" ca="1" si="78"/>
        <v>#REF!</v>
      </c>
      <c r="O160" s="23"/>
      <c r="P160" s="21"/>
      <c r="Q160" s="29" t="e">
        <f>'Media Laydown - B&amp;D'!#REF!</f>
        <v>#REF!</v>
      </c>
      <c r="R160" s="25" t="e">
        <f t="shared" ca="1" si="87"/>
        <v>#REF!</v>
      </c>
      <c r="S160" s="19" t="e">
        <f t="shared" ca="1" si="69"/>
        <v>#REF!</v>
      </c>
      <c r="T160" s="19" t="e">
        <f t="shared" ca="1" si="79"/>
        <v>#REF!</v>
      </c>
      <c r="V160" s="23"/>
      <c r="W160" s="21"/>
      <c r="X160" s="29" t="e">
        <f>'Media Laydown - B&amp;D'!#REF!</f>
        <v>#REF!</v>
      </c>
      <c r="Y160" s="25" t="e">
        <f t="shared" ca="1" si="88"/>
        <v>#REF!</v>
      </c>
      <c r="Z160" s="19" t="e">
        <f t="shared" ca="1" si="93"/>
        <v>#REF!</v>
      </c>
      <c r="AA160" s="19" t="e">
        <f t="shared" ca="1" si="80"/>
        <v>#REF!</v>
      </c>
      <c r="AC160" s="23"/>
      <c r="AD160" s="21"/>
      <c r="AE160" s="29" t="e">
        <f>'Media Laydown - B&amp;D'!#REF!</f>
        <v>#REF!</v>
      </c>
      <c r="AF160" s="25" t="e">
        <f t="shared" ca="1" si="89"/>
        <v>#REF!</v>
      </c>
      <c r="AG160" s="16" t="e">
        <f t="shared" ca="1" si="72"/>
        <v>#REF!</v>
      </c>
      <c r="AH160" s="19" t="e">
        <f t="shared" ca="1" si="81"/>
        <v>#REF!</v>
      </c>
      <c r="AJ160" s="23"/>
      <c r="AK160" s="21"/>
      <c r="AL160" s="29" t="e">
        <f>'Media Laydown - B&amp;D'!#REF!</f>
        <v>#REF!</v>
      </c>
      <c r="AM160" s="25" t="e">
        <f t="shared" ca="1" si="90"/>
        <v>#REF!</v>
      </c>
      <c r="AN160" s="16" t="e">
        <f t="shared" ca="1" si="73"/>
        <v>#REF!</v>
      </c>
      <c r="AO160" s="19" t="e">
        <f t="shared" ca="1" si="82"/>
        <v>#REF!</v>
      </c>
      <c r="AP160" s="30"/>
      <c r="AQ160" s="23"/>
      <c r="AR160" s="21"/>
      <c r="AS160" s="29" t="e">
        <f>'Media Laydown - B&amp;D'!#REF!</f>
        <v>#REF!</v>
      </c>
      <c r="AT160" s="25" t="e">
        <f t="shared" ca="1" si="91"/>
        <v>#REF!</v>
      </c>
      <c r="AU160" s="16" t="e">
        <f t="shared" ca="1" si="74"/>
        <v>#REF!</v>
      </c>
      <c r="AV160" s="19" t="e">
        <f t="shared" ca="1" si="83"/>
        <v>#REF!</v>
      </c>
      <c r="AW160" s="30"/>
      <c r="AX160" s="23"/>
      <c r="AY160" s="21"/>
      <c r="AZ160" s="29" t="e">
        <f>'Media Laydown - B&amp;D'!#REF!</f>
        <v>#REF!</v>
      </c>
      <c r="BA160" s="25" t="e">
        <f t="shared" ca="1" si="92"/>
        <v>#REF!</v>
      </c>
      <c r="BB160" s="16" t="e">
        <f t="shared" ca="1" si="75"/>
        <v>#REF!</v>
      </c>
      <c r="BC160" s="19" t="e">
        <f t="shared" ca="1" si="84"/>
        <v>#REF!</v>
      </c>
      <c r="BD160">
        <v>1.6941437966923E-51</v>
      </c>
    </row>
    <row r="161" spans="1:56" x14ac:dyDescent="0.2">
      <c r="A161" s="5">
        <f t="shared" si="71"/>
        <v>43780</v>
      </c>
      <c r="C161" s="29">
        <v>0</v>
      </c>
      <c r="D161" s="25">
        <f t="shared" ca="1" si="76"/>
        <v>0</v>
      </c>
      <c r="E161" s="19">
        <f t="shared" ca="1" si="94"/>
        <v>0</v>
      </c>
      <c r="F161" s="20" t="e">
        <f t="shared" ca="1" si="77"/>
        <v>#REF!</v>
      </c>
      <c r="G161" s="21">
        <v>5.28393053958943E-71</v>
      </c>
      <c r="H161" s="23"/>
      <c r="I161" s="21"/>
      <c r="J161" s="29" t="e">
        <f>'Media Laydown - B&amp;D'!#REF!</f>
        <v>#REF!</v>
      </c>
      <c r="K161" s="25" t="e">
        <f t="shared" ca="1" si="85"/>
        <v>#REF!</v>
      </c>
      <c r="L161" s="19" t="e">
        <f t="shared" ca="1" si="86"/>
        <v>#REF!</v>
      </c>
      <c r="M161" s="19" t="e">
        <f t="shared" ca="1" si="78"/>
        <v>#REF!</v>
      </c>
      <c r="O161" s="23"/>
      <c r="P161" s="21"/>
      <c r="Q161" s="29" t="e">
        <f>'Media Laydown - B&amp;D'!#REF!</f>
        <v>#REF!</v>
      </c>
      <c r="R161" s="25" t="e">
        <f t="shared" ca="1" si="87"/>
        <v>#REF!</v>
      </c>
      <c r="S161" s="19" t="e">
        <f t="shared" ca="1" si="69"/>
        <v>#REF!</v>
      </c>
      <c r="T161" s="19" t="e">
        <f t="shared" ca="1" si="79"/>
        <v>#REF!</v>
      </c>
      <c r="V161" s="23"/>
      <c r="W161" s="21"/>
      <c r="X161" s="29" t="e">
        <f>'Media Laydown - B&amp;D'!#REF!</f>
        <v>#REF!</v>
      </c>
      <c r="Y161" s="25" t="e">
        <f t="shared" ca="1" si="88"/>
        <v>#REF!</v>
      </c>
      <c r="Z161" s="19" t="e">
        <f t="shared" ca="1" si="93"/>
        <v>#REF!</v>
      </c>
      <c r="AA161" s="19" t="e">
        <f t="shared" ca="1" si="80"/>
        <v>#REF!</v>
      </c>
      <c r="AC161" s="23"/>
      <c r="AD161" s="21"/>
      <c r="AE161" s="29" t="e">
        <f>'Media Laydown - B&amp;D'!#REF!</f>
        <v>#REF!</v>
      </c>
      <c r="AF161" s="25" t="e">
        <f t="shared" ca="1" si="89"/>
        <v>#REF!</v>
      </c>
      <c r="AG161" s="16" t="e">
        <f t="shared" ca="1" si="72"/>
        <v>#REF!</v>
      </c>
      <c r="AH161" s="19" t="e">
        <f t="shared" ca="1" si="81"/>
        <v>#REF!</v>
      </c>
      <c r="AJ161" s="23"/>
      <c r="AK161" s="21"/>
      <c r="AL161" s="29" t="e">
        <f>'Media Laydown - B&amp;D'!#REF!</f>
        <v>#REF!</v>
      </c>
      <c r="AM161" s="25" t="e">
        <f t="shared" ca="1" si="90"/>
        <v>#REF!</v>
      </c>
      <c r="AN161" s="16" t="e">
        <f t="shared" ca="1" si="73"/>
        <v>#REF!</v>
      </c>
      <c r="AO161" s="19" t="e">
        <f t="shared" ca="1" si="82"/>
        <v>#REF!</v>
      </c>
      <c r="AP161" s="30"/>
      <c r="AQ161" s="23"/>
      <c r="AR161" s="21"/>
      <c r="AS161" s="29" t="e">
        <f>'Media Laydown - B&amp;D'!#REF!</f>
        <v>#REF!</v>
      </c>
      <c r="AT161" s="25" t="e">
        <f t="shared" ca="1" si="91"/>
        <v>#REF!</v>
      </c>
      <c r="AU161" s="16" t="e">
        <f t="shared" ca="1" si="74"/>
        <v>#REF!</v>
      </c>
      <c r="AV161" s="19" t="e">
        <f t="shared" ca="1" si="83"/>
        <v>#REF!</v>
      </c>
      <c r="AW161" s="30"/>
      <c r="AX161" s="23"/>
      <c r="AY161" s="21"/>
      <c r="AZ161" s="29" t="e">
        <f>'Media Laydown - B&amp;D'!#REF!</f>
        <v>#REF!</v>
      </c>
      <c r="BA161" s="25" t="e">
        <f t="shared" ca="1" si="92"/>
        <v>#REF!</v>
      </c>
      <c r="BB161" s="16" t="e">
        <f t="shared" ca="1" si="75"/>
        <v>#REF!</v>
      </c>
      <c r="BC161" s="19" t="e">
        <f t="shared" ca="1" si="84"/>
        <v>#REF!</v>
      </c>
      <c r="BD161">
        <v>5.0824313900769203E-52</v>
      </c>
    </row>
    <row r="162" spans="1:56" x14ac:dyDescent="0.2">
      <c r="A162" s="5">
        <f t="shared" si="71"/>
        <v>43787</v>
      </c>
      <c r="C162" s="29">
        <v>0</v>
      </c>
      <c r="D162" s="25">
        <f t="shared" ca="1" si="76"/>
        <v>0</v>
      </c>
      <c r="E162" s="19">
        <f t="shared" ca="1" si="94"/>
        <v>0</v>
      </c>
      <c r="F162" s="20" t="e">
        <f t="shared" ca="1" si="77"/>
        <v>#REF!</v>
      </c>
      <c r="G162" s="21">
        <v>5.2839305395894399E-72</v>
      </c>
      <c r="H162" s="23"/>
      <c r="I162" s="21"/>
      <c r="J162" s="29" t="e">
        <f>'Media Laydown - B&amp;D'!#REF!</f>
        <v>#REF!</v>
      </c>
      <c r="K162" s="25" t="e">
        <f t="shared" ca="1" si="85"/>
        <v>#REF!</v>
      </c>
      <c r="L162" s="19" t="e">
        <f t="shared" ca="1" si="86"/>
        <v>#REF!</v>
      </c>
      <c r="M162" s="19" t="e">
        <f t="shared" ca="1" si="78"/>
        <v>#REF!</v>
      </c>
      <c r="O162" s="23"/>
      <c r="P162" s="21"/>
      <c r="Q162" s="29" t="e">
        <f>'Media Laydown - B&amp;D'!#REF!</f>
        <v>#REF!</v>
      </c>
      <c r="R162" s="25" t="e">
        <f t="shared" ca="1" si="87"/>
        <v>#REF!</v>
      </c>
      <c r="S162" s="19" t="e">
        <f t="shared" ref="S162:S168" ca="1" si="95">(1-EXP(-R162/$R$3))</f>
        <v>#REF!</v>
      </c>
      <c r="T162" s="19" t="e">
        <f t="shared" ca="1" si="79"/>
        <v>#REF!</v>
      </c>
      <c r="V162" s="23"/>
      <c r="W162" s="21"/>
      <c r="X162" s="29" t="e">
        <f>'Media Laydown - B&amp;D'!#REF!</f>
        <v>#REF!</v>
      </c>
      <c r="Y162" s="25" t="e">
        <f t="shared" ca="1" si="88"/>
        <v>#REF!</v>
      </c>
      <c r="Z162" s="19" t="e">
        <f t="shared" ca="1" si="93"/>
        <v>#REF!</v>
      </c>
      <c r="AA162" s="19" t="e">
        <f t="shared" ca="1" si="80"/>
        <v>#REF!</v>
      </c>
      <c r="AC162" s="23"/>
      <c r="AD162" s="21"/>
      <c r="AE162" s="29" t="e">
        <f>'Media Laydown - B&amp;D'!#REF!</f>
        <v>#REF!</v>
      </c>
      <c r="AF162" s="25" t="e">
        <f t="shared" ca="1" si="89"/>
        <v>#REF!</v>
      </c>
      <c r="AG162" s="16" t="e">
        <f t="shared" ca="1" si="72"/>
        <v>#REF!</v>
      </c>
      <c r="AH162" s="19" t="e">
        <f t="shared" ca="1" si="81"/>
        <v>#REF!</v>
      </c>
      <c r="AJ162" s="23"/>
      <c r="AK162" s="21"/>
      <c r="AL162" s="29" t="e">
        <f>'Media Laydown - B&amp;D'!#REF!</f>
        <v>#REF!</v>
      </c>
      <c r="AM162" s="25" t="e">
        <f t="shared" ca="1" si="90"/>
        <v>#REF!</v>
      </c>
      <c r="AN162" s="16" t="e">
        <f t="shared" ca="1" si="73"/>
        <v>#REF!</v>
      </c>
      <c r="AO162" s="19" t="e">
        <f t="shared" ca="1" si="82"/>
        <v>#REF!</v>
      </c>
      <c r="AP162" s="30"/>
      <c r="AQ162" s="23"/>
      <c r="AR162" s="21"/>
      <c r="AS162" s="29" t="e">
        <f>'Media Laydown - B&amp;D'!#REF!</f>
        <v>#REF!</v>
      </c>
      <c r="AT162" s="25" t="e">
        <f t="shared" ca="1" si="91"/>
        <v>#REF!</v>
      </c>
      <c r="AU162" s="16" t="e">
        <f t="shared" ca="1" si="74"/>
        <v>#REF!</v>
      </c>
      <c r="AV162" s="19" t="e">
        <f t="shared" ca="1" si="83"/>
        <v>#REF!</v>
      </c>
      <c r="AW162" s="30"/>
      <c r="AX162" s="23"/>
      <c r="AY162" s="21"/>
      <c r="AZ162" s="29" t="e">
        <f>'Media Laydown - B&amp;D'!#REF!</f>
        <v>#REF!</v>
      </c>
      <c r="BA162" s="25" t="e">
        <f t="shared" ca="1" si="92"/>
        <v>#REF!</v>
      </c>
      <c r="BB162" s="16" t="e">
        <f t="shared" ca="1" si="75"/>
        <v>#REF!</v>
      </c>
      <c r="BC162" s="19" t="e">
        <f t="shared" ca="1" si="84"/>
        <v>#REF!</v>
      </c>
      <c r="BD162">
        <v>1.52472941702307E-52</v>
      </c>
    </row>
    <row r="163" spans="1:56" x14ac:dyDescent="0.2">
      <c r="A163" s="5">
        <f t="shared" si="71"/>
        <v>43794</v>
      </c>
      <c r="C163" s="29">
        <v>0</v>
      </c>
      <c r="D163" s="25">
        <f t="shared" ca="1" si="76"/>
        <v>0</v>
      </c>
      <c r="E163" s="19">
        <f t="shared" ca="1" si="94"/>
        <v>0</v>
      </c>
      <c r="F163" s="20" t="e">
        <f t="shared" ca="1" si="77"/>
        <v>#REF!</v>
      </c>
      <c r="G163" s="21">
        <v>5.2839305395894401E-73</v>
      </c>
      <c r="H163" s="23"/>
      <c r="I163" s="21"/>
      <c r="J163" s="29" t="e">
        <f>'Media Laydown - B&amp;D'!#REF!</f>
        <v>#REF!</v>
      </c>
      <c r="K163" s="25" t="e">
        <f t="shared" ca="1" si="85"/>
        <v>#REF!</v>
      </c>
      <c r="L163" s="19" t="e">
        <f t="shared" ca="1" si="86"/>
        <v>#REF!</v>
      </c>
      <c r="M163" s="19" t="e">
        <f t="shared" ca="1" si="78"/>
        <v>#REF!</v>
      </c>
      <c r="O163" s="23"/>
      <c r="P163" s="21"/>
      <c r="Q163" s="29" t="e">
        <f>'Media Laydown - B&amp;D'!#REF!</f>
        <v>#REF!</v>
      </c>
      <c r="R163" s="25" t="e">
        <f t="shared" ca="1" si="87"/>
        <v>#REF!</v>
      </c>
      <c r="S163" s="19" t="e">
        <f t="shared" ca="1" si="95"/>
        <v>#REF!</v>
      </c>
      <c r="T163" s="19" t="e">
        <f t="shared" ca="1" si="79"/>
        <v>#REF!</v>
      </c>
      <c r="V163" s="23"/>
      <c r="W163" s="21"/>
      <c r="X163" s="29" t="e">
        <f>'Media Laydown - B&amp;D'!#REF!</f>
        <v>#REF!</v>
      </c>
      <c r="Y163" s="25" t="e">
        <f t="shared" ca="1" si="88"/>
        <v>#REF!</v>
      </c>
      <c r="Z163" s="19" t="e">
        <f t="shared" ca="1" si="93"/>
        <v>#REF!</v>
      </c>
      <c r="AA163" s="19" t="e">
        <f t="shared" ca="1" si="80"/>
        <v>#REF!</v>
      </c>
      <c r="AC163" s="23"/>
      <c r="AD163" s="21"/>
      <c r="AE163" s="29" t="e">
        <f>'Media Laydown - B&amp;D'!#REF!</f>
        <v>#REF!</v>
      </c>
      <c r="AF163" s="25" t="e">
        <f t="shared" ca="1" si="89"/>
        <v>#REF!</v>
      </c>
      <c r="AG163" s="16" t="e">
        <f t="shared" ca="1" si="72"/>
        <v>#REF!</v>
      </c>
      <c r="AH163" s="19" t="e">
        <f t="shared" ca="1" si="81"/>
        <v>#REF!</v>
      </c>
      <c r="AJ163" s="23"/>
      <c r="AK163" s="21"/>
      <c r="AL163" s="29" t="e">
        <f>'Media Laydown - B&amp;D'!#REF!</f>
        <v>#REF!</v>
      </c>
      <c r="AM163" s="25" t="e">
        <f t="shared" ca="1" si="90"/>
        <v>#REF!</v>
      </c>
      <c r="AN163" s="16" t="e">
        <f t="shared" ca="1" si="73"/>
        <v>#REF!</v>
      </c>
      <c r="AO163" s="19" t="e">
        <f t="shared" ca="1" si="82"/>
        <v>#REF!</v>
      </c>
      <c r="AP163" s="30"/>
      <c r="AQ163" s="23"/>
      <c r="AR163" s="21"/>
      <c r="AS163" s="29" t="e">
        <f>'Media Laydown - B&amp;D'!#REF!</f>
        <v>#REF!</v>
      </c>
      <c r="AT163" s="25" t="e">
        <f t="shared" ca="1" si="91"/>
        <v>#REF!</v>
      </c>
      <c r="AU163" s="16" t="e">
        <f t="shared" ca="1" si="74"/>
        <v>#REF!</v>
      </c>
      <c r="AV163" s="19" t="e">
        <f t="shared" ca="1" si="83"/>
        <v>#REF!</v>
      </c>
      <c r="AW163" s="30"/>
      <c r="AX163" s="23"/>
      <c r="AY163" s="21"/>
      <c r="AZ163" s="29" t="e">
        <f>'Media Laydown - B&amp;D'!#REF!</f>
        <v>#REF!</v>
      </c>
      <c r="BA163" s="25" t="e">
        <f t="shared" ca="1" si="92"/>
        <v>#REF!</v>
      </c>
      <c r="BB163" s="16" t="e">
        <f t="shared" ca="1" si="75"/>
        <v>#REF!</v>
      </c>
      <c r="BC163" s="19" t="e">
        <f t="shared" ca="1" si="84"/>
        <v>#REF!</v>
      </c>
      <c r="BD163">
        <v>4.5741882510692198E-53</v>
      </c>
    </row>
    <row r="164" spans="1:56" x14ac:dyDescent="0.2">
      <c r="A164" s="5">
        <f t="shared" si="71"/>
        <v>43801</v>
      </c>
      <c r="C164" s="29">
        <v>0</v>
      </c>
      <c r="D164" s="25">
        <f t="shared" ca="1" si="76"/>
        <v>0</v>
      </c>
      <c r="E164" s="19">
        <f t="shared" ca="1" si="94"/>
        <v>0</v>
      </c>
      <c r="F164" s="20" t="e">
        <f t="shared" ca="1" si="77"/>
        <v>#REF!</v>
      </c>
      <c r="G164" s="21">
        <v>5.2839305395894398E-74</v>
      </c>
      <c r="H164" s="23"/>
      <c r="I164" s="21"/>
      <c r="J164" s="29" t="e">
        <f>'Media Laydown - B&amp;D'!#REF!</f>
        <v>#REF!</v>
      </c>
      <c r="K164" s="25" t="e">
        <f t="shared" ca="1" si="85"/>
        <v>#REF!</v>
      </c>
      <c r="L164" s="19" t="e">
        <f t="shared" ca="1" si="86"/>
        <v>#REF!</v>
      </c>
      <c r="M164" s="19" t="e">
        <f t="shared" ca="1" si="78"/>
        <v>#REF!</v>
      </c>
      <c r="O164" s="23"/>
      <c r="P164" s="21"/>
      <c r="Q164" s="29" t="e">
        <f>'Media Laydown - B&amp;D'!#REF!</f>
        <v>#REF!</v>
      </c>
      <c r="R164" s="25" t="e">
        <f t="shared" ca="1" si="87"/>
        <v>#REF!</v>
      </c>
      <c r="S164" s="19" t="e">
        <f t="shared" ca="1" si="95"/>
        <v>#REF!</v>
      </c>
      <c r="T164" s="19" t="e">
        <f t="shared" ca="1" si="79"/>
        <v>#REF!</v>
      </c>
      <c r="V164" s="23"/>
      <c r="W164" s="21"/>
      <c r="X164" s="29" t="e">
        <f>'Media Laydown - B&amp;D'!#REF!</f>
        <v>#REF!</v>
      </c>
      <c r="Y164" s="25" t="e">
        <f t="shared" ca="1" si="88"/>
        <v>#REF!</v>
      </c>
      <c r="Z164" s="19" t="e">
        <f t="shared" ca="1" si="93"/>
        <v>#REF!</v>
      </c>
      <c r="AA164" s="19" t="e">
        <f t="shared" ca="1" si="80"/>
        <v>#REF!</v>
      </c>
      <c r="AC164" s="23"/>
      <c r="AD164" s="21"/>
      <c r="AE164" s="29" t="e">
        <f>'Media Laydown - B&amp;D'!#REF!</f>
        <v>#REF!</v>
      </c>
      <c r="AF164" s="25" t="e">
        <f t="shared" ca="1" si="89"/>
        <v>#REF!</v>
      </c>
      <c r="AG164" s="16" t="e">
        <f t="shared" ca="1" si="72"/>
        <v>#REF!</v>
      </c>
      <c r="AH164" s="19" t="e">
        <f t="shared" ca="1" si="81"/>
        <v>#REF!</v>
      </c>
      <c r="AJ164" s="23"/>
      <c r="AK164" s="21"/>
      <c r="AL164" s="29" t="e">
        <f>'Media Laydown - B&amp;D'!#REF!</f>
        <v>#REF!</v>
      </c>
      <c r="AM164" s="25" t="e">
        <f t="shared" ca="1" si="90"/>
        <v>#REF!</v>
      </c>
      <c r="AN164" s="16" t="e">
        <f t="shared" ca="1" si="73"/>
        <v>#REF!</v>
      </c>
      <c r="AO164" s="19" t="e">
        <f t="shared" ca="1" si="82"/>
        <v>#REF!</v>
      </c>
      <c r="AP164" s="30"/>
      <c r="AQ164" s="23"/>
      <c r="AR164" s="21"/>
      <c r="AS164" s="29" t="e">
        <f>'Media Laydown - B&amp;D'!#REF!</f>
        <v>#REF!</v>
      </c>
      <c r="AT164" s="25" t="e">
        <f t="shared" ca="1" si="91"/>
        <v>#REF!</v>
      </c>
      <c r="AU164" s="16" t="e">
        <f t="shared" ca="1" si="74"/>
        <v>#REF!</v>
      </c>
      <c r="AV164" s="19" t="e">
        <f t="shared" ca="1" si="83"/>
        <v>#REF!</v>
      </c>
      <c r="AW164" s="30"/>
      <c r="AX164" s="23"/>
      <c r="AY164" s="21"/>
      <c r="AZ164" s="29" t="e">
        <f>'Media Laydown - B&amp;D'!#REF!</f>
        <v>#REF!</v>
      </c>
      <c r="BA164" s="25" t="e">
        <f t="shared" ca="1" si="92"/>
        <v>#REF!</v>
      </c>
      <c r="BB164" s="16" t="e">
        <f t="shared" ca="1" si="75"/>
        <v>#REF!</v>
      </c>
      <c r="BC164" s="19" t="e">
        <f t="shared" ca="1" si="84"/>
        <v>#REF!</v>
      </c>
    </row>
    <row r="165" spans="1:56" x14ac:dyDescent="0.2">
      <c r="A165" s="5">
        <f t="shared" si="71"/>
        <v>43808</v>
      </c>
      <c r="C165" s="29">
        <v>0</v>
      </c>
      <c r="D165" s="25">
        <f t="shared" ca="1" si="76"/>
        <v>0</v>
      </c>
      <c r="E165" s="19">
        <f t="shared" ca="1" si="94"/>
        <v>0</v>
      </c>
      <c r="F165" s="20" t="e">
        <f t="shared" ca="1" si="77"/>
        <v>#REF!</v>
      </c>
      <c r="G165" s="21">
        <v>5.2839305395894504E-75</v>
      </c>
      <c r="H165" s="23"/>
      <c r="I165" s="21"/>
      <c r="J165" s="29" t="e">
        <f>'Media Laydown - B&amp;D'!#REF!</f>
        <v>#REF!</v>
      </c>
      <c r="K165" s="25" t="e">
        <f t="shared" ca="1" si="85"/>
        <v>#REF!</v>
      </c>
      <c r="L165" s="19" t="e">
        <f t="shared" ca="1" si="86"/>
        <v>#REF!</v>
      </c>
      <c r="M165" s="19" t="e">
        <f t="shared" ca="1" si="78"/>
        <v>#REF!</v>
      </c>
      <c r="O165" s="23"/>
      <c r="P165" s="21"/>
      <c r="Q165" s="29" t="e">
        <f>'Media Laydown - B&amp;D'!#REF!</f>
        <v>#REF!</v>
      </c>
      <c r="R165" s="25" t="e">
        <f t="shared" ca="1" si="87"/>
        <v>#REF!</v>
      </c>
      <c r="S165" s="19" t="e">
        <f t="shared" ca="1" si="95"/>
        <v>#REF!</v>
      </c>
      <c r="T165" s="19" t="e">
        <f t="shared" ca="1" si="79"/>
        <v>#REF!</v>
      </c>
      <c r="V165" s="23"/>
      <c r="W165" s="21"/>
      <c r="X165" s="29" t="e">
        <f>'Media Laydown - B&amp;D'!#REF!</f>
        <v>#REF!</v>
      </c>
      <c r="Y165" s="25" t="e">
        <f t="shared" ca="1" si="88"/>
        <v>#REF!</v>
      </c>
      <c r="Z165" s="19" t="e">
        <f t="shared" ca="1" si="93"/>
        <v>#REF!</v>
      </c>
      <c r="AA165" s="19" t="e">
        <f t="shared" ca="1" si="80"/>
        <v>#REF!</v>
      </c>
      <c r="AC165" s="23"/>
      <c r="AD165" s="21"/>
      <c r="AE165" s="29" t="e">
        <f>'Media Laydown - B&amp;D'!#REF!</f>
        <v>#REF!</v>
      </c>
      <c r="AF165" s="25" t="e">
        <f t="shared" ca="1" si="89"/>
        <v>#REF!</v>
      </c>
      <c r="AG165" s="16" t="e">
        <f t="shared" ca="1" si="72"/>
        <v>#REF!</v>
      </c>
      <c r="AH165" s="19" t="e">
        <f t="shared" ca="1" si="81"/>
        <v>#REF!</v>
      </c>
      <c r="AJ165" s="23"/>
      <c r="AK165" s="21"/>
      <c r="AL165" s="29" t="e">
        <f>'Media Laydown - B&amp;D'!#REF!</f>
        <v>#REF!</v>
      </c>
      <c r="AM165" s="25" t="e">
        <f t="shared" ca="1" si="90"/>
        <v>#REF!</v>
      </c>
      <c r="AN165" s="16" t="e">
        <f t="shared" ca="1" si="73"/>
        <v>#REF!</v>
      </c>
      <c r="AO165" s="19" t="e">
        <f t="shared" ca="1" si="82"/>
        <v>#REF!</v>
      </c>
      <c r="AP165" s="30"/>
      <c r="AQ165" s="23"/>
      <c r="AR165" s="21"/>
      <c r="AS165" s="29" t="e">
        <f>'Media Laydown - B&amp;D'!#REF!</f>
        <v>#REF!</v>
      </c>
      <c r="AT165" s="25" t="e">
        <f t="shared" ca="1" si="91"/>
        <v>#REF!</v>
      </c>
      <c r="AU165" s="16" t="e">
        <f t="shared" ca="1" si="74"/>
        <v>#REF!</v>
      </c>
      <c r="AV165" s="19" t="e">
        <f t="shared" ca="1" si="83"/>
        <v>#REF!</v>
      </c>
      <c r="AW165" s="30"/>
      <c r="AX165" s="23"/>
      <c r="AY165" s="21"/>
      <c r="AZ165" s="29" t="e">
        <f>'Media Laydown - B&amp;D'!#REF!</f>
        <v>#REF!</v>
      </c>
      <c r="BA165" s="25" t="e">
        <f t="shared" ca="1" si="92"/>
        <v>#REF!</v>
      </c>
      <c r="BB165" s="16" t="e">
        <f t="shared" ca="1" si="75"/>
        <v>#REF!</v>
      </c>
      <c r="BC165" s="19" t="e">
        <f t="shared" ca="1" si="84"/>
        <v>#REF!</v>
      </c>
    </row>
    <row r="166" spans="1:56" x14ac:dyDescent="0.2">
      <c r="A166" s="5">
        <f t="shared" si="71"/>
        <v>43815</v>
      </c>
      <c r="C166" s="29">
        <v>0</v>
      </c>
      <c r="D166" s="25">
        <f t="shared" ca="1" si="76"/>
        <v>0</v>
      </c>
      <c r="E166" s="19">
        <f t="shared" ca="1" si="94"/>
        <v>0</v>
      </c>
      <c r="F166" s="20" t="e">
        <f t="shared" ca="1" si="77"/>
        <v>#REF!</v>
      </c>
      <c r="G166" s="21">
        <v>5.2839305395894503E-76</v>
      </c>
      <c r="H166" s="23"/>
      <c r="I166" s="21"/>
      <c r="J166" s="29" t="e">
        <f>'Media Laydown - B&amp;D'!#REF!</f>
        <v>#REF!</v>
      </c>
      <c r="K166" s="25" t="e">
        <f t="shared" ca="1" si="85"/>
        <v>#REF!</v>
      </c>
      <c r="L166" s="19" t="e">
        <f t="shared" ca="1" si="86"/>
        <v>#REF!</v>
      </c>
      <c r="M166" s="19" t="e">
        <f t="shared" ca="1" si="78"/>
        <v>#REF!</v>
      </c>
      <c r="O166" s="23"/>
      <c r="P166" s="21"/>
      <c r="Q166" s="29" t="e">
        <f>'Media Laydown - B&amp;D'!#REF!</f>
        <v>#REF!</v>
      </c>
      <c r="R166" s="25" t="e">
        <f t="shared" ca="1" si="87"/>
        <v>#REF!</v>
      </c>
      <c r="S166" s="19" t="e">
        <f t="shared" ca="1" si="95"/>
        <v>#REF!</v>
      </c>
      <c r="T166" s="19" t="e">
        <f t="shared" ca="1" si="79"/>
        <v>#REF!</v>
      </c>
      <c r="V166" s="23"/>
      <c r="W166" s="21"/>
      <c r="X166" s="29" t="e">
        <f>'Media Laydown - B&amp;D'!#REF!</f>
        <v>#REF!</v>
      </c>
      <c r="Y166" s="25" t="e">
        <f t="shared" ca="1" si="88"/>
        <v>#REF!</v>
      </c>
      <c r="Z166" s="19" t="e">
        <f t="shared" ca="1" si="93"/>
        <v>#REF!</v>
      </c>
      <c r="AA166" s="19" t="e">
        <f t="shared" ca="1" si="80"/>
        <v>#REF!</v>
      </c>
      <c r="AC166" s="23"/>
      <c r="AD166" s="21"/>
      <c r="AE166" s="29" t="e">
        <f>'Media Laydown - B&amp;D'!#REF!</f>
        <v>#REF!</v>
      </c>
      <c r="AF166" s="25" t="e">
        <f t="shared" ca="1" si="89"/>
        <v>#REF!</v>
      </c>
      <c r="AG166" s="16" t="e">
        <f t="shared" ca="1" si="72"/>
        <v>#REF!</v>
      </c>
      <c r="AH166" s="19" t="e">
        <f t="shared" ca="1" si="81"/>
        <v>#REF!</v>
      </c>
      <c r="AJ166" s="23"/>
      <c r="AK166" s="21"/>
      <c r="AL166" s="29" t="e">
        <f>'Media Laydown - B&amp;D'!#REF!</f>
        <v>#REF!</v>
      </c>
      <c r="AM166" s="25" t="e">
        <f t="shared" ca="1" si="90"/>
        <v>#REF!</v>
      </c>
      <c r="AN166" s="16" t="e">
        <f t="shared" ca="1" si="73"/>
        <v>#REF!</v>
      </c>
      <c r="AO166" s="19" t="e">
        <f t="shared" ca="1" si="82"/>
        <v>#REF!</v>
      </c>
      <c r="AP166" s="30"/>
      <c r="AQ166" s="23"/>
      <c r="AR166" s="21"/>
      <c r="AS166" s="29" t="e">
        <f>'Media Laydown - B&amp;D'!#REF!</f>
        <v>#REF!</v>
      </c>
      <c r="AT166" s="25" t="e">
        <f t="shared" ca="1" si="91"/>
        <v>#REF!</v>
      </c>
      <c r="AU166" s="16" t="e">
        <f t="shared" ca="1" si="74"/>
        <v>#REF!</v>
      </c>
      <c r="AV166" s="19" t="e">
        <f t="shared" ca="1" si="83"/>
        <v>#REF!</v>
      </c>
      <c r="AW166" s="30"/>
      <c r="AX166" s="23"/>
      <c r="AY166" s="21"/>
      <c r="AZ166" s="29" t="e">
        <f>'Media Laydown - B&amp;D'!#REF!</f>
        <v>#REF!</v>
      </c>
      <c r="BA166" s="25" t="e">
        <f t="shared" ca="1" si="92"/>
        <v>#REF!</v>
      </c>
      <c r="BB166" s="16" t="e">
        <f t="shared" ca="1" si="75"/>
        <v>#REF!</v>
      </c>
      <c r="BC166" s="19" t="e">
        <f t="shared" ca="1" si="84"/>
        <v>#REF!</v>
      </c>
    </row>
    <row r="167" spans="1:56" x14ac:dyDescent="0.2">
      <c r="A167" s="5">
        <f t="shared" si="71"/>
        <v>43822</v>
      </c>
      <c r="C167" s="29">
        <v>0</v>
      </c>
      <c r="D167" s="25">
        <f t="shared" ca="1" si="76"/>
        <v>0</v>
      </c>
      <c r="E167" s="19">
        <f t="shared" ca="1" si="94"/>
        <v>0</v>
      </c>
      <c r="F167" s="20" t="e">
        <f t="shared" ca="1" si="77"/>
        <v>#REF!</v>
      </c>
      <c r="G167" s="21"/>
      <c r="H167" s="23"/>
      <c r="I167" s="21"/>
      <c r="J167" s="29" t="e">
        <f>'Media Laydown - B&amp;D'!#REF!</f>
        <v>#REF!</v>
      </c>
      <c r="K167" s="25" t="e">
        <f t="shared" ca="1" si="85"/>
        <v>#REF!</v>
      </c>
      <c r="L167" s="19" t="e">
        <f t="shared" ca="1" si="86"/>
        <v>#REF!</v>
      </c>
      <c r="M167" s="19" t="e">
        <f t="shared" ca="1" si="78"/>
        <v>#REF!</v>
      </c>
      <c r="O167" s="23"/>
      <c r="P167" s="21"/>
      <c r="Q167" s="29" t="e">
        <f>'Media Laydown - B&amp;D'!#REF!</f>
        <v>#REF!</v>
      </c>
      <c r="R167" s="25" t="e">
        <f t="shared" ca="1" si="87"/>
        <v>#REF!</v>
      </c>
      <c r="S167" s="19" t="e">
        <f t="shared" ca="1" si="95"/>
        <v>#REF!</v>
      </c>
      <c r="T167" s="19" t="e">
        <f t="shared" ca="1" si="79"/>
        <v>#REF!</v>
      </c>
      <c r="V167" s="23"/>
      <c r="W167" s="21"/>
      <c r="X167" s="29" t="e">
        <f>'Media Laydown - B&amp;D'!#REF!</f>
        <v>#REF!</v>
      </c>
      <c r="Y167" s="25" t="e">
        <f t="shared" ca="1" si="88"/>
        <v>#REF!</v>
      </c>
      <c r="Z167" s="19" t="e">
        <f t="shared" ca="1" si="93"/>
        <v>#REF!</v>
      </c>
      <c r="AA167" s="19" t="e">
        <f t="shared" ca="1" si="80"/>
        <v>#REF!</v>
      </c>
      <c r="AC167" s="23"/>
      <c r="AD167" s="21"/>
      <c r="AE167" s="29" t="e">
        <f>'Media Laydown - B&amp;D'!#REF!</f>
        <v>#REF!</v>
      </c>
      <c r="AF167" s="25" t="e">
        <f t="shared" ca="1" si="89"/>
        <v>#REF!</v>
      </c>
      <c r="AG167" s="16" t="e">
        <f t="shared" ca="1" si="72"/>
        <v>#REF!</v>
      </c>
      <c r="AH167" s="19" t="e">
        <f t="shared" ca="1" si="81"/>
        <v>#REF!</v>
      </c>
      <c r="AJ167" s="23"/>
      <c r="AK167" s="21"/>
      <c r="AL167" s="29" t="e">
        <f>'Media Laydown - B&amp;D'!#REF!</f>
        <v>#REF!</v>
      </c>
      <c r="AM167" s="25" t="e">
        <f t="shared" ca="1" si="90"/>
        <v>#REF!</v>
      </c>
      <c r="AN167" s="16" t="e">
        <f t="shared" ca="1" si="73"/>
        <v>#REF!</v>
      </c>
      <c r="AO167" s="19" t="e">
        <f t="shared" ca="1" si="82"/>
        <v>#REF!</v>
      </c>
      <c r="AP167" s="30"/>
      <c r="AQ167" s="23"/>
      <c r="AR167" s="21"/>
      <c r="AS167" s="29" t="e">
        <f>'Media Laydown - B&amp;D'!#REF!</f>
        <v>#REF!</v>
      </c>
      <c r="AT167" s="25" t="e">
        <f t="shared" ca="1" si="91"/>
        <v>#REF!</v>
      </c>
      <c r="AU167" s="16" t="e">
        <f t="shared" ca="1" si="74"/>
        <v>#REF!</v>
      </c>
      <c r="AV167" s="19" t="e">
        <f t="shared" ca="1" si="83"/>
        <v>#REF!</v>
      </c>
      <c r="AW167" s="30"/>
      <c r="AX167" s="23"/>
      <c r="AY167" s="21"/>
      <c r="AZ167" s="29" t="e">
        <f>'Media Laydown - B&amp;D'!#REF!</f>
        <v>#REF!</v>
      </c>
      <c r="BA167" s="25" t="e">
        <f t="shared" ca="1" si="92"/>
        <v>#REF!</v>
      </c>
      <c r="BB167" s="16" t="e">
        <f t="shared" ca="1" si="75"/>
        <v>#REF!</v>
      </c>
      <c r="BC167" s="19" t="e">
        <f t="shared" ca="1" si="84"/>
        <v>#REF!</v>
      </c>
    </row>
    <row r="168" spans="1:56" x14ac:dyDescent="0.2">
      <c r="A168" s="5">
        <f t="shared" si="71"/>
        <v>43829</v>
      </c>
      <c r="C168" s="29">
        <v>0</v>
      </c>
      <c r="D168" s="25">
        <f t="shared" ca="1" si="76"/>
        <v>0</v>
      </c>
      <c r="E168" s="19">
        <f t="shared" ca="1" si="94"/>
        <v>0</v>
      </c>
      <c r="F168" s="20" t="e">
        <f t="shared" ca="1" si="77"/>
        <v>#REF!</v>
      </c>
      <c r="G168" s="21"/>
      <c r="H168" s="23"/>
      <c r="I168" s="21"/>
      <c r="J168" s="29" t="e">
        <f>'Media Laydown - B&amp;D'!#REF!</f>
        <v>#REF!</v>
      </c>
      <c r="K168" s="25" t="e">
        <f t="shared" ca="1" si="85"/>
        <v>#REF!</v>
      </c>
      <c r="L168" s="19" t="e">
        <f t="shared" ca="1" si="86"/>
        <v>#REF!</v>
      </c>
      <c r="M168" s="19" t="e">
        <f t="shared" ca="1" si="78"/>
        <v>#REF!</v>
      </c>
      <c r="O168" s="23"/>
      <c r="P168" s="21"/>
      <c r="Q168" s="29" t="e">
        <f>'Media Laydown - B&amp;D'!#REF!</f>
        <v>#REF!</v>
      </c>
      <c r="R168" s="25" t="e">
        <f t="shared" ca="1" si="87"/>
        <v>#REF!</v>
      </c>
      <c r="S168" s="19" t="e">
        <f t="shared" ca="1" si="95"/>
        <v>#REF!</v>
      </c>
      <c r="T168" s="19" t="e">
        <f t="shared" ca="1" si="79"/>
        <v>#REF!</v>
      </c>
      <c r="V168" s="23"/>
      <c r="W168" s="21"/>
      <c r="X168" s="29" t="e">
        <f>'Media Laydown - B&amp;D'!#REF!</f>
        <v>#REF!</v>
      </c>
      <c r="Y168" s="25" t="e">
        <f t="shared" ca="1" si="88"/>
        <v>#REF!</v>
      </c>
      <c r="Z168" s="19" t="e">
        <f t="shared" ca="1" si="93"/>
        <v>#REF!</v>
      </c>
      <c r="AA168" s="19" t="e">
        <f t="shared" ca="1" si="80"/>
        <v>#REF!</v>
      </c>
      <c r="AC168" s="23"/>
      <c r="AD168" s="21"/>
      <c r="AE168" s="29" t="e">
        <f>'Media Laydown - B&amp;D'!#REF!</f>
        <v>#REF!</v>
      </c>
      <c r="AF168" s="25" t="e">
        <f t="shared" ca="1" si="89"/>
        <v>#REF!</v>
      </c>
      <c r="AG168" s="16" t="e">
        <f t="shared" ca="1" si="72"/>
        <v>#REF!</v>
      </c>
      <c r="AH168" s="19" t="e">
        <f t="shared" ca="1" si="81"/>
        <v>#REF!</v>
      </c>
      <c r="AJ168" s="23"/>
      <c r="AK168" s="21"/>
      <c r="AL168" s="29" t="e">
        <f>'Media Laydown - B&amp;D'!#REF!</f>
        <v>#REF!</v>
      </c>
      <c r="AM168" s="25" t="e">
        <f t="shared" ca="1" si="90"/>
        <v>#REF!</v>
      </c>
      <c r="AN168" s="16" t="e">
        <f t="shared" ca="1" si="73"/>
        <v>#REF!</v>
      </c>
      <c r="AO168" s="19" t="e">
        <f t="shared" ca="1" si="82"/>
        <v>#REF!</v>
      </c>
      <c r="AP168" s="11"/>
      <c r="AQ168" s="23"/>
      <c r="AR168" s="21"/>
      <c r="AS168" s="29" t="e">
        <f>'Media Laydown - B&amp;D'!#REF!</f>
        <v>#REF!</v>
      </c>
      <c r="AT168" s="25" t="e">
        <f t="shared" ca="1" si="91"/>
        <v>#REF!</v>
      </c>
      <c r="AU168" s="16" t="e">
        <f t="shared" ca="1" si="74"/>
        <v>#REF!</v>
      </c>
      <c r="AV168" s="19" t="e">
        <f t="shared" ca="1" si="83"/>
        <v>#REF!</v>
      </c>
      <c r="AW168" s="11"/>
      <c r="AX168" s="23"/>
      <c r="AY168" s="21"/>
      <c r="AZ168" s="29" t="e">
        <f>'Media Laydown - B&amp;D'!#REF!</f>
        <v>#REF!</v>
      </c>
      <c r="BA168" s="25" t="e">
        <f t="shared" ca="1" si="92"/>
        <v>#REF!</v>
      </c>
      <c r="BB168" s="16" t="e">
        <f t="shared" ca="1" si="75"/>
        <v>#REF!</v>
      </c>
      <c r="BC168" s="19" t="e">
        <f t="shared" ca="1" si="84"/>
        <v>#REF!</v>
      </c>
    </row>
  </sheetData>
  <mergeCells count="8">
    <mergeCell ref="AS6:AV6"/>
    <mergeCell ref="AZ6:BC6"/>
    <mergeCell ref="C6:F6"/>
    <mergeCell ref="J6:M6"/>
    <mergeCell ref="Q6:T6"/>
    <mergeCell ref="X6:AA6"/>
    <mergeCell ref="AE6:AH6"/>
    <mergeCell ref="AL6:AO6"/>
  </mergeCells>
  <pageMargins left="0.7" right="0.7" top="0.75" bottom="0.75" header="0.3" footer="0.3"/>
  <ignoredErrors>
    <ignoredError sqref="K14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0C29-5281-4D79-9357-5577F42D3811}">
  <sheetPr codeName="Sheet1">
    <tabColor theme="4" tint="0.59999389629810485"/>
  </sheetPr>
  <dimension ref="A2:EZ32"/>
  <sheetViews>
    <sheetView showGridLines="0" topLeftCell="A11" workbookViewId="0">
      <selection activeCell="E11" sqref="E11"/>
    </sheetView>
  </sheetViews>
  <sheetFormatPr baseColWidth="10" defaultColWidth="14.1640625" defaultRowHeight="15" x14ac:dyDescent="0.2"/>
  <cols>
    <col min="1" max="1" width="3.1640625" customWidth="1"/>
    <col min="2" max="2" width="82.5" customWidth="1"/>
    <col min="3" max="3" width="25" customWidth="1"/>
    <col min="4" max="4" width="25.6640625" customWidth="1"/>
  </cols>
  <sheetData>
    <row r="2" spans="1:156" x14ac:dyDescent="0.2">
      <c r="B2" s="51" t="s">
        <v>68</v>
      </c>
      <c r="C2" s="52" t="s">
        <v>69</v>
      </c>
      <c r="D2" s="53" t="s">
        <v>51</v>
      </c>
      <c r="E2" s="54" t="s">
        <v>71</v>
      </c>
    </row>
    <row r="3" spans="1:156" ht="16" x14ac:dyDescent="0.2">
      <c r="A3" s="6"/>
      <c r="B3" s="48" t="s">
        <v>33</v>
      </c>
      <c r="C3" s="49" t="s">
        <v>70</v>
      </c>
      <c r="D3" s="50">
        <v>-8.1482076379792705</v>
      </c>
      <c r="E3" s="106">
        <v>4.3906252710849802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6"/>
      <c r="AZ3" s="6"/>
      <c r="BA3" s="6"/>
      <c r="BB3" s="6"/>
      <c r="BC3" s="6"/>
      <c r="BD3" s="6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</row>
    <row r="4" spans="1:156" ht="16" x14ac:dyDescent="0.2">
      <c r="A4" s="6"/>
      <c r="B4" s="42" t="s">
        <v>52</v>
      </c>
      <c r="C4" s="43" t="s">
        <v>70</v>
      </c>
      <c r="D4" s="44">
        <v>3.62977765920975E-2</v>
      </c>
      <c r="E4" s="107">
        <v>5.2322617056467502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7"/>
      <c r="BL4" s="7"/>
      <c r="BM4" s="7"/>
      <c r="BN4" s="7"/>
      <c r="BO4" s="7"/>
      <c r="BP4" s="7"/>
      <c r="BQ4" s="7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7"/>
      <c r="DM4" s="7"/>
      <c r="DN4" s="7"/>
      <c r="DO4" s="7"/>
      <c r="DP4" s="7"/>
      <c r="DQ4" s="7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</row>
    <row r="5" spans="1:156" ht="16" x14ac:dyDescent="0.2">
      <c r="A5" s="6"/>
      <c r="B5" s="42" t="s">
        <v>67</v>
      </c>
      <c r="C5" s="43" t="s">
        <v>70</v>
      </c>
      <c r="D5" s="44">
        <v>0.73589851453837496</v>
      </c>
      <c r="E5" s="107">
        <v>20.7253712924831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/>
      <c r="AI5" s="7"/>
      <c r="AJ5" s="7"/>
      <c r="AK5" s="7"/>
      <c r="AL5" s="7"/>
      <c r="AM5" s="7"/>
      <c r="AN5" s="7"/>
      <c r="AO5" s="6"/>
      <c r="AP5" s="6"/>
      <c r="AQ5" s="6"/>
      <c r="AR5" s="6"/>
      <c r="AS5" s="6"/>
      <c r="AT5" s="6"/>
      <c r="AU5" s="6"/>
      <c r="AV5" s="6"/>
      <c r="AW5" s="6"/>
      <c r="AX5" s="6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</row>
    <row r="6" spans="1:156" ht="16" x14ac:dyDescent="0.2">
      <c r="A6" s="6"/>
      <c r="B6" s="42" t="s">
        <v>53</v>
      </c>
      <c r="C6" s="43" t="s">
        <v>47</v>
      </c>
      <c r="D6" s="44">
        <v>-1.93971162697455</v>
      </c>
      <c r="E6" s="107">
        <v>23.253119329606601</v>
      </c>
      <c r="F6" s="6"/>
    </row>
    <row r="7" spans="1:156" ht="16" x14ac:dyDescent="0.2">
      <c r="A7" s="6"/>
      <c r="B7" s="42" t="s">
        <v>36</v>
      </c>
      <c r="C7" s="43" t="s">
        <v>49</v>
      </c>
      <c r="D7" s="44">
        <v>3.5232343164010102E-7</v>
      </c>
      <c r="E7" s="107">
        <v>1.66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6"/>
      <c r="BC7" s="6"/>
      <c r="BD7" s="6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6"/>
      <c r="BU7" s="6"/>
      <c r="BV7" s="6"/>
      <c r="BW7" s="6"/>
      <c r="BX7" s="6"/>
      <c r="BY7" s="6"/>
      <c r="BZ7" s="6"/>
      <c r="CA7" s="6"/>
      <c r="CB7" s="6"/>
      <c r="CC7" s="6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6"/>
      <c r="EA7" s="6"/>
      <c r="EB7" s="6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</row>
    <row r="8" spans="1:156" ht="16" x14ac:dyDescent="0.2">
      <c r="A8" s="6"/>
      <c r="B8" s="42" t="s">
        <v>54</v>
      </c>
      <c r="C8" s="43" t="s">
        <v>38</v>
      </c>
      <c r="D8" s="44">
        <v>0.34159431573077598</v>
      </c>
      <c r="E8" s="107">
        <v>3.0879624005636601</v>
      </c>
      <c r="F8" s="6"/>
    </row>
    <row r="9" spans="1:156" ht="16" x14ac:dyDescent="0.2">
      <c r="A9" s="6"/>
      <c r="B9" s="42" t="s">
        <v>65</v>
      </c>
      <c r="C9" s="43" t="s">
        <v>66</v>
      </c>
      <c r="D9" s="44">
        <v>-0.24915079481281799</v>
      </c>
      <c r="E9" s="107">
        <v>2.2629244453483102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7"/>
      <c r="EV9" s="7"/>
      <c r="EW9" s="7"/>
      <c r="EX9" s="7"/>
      <c r="EY9" s="7"/>
      <c r="EZ9" s="7"/>
    </row>
    <row r="10" spans="1:156" ht="16" x14ac:dyDescent="0.2">
      <c r="A10" s="6"/>
      <c r="B10" s="42" t="s">
        <v>41</v>
      </c>
      <c r="C10" s="43" t="s">
        <v>50</v>
      </c>
      <c r="D10" s="44">
        <v>-4.1275217193368498E-2</v>
      </c>
      <c r="E10" s="107">
        <v>3.4153705966812198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  <c r="AE10" s="7"/>
      <c r="AF10" s="7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7"/>
      <c r="EV10" s="7"/>
      <c r="EW10" s="7"/>
      <c r="EX10" s="7"/>
      <c r="EY10" s="7"/>
      <c r="EZ10" s="7"/>
    </row>
    <row r="11" spans="1:156" ht="16" x14ac:dyDescent="0.2">
      <c r="A11" s="6"/>
      <c r="B11" s="42" t="s">
        <v>34</v>
      </c>
      <c r="C11" s="43" t="s">
        <v>50</v>
      </c>
      <c r="D11" s="44">
        <v>-1.2556045108751E-2</v>
      </c>
      <c r="E11" s="107">
        <v>0.99999152576136796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6"/>
      <c r="AZ11" s="6"/>
      <c r="BA11" s="6"/>
      <c r="BB11" s="6"/>
      <c r="BC11" s="6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</row>
    <row r="12" spans="1:156" ht="16" x14ac:dyDescent="0.2">
      <c r="A12" s="6"/>
      <c r="B12" s="42" t="s">
        <v>37</v>
      </c>
      <c r="C12" s="43" t="s">
        <v>50</v>
      </c>
      <c r="D12" s="44">
        <v>-9.9047942855296899E-3</v>
      </c>
      <c r="E12" s="107">
        <v>1.4429920353197101</v>
      </c>
      <c r="F12" s="6"/>
      <c r="G12" s="6"/>
      <c r="H12" s="6" t="s">
        <v>33</v>
      </c>
      <c r="I12" s="6" t="s">
        <v>33</v>
      </c>
      <c r="J12" s="6" t="b">
        <v>1</v>
      </c>
      <c r="K12" s="6"/>
      <c r="L12" s="6" t="b">
        <v>1</v>
      </c>
      <c r="M12" s="6">
        <v>-8.1482076379792705</v>
      </c>
      <c r="N12" s="6">
        <v>-8.1482076379792705</v>
      </c>
      <c r="O12" s="6">
        <v>0</v>
      </c>
      <c r="P12" s="7">
        <v>381401610.86805302</v>
      </c>
      <c r="Q12" s="6">
        <v>0.64179963323275202</v>
      </c>
      <c r="R12" s="6"/>
    </row>
    <row r="13" spans="1:156" ht="16" x14ac:dyDescent="0.2">
      <c r="A13" s="6"/>
      <c r="B13" s="42" t="s">
        <v>60</v>
      </c>
      <c r="C13" s="43" t="s">
        <v>61</v>
      </c>
      <c r="D13" s="44">
        <v>0.22490323064957299</v>
      </c>
      <c r="E13" s="107">
        <v>2.5994971193028902</v>
      </c>
      <c r="F13" s="6"/>
    </row>
    <row r="14" spans="1:156" ht="16" x14ac:dyDescent="0.2">
      <c r="A14" s="6"/>
      <c r="B14" s="42" t="s">
        <v>62</v>
      </c>
      <c r="C14" s="43" t="s">
        <v>61</v>
      </c>
      <c r="D14" s="44">
        <v>0.29111506520415298</v>
      </c>
      <c r="E14" s="107">
        <v>3.5595733490241299</v>
      </c>
      <c r="F14" s="6"/>
    </row>
    <row r="15" spans="1:156" ht="16" x14ac:dyDescent="0.2">
      <c r="A15" s="6"/>
      <c r="B15" s="42" t="s">
        <v>63</v>
      </c>
      <c r="C15" s="43" t="s">
        <v>61</v>
      </c>
      <c r="D15" s="44">
        <v>0.86876234734687896</v>
      </c>
      <c r="E15" s="107">
        <v>8.6940538433669605</v>
      </c>
      <c r="F15" s="6"/>
    </row>
    <row r="16" spans="1:156" ht="16" x14ac:dyDescent="0.2">
      <c r="A16" s="6"/>
      <c r="B16" s="42" t="s">
        <v>64</v>
      </c>
      <c r="C16" s="43" t="s">
        <v>61</v>
      </c>
      <c r="D16" s="44">
        <v>0.67630338302744397</v>
      </c>
      <c r="E16" s="107">
        <v>10.5704950468271</v>
      </c>
      <c r="F16" s="6"/>
    </row>
    <row r="17" spans="1:6" ht="16" x14ac:dyDescent="0.2">
      <c r="A17" s="6"/>
      <c r="B17" s="42" t="s">
        <v>55</v>
      </c>
      <c r="C17" s="43" t="s">
        <v>48</v>
      </c>
      <c r="D17" s="44">
        <v>1.57250343784414</v>
      </c>
      <c r="E17" s="107">
        <v>4.5701831924206298</v>
      </c>
      <c r="F17" s="6"/>
    </row>
    <row r="18" spans="1:6" ht="16" x14ac:dyDescent="0.2">
      <c r="A18" s="6"/>
      <c r="B18" s="42" t="s">
        <v>56</v>
      </c>
      <c r="C18" s="43" t="s">
        <v>48</v>
      </c>
      <c r="D18" s="44">
        <v>2.9870875070265701E-2</v>
      </c>
      <c r="E18" s="107">
        <v>2.3585878985878801</v>
      </c>
      <c r="F18" s="6"/>
    </row>
    <row r="19" spans="1:6" ht="16" x14ac:dyDescent="0.2">
      <c r="A19" s="6"/>
      <c r="B19" s="42" t="s">
        <v>57</v>
      </c>
      <c r="C19" s="43" t="s">
        <v>48</v>
      </c>
      <c r="D19" s="44">
        <v>1.0394910492036599E-2</v>
      </c>
      <c r="E19" s="107">
        <v>2.1405752278179699</v>
      </c>
      <c r="F19" s="6"/>
    </row>
    <row r="20" spans="1:6" ht="16" x14ac:dyDescent="0.2">
      <c r="A20" s="6"/>
      <c r="B20" s="42" t="s">
        <v>58</v>
      </c>
      <c r="C20" s="43" t="s">
        <v>48</v>
      </c>
      <c r="D20" s="44">
        <v>0.20717490686114901</v>
      </c>
      <c r="E20" s="107">
        <v>3.8076006255888499</v>
      </c>
      <c r="F20" s="6"/>
    </row>
    <row r="21" spans="1:6" ht="16" x14ac:dyDescent="0.2">
      <c r="A21" s="6"/>
      <c r="B21" s="42" t="s">
        <v>59</v>
      </c>
      <c r="C21" s="43" t="s">
        <v>48</v>
      </c>
      <c r="D21" s="44">
        <v>7.1218962772178304E-2</v>
      </c>
      <c r="E21" s="107">
        <v>4.0992272379130403</v>
      </c>
      <c r="F21" s="6"/>
    </row>
    <row r="22" spans="1:6" ht="16" x14ac:dyDescent="0.2">
      <c r="A22" s="6"/>
      <c r="B22" s="42" t="s">
        <v>6</v>
      </c>
      <c r="C22" s="43" t="s">
        <v>72</v>
      </c>
      <c r="D22" s="44">
        <v>4.62782256334359E-2</v>
      </c>
      <c r="E22" s="107">
        <v>1.59631951817982</v>
      </c>
      <c r="F22" s="6"/>
    </row>
    <row r="23" spans="1:6" ht="16" x14ac:dyDescent="0.2">
      <c r="A23" s="6"/>
      <c r="B23" s="42" t="s">
        <v>8</v>
      </c>
      <c r="C23" s="43" t="s">
        <v>9</v>
      </c>
      <c r="D23" s="44">
        <v>1.11233932663311E-2</v>
      </c>
      <c r="E23" s="107">
        <v>1.2733083824082501</v>
      </c>
      <c r="F23" s="6"/>
    </row>
    <row r="24" spans="1:6" ht="16" x14ac:dyDescent="0.2">
      <c r="A24" s="6"/>
      <c r="B24" s="42" t="s">
        <v>10</v>
      </c>
      <c r="C24" s="43" t="s">
        <v>9</v>
      </c>
      <c r="D24" s="44">
        <v>4.0000000000000001E-3</v>
      </c>
      <c r="E24" s="107">
        <v>1.86</v>
      </c>
      <c r="F24" s="6"/>
    </row>
    <row r="25" spans="1:6" ht="16" x14ac:dyDescent="0.2">
      <c r="A25" s="6"/>
      <c r="B25" s="42" t="s">
        <v>11</v>
      </c>
      <c r="C25" s="43" t="s">
        <v>12</v>
      </c>
      <c r="D25" s="44">
        <v>7.5165162083785E-2</v>
      </c>
      <c r="E25" s="107">
        <v>1.67474229044218</v>
      </c>
      <c r="F25" s="6"/>
    </row>
    <row r="26" spans="1:6" ht="16" x14ac:dyDescent="0.2">
      <c r="A26" s="6"/>
      <c r="B26" s="42" t="s">
        <v>13</v>
      </c>
      <c r="C26" s="43" t="s">
        <v>14</v>
      </c>
      <c r="D26" s="44">
        <v>1.2E-2</v>
      </c>
      <c r="E26" s="107">
        <v>2.12</v>
      </c>
      <c r="F26" s="6"/>
    </row>
    <row r="27" spans="1:6" ht="16" x14ac:dyDescent="0.2">
      <c r="A27" s="6"/>
      <c r="B27" s="42" t="s">
        <v>15</v>
      </c>
      <c r="C27" s="43" t="s">
        <v>16</v>
      </c>
      <c r="D27" s="44">
        <v>4.3411112977296197E-2</v>
      </c>
      <c r="E27" s="107">
        <v>3.3268270867783301</v>
      </c>
      <c r="F27" s="6"/>
    </row>
    <row r="28" spans="1:6" ht="16" x14ac:dyDescent="0.2">
      <c r="A28" s="6"/>
      <c r="B28" s="42" t="s">
        <v>17</v>
      </c>
      <c r="C28" s="43" t="s">
        <v>16</v>
      </c>
      <c r="D28" s="44">
        <v>1.0999999999999999E-2</v>
      </c>
      <c r="E28" s="107">
        <v>3.14</v>
      </c>
      <c r="F28" s="6"/>
    </row>
    <row r="29" spans="1:6" ht="16" x14ac:dyDescent="0.2">
      <c r="A29" s="6"/>
      <c r="B29" s="42" t="s">
        <v>18</v>
      </c>
      <c r="C29" s="43" t="s">
        <v>19</v>
      </c>
      <c r="D29" s="44">
        <v>5.1187828855075501E-2</v>
      </c>
      <c r="E29" s="107">
        <v>1.85206947491908</v>
      </c>
      <c r="F29" s="6"/>
    </row>
    <row r="30" spans="1:6" ht="16" x14ac:dyDescent="0.2">
      <c r="A30" s="6"/>
      <c r="B30" s="42" t="s">
        <v>98</v>
      </c>
      <c r="C30" s="43" t="s">
        <v>19</v>
      </c>
      <c r="D30" s="44">
        <v>3.0781134393406701E-2</v>
      </c>
      <c r="E30" s="107">
        <v>1.91687654986717</v>
      </c>
      <c r="F30" s="6"/>
    </row>
    <row r="31" spans="1:6" ht="16" x14ac:dyDescent="0.2">
      <c r="A31" s="6"/>
      <c r="B31" s="42" t="s">
        <v>99</v>
      </c>
      <c r="C31" s="43" t="s">
        <v>19</v>
      </c>
      <c r="D31" s="44">
        <v>2.3101868261571502E-2</v>
      </c>
      <c r="E31" s="107">
        <v>1.77305338586127</v>
      </c>
      <c r="F31" s="6"/>
    </row>
    <row r="32" spans="1:6" ht="16" x14ac:dyDescent="0.2">
      <c r="A32" s="6"/>
      <c r="B32" s="45" t="s">
        <v>22</v>
      </c>
      <c r="C32" s="46" t="s">
        <v>19</v>
      </c>
      <c r="D32" s="47">
        <v>2.4482318340989299E-2</v>
      </c>
      <c r="E32" s="108">
        <v>2.4874819770889798</v>
      </c>
      <c r="F32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BBA6-C7E9-48AB-93BD-C03DA9E0B7E5}">
  <sheetPr>
    <tabColor theme="7" tint="0.59999389629810485"/>
  </sheetPr>
  <dimension ref="A1:C158"/>
  <sheetViews>
    <sheetView tabSelected="1" workbookViewId="0">
      <pane ySplit="1" topLeftCell="A2" activePane="bottomLeft" state="frozen"/>
      <selection activeCell="C2" sqref="C2:C158"/>
      <selection pane="bottomLeft" activeCell="N15" sqref="N15"/>
    </sheetView>
  </sheetViews>
  <sheetFormatPr baseColWidth="10" defaultColWidth="11.1640625" defaultRowHeight="15" x14ac:dyDescent="0.2"/>
  <sheetData>
    <row r="1" spans="1:3" s="41" customFormat="1" x14ac:dyDescent="0.2">
      <c r="A1" s="38" t="s">
        <v>0</v>
      </c>
      <c r="B1" s="39" t="s">
        <v>97</v>
      </c>
      <c r="C1" s="40" t="s">
        <v>4</v>
      </c>
    </row>
    <row r="2" spans="1:3" x14ac:dyDescent="0.2">
      <c r="A2" s="1">
        <v>42737</v>
      </c>
      <c r="B2" s="34">
        <v>0</v>
      </c>
      <c r="C2" s="15">
        <v>0</v>
      </c>
    </row>
    <row r="3" spans="1:3" x14ac:dyDescent="0.2">
      <c r="A3" s="1">
        <f t="shared" ref="A3:A66" si="0">A2+7</f>
        <v>42744</v>
      </c>
      <c r="B3" s="34">
        <v>0</v>
      </c>
      <c r="C3" s="15">
        <v>0</v>
      </c>
    </row>
    <row r="4" spans="1:3" x14ac:dyDescent="0.2">
      <c r="A4" s="1">
        <f t="shared" si="0"/>
        <v>42751</v>
      </c>
      <c r="B4" s="34">
        <v>0</v>
      </c>
      <c r="C4" s="15">
        <v>0</v>
      </c>
    </row>
    <row r="5" spans="1:3" x14ac:dyDescent="0.2">
      <c r="A5" s="1">
        <f t="shared" si="0"/>
        <v>42758</v>
      </c>
      <c r="B5" s="34">
        <v>0</v>
      </c>
      <c r="C5" s="15">
        <v>0</v>
      </c>
    </row>
    <row r="6" spans="1:3" x14ac:dyDescent="0.2">
      <c r="A6" s="1">
        <f t="shared" si="0"/>
        <v>42765</v>
      </c>
      <c r="B6" s="34">
        <v>0</v>
      </c>
      <c r="C6" s="15">
        <v>0</v>
      </c>
    </row>
    <row r="7" spans="1:3" x14ac:dyDescent="0.2">
      <c r="A7" s="1">
        <f t="shared" si="0"/>
        <v>42772</v>
      </c>
      <c r="B7" s="34">
        <v>0</v>
      </c>
      <c r="C7" s="15">
        <v>0</v>
      </c>
    </row>
    <row r="8" spans="1:3" x14ac:dyDescent="0.2">
      <c r="A8" s="1">
        <f t="shared" si="0"/>
        <v>42779</v>
      </c>
      <c r="B8" s="34">
        <v>0</v>
      </c>
      <c r="C8" s="15">
        <v>0</v>
      </c>
    </row>
    <row r="9" spans="1:3" x14ac:dyDescent="0.2">
      <c r="A9" s="1">
        <f t="shared" si="0"/>
        <v>42786</v>
      </c>
      <c r="B9" s="34">
        <v>0</v>
      </c>
      <c r="C9" s="15">
        <v>0</v>
      </c>
    </row>
    <row r="10" spans="1:3" x14ac:dyDescent="0.2">
      <c r="A10" s="1">
        <f t="shared" si="0"/>
        <v>42793</v>
      </c>
      <c r="B10" s="34">
        <v>0</v>
      </c>
      <c r="C10" s="15">
        <v>0</v>
      </c>
    </row>
    <row r="11" spans="1:3" x14ac:dyDescent="0.2">
      <c r="A11" s="1">
        <f t="shared" si="0"/>
        <v>42800</v>
      </c>
      <c r="B11" s="34">
        <v>0</v>
      </c>
      <c r="C11" s="15">
        <v>0</v>
      </c>
    </row>
    <row r="12" spans="1:3" x14ac:dyDescent="0.2">
      <c r="A12" s="1">
        <f t="shared" si="0"/>
        <v>42807</v>
      </c>
      <c r="B12" s="34">
        <v>0</v>
      </c>
      <c r="C12" s="15">
        <v>0</v>
      </c>
    </row>
    <row r="13" spans="1:3" x14ac:dyDescent="0.2">
      <c r="A13" s="1">
        <f t="shared" si="0"/>
        <v>42814</v>
      </c>
      <c r="B13" s="34">
        <v>0</v>
      </c>
      <c r="C13" s="15">
        <v>0</v>
      </c>
    </row>
    <row r="14" spans="1:3" x14ac:dyDescent="0.2">
      <c r="A14" s="1">
        <f t="shared" si="0"/>
        <v>42821</v>
      </c>
      <c r="B14" s="34">
        <v>0</v>
      </c>
      <c r="C14" s="15">
        <v>0</v>
      </c>
    </row>
    <row r="15" spans="1:3" x14ac:dyDescent="0.2">
      <c r="A15" s="1">
        <f t="shared" si="0"/>
        <v>42828</v>
      </c>
      <c r="B15" s="34">
        <v>0</v>
      </c>
      <c r="C15" s="15">
        <v>0</v>
      </c>
    </row>
    <row r="16" spans="1:3" x14ac:dyDescent="0.2">
      <c r="A16" s="1">
        <f t="shared" si="0"/>
        <v>42835</v>
      </c>
      <c r="B16" s="34">
        <v>0</v>
      </c>
      <c r="C16" s="15">
        <v>0</v>
      </c>
    </row>
    <row r="17" spans="1:3" x14ac:dyDescent="0.2">
      <c r="A17" s="1">
        <f t="shared" si="0"/>
        <v>42842</v>
      </c>
      <c r="B17" s="34">
        <v>0</v>
      </c>
      <c r="C17" s="15">
        <v>0</v>
      </c>
    </row>
    <row r="18" spans="1:3" x14ac:dyDescent="0.2">
      <c r="A18" s="1">
        <f t="shared" si="0"/>
        <v>42849</v>
      </c>
      <c r="B18" s="34">
        <v>68382</v>
      </c>
      <c r="C18" s="15">
        <v>3706000</v>
      </c>
    </row>
    <row r="19" spans="1:3" x14ac:dyDescent="0.2">
      <c r="A19" s="1">
        <f t="shared" si="0"/>
        <v>42856</v>
      </c>
      <c r="B19" s="34">
        <v>0</v>
      </c>
      <c r="C19" s="15">
        <v>0</v>
      </c>
    </row>
    <row r="20" spans="1:3" x14ac:dyDescent="0.2">
      <c r="A20" s="1">
        <f t="shared" si="0"/>
        <v>42863</v>
      </c>
      <c r="B20" s="34">
        <v>68382</v>
      </c>
      <c r="C20" s="15">
        <v>3706000</v>
      </c>
    </row>
    <row r="21" spans="1:3" x14ac:dyDescent="0.2">
      <c r="A21" s="1">
        <f t="shared" si="0"/>
        <v>42870</v>
      </c>
      <c r="B21" s="34">
        <v>0</v>
      </c>
      <c r="C21" s="15">
        <v>0</v>
      </c>
    </row>
    <row r="22" spans="1:3" x14ac:dyDescent="0.2">
      <c r="A22" s="1">
        <f t="shared" si="0"/>
        <v>42877</v>
      </c>
      <c r="B22" s="34">
        <v>48335</v>
      </c>
      <c r="C22" s="15">
        <v>3706000</v>
      </c>
    </row>
    <row r="23" spans="1:3" x14ac:dyDescent="0.2">
      <c r="A23" s="1">
        <f t="shared" si="0"/>
        <v>42884</v>
      </c>
      <c r="B23" s="34">
        <v>0</v>
      </c>
      <c r="C23" s="15">
        <v>0</v>
      </c>
    </row>
    <row r="24" spans="1:3" x14ac:dyDescent="0.2">
      <c r="A24" s="1">
        <f t="shared" si="0"/>
        <v>42891</v>
      </c>
      <c r="B24" s="34">
        <v>33189</v>
      </c>
      <c r="C24" s="15">
        <v>3706000</v>
      </c>
    </row>
    <row r="25" spans="1:3" x14ac:dyDescent="0.2">
      <c r="A25" s="1">
        <f t="shared" si="0"/>
        <v>42898</v>
      </c>
      <c r="B25" s="34">
        <v>0</v>
      </c>
      <c r="C25" s="15">
        <v>0</v>
      </c>
    </row>
    <row r="26" spans="1:3" x14ac:dyDescent="0.2">
      <c r="A26" s="1">
        <f t="shared" si="0"/>
        <v>42905</v>
      </c>
      <c r="B26" s="34">
        <v>0</v>
      </c>
      <c r="C26" s="15">
        <v>0</v>
      </c>
    </row>
    <row r="27" spans="1:3" x14ac:dyDescent="0.2">
      <c r="A27" s="1">
        <f t="shared" si="0"/>
        <v>42912</v>
      </c>
      <c r="B27" s="34">
        <v>0</v>
      </c>
      <c r="C27" s="15">
        <v>0</v>
      </c>
    </row>
    <row r="28" spans="1:3" x14ac:dyDescent="0.2">
      <c r="A28" s="1">
        <f t="shared" si="0"/>
        <v>42919</v>
      </c>
      <c r="B28" s="34">
        <v>0</v>
      </c>
      <c r="C28" s="15">
        <v>0</v>
      </c>
    </row>
    <row r="29" spans="1:3" x14ac:dyDescent="0.2">
      <c r="A29" s="1">
        <f t="shared" si="0"/>
        <v>42926</v>
      </c>
      <c r="B29" s="34">
        <v>0</v>
      </c>
      <c r="C29" s="15">
        <v>0</v>
      </c>
    </row>
    <row r="30" spans="1:3" x14ac:dyDescent="0.2">
      <c r="A30" s="1">
        <f t="shared" si="0"/>
        <v>42933</v>
      </c>
      <c r="B30" s="34">
        <v>0</v>
      </c>
      <c r="C30" s="15">
        <v>0</v>
      </c>
    </row>
    <row r="31" spans="1:3" x14ac:dyDescent="0.2">
      <c r="A31" s="1">
        <f t="shared" si="0"/>
        <v>42940</v>
      </c>
      <c r="B31" s="34">
        <v>0</v>
      </c>
      <c r="C31" s="15">
        <v>0</v>
      </c>
    </row>
    <row r="32" spans="1:3" x14ac:dyDescent="0.2">
      <c r="A32" s="1">
        <f t="shared" si="0"/>
        <v>42947</v>
      </c>
      <c r="B32" s="34">
        <v>0</v>
      </c>
      <c r="C32" s="15">
        <v>0</v>
      </c>
    </row>
    <row r="33" spans="1:3" x14ac:dyDescent="0.2">
      <c r="A33" s="1">
        <f t="shared" si="0"/>
        <v>42954</v>
      </c>
      <c r="B33" s="34">
        <v>0</v>
      </c>
      <c r="C33" s="15">
        <v>0</v>
      </c>
    </row>
    <row r="34" spans="1:3" x14ac:dyDescent="0.2">
      <c r="A34" s="1">
        <f t="shared" si="0"/>
        <v>42961</v>
      </c>
      <c r="B34" s="34">
        <v>0</v>
      </c>
      <c r="C34" s="15">
        <v>0</v>
      </c>
    </row>
    <row r="35" spans="1:3" x14ac:dyDescent="0.2">
      <c r="A35" s="1">
        <f t="shared" si="0"/>
        <v>42968</v>
      </c>
      <c r="B35" s="34">
        <v>0</v>
      </c>
      <c r="C35" s="15">
        <v>0</v>
      </c>
    </row>
    <row r="36" spans="1:3" x14ac:dyDescent="0.2">
      <c r="A36" s="1">
        <f t="shared" si="0"/>
        <v>42975</v>
      </c>
      <c r="B36" s="34">
        <v>0</v>
      </c>
      <c r="C36" s="15">
        <v>0</v>
      </c>
    </row>
    <row r="37" spans="1:3" x14ac:dyDescent="0.2">
      <c r="A37" s="1">
        <f t="shared" si="0"/>
        <v>42982</v>
      </c>
      <c r="B37" s="34">
        <v>0</v>
      </c>
      <c r="C37" s="15">
        <v>0</v>
      </c>
    </row>
    <row r="38" spans="1:3" x14ac:dyDescent="0.2">
      <c r="A38" s="1">
        <f t="shared" si="0"/>
        <v>42989</v>
      </c>
      <c r="B38" s="34">
        <v>0</v>
      </c>
      <c r="C38" s="15">
        <v>0</v>
      </c>
    </row>
    <row r="39" spans="1:3" x14ac:dyDescent="0.2">
      <c r="A39" s="1">
        <f t="shared" si="0"/>
        <v>42996</v>
      </c>
      <c r="B39" s="34">
        <v>0</v>
      </c>
      <c r="C39" s="15">
        <v>0</v>
      </c>
    </row>
    <row r="40" spans="1:3" x14ac:dyDescent="0.2">
      <c r="A40" s="1">
        <f t="shared" si="0"/>
        <v>43003</v>
      </c>
      <c r="B40" s="34">
        <v>0</v>
      </c>
      <c r="C40" s="15">
        <v>0</v>
      </c>
    </row>
    <row r="41" spans="1:3" x14ac:dyDescent="0.2">
      <c r="A41" s="1">
        <f t="shared" si="0"/>
        <v>43010</v>
      </c>
      <c r="B41" s="34">
        <v>0</v>
      </c>
      <c r="C41" s="15">
        <v>0</v>
      </c>
    </row>
    <row r="42" spans="1:3" x14ac:dyDescent="0.2">
      <c r="A42" s="1">
        <f t="shared" si="0"/>
        <v>43017</v>
      </c>
      <c r="B42" s="34">
        <v>0</v>
      </c>
      <c r="C42" s="15">
        <v>0</v>
      </c>
    </row>
    <row r="43" spans="1:3" x14ac:dyDescent="0.2">
      <c r="A43" s="1">
        <f t="shared" si="0"/>
        <v>43024</v>
      </c>
      <c r="B43" s="34">
        <v>0</v>
      </c>
      <c r="C43" s="15">
        <v>0</v>
      </c>
    </row>
    <row r="44" spans="1:3" x14ac:dyDescent="0.2">
      <c r="A44" s="1">
        <f t="shared" si="0"/>
        <v>43031</v>
      </c>
      <c r="B44" s="34">
        <v>0</v>
      </c>
      <c r="C44" s="15">
        <v>0</v>
      </c>
    </row>
    <row r="45" spans="1:3" x14ac:dyDescent="0.2">
      <c r="A45" s="1">
        <f t="shared" si="0"/>
        <v>43038</v>
      </c>
      <c r="B45" s="34">
        <v>0</v>
      </c>
      <c r="C45" s="15">
        <v>0</v>
      </c>
    </row>
    <row r="46" spans="1:3" x14ac:dyDescent="0.2">
      <c r="A46" s="1">
        <f t="shared" si="0"/>
        <v>43045</v>
      </c>
      <c r="B46" s="34">
        <v>0</v>
      </c>
      <c r="C46" s="15">
        <v>0</v>
      </c>
    </row>
    <row r="47" spans="1:3" x14ac:dyDescent="0.2">
      <c r="A47" s="1">
        <f t="shared" si="0"/>
        <v>43052</v>
      </c>
      <c r="B47" s="34">
        <v>0</v>
      </c>
      <c r="C47" s="15">
        <v>0</v>
      </c>
    </row>
    <row r="48" spans="1:3" x14ac:dyDescent="0.2">
      <c r="A48" s="1">
        <f t="shared" si="0"/>
        <v>43059</v>
      </c>
      <c r="B48" s="34">
        <v>0</v>
      </c>
      <c r="C48" s="15">
        <v>0</v>
      </c>
    </row>
    <row r="49" spans="1:3" x14ac:dyDescent="0.2">
      <c r="A49" s="1">
        <f t="shared" si="0"/>
        <v>43066</v>
      </c>
      <c r="B49" s="34">
        <v>0</v>
      </c>
      <c r="C49" s="15">
        <v>0</v>
      </c>
    </row>
    <row r="50" spans="1:3" x14ac:dyDescent="0.2">
      <c r="A50" s="1">
        <f t="shared" si="0"/>
        <v>43073</v>
      </c>
      <c r="B50" s="34">
        <v>0</v>
      </c>
      <c r="C50" s="15">
        <v>0</v>
      </c>
    </row>
    <row r="51" spans="1:3" x14ac:dyDescent="0.2">
      <c r="A51" s="1">
        <f t="shared" si="0"/>
        <v>43080</v>
      </c>
      <c r="B51" s="34">
        <v>0</v>
      </c>
      <c r="C51" s="15">
        <v>0</v>
      </c>
    </row>
    <row r="52" spans="1:3" x14ac:dyDescent="0.2">
      <c r="A52" s="1">
        <f t="shared" si="0"/>
        <v>43087</v>
      </c>
      <c r="B52" s="34">
        <v>0</v>
      </c>
      <c r="C52" s="15">
        <v>0</v>
      </c>
    </row>
    <row r="53" spans="1:3" x14ac:dyDescent="0.2">
      <c r="A53" s="2">
        <f t="shared" si="0"/>
        <v>43094</v>
      </c>
      <c r="B53" s="36">
        <v>118816</v>
      </c>
      <c r="C53" s="130">
        <v>34590000</v>
      </c>
    </row>
    <row r="54" spans="1:3" x14ac:dyDescent="0.2">
      <c r="A54" s="3">
        <f t="shared" si="0"/>
        <v>43101</v>
      </c>
      <c r="B54" s="118">
        <v>0</v>
      </c>
      <c r="C54" s="119">
        <v>0</v>
      </c>
    </row>
    <row r="55" spans="1:3" x14ac:dyDescent="0.2">
      <c r="A55" s="3">
        <f t="shared" si="0"/>
        <v>43108</v>
      </c>
      <c r="B55" s="118">
        <v>0</v>
      </c>
      <c r="C55" s="119">
        <v>0</v>
      </c>
    </row>
    <row r="56" spans="1:3" x14ac:dyDescent="0.2">
      <c r="A56" s="3">
        <f t="shared" si="0"/>
        <v>43115</v>
      </c>
      <c r="B56" s="118">
        <v>0</v>
      </c>
      <c r="C56" s="119">
        <v>0</v>
      </c>
    </row>
    <row r="57" spans="1:3" x14ac:dyDescent="0.2">
      <c r="A57" s="3">
        <f t="shared" si="0"/>
        <v>43122</v>
      </c>
      <c r="B57" s="118">
        <v>0</v>
      </c>
      <c r="C57" s="119">
        <v>0</v>
      </c>
    </row>
    <row r="58" spans="1:3" x14ac:dyDescent="0.2">
      <c r="A58" s="3">
        <f t="shared" si="0"/>
        <v>43129</v>
      </c>
      <c r="B58" s="118">
        <v>0</v>
      </c>
      <c r="C58" s="119">
        <v>0</v>
      </c>
    </row>
    <row r="59" spans="1:3" x14ac:dyDescent="0.2">
      <c r="A59" s="3">
        <f t="shared" si="0"/>
        <v>43136</v>
      </c>
      <c r="B59" s="118">
        <v>0</v>
      </c>
      <c r="C59" s="119">
        <v>0</v>
      </c>
    </row>
    <row r="60" spans="1:3" x14ac:dyDescent="0.2">
      <c r="A60" s="3">
        <f t="shared" si="0"/>
        <v>43143</v>
      </c>
      <c r="B60" s="118">
        <v>0</v>
      </c>
      <c r="C60" s="119">
        <v>0</v>
      </c>
    </row>
    <row r="61" spans="1:3" x14ac:dyDescent="0.2">
      <c r="A61" s="3">
        <f t="shared" si="0"/>
        <v>43150</v>
      </c>
      <c r="B61" s="118">
        <v>0</v>
      </c>
      <c r="C61" s="119">
        <v>0</v>
      </c>
    </row>
    <row r="62" spans="1:3" x14ac:dyDescent="0.2">
      <c r="A62" s="3">
        <f t="shared" si="0"/>
        <v>43157</v>
      </c>
      <c r="B62" s="118">
        <v>0</v>
      </c>
      <c r="C62" s="119">
        <v>0</v>
      </c>
    </row>
    <row r="63" spans="1:3" x14ac:dyDescent="0.2">
      <c r="A63" s="3">
        <f t="shared" si="0"/>
        <v>43164</v>
      </c>
      <c r="B63" s="118">
        <v>0</v>
      </c>
      <c r="C63" s="119">
        <v>0</v>
      </c>
    </row>
    <row r="64" spans="1:3" x14ac:dyDescent="0.2">
      <c r="A64" s="3">
        <f t="shared" si="0"/>
        <v>43171</v>
      </c>
      <c r="B64" s="118">
        <v>0</v>
      </c>
      <c r="C64" s="119">
        <v>0</v>
      </c>
    </row>
    <row r="65" spans="1:3" x14ac:dyDescent="0.2">
      <c r="A65" s="3">
        <f t="shared" si="0"/>
        <v>43178</v>
      </c>
      <c r="B65" s="118">
        <v>0</v>
      </c>
      <c r="C65" s="119">
        <v>0</v>
      </c>
    </row>
    <row r="66" spans="1:3" x14ac:dyDescent="0.2">
      <c r="A66" s="3">
        <f t="shared" si="0"/>
        <v>43185</v>
      </c>
      <c r="B66" s="118">
        <v>0</v>
      </c>
      <c r="C66" s="119">
        <v>0</v>
      </c>
    </row>
    <row r="67" spans="1:3" x14ac:dyDescent="0.2">
      <c r="A67" s="3">
        <f t="shared" ref="A67:A130" si="1">A66+7</f>
        <v>43192</v>
      </c>
      <c r="B67" s="118">
        <v>0</v>
      </c>
      <c r="C67" s="119">
        <v>0</v>
      </c>
    </row>
    <row r="68" spans="1:3" x14ac:dyDescent="0.2">
      <c r="A68" s="3">
        <f t="shared" si="1"/>
        <v>43199</v>
      </c>
      <c r="B68" s="118">
        <v>0</v>
      </c>
      <c r="C68" s="119">
        <v>0</v>
      </c>
    </row>
    <row r="69" spans="1:3" x14ac:dyDescent="0.2">
      <c r="A69" s="3">
        <f t="shared" si="1"/>
        <v>43206</v>
      </c>
      <c r="B69" s="118">
        <v>0</v>
      </c>
      <c r="C69" s="119">
        <v>0</v>
      </c>
    </row>
    <row r="70" spans="1:3" x14ac:dyDescent="0.2">
      <c r="A70" s="3">
        <f t="shared" si="1"/>
        <v>43213</v>
      </c>
      <c r="B70" s="118">
        <v>0</v>
      </c>
      <c r="C70" s="119">
        <v>0</v>
      </c>
    </row>
    <row r="71" spans="1:3" x14ac:dyDescent="0.2">
      <c r="A71" s="3">
        <f t="shared" si="1"/>
        <v>43220</v>
      </c>
      <c r="B71" s="118">
        <v>50481</v>
      </c>
      <c r="C71" s="119">
        <v>4197000</v>
      </c>
    </row>
    <row r="72" spans="1:3" x14ac:dyDescent="0.2">
      <c r="A72" s="3">
        <f t="shared" si="1"/>
        <v>43227</v>
      </c>
      <c r="B72" s="118">
        <v>50481</v>
      </c>
      <c r="C72" s="119">
        <v>4401000</v>
      </c>
    </row>
    <row r="73" spans="1:3" x14ac:dyDescent="0.2">
      <c r="A73" s="3">
        <f t="shared" si="1"/>
        <v>43234</v>
      </c>
      <c r="B73" s="118">
        <v>50481</v>
      </c>
      <c r="C73" s="119">
        <v>4401000</v>
      </c>
    </row>
    <row r="74" spans="1:3" x14ac:dyDescent="0.2">
      <c r="A74" s="3">
        <f t="shared" si="1"/>
        <v>43241</v>
      </c>
      <c r="B74" s="118">
        <v>33285</v>
      </c>
      <c r="C74" s="119">
        <v>4401000</v>
      </c>
    </row>
    <row r="75" spans="1:3" x14ac:dyDescent="0.2">
      <c r="A75" s="3">
        <f t="shared" si="1"/>
        <v>43248</v>
      </c>
      <c r="B75" s="118">
        <v>19005</v>
      </c>
      <c r="C75" s="119">
        <v>4401000</v>
      </c>
    </row>
    <row r="76" spans="1:3" x14ac:dyDescent="0.2">
      <c r="A76" s="3">
        <f t="shared" si="1"/>
        <v>43255</v>
      </c>
      <c r="B76" s="118">
        <v>0</v>
      </c>
      <c r="C76" s="119">
        <v>4197000</v>
      </c>
    </row>
    <row r="77" spans="1:3" x14ac:dyDescent="0.2">
      <c r="A77" s="3">
        <f t="shared" si="1"/>
        <v>43262</v>
      </c>
      <c r="B77" s="118">
        <v>0</v>
      </c>
      <c r="C77" s="119">
        <v>3136000</v>
      </c>
    </row>
    <row r="78" spans="1:3" x14ac:dyDescent="0.2">
      <c r="A78" s="3">
        <f t="shared" si="1"/>
        <v>43269</v>
      </c>
      <c r="B78" s="118">
        <v>0</v>
      </c>
      <c r="C78" s="119">
        <v>936000</v>
      </c>
    </row>
    <row r="79" spans="1:3" x14ac:dyDescent="0.2">
      <c r="A79" s="3">
        <f t="shared" si="1"/>
        <v>43276</v>
      </c>
      <c r="B79" s="118">
        <v>0</v>
      </c>
      <c r="C79" s="119">
        <v>224000</v>
      </c>
    </row>
    <row r="80" spans="1:3" x14ac:dyDescent="0.2">
      <c r="A80" s="3">
        <f t="shared" si="1"/>
        <v>43283</v>
      </c>
      <c r="B80" s="118">
        <v>0</v>
      </c>
      <c r="C80" s="119">
        <v>0</v>
      </c>
    </row>
    <row r="81" spans="1:3" x14ac:dyDescent="0.2">
      <c r="A81" s="3">
        <f t="shared" si="1"/>
        <v>43290</v>
      </c>
      <c r="B81" s="118">
        <v>0</v>
      </c>
      <c r="C81" s="119">
        <v>0</v>
      </c>
    </row>
    <row r="82" spans="1:3" x14ac:dyDescent="0.2">
      <c r="A82" s="3">
        <f t="shared" si="1"/>
        <v>43297</v>
      </c>
      <c r="B82" s="118">
        <v>0</v>
      </c>
      <c r="C82" s="119">
        <v>0</v>
      </c>
    </row>
    <row r="83" spans="1:3" x14ac:dyDescent="0.2">
      <c r="A83" s="3">
        <f t="shared" si="1"/>
        <v>43304</v>
      </c>
      <c r="B83" s="118">
        <v>0</v>
      </c>
      <c r="C83" s="119">
        <v>0</v>
      </c>
    </row>
    <row r="84" spans="1:3" x14ac:dyDescent="0.2">
      <c r="A84" s="3">
        <f t="shared" si="1"/>
        <v>43311</v>
      </c>
      <c r="B84" s="118">
        <v>0</v>
      </c>
      <c r="C84" s="119">
        <v>0</v>
      </c>
    </row>
    <row r="85" spans="1:3" x14ac:dyDescent="0.2">
      <c r="A85" s="3">
        <f t="shared" si="1"/>
        <v>43318</v>
      </c>
      <c r="B85" s="118">
        <v>0</v>
      </c>
      <c r="C85" s="119">
        <v>0</v>
      </c>
    </row>
    <row r="86" spans="1:3" x14ac:dyDescent="0.2">
      <c r="A86" s="3">
        <f t="shared" si="1"/>
        <v>43325</v>
      </c>
      <c r="B86" s="118">
        <v>0</v>
      </c>
      <c r="C86" s="119">
        <v>0</v>
      </c>
    </row>
    <row r="87" spans="1:3" x14ac:dyDescent="0.2">
      <c r="A87" s="3">
        <f t="shared" si="1"/>
        <v>43332</v>
      </c>
      <c r="B87" s="118">
        <v>0</v>
      </c>
      <c r="C87" s="119">
        <v>0</v>
      </c>
    </row>
    <row r="88" spans="1:3" x14ac:dyDescent="0.2">
      <c r="A88" s="3">
        <f t="shared" si="1"/>
        <v>43339</v>
      </c>
      <c r="B88" s="118">
        <v>0</v>
      </c>
      <c r="C88" s="119">
        <v>0</v>
      </c>
    </row>
    <row r="89" spans="1:3" x14ac:dyDescent="0.2">
      <c r="A89" s="3">
        <f t="shared" si="1"/>
        <v>43346</v>
      </c>
      <c r="B89" s="118">
        <v>0</v>
      </c>
      <c r="C89" s="119">
        <v>0</v>
      </c>
    </row>
    <row r="90" spans="1:3" x14ac:dyDescent="0.2">
      <c r="A90" s="3">
        <f t="shared" si="1"/>
        <v>43353</v>
      </c>
      <c r="B90" s="118">
        <v>0</v>
      </c>
      <c r="C90" s="119">
        <v>0</v>
      </c>
    </row>
    <row r="91" spans="1:3" x14ac:dyDescent="0.2">
      <c r="A91" s="3">
        <f t="shared" si="1"/>
        <v>43360</v>
      </c>
      <c r="B91" s="118">
        <v>0</v>
      </c>
      <c r="C91" s="119">
        <v>0</v>
      </c>
    </row>
    <row r="92" spans="1:3" x14ac:dyDescent="0.2">
      <c r="A92" s="3">
        <f t="shared" si="1"/>
        <v>43367</v>
      </c>
      <c r="B92" s="118">
        <v>0</v>
      </c>
      <c r="C92" s="119">
        <v>0</v>
      </c>
    </row>
    <row r="93" spans="1:3" x14ac:dyDescent="0.2">
      <c r="A93" s="3">
        <f t="shared" si="1"/>
        <v>43374</v>
      </c>
      <c r="B93" s="118">
        <v>0</v>
      </c>
      <c r="C93" s="119">
        <v>0</v>
      </c>
    </row>
    <row r="94" spans="1:3" x14ac:dyDescent="0.2">
      <c r="A94" s="3">
        <f t="shared" si="1"/>
        <v>43381</v>
      </c>
      <c r="B94" s="124">
        <v>0</v>
      </c>
      <c r="C94" s="129">
        <v>0</v>
      </c>
    </row>
    <row r="95" spans="1:3" x14ac:dyDescent="0.2">
      <c r="A95" s="3">
        <f t="shared" si="1"/>
        <v>43388</v>
      </c>
      <c r="B95" s="124">
        <v>0</v>
      </c>
      <c r="C95" s="129">
        <v>0</v>
      </c>
    </row>
    <row r="96" spans="1:3" x14ac:dyDescent="0.2">
      <c r="A96" s="3">
        <f t="shared" si="1"/>
        <v>43395</v>
      </c>
      <c r="B96" s="124">
        <v>0</v>
      </c>
      <c r="C96" s="129">
        <v>0</v>
      </c>
    </row>
    <row r="97" spans="1:3" x14ac:dyDescent="0.2">
      <c r="A97" s="3">
        <f t="shared" si="1"/>
        <v>43402</v>
      </c>
      <c r="B97" s="124">
        <v>0</v>
      </c>
      <c r="C97" s="129">
        <v>0</v>
      </c>
    </row>
    <row r="98" spans="1:3" x14ac:dyDescent="0.2">
      <c r="A98" s="3">
        <f t="shared" si="1"/>
        <v>43409</v>
      </c>
      <c r="B98" s="124">
        <v>0</v>
      </c>
      <c r="C98" s="129">
        <v>0</v>
      </c>
    </row>
    <row r="99" spans="1:3" x14ac:dyDescent="0.2">
      <c r="A99" s="3">
        <f t="shared" si="1"/>
        <v>43416</v>
      </c>
      <c r="B99" s="124">
        <v>0</v>
      </c>
      <c r="C99" s="129">
        <v>0</v>
      </c>
    </row>
    <row r="100" spans="1:3" x14ac:dyDescent="0.2">
      <c r="A100" s="3">
        <f t="shared" si="1"/>
        <v>43423</v>
      </c>
      <c r="B100" s="124">
        <v>0</v>
      </c>
      <c r="C100" s="129">
        <v>0</v>
      </c>
    </row>
    <row r="101" spans="1:3" x14ac:dyDescent="0.2">
      <c r="A101" s="3">
        <f t="shared" si="1"/>
        <v>43430</v>
      </c>
      <c r="B101" s="124">
        <v>0</v>
      </c>
      <c r="C101" s="129">
        <v>0</v>
      </c>
    </row>
    <row r="102" spans="1:3" x14ac:dyDescent="0.2">
      <c r="A102" s="3">
        <f t="shared" si="1"/>
        <v>43437</v>
      </c>
      <c r="B102" s="124">
        <v>0</v>
      </c>
      <c r="C102" s="129">
        <v>0</v>
      </c>
    </row>
    <row r="103" spans="1:3" x14ac:dyDescent="0.2">
      <c r="A103" s="3">
        <f t="shared" si="1"/>
        <v>43444</v>
      </c>
      <c r="B103" s="124">
        <v>0</v>
      </c>
      <c r="C103" s="129">
        <v>0</v>
      </c>
    </row>
    <row r="104" spans="1:3" x14ac:dyDescent="0.2">
      <c r="A104" s="3">
        <f t="shared" si="1"/>
        <v>43451</v>
      </c>
      <c r="B104" s="124">
        <v>0</v>
      </c>
      <c r="C104" s="129">
        <v>0</v>
      </c>
    </row>
    <row r="105" spans="1:3" x14ac:dyDescent="0.2">
      <c r="A105" s="3">
        <f t="shared" si="1"/>
        <v>43458</v>
      </c>
      <c r="B105" s="124">
        <v>0</v>
      </c>
      <c r="C105" s="129">
        <v>0</v>
      </c>
    </row>
    <row r="106" spans="1:3" x14ac:dyDescent="0.2">
      <c r="A106" s="4">
        <f t="shared" si="1"/>
        <v>43465</v>
      </c>
      <c r="B106" s="127">
        <v>0</v>
      </c>
      <c r="C106" s="128">
        <v>0</v>
      </c>
    </row>
    <row r="107" spans="1:3" x14ac:dyDescent="0.2">
      <c r="A107" s="5">
        <f t="shared" si="1"/>
        <v>43472</v>
      </c>
      <c r="B107" s="35">
        <v>0</v>
      </c>
      <c r="C107" s="33">
        <v>0</v>
      </c>
    </row>
    <row r="108" spans="1:3" x14ac:dyDescent="0.2">
      <c r="A108" s="5">
        <f t="shared" si="1"/>
        <v>43479</v>
      </c>
      <c r="B108" s="35">
        <v>0</v>
      </c>
      <c r="C108" s="33">
        <v>0</v>
      </c>
    </row>
    <row r="109" spans="1:3" x14ac:dyDescent="0.2">
      <c r="A109" s="5">
        <f t="shared" si="1"/>
        <v>43486</v>
      </c>
      <c r="B109" s="35">
        <v>0</v>
      </c>
      <c r="C109" s="33">
        <v>0</v>
      </c>
    </row>
    <row r="110" spans="1:3" x14ac:dyDescent="0.2">
      <c r="A110" s="5">
        <f t="shared" si="1"/>
        <v>43493</v>
      </c>
      <c r="B110" s="35">
        <v>0</v>
      </c>
      <c r="C110" s="33">
        <v>0</v>
      </c>
    </row>
    <row r="111" spans="1:3" x14ac:dyDescent="0.2">
      <c r="A111" s="5">
        <f t="shared" si="1"/>
        <v>43500</v>
      </c>
      <c r="B111" s="35">
        <v>0</v>
      </c>
      <c r="C111" s="33">
        <v>0</v>
      </c>
    </row>
    <row r="112" spans="1:3" x14ac:dyDescent="0.2">
      <c r="A112" s="5">
        <f t="shared" si="1"/>
        <v>43507</v>
      </c>
      <c r="B112" s="35">
        <v>0</v>
      </c>
      <c r="C112" s="33">
        <v>0</v>
      </c>
    </row>
    <row r="113" spans="1:3" x14ac:dyDescent="0.2">
      <c r="A113" s="5">
        <f t="shared" si="1"/>
        <v>43514</v>
      </c>
      <c r="B113" s="35">
        <v>0</v>
      </c>
      <c r="C113" s="33">
        <v>0</v>
      </c>
    </row>
    <row r="114" spans="1:3" x14ac:dyDescent="0.2">
      <c r="A114" s="5">
        <f t="shared" si="1"/>
        <v>43521</v>
      </c>
      <c r="B114" s="35">
        <v>0</v>
      </c>
      <c r="C114" s="33">
        <v>0</v>
      </c>
    </row>
    <row r="115" spans="1:3" x14ac:dyDescent="0.2">
      <c r="A115" s="5">
        <f t="shared" si="1"/>
        <v>43528</v>
      </c>
      <c r="B115" s="35">
        <v>0</v>
      </c>
      <c r="C115" s="33">
        <v>0</v>
      </c>
    </row>
    <row r="116" spans="1:3" x14ac:dyDescent="0.2">
      <c r="A116" s="5">
        <f t="shared" si="1"/>
        <v>43535</v>
      </c>
      <c r="B116" s="35">
        <v>0</v>
      </c>
      <c r="C116" s="33">
        <v>0</v>
      </c>
    </row>
    <row r="117" spans="1:3" x14ac:dyDescent="0.2">
      <c r="A117" s="5">
        <f t="shared" si="1"/>
        <v>43542</v>
      </c>
      <c r="B117" s="35">
        <v>0</v>
      </c>
      <c r="C117" s="33">
        <v>0</v>
      </c>
    </row>
    <row r="118" spans="1:3" x14ac:dyDescent="0.2">
      <c r="A118" s="5">
        <f t="shared" si="1"/>
        <v>43549</v>
      </c>
      <c r="B118" s="35">
        <v>0</v>
      </c>
      <c r="C118" s="33">
        <v>0</v>
      </c>
    </row>
    <row r="119" spans="1:3" x14ac:dyDescent="0.2">
      <c r="A119" s="5">
        <f t="shared" si="1"/>
        <v>43556</v>
      </c>
      <c r="B119" s="124">
        <v>0</v>
      </c>
      <c r="C119" s="33">
        <v>0</v>
      </c>
    </row>
    <row r="120" spans="1:3" x14ac:dyDescent="0.2">
      <c r="A120" s="5">
        <f t="shared" si="1"/>
        <v>43563</v>
      </c>
      <c r="B120" s="124">
        <v>0</v>
      </c>
      <c r="C120" s="33">
        <v>0</v>
      </c>
    </row>
    <row r="121" spans="1:3" x14ac:dyDescent="0.2">
      <c r="A121" s="5">
        <f t="shared" si="1"/>
        <v>43570</v>
      </c>
      <c r="B121" s="124">
        <v>0</v>
      </c>
      <c r="C121" s="33">
        <v>0</v>
      </c>
    </row>
    <row r="122" spans="1:3" x14ac:dyDescent="0.2">
      <c r="A122" s="5">
        <f t="shared" si="1"/>
        <v>43577</v>
      </c>
      <c r="B122" s="124">
        <v>0</v>
      </c>
      <c r="C122" s="33">
        <v>0</v>
      </c>
    </row>
    <row r="123" spans="1:3" x14ac:dyDescent="0.2">
      <c r="A123" s="5">
        <f t="shared" si="1"/>
        <v>43584</v>
      </c>
      <c r="B123" s="124">
        <v>0</v>
      </c>
      <c r="C123" s="33">
        <v>0</v>
      </c>
    </row>
    <row r="124" spans="1:3" x14ac:dyDescent="0.2">
      <c r="A124" s="5">
        <f t="shared" si="1"/>
        <v>43591</v>
      </c>
      <c r="B124" s="124">
        <v>0</v>
      </c>
      <c r="C124" s="33">
        <v>0</v>
      </c>
    </row>
    <row r="125" spans="1:3" x14ac:dyDescent="0.2">
      <c r="A125" s="5">
        <f t="shared" si="1"/>
        <v>43598</v>
      </c>
      <c r="B125" s="124">
        <v>0</v>
      </c>
      <c r="C125" s="33">
        <v>0</v>
      </c>
    </row>
    <row r="126" spans="1:3" x14ac:dyDescent="0.2">
      <c r="A126" s="5">
        <f t="shared" si="1"/>
        <v>43605</v>
      </c>
      <c r="B126" s="124">
        <v>0</v>
      </c>
      <c r="C126" s="33">
        <v>0</v>
      </c>
    </row>
    <row r="127" spans="1:3" x14ac:dyDescent="0.2">
      <c r="A127" s="5">
        <f t="shared" si="1"/>
        <v>43612</v>
      </c>
      <c r="B127" s="124">
        <v>0</v>
      </c>
      <c r="C127" s="33">
        <v>0</v>
      </c>
    </row>
    <row r="128" spans="1:3" x14ac:dyDescent="0.2">
      <c r="A128" s="5">
        <f t="shared" si="1"/>
        <v>43619</v>
      </c>
      <c r="B128" s="124">
        <v>0</v>
      </c>
      <c r="C128" s="33">
        <v>0</v>
      </c>
    </row>
    <row r="129" spans="1:3" x14ac:dyDescent="0.2">
      <c r="A129" s="5">
        <f t="shared" si="1"/>
        <v>43626</v>
      </c>
      <c r="B129" s="124">
        <v>93527.25</v>
      </c>
      <c r="C129" s="33">
        <v>4798961</v>
      </c>
    </row>
    <row r="130" spans="1:3" x14ac:dyDescent="0.2">
      <c r="A130" s="5">
        <f t="shared" si="1"/>
        <v>43633</v>
      </c>
      <c r="B130" s="124">
        <v>0</v>
      </c>
      <c r="C130" s="33">
        <v>0</v>
      </c>
    </row>
    <row r="131" spans="1:3" x14ac:dyDescent="0.2">
      <c r="A131" s="5">
        <f t="shared" ref="A131:A158" si="2">A130+7</f>
        <v>43640</v>
      </c>
      <c r="B131" s="124">
        <v>0</v>
      </c>
      <c r="C131" s="33">
        <v>0</v>
      </c>
    </row>
    <row r="132" spans="1:3" x14ac:dyDescent="0.2">
      <c r="A132" s="5">
        <f t="shared" si="2"/>
        <v>43647</v>
      </c>
      <c r="B132" s="124">
        <v>0</v>
      </c>
      <c r="C132" s="33">
        <v>0</v>
      </c>
    </row>
    <row r="133" spans="1:3" x14ac:dyDescent="0.2">
      <c r="A133" s="5">
        <f t="shared" si="2"/>
        <v>43654</v>
      </c>
      <c r="B133" s="124">
        <v>0</v>
      </c>
      <c r="C133" s="33">
        <v>0</v>
      </c>
    </row>
    <row r="134" spans="1:3" x14ac:dyDescent="0.2">
      <c r="A134" s="5">
        <f t="shared" si="2"/>
        <v>43661</v>
      </c>
      <c r="B134" s="124">
        <v>0</v>
      </c>
      <c r="C134" s="33">
        <v>0</v>
      </c>
    </row>
    <row r="135" spans="1:3" x14ac:dyDescent="0.2">
      <c r="A135" s="5">
        <f t="shared" si="2"/>
        <v>43668</v>
      </c>
      <c r="B135" s="124">
        <v>0</v>
      </c>
      <c r="C135" s="33">
        <v>0</v>
      </c>
    </row>
    <row r="136" spans="1:3" x14ac:dyDescent="0.2">
      <c r="A136" s="5">
        <f t="shared" si="2"/>
        <v>43675</v>
      </c>
      <c r="B136" s="124">
        <v>0</v>
      </c>
      <c r="C136" s="33">
        <v>0</v>
      </c>
    </row>
    <row r="137" spans="1:3" x14ac:dyDescent="0.2">
      <c r="A137" s="5">
        <f t="shared" si="2"/>
        <v>43682</v>
      </c>
      <c r="B137" s="124">
        <v>0</v>
      </c>
      <c r="C137" s="33">
        <v>0</v>
      </c>
    </row>
    <row r="138" spans="1:3" x14ac:dyDescent="0.2">
      <c r="A138" s="5">
        <f t="shared" si="2"/>
        <v>43689</v>
      </c>
      <c r="B138" s="124">
        <v>0</v>
      </c>
      <c r="C138" s="33">
        <v>0</v>
      </c>
    </row>
    <row r="139" spans="1:3" x14ac:dyDescent="0.2">
      <c r="A139" s="5">
        <f t="shared" si="2"/>
        <v>43696</v>
      </c>
      <c r="B139" s="124">
        <v>0</v>
      </c>
      <c r="C139" s="33">
        <v>0</v>
      </c>
    </row>
    <row r="140" spans="1:3" x14ac:dyDescent="0.2">
      <c r="A140" s="5">
        <f t="shared" si="2"/>
        <v>43703</v>
      </c>
      <c r="B140" s="124">
        <v>0</v>
      </c>
      <c r="C140" s="33">
        <v>0</v>
      </c>
    </row>
    <row r="141" spans="1:3" x14ac:dyDescent="0.2">
      <c r="A141" s="5">
        <f t="shared" si="2"/>
        <v>43710</v>
      </c>
      <c r="B141" s="124">
        <v>0</v>
      </c>
      <c r="C141" s="33">
        <v>0</v>
      </c>
    </row>
    <row r="142" spans="1:3" x14ac:dyDescent="0.2">
      <c r="A142" s="5">
        <f t="shared" si="2"/>
        <v>43717</v>
      </c>
      <c r="B142" s="124">
        <v>0</v>
      </c>
      <c r="C142" s="33">
        <v>0</v>
      </c>
    </row>
    <row r="143" spans="1:3" x14ac:dyDescent="0.2">
      <c r="A143" s="5">
        <f t="shared" si="2"/>
        <v>43724</v>
      </c>
      <c r="B143" s="124">
        <v>0</v>
      </c>
      <c r="C143" s="33">
        <v>0</v>
      </c>
    </row>
    <row r="144" spans="1:3" x14ac:dyDescent="0.2">
      <c r="A144" s="5">
        <f t="shared" si="2"/>
        <v>43731</v>
      </c>
      <c r="B144" s="35">
        <v>0</v>
      </c>
      <c r="C144" s="33">
        <v>0</v>
      </c>
    </row>
    <row r="145" spans="1:3" x14ac:dyDescent="0.2">
      <c r="A145" s="5">
        <f t="shared" si="2"/>
        <v>43738</v>
      </c>
      <c r="B145" s="35">
        <v>0</v>
      </c>
      <c r="C145" s="33">
        <v>0</v>
      </c>
    </row>
    <row r="146" spans="1:3" x14ac:dyDescent="0.2">
      <c r="A146" s="5">
        <f t="shared" si="2"/>
        <v>43745</v>
      </c>
      <c r="B146" s="35">
        <v>0</v>
      </c>
      <c r="C146" s="33">
        <v>0</v>
      </c>
    </row>
    <row r="147" spans="1:3" x14ac:dyDescent="0.2">
      <c r="A147" s="5">
        <f t="shared" si="2"/>
        <v>43752</v>
      </c>
      <c r="B147" s="35">
        <v>0</v>
      </c>
      <c r="C147" s="33">
        <v>0</v>
      </c>
    </row>
    <row r="148" spans="1:3" x14ac:dyDescent="0.2">
      <c r="A148" s="5">
        <f t="shared" si="2"/>
        <v>43759</v>
      </c>
      <c r="B148" s="35">
        <v>0</v>
      </c>
      <c r="C148" s="33">
        <v>0</v>
      </c>
    </row>
    <row r="149" spans="1:3" x14ac:dyDescent="0.2">
      <c r="A149" s="5">
        <f t="shared" si="2"/>
        <v>43766</v>
      </c>
      <c r="B149" s="35">
        <v>0</v>
      </c>
      <c r="C149" s="33">
        <v>0</v>
      </c>
    </row>
    <row r="150" spans="1:3" x14ac:dyDescent="0.2">
      <c r="A150" s="5">
        <f t="shared" si="2"/>
        <v>43773</v>
      </c>
      <c r="B150" s="35">
        <v>0</v>
      </c>
      <c r="C150" s="33">
        <v>0</v>
      </c>
    </row>
    <row r="151" spans="1:3" x14ac:dyDescent="0.2">
      <c r="A151" s="5">
        <f t="shared" si="2"/>
        <v>43780</v>
      </c>
      <c r="B151" s="35">
        <v>0</v>
      </c>
      <c r="C151" s="33">
        <v>0</v>
      </c>
    </row>
    <row r="152" spans="1:3" x14ac:dyDescent="0.2">
      <c r="A152" s="5">
        <f t="shared" si="2"/>
        <v>43787</v>
      </c>
      <c r="B152" s="35">
        <v>0</v>
      </c>
      <c r="C152" s="33">
        <v>0</v>
      </c>
    </row>
    <row r="153" spans="1:3" x14ac:dyDescent="0.2">
      <c r="A153" s="5">
        <f t="shared" si="2"/>
        <v>43794</v>
      </c>
      <c r="B153" s="35">
        <v>0</v>
      </c>
      <c r="C153" s="33">
        <v>0</v>
      </c>
    </row>
    <row r="154" spans="1:3" x14ac:dyDescent="0.2">
      <c r="A154" s="5">
        <f t="shared" si="2"/>
        <v>43801</v>
      </c>
      <c r="B154" s="35">
        <v>0</v>
      </c>
      <c r="C154" s="33">
        <v>0</v>
      </c>
    </row>
    <row r="155" spans="1:3" x14ac:dyDescent="0.2">
      <c r="A155" s="5">
        <f t="shared" si="2"/>
        <v>43808</v>
      </c>
      <c r="B155" s="35">
        <v>0</v>
      </c>
      <c r="C155" s="33">
        <v>0</v>
      </c>
    </row>
    <row r="156" spans="1:3" x14ac:dyDescent="0.2">
      <c r="A156" s="5">
        <f t="shared" si="2"/>
        <v>43815</v>
      </c>
      <c r="B156" s="35">
        <v>0</v>
      </c>
      <c r="C156" s="33">
        <v>0</v>
      </c>
    </row>
    <row r="157" spans="1:3" x14ac:dyDescent="0.2">
      <c r="A157" s="5">
        <f t="shared" si="2"/>
        <v>43822</v>
      </c>
      <c r="B157" s="35">
        <v>0</v>
      </c>
      <c r="C157" s="33">
        <v>0</v>
      </c>
    </row>
    <row r="158" spans="1:3" x14ac:dyDescent="0.2">
      <c r="A158" s="5">
        <f t="shared" si="2"/>
        <v>43829</v>
      </c>
      <c r="B158" s="35">
        <v>0</v>
      </c>
      <c r="C158" s="33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53C8-4A4F-4D0C-BC00-E3736498ED16}">
  <sheetPr>
    <tabColor theme="7" tint="0.59999389629810485"/>
  </sheetPr>
  <dimension ref="A1:C158"/>
  <sheetViews>
    <sheetView workbookViewId="0">
      <pane ySplit="1" topLeftCell="A2" activePane="bottomLeft" state="frozen"/>
      <selection activeCell="C2" sqref="C2:C158"/>
      <selection pane="bottomLeft" activeCell="C2" sqref="C2:C158"/>
    </sheetView>
  </sheetViews>
  <sheetFormatPr baseColWidth="10" defaultColWidth="11.1640625" defaultRowHeight="15" x14ac:dyDescent="0.2"/>
  <sheetData>
    <row r="1" spans="1:3" s="41" customFormat="1" ht="42" x14ac:dyDescent="0.2">
      <c r="A1" s="38" t="s">
        <v>0</v>
      </c>
      <c r="B1" s="39" t="s">
        <v>96</v>
      </c>
      <c r="C1" s="40"/>
    </row>
    <row r="2" spans="1:3" x14ac:dyDescent="0.2">
      <c r="A2" s="1">
        <v>42737</v>
      </c>
      <c r="B2" s="34">
        <v>0</v>
      </c>
      <c r="C2" s="15"/>
    </row>
    <row r="3" spans="1:3" x14ac:dyDescent="0.2">
      <c r="A3" s="1">
        <f t="shared" ref="A3:A66" si="0">A2+7</f>
        <v>42744</v>
      </c>
      <c r="B3" s="34">
        <v>0</v>
      </c>
      <c r="C3" s="15"/>
    </row>
    <row r="4" spans="1:3" x14ac:dyDescent="0.2">
      <c r="A4" s="1">
        <f t="shared" si="0"/>
        <v>42751</v>
      </c>
      <c r="B4" s="34">
        <v>0</v>
      </c>
      <c r="C4" s="15"/>
    </row>
    <row r="5" spans="1:3" x14ac:dyDescent="0.2">
      <c r="A5" s="1">
        <f t="shared" si="0"/>
        <v>42758</v>
      </c>
      <c r="B5" s="34">
        <v>0</v>
      </c>
      <c r="C5" s="15"/>
    </row>
    <row r="6" spans="1:3" x14ac:dyDescent="0.2">
      <c r="A6" s="1">
        <f t="shared" si="0"/>
        <v>42765</v>
      </c>
      <c r="B6" s="34">
        <v>0</v>
      </c>
      <c r="C6" s="15"/>
    </row>
    <row r="7" spans="1:3" x14ac:dyDescent="0.2">
      <c r="A7" s="1">
        <f t="shared" si="0"/>
        <v>42772</v>
      </c>
      <c r="B7" s="34">
        <v>0</v>
      </c>
      <c r="C7" s="15"/>
    </row>
    <row r="8" spans="1:3" x14ac:dyDescent="0.2">
      <c r="A8" s="1">
        <f t="shared" si="0"/>
        <v>42779</v>
      </c>
      <c r="B8" s="34">
        <v>0</v>
      </c>
      <c r="C8" s="15"/>
    </row>
    <row r="9" spans="1:3" x14ac:dyDescent="0.2">
      <c r="A9" s="1">
        <f t="shared" si="0"/>
        <v>42786</v>
      </c>
      <c r="B9" s="34">
        <v>0</v>
      </c>
      <c r="C9" s="15"/>
    </row>
    <row r="10" spans="1:3" x14ac:dyDescent="0.2">
      <c r="A10" s="1">
        <f t="shared" si="0"/>
        <v>42793</v>
      </c>
      <c r="B10" s="34">
        <v>0</v>
      </c>
      <c r="C10" s="15"/>
    </row>
    <row r="11" spans="1:3" x14ac:dyDescent="0.2">
      <c r="A11" s="1">
        <f t="shared" si="0"/>
        <v>42800</v>
      </c>
      <c r="B11" s="34">
        <v>0</v>
      </c>
      <c r="C11" s="15"/>
    </row>
    <row r="12" spans="1:3" x14ac:dyDescent="0.2">
      <c r="A12" s="1">
        <f t="shared" si="0"/>
        <v>42807</v>
      </c>
      <c r="B12" s="34">
        <v>0</v>
      </c>
      <c r="C12" s="15"/>
    </row>
    <row r="13" spans="1:3" x14ac:dyDescent="0.2">
      <c r="A13" s="1">
        <f t="shared" si="0"/>
        <v>42814</v>
      </c>
      <c r="B13" s="34">
        <v>0</v>
      </c>
      <c r="C13" s="15"/>
    </row>
    <row r="14" spans="1:3" x14ac:dyDescent="0.2">
      <c r="A14" s="1">
        <f t="shared" si="0"/>
        <v>42821</v>
      </c>
      <c r="B14" s="34">
        <v>0</v>
      </c>
      <c r="C14" s="15"/>
    </row>
    <row r="15" spans="1:3" x14ac:dyDescent="0.2">
      <c r="A15" s="1">
        <f t="shared" si="0"/>
        <v>42828</v>
      </c>
      <c r="B15" s="34">
        <v>0</v>
      </c>
      <c r="C15" s="15"/>
    </row>
    <row r="16" spans="1:3" x14ac:dyDescent="0.2">
      <c r="A16" s="1">
        <f t="shared" si="0"/>
        <v>42835</v>
      </c>
      <c r="B16" s="34">
        <v>0</v>
      </c>
      <c r="C16" s="15"/>
    </row>
    <row r="17" spans="1:3" x14ac:dyDescent="0.2">
      <c r="A17" s="1">
        <f t="shared" si="0"/>
        <v>42842</v>
      </c>
      <c r="B17" s="34">
        <v>2063.6680099415453</v>
      </c>
      <c r="C17" s="15"/>
    </row>
    <row r="18" spans="1:3" x14ac:dyDescent="0.2">
      <c r="A18" s="1">
        <f t="shared" si="0"/>
        <v>42849</v>
      </c>
      <c r="B18" s="34">
        <v>34917.361756181795</v>
      </c>
      <c r="C18" s="15"/>
    </row>
    <row r="19" spans="1:3" x14ac:dyDescent="0.2">
      <c r="A19" s="1">
        <f t="shared" si="0"/>
        <v>42856</v>
      </c>
      <c r="B19" s="34">
        <v>30552.656016382396</v>
      </c>
      <c r="C19" s="15"/>
    </row>
    <row r="20" spans="1:3" x14ac:dyDescent="0.2">
      <c r="A20" s="1">
        <f t="shared" si="0"/>
        <v>42863</v>
      </c>
      <c r="B20" s="34">
        <v>39170.736654177119</v>
      </c>
      <c r="C20" s="15"/>
    </row>
    <row r="21" spans="1:3" x14ac:dyDescent="0.2">
      <c r="A21" s="1">
        <f t="shared" si="0"/>
        <v>42870</v>
      </c>
      <c r="B21" s="34">
        <v>35196.302173783231</v>
      </c>
      <c r="C21" s="15"/>
    </row>
    <row r="22" spans="1:3" x14ac:dyDescent="0.2">
      <c r="A22" s="1">
        <f t="shared" si="0"/>
        <v>42877</v>
      </c>
      <c r="B22" s="34">
        <v>32414.196802817969</v>
      </c>
      <c r="C22" s="15"/>
    </row>
    <row r="23" spans="1:3" x14ac:dyDescent="0.2">
      <c r="A23" s="1">
        <f t="shared" si="0"/>
        <v>42884</v>
      </c>
      <c r="B23" s="34">
        <v>24930.749559870848</v>
      </c>
      <c r="C23" s="15"/>
    </row>
    <row r="24" spans="1:3" x14ac:dyDescent="0.2">
      <c r="A24" s="1">
        <f t="shared" si="0"/>
        <v>42891</v>
      </c>
      <c r="B24" s="34">
        <v>33020.229312528245</v>
      </c>
      <c r="C24" s="15"/>
    </row>
    <row r="25" spans="1:3" x14ac:dyDescent="0.2">
      <c r="A25" s="1">
        <f t="shared" si="0"/>
        <v>42898</v>
      </c>
      <c r="B25" s="34">
        <v>35963.51019401096</v>
      </c>
      <c r="C25" s="15"/>
    </row>
    <row r="26" spans="1:3" x14ac:dyDescent="0.2">
      <c r="A26" s="1">
        <f t="shared" si="0"/>
        <v>42905</v>
      </c>
      <c r="B26" s="34">
        <v>34520.574384657964</v>
      </c>
      <c r="C26" s="15"/>
    </row>
    <row r="27" spans="1:3" x14ac:dyDescent="0.2">
      <c r="A27" s="1">
        <f t="shared" si="0"/>
        <v>42912</v>
      </c>
      <c r="B27" s="34">
        <v>33873.654896047257</v>
      </c>
      <c r="C27" s="15"/>
    </row>
    <row r="28" spans="1:3" x14ac:dyDescent="0.2">
      <c r="A28" s="1">
        <f t="shared" si="0"/>
        <v>42919</v>
      </c>
      <c r="B28" s="34">
        <v>23586.740239600709</v>
      </c>
      <c r="C28" s="15"/>
    </row>
    <row r="29" spans="1:3" x14ac:dyDescent="0.2">
      <c r="A29" s="1">
        <f t="shared" si="0"/>
        <v>42926</v>
      </c>
      <c r="B29" s="34">
        <v>0</v>
      </c>
      <c r="C29" s="15"/>
    </row>
    <row r="30" spans="1:3" x14ac:dyDescent="0.2">
      <c r="A30" s="1">
        <f t="shared" si="0"/>
        <v>42933</v>
      </c>
      <c r="B30" s="34">
        <v>0</v>
      </c>
      <c r="C30" s="15"/>
    </row>
    <row r="31" spans="1:3" x14ac:dyDescent="0.2">
      <c r="A31" s="1">
        <f t="shared" si="0"/>
        <v>42940</v>
      </c>
      <c r="B31" s="34">
        <v>0</v>
      </c>
      <c r="C31" s="15"/>
    </row>
    <row r="32" spans="1:3" x14ac:dyDescent="0.2">
      <c r="A32" s="1">
        <f t="shared" si="0"/>
        <v>42947</v>
      </c>
      <c r="B32" s="34">
        <v>0</v>
      </c>
      <c r="C32" s="15"/>
    </row>
    <row r="33" spans="1:3" x14ac:dyDescent="0.2">
      <c r="A33" s="1">
        <f t="shared" si="0"/>
        <v>42954</v>
      </c>
      <c r="B33" s="34">
        <v>0</v>
      </c>
      <c r="C33" s="15"/>
    </row>
    <row r="34" spans="1:3" x14ac:dyDescent="0.2">
      <c r="A34" s="1">
        <f t="shared" si="0"/>
        <v>42961</v>
      </c>
      <c r="B34" s="34">
        <v>0</v>
      </c>
      <c r="C34" s="15"/>
    </row>
    <row r="35" spans="1:3" x14ac:dyDescent="0.2">
      <c r="A35" s="1">
        <f t="shared" si="0"/>
        <v>42968</v>
      </c>
      <c r="B35" s="34">
        <v>0</v>
      </c>
      <c r="C35" s="15"/>
    </row>
    <row r="36" spans="1:3" x14ac:dyDescent="0.2">
      <c r="A36" s="1">
        <f t="shared" si="0"/>
        <v>42975</v>
      </c>
      <c r="B36" s="34">
        <v>0</v>
      </c>
      <c r="C36" s="15"/>
    </row>
    <row r="37" spans="1:3" x14ac:dyDescent="0.2">
      <c r="A37" s="1">
        <f t="shared" si="0"/>
        <v>42982</v>
      </c>
      <c r="B37" s="34">
        <v>0</v>
      </c>
      <c r="C37" s="15"/>
    </row>
    <row r="38" spans="1:3" x14ac:dyDescent="0.2">
      <c r="A38" s="1">
        <f t="shared" si="0"/>
        <v>42989</v>
      </c>
      <c r="B38" s="34">
        <v>0</v>
      </c>
      <c r="C38" s="15"/>
    </row>
    <row r="39" spans="1:3" x14ac:dyDescent="0.2">
      <c r="A39" s="1">
        <f t="shared" si="0"/>
        <v>42996</v>
      </c>
      <c r="B39" s="34">
        <v>0</v>
      </c>
      <c r="C39" s="15"/>
    </row>
    <row r="40" spans="1:3" x14ac:dyDescent="0.2">
      <c r="A40" s="1">
        <f t="shared" si="0"/>
        <v>43003</v>
      </c>
      <c r="B40" s="34">
        <v>0</v>
      </c>
      <c r="C40" s="15"/>
    </row>
    <row r="41" spans="1:3" x14ac:dyDescent="0.2">
      <c r="A41" s="1">
        <f t="shared" si="0"/>
        <v>43010</v>
      </c>
      <c r="B41" s="34">
        <v>0</v>
      </c>
      <c r="C41" s="15"/>
    </row>
    <row r="42" spans="1:3" x14ac:dyDescent="0.2">
      <c r="A42" s="1">
        <f t="shared" si="0"/>
        <v>43017</v>
      </c>
      <c r="B42" s="34">
        <v>0</v>
      </c>
      <c r="C42" s="15"/>
    </row>
    <row r="43" spans="1:3" x14ac:dyDescent="0.2">
      <c r="A43" s="1">
        <f t="shared" si="0"/>
        <v>43024</v>
      </c>
      <c r="B43" s="34">
        <v>0</v>
      </c>
      <c r="C43" s="15"/>
    </row>
    <row r="44" spans="1:3" x14ac:dyDescent="0.2">
      <c r="A44" s="1">
        <f t="shared" si="0"/>
        <v>43031</v>
      </c>
      <c r="B44" s="34">
        <v>0</v>
      </c>
      <c r="C44" s="15"/>
    </row>
    <row r="45" spans="1:3" x14ac:dyDescent="0.2">
      <c r="A45" s="1">
        <f t="shared" si="0"/>
        <v>43038</v>
      </c>
      <c r="B45" s="34">
        <v>0</v>
      </c>
      <c r="C45" s="15"/>
    </row>
    <row r="46" spans="1:3" x14ac:dyDescent="0.2">
      <c r="A46" s="1">
        <f t="shared" si="0"/>
        <v>43045</v>
      </c>
      <c r="B46" s="34">
        <v>0</v>
      </c>
      <c r="C46" s="15"/>
    </row>
    <row r="47" spans="1:3" x14ac:dyDescent="0.2">
      <c r="A47" s="1">
        <f t="shared" si="0"/>
        <v>43052</v>
      </c>
      <c r="B47" s="34">
        <v>0</v>
      </c>
      <c r="C47" s="15"/>
    </row>
    <row r="48" spans="1:3" x14ac:dyDescent="0.2">
      <c r="A48" s="1">
        <f t="shared" si="0"/>
        <v>43059</v>
      </c>
      <c r="B48" s="34">
        <v>0</v>
      </c>
      <c r="C48" s="15"/>
    </row>
    <row r="49" spans="1:3" x14ac:dyDescent="0.2">
      <c r="A49" s="1">
        <f t="shared" si="0"/>
        <v>43066</v>
      </c>
      <c r="B49" s="34">
        <v>0</v>
      </c>
      <c r="C49" s="15"/>
    </row>
    <row r="50" spans="1:3" x14ac:dyDescent="0.2">
      <c r="A50" s="1">
        <f t="shared" si="0"/>
        <v>43073</v>
      </c>
      <c r="B50" s="34">
        <v>0</v>
      </c>
      <c r="C50" s="15"/>
    </row>
    <row r="51" spans="1:3" x14ac:dyDescent="0.2">
      <c r="A51" s="1">
        <f t="shared" si="0"/>
        <v>43080</v>
      </c>
      <c r="B51" s="34">
        <v>0</v>
      </c>
      <c r="C51" s="15"/>
    </row>
    <row r="52" spans="1:3" x14ac:dyDescent="0.2">
      <c r="A52" s="1">
        <f t="shared" si="0"/>
        <v>43087</v>
      </c>
      <c r="B52" s="34">
        <v>0</v>
      </c>
      <c r="C52" s="15"/>
    </row>
    <row r="53" spans="1:3" x14ac:dyDescent="0.2">
      <c r="A53" s="2">
        <f t="shared" si="0"/>
        <v>43094</v>
      </c>
      <c r="B53" s="36">
        <v>0</v>
      </c>
      <c r="C53" s="37"/>
    </row>
    <row r="54" spans="1:3" x14ac:dyDescent="0.2">
      <c r="A54" s="3">
        <f t="shared" si="0"/>
        <v>43101</v>
      </c>
      <c r="B54" s="34">
        <v>0</v>
      </c>
      <c r="C54" s="15"/>
    </row>
    <row r="55" spans="1:3" x14ac:dyDescent="0.2">
      <c r="A55" s="3">
        <f t="shared" si="0"/>
        <v>43108</v>
      </c>
      <c r="B55" s="34">
        <v>0</v>
      </c>
      <c r="C55" s="15"/>
    </row>
    <row r="56" spans="1:3" x14ac:dyDescent="0.2">
      <c r="A56" s="3">
        <f t="shared" si="0"/>
        <v>43115</v>
      </c>
      <c r="B56" s="34">
        <v>0</v>
      </c>
      <c r="C56" s="15"/>
    </row>
    <row r="57" spans="1:3" x14ac:dyDescent="0.2">
      <c r="A57" s="3">
        <f t="shared" si="0"/>
        <v>43122</v>
      </c>
      <c r="B57" s="34">
        <v>0</v>
      </c>
      <c r="C57" s="15"/>
    </row>
    <row r="58" spans="1:3" x14ac:dyDescent="0.2">
      <c r="A58" s="3">
        <f t="shared" si="0"/>
        <v>43129</v>
      </c>
      <c r="B58" s="34">
        <v>0</v>
      </c>
      <c r="C58" s="15"/>
    </row>
    <row r="59" spans="1:3" x14ac:dyDescent="0.2">
      <c r="A59" s="3">
        <f t="shared" si="0"/>
        <v>43136</v>
      </c>
      <c r="B59" s="34">
        <v>0</v>
      </c>
      <c r="C59" s="15"/>
    </row>
    <row r="60" spans="1:3" x14ac:dyDescent="0.2">
      <c r="A60" s="3">
        <f t="shared" si="0"/>
        <v>43143</v>
      </c>
      <c r="B60" s="34">
        <v>0</v>
      </c>
      <c r="C60" s="15"/>
    </row>
    <row r="61" spans="1:3" x14ac:dyDescent="0.2">
      <c r="A61" s="3">
        <f t="shared" si="0"/>
        <v>43150</v>
      </c>
      <c r="B61" s="34">
        <v>0</v>
      </c>
      <c r="C61" s="15"/>
    </row>
    <row r="62" spans="1:3" x14ac:dyDescent="0.2">
      <c r="A62" s="3">
        <f t="shared" si="0"/>
        <v>43157</v>
      </c>
      <c r="B62" s="34">
        <v>0</v>
      </c>
      <c r="C62" s="15"/>
    </row>
    <row r="63" spans="1:3" x14ac:dyDescent="0.2">
      <c r="A63" s="3">
        <f t="shared" si="0"/>
        <v>43164</v>
      </c>
      <c r="B63" s="34">
        <v>0</v>
      </c>
      <c r="C63" s="15"/>
    </row>
    <row r="64" spans="1:3" x14ac:dyDescent="0.2">
      <c r="A64" s="3">
        <f t="shared" si="0"/>
        <v>43171</v>
      </c>
      <c r="B64" s="34">
        <v>0</v>
      </c>
      <c r="C64" s="15"/>
    </row>
    <row r="65" spans="1:3" x14ac:dyDescent="0.2">
      <c r="A65" s="3">
        <f t="shared" si="0"/>
        <v>43178</v>
      </c>
      <c r="B65" s="34">
        <v>0</v>
      </c>
      <c r="C65" s="15"/>
    </row>
    <row r="66" spans="1:3" x14ac:dyDescent="0.2">
      <c r="A66" s="3">
        <f t="shared" si="0"/>
        <v>43185</v>
      </c>
      <c r="B66" s="34">
        <v>0</v>
      </c>
      <c r="C66" s="15"/>
    </row>
    <row r="67" spans="1:3" x14ac:dyDescent="0.2">
      <c r="A67" s="3">
        <f t="shared" ref="A67:A130" si="1">A66+7</f>
        <v>43192</v>
      </c>
      <c r="B67" s="34">
        <v>48428.420910000001</v>
      </c>
      <c r="C67" s="15"/>
    </row>
    <row r="68" spans="1:3" x14ac:dyDescent="0.2">
      <c r="A68" s="3">
        <f t="shared" si="1"/>
        <v>43199</v>
      </c>
      <c r="B68" s="34">
        <v>62762.652159999998</v>
      </c>
      <c r="C68" s="15"/>
    </row>
    <row r="69" spans="1:3" x14ac:dyDescent="0.2">
      <c r="A69" s="3">
        <f t="shared" si="1"/>
        <v>43206</v>
      </c>
      <c r="B69" s="34">
        <v>31211.956359999996</v>
      </c>
      <c r="C69" s="15"/>
    </row>
    <row r="70" spans="1:3" x14ac:dyDescent="0.2">
      <c r="A70" s="3">
        <f t="shared" si="1"/>
        <v>43213</v>
      </c>
      <c r="B70" s="34">
        <v>30160.514920000001</v>
      </c>
      <c r="C70" s="15"/>
    </row>
    <row r="71" spans="1:3" x14ac:dyDescent="0.2">
      <c r="A71" s="3">
        <f t="shared" si="1"/>
        <v>43220</v>
      </c>
      <c r="B71" s="34">
        <v>47180.381529999999</v>
      </c>
      <c r="C71" s="15"/>
    </row>
    <row r="72" spans="1:3" x14ac:dyDescent="0.2">
      <c r="A72" s="3">
        <f t="shared" si="1"/>
        <v>43227</v>
      </c>
      <c r="B72" s="34">
        <v>24907.719720000001</v>
      </c>
      <c r="C72" s="15"/>
    </row>
    <row r="73" spans="1:3" x14ac:dyDescent="0.2">
      <c r="A73" s="3">
        <f t="shared" si="1"/>
        <v>43234</v>
      </c>
      <c r="B73" s="34">
        <v>25130.595539999998</v>
      </c>
      <c r="C73" s="15"/>
    </row>
    <row r="74" spans="1:3" x14ac:dyDescent="0.2">
      <c r="A74" s="3">
        <f t="shared" si="1"/>
        <v>43241</v>
      </c>
      <c r="B74" s="34">
        <v>24546.655220000001</v>
      </c>
      <c r="C74" s="15"/>
    </row>
    <row r="75" spans="1:3" x14ac:dyDescent="0.2">
      <c r="A75" s="3">
        <f t="shared" si="1"/>
        <v>43248</v>
      </c>
      <c r="B75" s="34">
        <v>25641.998889999999</v>
      </c>
      <c r="C75" s="15"/>
    </row>
    <row r="76" spans="1:3" x14ac:dyDescent="0.2">
      <c r="A76" s="3">
        <f t="shared" si="1"/>
        <v>43255</v>
      </c>
      <c r="B76" s="34">
        <v>27079.937310000001</v>
      </c>
      <c r="C76" s="15"/>
    </row>
    <row r="77" spans="1:3" x14ac:dyDescent="0.2">
      <c r="A77" s="3">
        <f t="shared" si="1"/>
        <v>43262</v>
      </c>
      <c r="B77" s="34">
        <v>25817.026989999998</v>
      </c>
      <c r="C77" s="15"/>
    </row>
    <row r="78" spans="1:3" x14ac:dyDescent="0.2">
      <c r="A78" s="3">
        <f t="shared" si="1"/>
        <v>43269</v>
      </c>
      <c r="B78" s="34">
        <v>34768.230799999998</v>
      </c>
      <c r="C78" s="15"/>
    </row>
    <row r="79" spans="1:3" x14ac:dyDescent="0.2">
      <c r="A79" s="3">
        <f t="shared" si="1"/>
        <v>43276</v>
      </c>
      <c r="B79" s="34">
        <v>18726.75548</v>
      </c>
      <c r="C79" s="15"/>
    </row>
    <row r="80" spans="1:3" x14ac:dyDescent="0.2">
      <c r="A80" s="3">
        <f t="shared" si="1"/>
        <v>43283</v>
      </c>
      <c r="B80" s="34">
        <v>23503.23803</v>
      </c>
      <c r="C80" s="15"/>
    </row>
    <row r="81" spans="1:3" x14ac:dyDescent="0.2">
      <c r="A81" s="3">
        <f t="shared" si="1"/>
        <v>43290</v>
      </c>
      <c r="B81" s="34">
        <v>27194.165399999998</v>
      </c>
      <c r="C81" s="15"/>
    </row>
    <row r="82" spans="1:3" x14ac:dyDescent="0.2">
      <c r="A82" s="3">
        <f t="shared" si="1"/>
        <v>43297</v>
      </c>
      <c r="B82" s="34">
        <v>9465.7507670000014</v>
      </c>
      <c r="C82" s="15"/>
    </row>
    <row r="83" spans="1:3" x14ac:dyDescent="0.2">
      <c r="A83" s="3">
        <f t="shared" si="1"/>
        <v>43304</v>
      </c>
      <c r="B83" s="34">
        <v>0</v>
      </c>
      <c r="C83" s="15"/>
    </row>
    <row r="84" spans="1:3" x14ac:dyDescent="0.2">
      <c r="A84" s="3">
        <f t="shared" si="1"/>
        <v>43311</v>
      </c>
      <c r="B84" s="34">
        <v>0</v>
      </c>
      <c r="C84" s="15"/>
    </row>
    <row r="85" spans="1:3" x14ac:dyDescent="0.2">
      <c r="A85" s="3">
        <f t="shared" si="1"/>
        <v>43318</v>
      </c>
      <c r="B85" s="34">
        <v>0</v>
      </c>
      <c r="C85" s="15"/>
    </row>
    <row r="86" spans="1:3" x14ac:dyDescent="0.2">
      <c r="A86" s="3">
        <f t="shared" si="1"/>
        <v>43325</v>
      </c>
      <c r="B86" s="34">
        <v>0</v>
      </c>
      <c r="C86" s="15"/>
    </row>
    <row r="87" spans="1:3" x14ac:dyDescent="0.2">
      <c r="A87" s="3">
        <f t="shared" si="1"/>
        <v>43332</v>
      </c>
      <c r="B87" s="34">
        <v>0</v>
      </c>
      <c r="C87" s="15"/>
    </row>
    <row r="88" spans="1:3" x14ac:dyDescent="0.2">
      <c r="A88" s="3">
        <f t="shared" si="1"/>
        <v>43339</v>
      </c>
      <c r="B88" s="34">
        <v>0</v>
      </c>
      <c r="C88" s="15"/>
    </row>
    <row r="89" spans="1:3" x14ac:dyDescent="0.2">
      <c r="A89" s="3">
        <f t="shared" si="1"/>
        <v>43346</v>
      </c>
      <c r="B89" s="34">
        <v>0</v>
      </c>
      <c r="C89" s="15"/>
    </row>
    <row r="90" spans="1:3" x14ac:dyDescent="0.2">
      <c r="A90" s="3">
        <f t="shared" si="1"/>
        <v>43353</v>
      </c>
      <c r="B90" s="34">
        <v>0</v>
      </c>
      <c r="C90" s="15"/>
    </row>
    <row r="91" spans="1:3" x14ac:dyDescent="0.2">
      <c r="A91" s="3">
        <f t="shared" si="1"/>
        <v>43360</v>
      </c>
      <c r="B91" s="34">
        <v>0</v>
      </c>
      <c r="C91" s="15"/>
    </row>
    <row r="92" spans="1:3" x14ac:dyDescent="0.2">
      <c r="A92" s="3">
        <f t="shared" si="1"/>
        <v>43367</v>
      </c>
      <c r="B92" s="34">
        <v>0</v>
      </c>
      <c r="C92" s="15"/>
    </row>
    <row r="93" spans="1:3" x14ac:dyDescent="0.2">
      <c r="A93" s="3">
        <f t="shared" si="1"/>
        <v>43374</v>
      </c>
      <c r="B93" s="34">
        <v>0</v>
      </c>
      <c r="C93" s="15"/>
    </row>
    <row r="94" spans="1:3" x14ac:dyDescent="0.2">
      <c r="A94" s="3">
        <f t="shared" si="1"/>
        <v>43381</v>
      </c>
      <c r="B94" s="34">
        <v>0</v>
      </c>
      <c r="C94" s="15"/>
    </row>
    <row r="95" spans="1:3" x14ac:dyDescent="0.2">
      <c r="A95" s="3">
        <f t="shared" si="1"/>
        <v>43388</v>
      </c>
      <c r="B95" s="34">
        <v>0</v>
      </c>
      <c r="C95" s="15"/>
    </row>
    <row r="96" spans="1:3" x14ac:dyDescent="0.2">
      <c r="A96" s="3">
        <f t="shared" si="1"/>
        <v>43395</v>
      </c>
      <c r="B96" s="34">
        <v>0</v>
      </c>
      <c r="C96" s="15"/>
    </row>
    <row r="97" spans="1:3" x14ac:dyDescent="0.2">
      <c r="A97" s="3">
        <f t="shared" si="1"/>
        <v>43402</v>
      </c>
      <c r="B97" s="34">
        <v>0</v>
      </c>
      <c r="C97" s="15"/>
    </row>
    <row r="98" spans="1:3" x14ac:dyDescent="0.2">
      <c r="A98" s="3">
        <f t="shared" si="1"/>
        <v>43409</v>
      </c>
      <c r="B98" s="34">
        <v>0</v>
      </c>
      <c r="C98" s="15"/>
    </row>
    <row r="99" spans="1:3" x14ac:dyDescent="0.2">
      <c r="A99" s="3">
        <f t="shared" si="1"/>
        <v>43416</v>
      </c>
      <c r="B99" s="34">
        <v>0</v>
      </c>
      <c r="C99" s="15"/>
    </row>
    <row r="100" spans="1:3" x14ac:dyDescent="0.2">
      <c r="A100" s="3">
        <f t="shared" si="1"/>
        <v>43423</v>
      </c>
      <c r="B100" s="34">
        <v>0</v>
      </c>
      <c r="C100" s="15"/>
    </row>
    <row r="101" spans="1:3" x14ac:dyDescent="0.2">
      <c r="A101" s="3">
        <f t="shared" si="1"/>
        <v>43430</v>
      </c>
      <c r="B101" s="34">
        <v>0</v>
      </c>
      <c r="C101" s="15"/>
    </row>
    <row r="102" spans="1:3" x14ac:dyDescent="0.2">
      <c r="A102" s="3">
        <f t="shared" si="1"/>
        <v>43437</v>
      </c>
      <c r="B102" s="34">
        <v>0</v>
      </c>
      <c r="C102" s="15"/>
    </row>
    <row r="103" spans="1:3" x14ac:dyDescent="0.2">
      <c r="A103" s="3">
        <f t="shared" si="1"/>
        <v>43444</v>
      </c>
      <c r="B103" s="34">
        <v>0</v>
      </c>
      <c r="C103" s="15"/>
    </row>
    <row r="104" spans="1:3" x14ac:dyDescent="0.2">
      <c r="A104" s="3">
        <f t="shared" si="1"/>
        <v>43451</v>
      </c>
      <c r="B104" s="34">
        <v>0</v>
      </c>
      <c r="C104" s="15"/>
    </row>
    <row r="105" spans="1:3" x14ac:dyDescent="0.2">
      <c r="A105" s="3">
        <f t="shared" si="1"/>
        <v>43458</v>
      </c>
      <c r="B105" s="34">
        <v>0</v>
      </c>
      <c r="C105" s="15"/>
    </row>
    <row r="106" spans="1:3" x14ac:dyDescent="0.2">
      <c r="A106" s="4">
        <f t="shared" si="1"/>
        <v>43465</v>
      </c>
      <c r="B106" s="36">
        <v>0</v>
      </c>
      <c r="C106" s="37"/>
    </row>
    <row r="107" spans="1:3" x14ac:dyDescent="0.2">
      <c r="A107" s="5">
        <f t="shared" si="1"/>
        <v>43472</v>
      </c>
      <c r="B107" s="35">
        <v>0</v>
      </c>
      <c r="C107" s="33"/>
    </row>
    <row r="108" spans="1:3" x14ac:dyDescent="0.2">
      <c r="A108" s="5">
        <f t="shared" si="1"/>
        <v>43479</v>
      </c>
      <c r="B108" s="35">
        <v>0</v>
      </c>
      <c r="C108" s="33"/>
    </row>
    <row r="109" spans="1:3" x14ac:dyDescent="0.2">
      <c r="A109" s="5">
        <f t="shared" si="1"/>
        <v>43486</v>
      </c>
      <c r="B109" s="35">
        <v>0</v>
      </c>
      <c r="C109" s="33"/>
    </row>
    <row r="110" spans="1:3" x14ac:dyDescent="0.2">
      <c r="A110" s="5">
        <f t="shared" si="1"/>
        <v>43493</v>
      </c>
      <c r="B110" s="35">
        <v>0</v>
      </c>
      <c r="C110" s="33"/>
    </row>
    <row r="111" spans="1:3" x14ac:dyDescent="0.2">
      <c r="A111" s="5">
        <f t="shared" si="1"/>
        <v>43500</v>
      </c>
      <c r="B111" s="35">
        <v>0</v>
      </c>
      <c r="C111" s="33"/>
    </row>
    <row r="112" spans="1:3" x14ac:dyDescent="0.2">
      <c r="A112" s="5">
        <f t="shared" si="1"/>
        <v>43507</v>
      </c>
      <c r="B112" s="35">
        <v>0</v>
      </c>
      <c r="C112" s="33"/>
    </row>
    <row r="113" spans="1:3" x14ac:dyDescent="0.2">
      <c r="A113" s="5">
        <f t="shared" si="1"/>
        <v>43514</v>
      </c>
      <c r="B113" s="35">
        <v>0</v>
      </c>
      <c r="C113" s="33"/>
    </row>
    <row r="114" spans="1:3" x14ac:dyDescent="0.2">
      <c r="A114" s="5">
        <f t="shared" si="1"/>
        <v>43521</v>
      </c>
      <c r="B114" s="35">
        <v>0</v>
      </c>
      <c r="C114" s="33"/>
    </row>
    <row r="115" spans="1:3" x14ac:dyDescent="0.2">
      <c r="A115" s="5">
        <f t="shared" si="1"/>
        <v>43528</v>
      </c>
      <c r="B115" s="35">
        <v>0</v>
      </c>
      <c r="C115" s="33"/>
    </row>
    <row r="116" spans="1:3" x14ac:dyDescent="0.2">
      <c r="A116" s="5">
        <f t="shared" si="1"/>
        <v>43535</v>
      </c>
      <c r="B116" s="35">
        <v>0</v>
      </c>
      <c r="C116" s="33"/>
    </row>
    <row r="117" spans="1:3" x14ac:dyDescent="0.2">
      <c r="A117" s="5">
        <f t="shared" si="1"/>
        <v>43542</v>
      </c>
      <c r="B117" s="35">
        <v>0</v>
      </c>
      <c r="C117" s="33"/>
    </row>
    <row r="118" spans="1:3" x14ac:dyDescent="0.2">
      <c r="A118" s="5">
        <f t="shared" si="1"/>
        <v>43549</v>
      </c>
      <c r="B118" s="35">
        <v>0</v>
      </c>
      <c r="C118" s="33"/>
    </row>
    <row r="119" spans="1:3" x14ac:dyDescent="0.2">
      <c r="A119" s="5">
        <f t="shared" si="1"/>
        <v>43556</v>
      </c>
      <c r="B119" s="35">
        <v>29608.04</v>
      </c>
      <c r="C119" s="33"/>
    </row>
    <row r="120" spans="1:3" x14ac:dyDescent="0.2">
      <c r="A120" s="5">
        <f t="shared" si="1"/>
        <v>43563</v>
      </c>
      <c r="B120" s="35">
        <v>21148.6</v>
      </c>
      <c r="C120" s="33"/>
    </row>
    <row r="121" spans="1:3" x14ac:dyDescent="0.2">
      <c r="A121" s="5">
        <f t="shared" si="1"/>
        <v>43570</v>
      </c>
      <c r="B121" s="35">
        <v>33838.130230000002</v>
      </c>
      <c r="C121" s="33"/>
    </row>
    <row r="122" spans="1:3" x14ac:dyDescent="0.2">
      <c r="A122" s="5">
        <f t="shared" si="1"/>
        <v>43577</v>
      </c>
      <c r="B122" s="35">
        <v>25436.650529999999</v>
      </c>
      <c r="C122" s="33"/>
    </row>
    <row r="123" spans="1:3" x14ac:dyDescent="0.2">
      <c r="A123" s="5">
        <f t="shared" si="1"/>
        <v>43584</v>
      </c>
      <c r="B123" s="35">
        <v>13231.890299999999</v>
      </c>
      <c r="C123" s="33"/>
    </row>
    <row r="124" spans="1:3" x14ac:dyDescent="0.2">
      <c r="A124" s="5">
        <f t="shared" si="1"/>
        <v>43591</v>
      </c>
      <c r="B124" s="35">
        <v>30696.297000000002</v>
      </c>
      <c r="C124" s="33"/>
    </row>
    <row r="125" spans="1:3" x14ac:dyDescent="0.2">
      <c r="A125" s="5">
        <f t="shared" si="1"/>
        <v>43598</v>
      </c>
      <c r="B125" s="35">
        <v>39374.561000000002</v>
      </c>
      <c r="C125" s="33"/>
    </row>
    <row r="126" spans="1:3" x14ac:dyDescent="0.2">
      <c r="A126" s="5">
        <f t="shared" si="1"/>
        <v>43605</v>
      </c>
      <c r="B126" s="35">
        <v>58159.048999999999</v>
      </c>
      <c r="C126" s="33"/>
    </row>
    <row r="127" spans="1:3" x14ac:dyDescent="0.2">
      <c r="A127" s="5">
        <f t="shared" si="1"/>
        <v>43612</v>
      </c>
      <c r="B127" s="35">
        <v>46558.603000000003</v>
      </c>
      <c r="C127" s="33"/>
    </row>
    <row r="128" spans="1:3" x14ac:dyDescent="0.2">
      <c r="A128" s="5">
        <f t="shared" si="1"/>
        <v>43619</v>
      </c>
      <c r="B128" s="35">
        <v>110287.94039999999</v>
      </c>
      <c r="C128" s="33"/>
    </row>
    <row r="129" spans="1:3" x14ac:dyDescent="0.2">
      <c r="A129" s="5">
        <f t="shared" si="1"/>
        <v>43626</v>
      </c>
      <c r="B129" s="35">
        <v>80236.387000000002</v>
      </c>
      <c r="C129" s="33"/>
    </row>
    <row r="130" spans="1:3" x14ac:dyDescent="0.2">
      <c r="A130" s="5">
        <f t="shared" si="1"/>
        <v>43633</v>
      </c>
      <c r="B130" s="35">
        <v>57533.050999999999</v>
      </c>
      <c r="C130" s="33"/>
    </row>
    <row r="131" spans="1:3" x14ac:dyDescent="0.2">
      <c r="A131" s="5">
        <f t="shared" ref="A131:A158" si="2">A130+7</f>
        <v>43640</v>
      </c>
      <c r="B131" s="35">
        <v>26536.669000000002</v>
      </c>
      <c r="C131" s="33"/>
    </row>
    <row r="132" spans="1:3" x14ac:dyDescent="0.2">
      <c r="A132" s="5">
        <f t="shared" si="2"/>
        <v>43647</v>
      </c>
      <c r="B132" s="35">
        <v>31740.82</v>
      </c>
      <c r="C132" s="33"/>
    </row>
    <row r="133" spans="1:3" x14ac:dyDescent="0.2">
      <c r="A133" s="5">
        <f t="shared" si="2"/>
        <v>43654</v>
      </c>
      <c r="B133" s="35">
        <v>27749.173000000003</v>
      </c>
      <c r="C133" s="33"/>
    </row>
    <row r="134" spans="1:3" x14ac:dyDescent="0.2">
      <c r="A134" s="5">
        <f t="shared" si="2"/>
        <v>43661</v>
      </c>
      <c r="B134" s="35">
        <v>7773.15</v>
      </c>
      <c r="C134" s="33"/>
    </row>
    <row r="135" spans="1:3" x14ac:dyDescent="0.2">
      <c r="A135" s="5">
        <f t="shared" si="2"/>
        <v>43668</v>
      </c>
      <c r="B135" s="35">
        <v>10471.84</v>
      </c>
      <c r="C135" s="33"/>
    </row>
    <row r="136" spans="1:3" x14ac:dyDescent="0.2">
      <c r="A136" s="5">
        <f t="shared" si="2"/>
        <v>43675</v>
      </c>
      <c r="B136" s="35">
        <v>14843.68</v>
      </c>
      <c r="C136" s="33"/>
    </row>
    <row r="137" spans="1:3" x14ac:dyDescent="0.2">
      <c r="A137" s="5">
        <f t="shared" si="2"/>
        <v>43682</v>
      </c>
      <c r="B137" s="35">
        <v>12980.13</v>
      </c>
      <c r="C137" s="33"/>
    </row>
    <row r="138" spans="1:3" x14ac:dyDescent="0.2">
      <c r="A138" s="5">
        <f t="shared" si="2"/>
        <v>43689</v>
      </c>
      <c r="B138" s="35">
        <v>8908.66</v>
      </c>
      <c r="C138" s="33"/>
    </row>
    <row r="139" spans="1:3" x14ac:dyDescent="0.2">
      <c r="A139" s="5">
        <f t="shared" si="2"/>
        <v>43696</v>
      </c>
      <c r="B139" s="35">
        <v>11789.08</v>
      </c>
      <c r="C139" s="33"/>
    </row>
    <row r="140" spans="1:3" x14ac:dyDescent="0.2">
      <c r="A140" s="5">
        <f t="shared" si="2"/>
        <v>43703</v>
      </c>
      <c r="B140" s="35">
        <v>9464.75</v>
      </c>
      <c r="C140" s="33"/>
    </row>
    <row r="141" spans="1:3" x14ac:dyDescent="0.2">
      <c r="A141" s="5">
        <f t="shared" si="2"/>
        <v>43710</v>
      </c>
      <c r="B141" s="35">
        <v>12430.67</v>
      </c>
      <c r="C141" s="33"/>
    </row>
    <row r="142" spans="1:3" x14ac:dyDescent="0.2">
      <c r="A142" s="5">
        <f t="shared" si="2"/>
        <v>43717</v>
      </c>
      <c r="B142" s="35">
        <v>9500.35</v>
      </c>
      <c r="C142" s="33"/>
    </row>
    <row r="143" spans="1:3" x14ac:dyDescent="0.2">
      <c r="A143" s="5">
        <f t="shared" si="2"/>
        <v>43724</v>
      </c>
      <c r="B143" s="35">
        <v>14009.58</v>
      </c>
      <c r="C143" s="33"/>
    </row>
    <row r="144" spans="1:3" x14ac:dyDescent="0.2">
      <c r="A144" s="5">
        <f t="shared" si="2"/>
        <v>43731</v>
      </c>
      <c r="B144" s="35">
        <v>11867.62</v>
      </c>
      <c r="C144" s="33"/>
    </row>
    <row r="145" spans="1:3" x14ac:dyDescent="0.2">
      <c r="A145" s="5">
        <f t="shared" si="2"/>
        <v>43738</v>
      </c>
      <c r="B145" s="35">
        <v>0</v>
      </c>
      <c r="C145" s="33"/>
    </row>
    <row r="146" spans="1:3" x14ac:dyDescent="0.2">
      <c r="A146" s="5">
        <f t="shared" si="2"/>
        <v>43745</v>
      </c>
      <c r="B146" s="35">
        <v>0</v>
      </c>
      <c r="C146" s="33"/>
    </row>
    <row r="147" spans="1:3" x14ac:dyDescent="0.2">
      <c r="A147" s="5">
        <f t="shared" si="2"/>
        <v>43752</v>
      </c>
      <c r="B147" s="35">
        <v>0</v>
      </c>
      <c r="C147" s="33"/>
    </row>
    <row r="148" spans="1:3" x14ac:dyDescent="0.2">
      <c r="A148" s="5">
        <f t="shared" si="2"/>
        <v>43759</v>
      </c>
      <c r="B148" s="35">
        <v>0</v>
      </c>
      <c r="C148" s="33"/>
    </row>
    <row r="149" spans="1:3" x14ac:dyDescent="0.2">
      <c r="A149" s="5">
        <f t="shared" si="2"/>
        <v>43766</v>
      </c>
      <c r="B149" s="35">
        <v>0</v>
      </c>
      <c r="C149" s="33"/>
    </row>
    <row r="150" spans="1:3" x14ac:dyDescent="0.2">
      <c r="A150" s="5">
        <f t="shared" si="2"/>
        <v>43773</v>
      </c>
      <c r="B150" s="35">
        <v>0</v>
      </c>
      <c r="C150" s="33"/>
    </row>
    <row r="151" spans="1:3" x14ac:dyDescent="0.2">
      <c r="A151" s="5">
        <f t="shared" si="2"/>
        <v>43780</v>
      </c>
      <c r="B151" s="35">
        <v>0</v>
      </c>
      <c r="C151" s="33"/>
    </row>
    <row r="152" spans="1:3" x14ac:dyDescent="0.2">
      <c r="A152" s="5">
        <f t="shared" si="2"/>
        <v>43787</v>
      </c>
      <c r="B152" s="35">
        <v>0</v>
      </c>
      <c r="C152" s="33"/>
    </row>
    <row r="153" spans="1:3" x14ac:dyDescent="0.2">
      <c r="A153" s="5">
        <f t="shared" si="2"/>
        <v>43794</v>
      </c>
      <c r="B153" s="35">
        <v>0</v>
      </c>
      <c r="C153" s="33"/>
    </row>
    <row r="154" spans="1:3" x14ac:dyDescent="0.2">
      <c r="A154" s="5">
        <f t="shared" si="2"/>
        <v>43801</v>
      </c>
      <c r="B154" s="35">
        <v>0</v>
      </c>
      <c r="C154" s="33"/>
    </row>
    <row r="155" spans="1:3" x14ac:dyDescent="0.2">
      <c r="A155" s="5">
        <f t="shared" si="2"/>
        <v>43808</v>
      </c>
      <c r="B155" s="35">
        <v>0</v>
      </c>
      <c r="C155" s="33"/>
    </row>
    <row r="156" spans="1:3" x14ac:dyDescent="0.2">
      <c r="A156" s="5">
        <f t="shared" si="2"/>
        <v>43815</v>
      </c>
      <c r="B156" s="35">
        <v>0</v>
      </c>
      <c r="C156" s="33"/>
    </row>
    <row r="157" spans="1:3" x14ac:dyDescent="0.2">
      <c r="A157" s="5">
        <f t="shared" si="2"/>
        <v>43822</v>
      </c>
      <c r="B157" s="35">
        <v>0</v>
      </c>
      <c r="C157" s="33"/>
    </row>
    <row r="158" spans="1:3" x14ac:dyDescent="0.2">
      <c r="A158" s="5">
        <f t="shared" si="2"/>
        <v>43829</v>
      </c>
      <c r="B158" s="35">
        <v>0</v>
      </c>
      <c r="C158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5F3A-6FDB-4284-B157-F3A53F8FA93E}">
  <sheetPr>
    <tabColor theme="7" tint="0.59999389629810485"/>
  </sheetPr>
  <dimension ref="A1:C158"/>
  <sheetViews>
    <sheetView topLeftCell="B1" workbookViewId="0">
      <pane ySplit="1" topLeftCell="A2" activePane="bottomLeft" state="frozen"/>
      <selection activeCell="C2" sqref="C2:C158"/>
      <selection pane="bottomLeft" activeCell="C2" sqref="C2:C158"/>
    </sheetView>
  </sheetViews>
  <sheetFormatPr baseColWidth="10" defaultColWidth="11.1640625" defaultRowHeight="15" x14ac:dyDescent="0.2"/>
  <sheetData>
    <row r="1" spans="1:3" s="41" customFormat="1" ht="42" x14ac:dyDescent="0.2">
      <c r="A1" s="38" t="s">
        <v>0</v>
      </c>
      <c r="B1" s="39" t="s">
        <v>94</v>
      </c>
      <c r="C1" s="40" t="s">
        <v>95</v>
      </c>
    </row>
    <row r="2" spans="1:3" x14ac:dyDescent="0.2">
      <c r="A2" s="1">
        <v>42737</v>
      </c>
      <c r="B2" s="34">
        <v>39548.076923076922</v>
      </c>
      <c r="C2" s="15">
        <v>27.53</v>
      </c>
    </row>
    <row r="3" spans="1:3" x14ac:dyDescent="0.2">
      <c r="A3" s="1">
        <f t="shared" ref="A3:A66" si="0">A2+7</f>
        <v>42744</v>
      </c>
      <c r="B3" s="34">
        <v>39548.076923076922</v>
      </c>
      <c r="C3" s="15">
        <v>23.45</v>
      </c>
    </row>
    <row r="4" spans="1:3" x14ac:dyDescent="0.2">
      <c r="A4" s="1">
        <f t="shared" si="0"/>
        <v>42751</v>
      </c>
      <c r="B4" s="34">
        <v>39548.076923076922</v>
      </c>
      <c r="C4" s="15">
        <v>25.79</v>
      </c>
    </row>
    <row r="5" spans="1:3" x14ac:dyDescent="0.2">
      <c r="A5" s="1">
        <f t="shared" si="0"/>
        <v>42758</v>
      </c>
      <c r="B5" s="34">
        <v>39548.076923076922</v>
      </c>
      <c r="C5" s="15">
        <v>14.16</v>
      </c>
    </row>
    <row r="6" spans="1:3" x14ac:dyDescent="0.2">
      <c r="A6" s="1">
        <f t="shared" si="0"/>
        <v>42765</v>
      </c>
      <c r="B6" s="34">
        <v>39548.076923076922</v>
      </c>
      <c r="C6" s="15">
        <v>28.28</v>
      </c>
    </row>
    <row r="7" spans="1:3" x14ac:dyDescent="0.2">
      <c r="A7" s="1">
        <f t="shared" si="0"/>
        <v>42772</v>
      </c>
      <c r="B7" s="34">
        <v>39548.076923076922</v>
      </c>
      <c r="C7" s="15">
        <v>32.979999999999997</v>
      </c>
    </row>
    <row r="8" spans="1:3" x14ac:dyDescent="0.2">
      <c r="A8" s="1">
        <f t="shared" si="0"/>
        <v>42779</v>
      </c>
      <c r="B8" s="34">
        <v>39548.076923076922</v>
      </c>
      <c r="C8" s="15">
        <v>26.03</v>
      </c>
    </row>
    <row r="9" spans="1:3" x14ac:dyDescent="0.2">
      <c r="A9" s="1">
        <f t="shared" si="0"/>
        <v>42786</v>
      </c>
      <c r="B9" s="34">
        <v>39548.076923076922</v>
      </c>
      <c r="C9" s="15">
        <v>23.4</v>
      </c>
    </row>
    <row r="10" spans="1:3" x14ac:dyDescent="0.2">
      <c r="A10" s="1">
        <f t="shared" si="0"/>
        <v>42793</v>
      </c>
      <c r="B10" s="34">
        <v>39548.076923076922</v>
      </c>
      <c r="C10" s="15">
        <v>18.93</v>
      </c>
    </row>
    <row r="11" spans="1:3" x14ac:dyDescent="0.2">
      <c r="A11" s="1">
        <f t="shared" si="0"/>
        <v>42800</v>
      </c>
      <c r="B11" s="34">
        <v>39548.076923076922</v>
      </c>
      <c r="C11" s="15">
        <v>14.94</v>
      </c>
    </row>
    <row r="12" spans="1:3" x14ac:dyDescent="0.2">
      <c r="A12" s="1">
        <f t="shared" si="0"/>
        <v>42807</v>
      </c>
      <c r="B12" s="34">
        <v>39548.076923076922</v>
      </c>
      <c r="C12" s="15">
        <v>17.39</v>
      </c>
    </row>
    <row r="13" spans="1:3" x14ac:dyDescent="0.2">
      <c r="A13" s="1">
        <f t="shared" si="0"/>
        <v>42814</v>
      </c>
      <c r="B13" s="34">
        <v>39548.076923076922</v>
      </c>
      <c r="C13" s="15">
        <v>17.260000000000002</v>
      </c>
    </row>
    <row r="14" spans="1:3" x14ac:dyDescent="0.2">
      <c r="A14" s="1">
        <f t="shared" si="0"/>
        <v>42821</v>
      </c>
      <c r="B14" s="34">
        <v>39548.076923076922</v>
      </c>
      <c r="C14" s="15">
        <v>16.5</v>
      </c>
    </row>
    <row r="15" spans="1:3" x14ac:dyDescent="0.2">
      <c r="A15" s="1">
        <f t="shared" si="0"/>
        <v>42828</v>
      </c>
      <c r="B15" s="34">
        <v>39548.076923076922</v>
      </c>
      <c r="C15" s="15">
        <v>16.399999999999999</v>
      </c>
    </row>
    <row r="16" spans="1:3" x14ac:dyDescent="0.2">
      <c r="A16" s="1">
        <f t="shared" si="0"/>
        <v>42835</v>
      </c>
      <c r="B16" s="34">
        <v>39548.076923076922</v>
      </c>
      <c r="C16" s="15">
        <v>12.39</v>
      </c>
    </row>
    <row r="17" spans="1:3" x14ac:dyDescent="0.2">
      <c r="A17" s="1">
        <f t="shared" si="0"/>
        <v>42842</v>
      </c>
      <c r="B17" s="34">
        <v>39548.076923076922</v>
      </c>
      <c r="C17" s="15">
        <v>14.19</v>
      </c>
    </row>
    <row r="18" spans="1:3" x14ac:dyDescent="0.2">
      <c r="A18" s="1">
        <f t="shared" si="0"/>
        <v>42849</v>
      </c>
      <c r="B18" s="34">
        <v>39548.076923076922</v>
      </c>
      <c r="C18" s="15">
        <v>13.27</v>
      </c>
    </row>
    <row r="19" spans="1:3" x14ac:dyDescent="0.2">
      <c r="A19" s="1">
        <f t="shared" si="0"/>
        <v>42856</v>
      </c>
      <c r="B19" s="34">
        <v>39548.076923076922</v>
      </c>
      <c r="C19" s="15">
        <v>13.43</v>
      </c>
    </row>
    <row r="20" spans="1:3" x14ac:dyDescent="0.2">
      <c r="A20" s="1">
        <f t="shared" si="0"/>
        <v>42863</v>
      </c>
      <c r="B20" s="34">
        <v>39548.076923076922</v>
      </c>
      <c r="C20" s="15">
        <v>3.76</v>
      </c>
    </row>
    <row r="21" spans="1:3" x14ac:dyDescent="0.2">
      <c r="A21" s="1">
        <f t="shared" si="0"/>
        <v>42870</v>
      </c>
      <c r="B21" s="34">
        <v>39548.076923076922</v>
      </c>
      <c r="C21" s="15">
        <v>21.54</v>
      </c>
    </row>
    <row r="22" spans="1:3" x14ac:dyDescent="0.2">
      <c r="A22" s="1">
        <f t="shared" si="0"/>
        <v>42877</v>
      </c>
      <c r="B22" s="34">
        <v>39548.076923076922</v>
      </c>
      <c r="C22" s="15">
        <v>26.78</v>
      </c>
    </row>
    <row r="23" spans="1:3" x14ac:dyDescent="0.2">
      <c r="A23" s="1">
        <f t="shared" si="0"/>
        <v>42884</v>
      </c>
      <c r="B23" s="34">
        <v>39548.076923076922</v>
      </c>
      <c r="C23" s="15">
        <v>21.23</v>
      </c>
    </row>
    <row r="24" spans="1:3" x14ac:dyDescent="0.2">
      <c r="A24" s="1">
        <f t="shared" si="0"/>
        <v>42891</v>
      </c>
      <c r="B24" s="34">
        <v>39548.076923076922</v>
      </c>
      <c r="C24" s="15">
        <v>25.82</v>
      </c>
    </row>
    <row r="25" spans="1:3" x14ac:dyDescent="0.2">
      <c r="A25" s="1">
        <f t="shared" si="0"/>
        <v>42898</v>
      </c>
      <c r="B25" s="34">
        <v>39548.076923076922</v>
      </c>
      <c r="C25" s="15">
        <v>25.15</v>
      </c>
    </row>
    <row r="26" spans="1:3" x14ac:dyDescent="0.2">
      <c r="A26" s="1">
        <f t="shared" si="0"/>
        <v>42905</v>
      </c>
      <c r="B26" s="34">
        <v>39548.076923076922</v>
      </c>
      <c r="C26" s="15">
        <v>21.2</v>
      </c>
    </row>
    <row r="27" spans="1:3" x14ac:dyDescent="0.2">
      <c r="A27" s="1">
        <f t="shared" si="0"/>
        <v>42912</v>
      </c>
      <c r="B27" s="34">
        <v>39548.076923076922</v>
      </c>
      <c r="C27" s="15">
        <v>24.16</v>
      </c>
    </row>
    <row r="28" spans="1:3" x14ac:dyDescent="0.2">
      <c r="A28" s="1">
        <f t="shared" si="0"/>
        <v>42919</v>
      </c>
      <c r="B28" s="34">
        <v>39548.076923076922</v>
      </c>
      <c r="C28" s="15">
        <v>25.3</v>
      </c>
    </row>
    <row r="29" spans="1:3" x14ac:dyDescent="0.2">
      <c r="A29" s="1">
        <f t="shared" si="0"/>
        <v>42926</v>
      </c>
      <c r="B29" s="34">
        <v>39548.076923076922</v>
      </c>
      <c r="C29" s="15">
        <v>15.6</v>
      </c>
    </row>
    <row r="30" spans="1:3" x14ac:dyDescent="0.2">
      <c r="A30" s="1">
        <f t="shared" si="0"/>
        <v>42933</v>
      </c>
      <c r="B30" s="34">
        <v>39548.076923076922</v>
      </c>
      <c r="C30" s="15">
        <v>14.2</v>
      </c>
    </row>
    <row r="31" spans="1:3" x14ac:dyDescent="0.2">
      <c r="A31" s="1">
        <f t="shared" si="0"/>
        <v>42940</v>
      </c>
      <c r="B31" s="34">
        <v>39548.076923076922</v>
      </c>
      <c r="C31" s="15">
        <v>19.739999999999998</v>
      </c>
    </row>
    <row r="32" spans="1:3" x14ac:dyDescent="0.2">
      <c r="A32" s="1">
        <f t="shared" si="0"/>
        <v>42947</v>
      </c>
      <c r="B32" s="34">
        <v>39548.076923076922</v>
      </c>
      <c r="C32" s="15">
        <v>14.37</v>
      </c>
    </row>
    <row r="33" spans="1:3" x14ac:dyDescent="0.2">
      <c r="A33" s="1">
        <f t="shared" si="0"/>
        <v>42954</v>
      </c>
      <c r="B33" s="34">
        <v>39548.076923076922</v>
      </c>
      <c r="C33" s="15">
        <v>10.06</v>
      </c>
    </row>
    <row r="34" spans="1:3" x14ac:dyDescent="0.2">
      <c r="A34" s="1">
        <f t="shared" si="0"/>
        <v>42961</v>
      </c>
      <c r="B34" s="34">
        <v>39548.076923076922</v>
      </c>
      <c r="C34" s="15">
        <v>14.31</v>
      </c>
    </row>
    <row r="35" spans="1:3" x14ac:dyDescent="0.2">
      <c r="A35" s="1">
        <f t="shared" si="0"/>
        <v>42968</v>
      </c>
      <c r="B35" s="34">
        <v>39548.076923076922</v>
      </c>
      <c r="C35" s="15">
        <v>15.14</v>
      </c>
    </row>
    <row r="36" spans="1:3" x14ac:dyDescent="0.2">
      <c r="A36" s="1">
        <f t="shared" si="0"/>
        <v>42975</v>
      </c>
      <c r="B36" s="34">
        <v>39548.076923076922</v>
      </c>
      <c r="C36" s="15">
        <v>16.420000000000002</v>
      </c>
    </row>
    <row r="37" spans="1:3" x14ac:dyDescent="0.2">
      <c r="A37" s="1">
        <f t="shared" si="0"/>
        <v>42982</v>
      </c>
      <c r="B37" s="34">
        <v>39548.076923076922</v>
      </c>
      <c r="C37" s="15">
        <v>10.9</v>
      </c>
    </row>
    <row r="38" spans="1:3" x14ac:dyDescent="0.2">
      <c r="A38" s="1">
        <f t="shared" si="0"/>
        <v>42989</v>
      </c>
      <c r="B38" s="34">
        <v>39548.076923076922</v>
      </c>
      <c r="C38" s="15">
        <v>13.36</v>
      </c>
    </row>
    <row r="39" spans="1:3" x14ac:dyDescent="0.2">
      <c r="A39" s="1">
        <f t="shared" si="0"/>
        <v>42996</v>
      </c>
      <c r="B39" s="34">
        <v>39548.076923076922</v>
      </c>
      <c r="C39" s="15">
        <v>19.21</v>
      </c>
    </row>
    <row r="40" spans="1:3" x14ac:dyDescent="0.2">
      <c r="A40" s="1">
        <f t="shared" si="0"/>
        <v>43003</v>
      </c>
      <c r="B40" s="34">
        <v>39548.076923076922</v>
      </c>
      <c r="C40" s="15">
        <v>22.23</v>
      </c>
    </row>
    <row r="41" spans="1:3" x14ac:dyDescent="0.2">
      <c r="A41" s="1">
        <f t="shared" si="0"/>
        <v>43010</v>
      </c>
      <c r="B41" s="34">
        <v>39548.076923076922</v>
      </c>
      <c r="C41" s="15">
        <v>19.07</v>
      </c>
    </row>
    <row r="42" spans="1:3" x14ac:dyDescent="0.2">
      <c r="A42" s="1">
        <f t="shared" si="0"/>
        <v>43017</v>
      </c>
      <c r="B42" s="34">
        <v>39548.076923076922</v>
      </c>
      <c r="C42" s="15">
        <v>22.97</v>
      </c>
    </row>
    <row r="43" spans="1:3" x14ac:dyDescent="0.2">
      <c r="A43" s="1">
        <f t="shared" si="0"/>
        <v>43024</v>
      </c>
      <c r="B43" s="34">
        <v>39548.076923076922</v>
      </c>
      <c r="C43" s="15">
        <v>12.2</v>
      </c>
    </row>
    <row r="44" spans="1:3" x14ac:dyDescent="0.2">
      <c r="A44" s="1">
        <f t="shared" si="0"/>
        <v>43031</v>
      </c>
      <c r="B44" s="34">
        <v>39548.076923076922</v>
      </c>
      <c r="C44" s="15">
        <v>18.52</v>
      </c>
    </row>
    <row r="45" spans="1:3" x14ac:dyDescent="0.2">
      <c r="A45" s="1">
        <f t="shared" si="0"/>
        <v>43038</v>
      </c>
      <c r="B45" s="34">
        <v>39548.076923076922</v>
      </c>
      <c r="C45" s="15">
        <v>15.78</v>
      </c>
    </row>
    <row r="46" spans="1:3" x14ac:dyDescent="0.2">
      <c r="A46" s="1">
        <f t="shared" si="0"/>
        <v>43045</v>
      </c>
      <c r="B46" s="34">
        <v>39548.076923076922</v>
      </c>
      <c r="C46" s="15">
        <v>17.47</v>
      </c>
    </row>
    <row r="47" spans="1:3" x14ac:dyDescent="0.2">
      <c r="A47" s="1">
        <f t="shared" si="0"/>
        <v>43052</v>
      </c>
      <c r="B47" s="34">
        <v>39548.076923076922</v>
      </c>
      <c r="C47" s="15">
        <v>17.010000000000002</v>
      </c>
    </row>
    <row r="48" spans="1:3" x14ac:dyDescent="0.2">
      <c r="A48" s="1">
        <f t="shared" si="0"/>
        <v>43059</v>
      </c>
      <c r="B48" s="34">
        <v>39548.076923076922</v>
      </c>
      <c r="C48" s="15">
        <v>15.29</v>
      </c>
    </row>
    <row r="49" spans="1:3" x14ac:dyDescent="0.2">
      <c r="A49" s="1">
        <f t="shared" si="0"/>
        <v>43066</v>
      </c>
      <c r="B49" s="34">
        <v>39548.076923076922</v>
      </c>
      <c r="C49" s="15">
        <v>9.2799999999999994</v>
      </c>
    </row>
    <row r="50" spans="1:3" x14ac:dyDescent="0.2">
      <c r="A50" s="1">
        <f t="shared" si="0"/>
        <v>43073</v>
      </c>
      <c r="B50" s="34">
        <v>39548.076923076922</v>
      </c>
      <c r="C50" s="15">
        <v>8.51</v>
      </c>
    </row>
    <row r="51" spans="1:3" x14ac:dyDescent="0.2">
      <c r="A51" s="1">
        <f t="shared" si="0"/>
        <v>43080</v>
      </c>
      <c r="B51" s="34">
        <v>39548.076923076922</v>
      </c>
      <c r="C51" s="15">
        <v>11.73</v>
      </c>
    </row>
    <row r="52" spans="1:3" x14ac:dyDescent="0.2">
      <c r="A52" s="1">
        <f t="shared" si="0"/>
        <v>43087</v>
      </c>
      <c r="B52" s="34">
        <v>39548.076923076922</v>
      </c>
      <c r="C52" s="15">
        <v>22.13</v>
      </c>
    </row>
    <row r="53" spans="1:3" x14ac:dyDescent="0.2">
      <c r="A53" s="2">
        <f t="shared" si="0"/>
        <v>43094</v>
      </c>
      <c r="B53" s="36">
        <v>39548.076923076922</v>
      </c>
      <c r="C53" s="130">
        <v>75.16</v>
      </c>
    </row>
    <row r="54" spans="1:3" x14ac:dyDescent="0.2">
      <c r="A54" s="3">
        <f t="shared" si="0"/>
        <v>43101</v>
      </c>
      <c r="B54" s="118">
        <v>0</v>
      </c>
      <c r="C54" s="119">
        <v>0</v>
      </c>
    </row>
    <row r="55" spans="1:3" x14ac:dyDescent="0.2">
      <c r="A55" s="3">
        <f t="shared" si="0"/>
        <v>43108</v>
      </c>
      <c r="B55" s="118">
        <v>0</v>
      </c>
      <c r="C55" s="119">
        <v>0</v>
      </c>
    </row>
    <row r="56" spans="1:3" x14ac:dyDescent="0.2">
      <c r="A56" s="3">
        <f t="shared" si="0"/>
        <v>43115</v>
      </c>
      <c r="B56" s="118">
        <v>0</v>
      </c>
      <c r="C56" s="119">
        <v>0</v>
      </c>
    </row>
    <row r="57" spans="1:3" x14ac:dyDescent="0.2">
      <c r="A57" s="3">
        <f t="shared" si="0"/>
        <v>43122</v>
      </c>
      <c r="B57" s="118">
        <v>0</v>
      </c>
      <c r="C57" s="119">
        <v>0</v>
      </c>
    </row>
    <row r="58" spans="1:3" x14ac:dyDescent="0.2">
      <c r="A58" s="3">
        <f t="shared" si="0"/>
        <v>43129</v>
      </c>
      <c r="B58" s="118">
        <v>0</v>
      </c>
      <c r="C58" s="119">
        <v>0</v>
      </c>
    </row>
    <row r="59" spans="1:3" x14ac:dyDescent="0.2">
      <c r="A59" s="3">
        <f t="shared" si="0"/>
        <v>43136</v>
      </c>
      <c r="B59" s="118">
        <v>0</v>
      </c>
      <c r="C59" s="119">
        <v>0</v>
      </c>
    </row>
    <row r="60" spans="1:3" x14ac:dyDescent="0.2">
      <c r="A60" s="3">
        <f t="shared" si="0"/>
        <v>43143</v>
      </c>
      <c r="B60" s="118">
        <v>0</v>
      </c>
      <c r="C60" s="119">
        <v>0</v>
      </c>
    </row>
    <row r="61" spans="1:3" x14ac:dyDescent="0.2">
      <c r="A61" s="3">
        <f t="shared" si="0"/>
        <v>43150</v>
      </c>
      <c r="B61" s="118">
        <v>0</v>
      </c>
      <c r="C61" s="119">
        <v>0</v>
      </c>
    </row>
    <row r="62" spans="1:3" x14ac:dyDescent="0.2">
      <c r="A62" s="3">
        <f t="shared" si="0"/>
        <v>43157</v>
      </c>
      <c r="B62" s="118">
        <v>0</v>
      </c>
      <c r="C62" s="119">
        <v>0</v>
      </c>
    </row>
    <row r="63" spans="1:3" x14ac:dyDescent="0.2">
      <c r="A63" s="3">
        <f t="shared" si="0"/>
        <v>43164</v>
      </c>
      <c r="B63" s="118">
        <v>0</v>
      </c>
      <c r="C63" s="119">
        <v>0</v>
      </c>
    </row>
    <row r="64" spans="1:3" x14ac:dyDescent="0.2">
      <c r="A64" s="3">
        <f t="shared" si="0"/>
        <v>43171</v>
      </c>
      <c r="B64" s="118">
        <v>0</v>
      </c>
      <c r="C64" s="119">
        <v>0</v>
      </c>
    </row>
    <row r="65" spans="1:3" x14ac:dyDescent="0.2">
      <c r="A65" s="3">
        <f t="shared" si="0"/>
        <v>43178</v>
      </c>
      <c r="B65" s="118">
        <v>0</v>
      </c>
      <c r="C65" s="119">
        <v>0</v>
      </c>
    </row>
    <row r="66" spans="1:3" x14ac:dyDescent="0.2">
      <c r="A66" s="3">
        <f t="shared" si="0"/>
        <v>43185</v>
      </c>
      <c r="B66" s="118">
        <v>0</v>
      </c>
      <c r="C66" s="119">
        <v>0</v>
      </c>
    </row>
    <row r="67" spans="1:3" x14ac:dyDescent="0.2">
      <c r="A67" s="3">
        <f t="shared" ref="A67:A130" si="1">A66+7</f>
        <v>43192</v>
      </c>
      <c r="B67" s="118">
        <v>0</v>
      </c>
      <c r="C67" s="119">
        <v>0</v>
      </c>
    </row>
    <row r="68" spans="1:3" x14ac:dyDescent="0.2">
      <c r="A68" s="3">
        <f t="shared" si="1"/>
        <v>43199</v>
      </c>
      <c r="B68" s="118">
        <v>0</v>
      </c>
      <c r="C68" s="119">
        <v>0</v>
      </c>
    </row>
    <row r="69" spans="1:3" x14ac:dyDescent="0.2">
      <c r="A69" s="3">
        <f t="shared" si="1"/>
        <v>43206</v>
      </c>
      <c r="B69" s="118">
        <v>0</v>
      </c>
      <c r="C69" s="119">
        <v>0</v>
      </c>
    </row>
    <row r="70" spans="1:3" x14ac:dyDescent="0.2">
      <c r="A70" s="3">
        <f t="shared" si="1"/>
        <v>43213</v>
      </c>
      <c r="B70" s="118">
        <v>0</v>
      </c>
      <c r="C70" s="119">
        <v>0</v>
      </c>
    </row>
    <row r="71" spans="1:3" x14ac:dyDescent="0.2">
      <c r="A71" s="3">
        <f t="shared" si="1"/>
        <v>43220</v>
      </c>
      <c r="B71" s="118">
        <v>0</v>
      </c>
      <c r="C71" s="119">
        <v>0</v>
      </c>
    </row>
    <row r="72" spans="1:3" x14ac:dyDescent="0.2">
      <c r="A72" s="3">
        <f t="shared" si="1"/>
        <v>43227</v>
      </c>
      <c r="B72" s="118">
        <v>0</v>
      </c>
      <c r="C72" s="119">
        <v>0</v>
      </c>
    </row>
    <row r="73" spans="1:3" x14ac:dyDescent="0.2">
      <c r="A73" s="3">
        <f t="shared" si="1"/>
        <v>43234</v>
      </c>
      <c r="B73" s="118">
        <v>0</v>
      </c>
      <c r="C73" s="119">
        <v>0</v>
      </c>
    </row>
    <row r="74" spans="1:3" x14ac:dyDescent="0.2">
      <c r="A74" s="3">
        <f t="shared" si="1"/>
        <v>43241</v>
      </c>
      <c r="B74" s="118">
        <v>0</v>
      </c>
      <c r="C74" s="119">
        <v>0</v>
      </c>
    </row>
    <row r="75" spans="1:3" x14ac:dyDescent="0.2">
      <c r="A75" s="3">
        <f t="shared" si="1"/>
        <v>43248</v>
      </c>
      <c r="B75" s="118">
        <v>0</v>
      </c>
      <c r="C75" s="119">
        <v>0</v>
      </c>
    </row>
    <row r="76" spans="1:3" x14ac:dyDescent="0.2">
      <c r="A76" s="3">
        <f t="shared" si="1"/>
        <v>43255</v>
      </c>
      <c r="B76" s="118">
        <v>0</v>
      </c>
      <c r="C76" s="119">
        <v>0</v>
      </c>
    </row>
    <row r="77" spans="1:3" x14ac:dyDescent="0.2">
      <c r="A77" s="3">
        <f t="shared" si="1"/>
        <v>43262</v>
      </c>
      <c r="B77" s="118">
        <v>0</v>
      </c>
      <c r="C77" s="119">
        <v>0</v>
      </c>
    </row>
    <row r="78" spans="1:3" x14ac:dyDescent="0.2">
      <c r="A78" s="3">
        <f t="shared" si="1"/>
        <v>43269</v>
      </c>
      <c r="B78" s="118">
        <v>0</v>
      </c>
      <c r="C78" s="119">
        <v>0</v>
      </c>
    </row>
    <row r="79" spans="1:3" x14ac:dyDescent="0.2">
      <c r="A79" s="3">
        <f t="shared" si="1"/>
        <v>43276</v>
      </c>
      <c r="B79" s="118">
        <v>0</v>
      </c>
      <c r="C79" s="119">
        <v>0</v>
      </c>
    </row>
    <row r="80" spans="1:3" x14ac:dyDescent="0.2">
      <c r="A80" s="3">
        <f t="shared" si="1"/>
        <v>43283</v>
      </c>
      <c r="B80" s="118">
        <v>0</v>
      </c>
      <c r="C80" s="119">
        <v>0</v>
      </c>
    </row>
    <row r="81" spans="1:3" x14ac:dyDescent="0.2">
      <c r="A81" s="3">
        <f t="shared" si="1"/>
        <v>43290</v>
      </c>
      <c r="B81" s="118">
        <v>0</v>
      </c>
      <c r="C81" s="119">
        <v>0</v>
      </c>
    </row>
    <row r="82" spans="1:3" x14ac:dyDescent="0.2">
      <c r="A82" s="3">
        <f t="shared" si="1"/>
        <v>43297</v>
      </c>
      <c r="B82" s="118">
        <v>0</v>
      </c>
      <c r="C82" s="119">
        <v>0</v>
      </c>
    </row>
    <row r="83" spans="1:3" x14ac:dyDescent="0.2">
      <c r="A83" s="3">
        <f t="shared" si="1"/>
        <v>43304</v>
      </c>
      <c r="B83" s="118">
        <v>0</v>
      </c>
      <c r="C83" s="119">
        <v>0</v>
      </c>
    </row>
    <row r="84" spans="1:3" x14ac:dyDescent="0.2">
      <c r="A84" s="3">
        <f t="shared" si="1"/>
        <v>43311</v>
      </c>
      <c r="B84" s="118">
        <v>0</v>
      </c>
      <c r="C84" s="119">
        <v>0</v>
      </c>
    </row>
    <row r="85" spans="1:3" x14ac:dyDescent="0.2">
      <c r="A85" s="3">
        <f t="shared" si="1"/>
        <v>43318</v>
      </c>
      <c r="B85" s="118">
        <v>0</v>
      </c>
      <c r="C85" s="119">
        <v>0</v>
      </c>
    </row>
    <row r="86" spans="1:3" x14ac:dyDescent="0.2">
      <c r="A86" s="3">
        <f t="shared" si="1"/>
        <v>43325</v>
      </c>
      <c r="B86" s="118">
        <v>0</v>
      </c>
      <c r="C86" s="119">
        <v>0</v>
      </c>
    </row>
    <row r="87" spans="1:3" x14ac:dyDescent="0.2">
      <c r="A87" s="3">
        <f t="shared" si="1"/>
        <v>43332</v>
      </c>
      <c r="B87" s="118">
        <v>0</v>
      </c>
      <c r="C87" s="119">
        <v>0</v>
      </c>
    </row>
    <row r="88" spans="1:3" x14ac:dyDescent="0.2">
      <c r="A88" s="3">
        <f t="shared" si="1"/>
        <v>43339</v>
      </c>
      <c r="B88" s="118">
        <v>0</v>
      </c>
      <c r="C88" s="119">
        <v>0</v>
      </c>
    </row>
    <row r="89" spans="1:3" x14ac:dyDescent="0.2">
      <c r="A89" s="3">
        <f t="shared" si="1"/>
        <v>43346</v>
      </c>
      <c r="B89" s="118">
        <v>0</v>
      </c>
      <c r="C89" s="119">
        <v>0</v>
      </c>
    </row>
    <row r="90" spans="1:3" x14ac:dyDescent="0.2">
      <c r="A90" s="3">
        <f t="shared" si="1"/>
        <v>43353</v>
      </c>
      <c r="B90" s="118">
        <v>0</v>
      </c>
      <c r="C90" s="119">
        <v>0</v>
      </c>
    </row>
    <row r="91" spans="1:3" x14ac:dyDescent="0.2">
      <c r="A91" s="3">
        <f t="shared" si="1"/>
        <v>43360</v>
      </c>
      <c r="B91" s="118">
        <v>0</v>
      </c>
      <c r="C91" s="119">
        <v>0</v>
      </c>
    </row>
    <row r="92" spans="1:3" x14ac:dyDescent="0.2">
      <c r="A92" s="3">
        <f t="shared" si="1"/>
        <v>43367</v>
      </c>
      <c r="B92" s="118">
        <v>0</v>
      </c>
      <c r="C92" s="119">
        <v>0</v>
      </c>
    </row>
    <row r="93" spans="1:3" x14ac:dyDescent="0.2">
      <c r="A93" s="3">
        <f t="shared" si="1"/>
        <v>43374</v>
      </c>
      <c r="B93" s="118">
        <v>0</v>
      </c>
      <c r="C93" s="119">
        <v>0</v>
      </c>
    </row>
    <row r="94" spans="1:3" x14ac:dyDescent="0.2">
      <c r="A94" s="3">
        <f t="shared" si="1"/>
        <v>43381</v>
      </c>
      <c r="B94" s="118">
        <v>0</v>
      </c>
      <c r="C94" s="119">
        <v>0</v>
      </c>
    </row>
    <row r="95" spans="1:3" x14ac:dyDescent="0.2">
      <c r="A95" s="3">
        <f t="shared" si="1"/>
        <v>43388</v>
      </c>
      <c r="B95" s="118">
        <v>0</v>
      </c>
      <c r="C95" s="119">
        <v>0</v>
      </c>
    </row>
    <row r="96" spans="1:3" x14ac:dyDescent="0.2">
      <c r="A96" s="3">
        <f t="shared" si="1"/>
        <v>43395</v>
      </c>
      <c r="B96" s="118">
        <v>0</v>
      </c>
      <c r="C96" s="119">
        <v>0</v>
      </c>
    </row>
    <row r="97" spans="1:3" x14ac:dyDescent="0.2">
      <c r="A97" s="3">
        <f t="shared" si="1"/>
        <v>43402</v>
      </c>
      <c r="B97" s="118">
        <v>0</v>
      </c>
      <c r="C97" s="119">
        <v>0</v>
      </c>
    </row>
    <row r="98" spans="1:3" x14ac:dyDescent="0.2">
      <c r="A98" s="3">
        <f t="shared" si="1"/>
        <v>43409</v>
      </c>
      <c r="B98" s="118">
        <v>0</v>
      </c>
      <c r="C98" s="119">
        <v>0</v>
      </c>
    </row>
    <row r="99" spans="1:3" x14ac:dyDescent="0.2">
      <c r="A99" s="3">
        <f t="shared" si="1"/>
        <v>43416</v>
      </c>
      <c r="B99" s="118">
        <v>0</v>
      </c>
      <c r="C99" s="119">
        <v>0</v>
      </c>
    </row>
    <row r="100" spans="1:3" x14ac:dyDescent="0.2">
      <c r="A100" s="3">
        <f t="shared" si="1"/>
        <v>43423</v>
      </c>
      <c r="B100" s="118">
        <v>0</v>
      </c>
      <c r="C100" s="119">
        <v>0</v>
      </c>
    </row>
    <row r="101" spans="1:3" x14ac:dyDescent="0.2">
      <c r="A101" s="3">
        <f t="shared" si="1"/>
        <v>43430</v>
      </c>
      <c r="B101" s="118">
        <v>0</v>
      </c>
      <c r="C101" s="119">
        <v>0</v>
      </c>
    </row>
    <row r="102" spans="1:3" x14ac:dyDescent="0.2">
      <c r="A102" s="3">
        <f t="shared" si="1"/>
        <v>43437</v>
      </c>
      <c r="B102" s="118">
        <v>0</v>
      </c>
      <c r="C102" s="119">
        <v>0</v>
      </c>
    </row>
    <row r="103" spans="1:3" x14ac:dyDescent="0.2">
      <c r="A103" s="3">
        <f t="shared" si="1"/>
        <v>43444</v>
      </c>
      <c r="B103" s="118">
        <v>0</v>
      </c>
      <c r="C103" s="119">
        <v>0</v>
      </c>
    </row>
    <row r="104" spans="1:3" x14ac:dyDescent="0.2">
      <c r="A104" s="3">
        <f t="shared" si="1"/>
        <v>43451</v>
      </c>
      <c r="B104" s="118">
        <v>0</v>
      </c>
      <c r="C104" s="119">
        <v>0</v>
      </c>
    </row>
    <row r="105" spans="1:3" x14ac:dyDescent="0.2">
      <c r="A105" s="3">
        <f t="shared" si="1"/>
        <v>43458</v>
      </c>
      <c r="B105" s="118">
        <v>0</v>
      </c>
      <c r="C105" s="119">
        <v>0</v>
      </c>
    </row>
    <row r="106" spans="1:3" x14ac:dyDescent="0.2">
      <c r="A106" s="4">
        <f t="shared" si="1"/>
        <v>43465</v>
      </c>
      <c r="B106" s="122">
        <v>0</v>
      </c>
      <c r="C106" s="123">
        <v>0</v>
      </c>
    </row>
    <row r="107" spans="1:3" x14ac:dyDescent="0.2">
      <c r="A107" s="5">
        <f t="shared" si="1"/>
        <v>43472</v>
      </c>
      <c r="B107" s="35">
        <v>0</v>
      </c>
      <c r="C107" s="33">
        <v>0</v>
      </c>
    </row>
    <row r="108" spans="1:3" x14ac:dyDescent="0.2">
      <c r="A108" s="5">
        <f t="shared" si="1"/>
        <v>43479</v>
      </c>
      <c r="B108" s="35">
        <v>0</v>
      </c>
      <c r="C108" s="33">
        <v>0</v>
      </c>
    </row>
    <row r="109" spans="1:3" x14ac:dyDescent="0.2">
      <c r="A109" s="5">
        <f t="shared" si="1"/>
        <v>43486</v>
      </c>
      <c r="B109" s="35">
        <v>0</v>
      </c>
      <c r="C109" s="33">
        <v>0</v>
      </c>
    </row>
    <row r="110" spans="1:3" x14ac:dyDescent="0.2">
      <c r="A110" s="5">
        <f t="shared" si="1"/>
        <v>43493</v>
      </c>
      <c r="B110" s="35">
        <v>0</v>
      </c>
      <c r="C110" s="33">
        <v>0</v>
      </c>
    </row>
    <row r="111" spans="1:3" x14ac:dyDescent="0.2">
      <c r="A111" s="5">
        <f t="shared" si="1"/>
        <v>43500</v>
      </c>
      <c r="B111" s="35">
        <v>0</v>
      </c>
      <c r="C111" s="33">
        <v>0</v>
      </c>
    </row>
    <row r="112" spans="1:3" x14ac:dyDescent="0.2">
      <c r="A112" s="5">
        <f t="shared" si="1"/>
        <v>43507</v>
      </c>
      <c r="B112" s="35">
        <v>0</v>
      </c>
      <c r="C112" s="33">
        <v>0</v>
      </c>
    </row>
    <row r="113" spans="1:3" x14ac:dyDescent="0.2">
      <c r="A113" s="5">
        <f t="shared" si="1"/>
        <v>43514</v>
      </c>
      <c r="B113" s="35">
        <v>0</v>
      </c>
      <c r="C113" s="33">
        <v>0</v>
      </c>
    </row>
    <row r="114" spans="1:3" x14ac:dyDescent="0.2">
      <c r="A114" s="5">
        <f t="shared" si="1"/>
        <v>43521</v>
      </c>
      <c r="B114" s="35">
        <v>0</v>
      </c>
      <c r="C114" s="33">
        <v>0</v>
      </c>
    </row>
    <row r="115" spans="1:3" x14ac:dyDescent="0.2">
      <c r="A115" s="5">
        <f t="shared" si="1"/>
        <v>43528</v>
      </c>
      <c r="B115" s="35">
        <v>0</v>
      </c>
      <c r="C115" s="33">
        <v>0</v>
      </c>
    </row>
    <row r="116" spans="1:3" x14ac:dyDescent="0.2">
      <c r="A116" s="5">
        <f t="shared" si="1"/>
        <v>43535</v>
      </c>
      <c r="B116" s="35">
        <v>0</v>
      </c>
      <c r="C116" s="33">
        <v>0</v>
      </c>
    </row>
    <row r="117" spans="1:3" x14ac:dyDescent="0.2">
      <c r="A117" s="5">
        <f t="shared" si="1"/>
        <v>43542</v>
      </c>
      <c r="B117" s="35">
        <v>0</v>
      </c>
      <c r="C117" s="33">
        <v>0</v>
      </c>
    </row>
    <row r="118" spans="1:3" x14ac:dyDescent="0.2">
      <c r="A118" s="5">
        <f t="shared" si="1"/>
        <v>43549</v>
      </c>
      <c r="B118" s="35">
        <v>0</v>
      </c>
      <c r="C118" s="33">
        <v>0</v>
      </c>
    </row>
    <row r="119" spans="1:3" x14ac:dyDescent="0.2">
      <c r="A119" s="5">
        <f t="shared" si="1"/>
        <v>43556</v>
      </c>
      <c r="B119" s="35">
        <v>0</v>
      </c>
      <c r="C119" s="33">
        <v>0</v>
      </c>
    </row>
    <row r="120" spans="1:3" x14ac:dyDescent="0.2">
      <c r="A120" s="5">
        <f t="shared" si="1"/>
        <v>43563</v>
      </c>
      <c r="B120" s="35">
        <v>0</v>
      </c>
      <c r="C120" s="33">
        <v>0</v>
      </c>
    </row>
    <row r="121" spans="1:3" x14ac:dyDescent="0.2">
      <c r="A121" s="5">
        <f t="shared" si="1"/>
        <v>43570</v>
      </c>
      <c r="B121" s="35">
        <v>0</v>
      </c>
      <c r="C121" s="33">
        <v>0</v>
      </c>
    </row>
    <row r="122" spans="1:3" x14ac:dyDescent="0.2">
      <c r="A122" s="5">
        <f t="shared" si="1"/>
        <v>43577</v>
      </c>
      <c r="B122" s="35">
        <v>0</v>
      </c>
      <c r="C122" s="33">
        <v>0</v>
      </c>
    </row>
    <row r="123" spans="1:3" x14ac:dyDescent="0.2">
      <c r="A123" s="5">
        <f t="shared" si="1"/>
        <v>43584</v>
      </c>
      <c r="B123" s="35">
        <v>0</v>
      </c>
      <c r="C123" s="33">
        <v>0</v>
      </c>
    </row>
    <row r="124" spans="1:3" x14ac:dyDescent="0.2">
      <c r="A124" s="5">
        <f t="shared" si="1"/>
        <v>43591</v>
      </c>
      <c r="B124" s="35">
        <v>0</v>
      </c>
      <c r="C124" s="33">
        <v>0</v>
      </c>
    </row>
    <row r="125" spans="1:3" x14ac:dyDescent="0.2">
      <c r="A125" s="5">
        <f t="shared" si="1"/>
        <v>43598</v>
      </c>
      <c r="B125" s="35">
        <v>0</v>
      </c>
      <c r="C125" s="33">
        <v>0</v>
      </c>
    </row>
    <row r="126" spans="1:3" x14ac:dyDescent="0.2">
      <c r="A126" s="5">
        <f t="shared" si="1"/>
        <v>43605</v>
      </c>
      <c r="B126" s="35">
        <v>0</v>
      </c>
      <c r="C126" s="33">
        <v>0</v>
      </c>
    </row>
    <row r="127" spans="1:3" x14ac:dyDescent="0.2">
      <c r="A127" s="5">
        <f t="shared" si="1"/>
        <v>43612</v>
      </c>
      <c r="B127" s="35">
        <v>0</v>
      </c>
      <c r="C127" s="33">
        <v>0</v>
      </c>
    </row>
    <row r="128" spans="1:3" x14ac:dyDescent="0.2">
      <c r="A128" s="5">
        <f t="shared" si="1"/>
        <v>43619</v>
      </c>
      <c r="B128" s="35">
        <v>0</v>
      </c>
      <c r="C128" s="33">
        <v>0</v>
      </c>
    </row>
    <row r="129" spans="1:3" x14ac:dyDescent="0.2">
      <c r="A129" s="5">
        <f t="shared" si="1"/>
        <v>43626</v>
      </c>
      <c r="B129" s="35">
        <v>0</v>
      </c>
      <c r="C129" s="33">
        <v>0</v>
      </c>
    </row>
    <row r="130" spans="1:3" x14ac:dyDescent="0.2">
      <c r="A130" s="5">
        <f t="shared" si="1"/>
        <v>43633</v>
      </c>
      <c r="B130" s="35">
        <v>0</v>
      </c>
      <c r="C130" s="33">
        <v>0</v>
      </c>
    </row>
    <row r="131" spans="1:3" x14ac:dyDescent="0.2">
      <c r="A131" s="5">
        <f t="shared" ref="A131:A158" si="2">A130+7</f>
        <v>43640</v>
      </c>
      <c r="B131" s="35">
        <v>0</v>
      </c>
      <c r="C131" s="33">
        <v>0</v>
      </c>
    </row>
    <row r="132" spans="1:3" x14ac:dyDescent="0.2">
      <c r="A132" s="5">
        <f t="shared" si="2"/>
        <v>43647</v>
      </c>
      <c r="B132" s="35">
        <v>0</v>
      </c>
      <c r="C132" s="33">
        <v>0</v>
      </c>
    </row>
    <row r="133" spans="1:3" x14ac:dyDescent="0.2">
      <c r="A133" s="5">
        <f t="shared" si="2"/>
        <v>43654</v>
      </c>
      <c r="B133" s="35">
        <v>0</v>
      </c>
      <c r="C133" s="33">
        <v>0</v>
      </c>
    </row>
    <row r="134" spans="1:3" x14ac:dyDescent="0.2">
      <c r="A134" s="5">
        <f t="shared" si="2"/>
        <v>43661</v>
      </c>
      <c r="B134" s="35">
        <v>0</v>
      </c>
      <c r="C134" s="33">
        <v>0</v>
      </c>
    </row>
    <row r="135" spans="1:3" x14ac:dyDescent="0.2">
      <c r="A135" s="5">
        <f t="shared" si="2"/>
        <v>43668</v>
      </c>
      <c r="B135" s="124">
        <v>0</v>
      </c>
      <c r="C135" s="129">
        <v>0</v>
      </c>
    </row>
    <row r="136" spans="1:3" x14ac:dyDescent="0.2">
      <c r="A136" s="5">
        <f t="shared" si="2"/>
        <v>43675</v>
      </c>
      <c r="B136" s="124">
        <v>0</v>
      </c>
      <c r="C136" s="129">
        <v>0</v>
      </c>
    </row>
    <row r="137" spans="1:3" x14ac:dyDescent="0.2">
      <c r="A137" s="5">
        <f t="shared" si="2"/>
        <v>43682</v>
      </c>
      <c r="B137" s="124">
        <v>0</v>
      </c>
      <c r="C137" s="129">
        <v>0</v>
      </c>
    </row>
    <row r="138" spans="1:3" x14ac:dyDescent="0.2">
      <c r="A138" s="5">
        <f t="shared" si="2"/>
        <v>43689</v>
      </c>
      <c r="B138" s="124">
        <v>0</v>
      </c>
      <c r="C138" s="129">
        <v>0</v>
      </c>
    </row>
    <row r="139" spans="1:3" x14ac:dyDescent="0.2">
      <c r="A139" s="5">
        <f t="shared" si="2"/>
        <v>43696</v>
      </c>
      <c r="B139" s="124">
        <v>0</v>
      </c>
      <c r="C139" s="129">
        <v>0</v>
      </c>
    </row>
    <row r="140" spans="1:3" x14ac:dyDescent="0.2">
      <c r="A140" s="5">
        <f t="shared" si="2"/>
        <v>43703</v>
      </c>
      <c r="B140" s="124">
        <v>0</v>
      </c>
      <c r="C140" s="129">
        <v>0</v>
      </c>
    </row>
    <row r="141" spans="1:3" x14ac:dyDescent="0.2">
      <c r="A141" s="5">
        <f t="shared" si="2"/>
        <v>43710</v>
      </c>
      <c r="B141" s="124">
        <v>0</v>
      </c>
      <c r="C141" s="129">
        <v>0</v>
      </c>
    </row>
    <row r="142" spans="1:3" x14ac:dyDescent="0.2">
      <c r="A142" s="5">
        <f t="shared" si="2"/>
        <v>43717</v>
      </c>
      <c r="B142" s="124">
        <v>0</v>
      </c>
      <c r="C142" s="129">
        <v>0</v>
      </c>
    </row>
    <row r="143" spans="1:3" x14ac:dyDescent="0.2">
      <c r="A143" s="5">
        <f t="shared" si="2"/>
        <v>43724</v>
      </c>
      <c r="B143" s="124">
        <v>0</v>
      </c>
      <c r="C143" s="129">
        <v>0</v>
      </c>
    </row>
    <row r="144" spans="1:3" x14ac:dyDescent="0.2">
      <c r="A144" s="5">
        <f t="shared" si="2"/>
        <v>43731</v>
      </c>
      <c r="B144" s="124">
        <v>0</v>
      </c>
      <c r="C144" s="129">
        <v>0</v>
      </c>
    </row>
    <row r="145" spans="1:3" x14ac:dyDescent="0.2">
      <c r="A145" s="5">
        <f t="shared" si="2"/>
        <v>43738</v>
      </c>
      <c r="B145" s="35">
        <v>0</v>
      </c>
      <c r="C145" s="33">
        <v>0</v>
      </c>
    </row>
    <row r="146" spans="1:3" x14ac:dyDescent="0.2">
      <c r="A146" s="5">
        <f t="shared" si="2"/>
        <v>43745</v>
      </c>
      <c r="B146" s="35">
        <v>0</v>
      </c>
      <c r="C146" s="33">
        <v>0</v>
      </c>
    </row>
    <row r="147" spans="1:3" x14ac:dyDescent="0.2">
      <c r="A147" s="5">
        <f t="shared" si="2"/>
        <v>43752</v>
      </c>
      <c r="B147" s="35">
        <v>0</v>
      </c>
      <c r="C147" s="33">
        <v>0</v>
      </c>
    </row>
    <row r="148" spans="1:3" x14ac:dyDescent="0.2">
      <c r="A148" s="5">
        <f t="shared" si="2"/>
        <v>43759</v>
      </c>
      <c r="B148" s="35">
        <v>0</v>
      </c>
      <c r="C148" s="33">
        <v>0</v>
      </c>
    </row>
    <row r="149" spans="1:3" x14ac:dyDescent="0.2">
      <c r="A149" s="5">
        <f t="shared" si="2"/>
        <v>43766</v>
      </c>
      <c r="B149" s="35">
        <v>0</v>
      </c>
      <c r="C149" s="33">
        <v>0</v>
      </c>
    </row>
    <row r="150" spans="1:3" x14ac:dyDescent="0.2">
      <c r="A150" s="5">
        <f t="shared" si="2"/>
        <v>43773</v>
      </c>
      <c r="B150" s="35">
        <v>0</v>
      </c>
      <c r="C150" s="33">
        <v>0</v>
      </c>
    </row>
    <row r="151" spans="1:3" x14ac:dyDescent="0.2">
      <c r="A151" s="5">
        <f t="shared" si="2"/>
        <v>43780</v>
      </c>
      <c r="B151" s="35">
        <v>0</v>
      </c>
      <c r="C151" s="33">
        <v>0</v>
      </c>
    </row>
    <row r="152" spans="1:3" x14ac:dyDescent="0.2">
      <c r="A152" s="5">
        <f t="shared" si="2"/>
        <v>43787</v>
      </c>
      <c r="B152" s="35">
        <v>0</v>
      </c>
      <c r="C152" s="33">
        <v>0</v>
      </c>
    </row>
    <row r="153" spans="1:3" x14ac:dyDescent="0.2">
      <c r="A153" s="5">
        <f t="shared" si="2"/>
        <v>43794</v>
      </c>
      <c r="B153" s="35">
        <v>0</v>
      </c>
      <c r="C153" s="33">
        <v>0</v>
      </c>
    </row>
    <row r="154" spans="1:3" x14ac:dyDescent="0.2">
      <c r="A154" s="5">
        <f t="shared" si="2"/>
        <v>43801</v>
      </c>
      <c r="B154" s="35">
        <v>0</v>
      </c>
      <c r="C154" s="33">
        <v>0</v>
      </c>
    </row>
    <row r="155" spans="1:3" x14ac:dyDescent="0.2">
      <c r="A155" s="5">
        <f t="shared" si="2"/>
        <v>43808</v>
      </c>
      <c r="B155" s="35">
        <v>0</v>
      </c>
      <c r="C155" s="33">
        <v>0</v>
      </c>
    </row>
    <row r="156" spans="1:3" x14ac:dyDescent="0.2">
      <c r="A156" s="5">
        <f t="shared" si="2"/>
        <v>43815</v>
      </c>
      <c r="B156" s="35">
        <v>0</v>
      </c>
      <c r="C156" s="33">
        <v>0</v>
      </c>
    </row>
    <row r="157" spans="1:3" x14ac:dyDescent="0.2">
      <c r="A157" s="5">
        <f t="shared" si="2"/>
        <v>43822</v>
      </c>
      <c r="B157" s="35">
        <v>0</v>
      </c>
      <c r="C157" s="33">
        <v>0</v>
      </c>
    </row>
    <row r="158" spans="1:3" x14ac:dyDescent="0.2">
      <c r="A158" s="5">
        <f t="shared" si="2"/>
        <v>43829</v>
      </c>
      <c r="B158" s="35">
        <v>0</v>
      </c>
      <c r="C158" s="33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60B4-123B-4E7F-A1C7-510CB42ACDF0}">
  <sheetPr>
    <tabColor theme="7" tint="0.59999389629810485"/>
  </sheetPr>
  <dimension ref="A1:C158"/>
  <sheetViews>
    <sheetView workbookViewId="0">
      <pane ySplit="1" topLeftCell="A142" activePane="bottomLeft" state="frozen"/>
      <selection activeCell="C2" sqref="C2:C158"/>
      <selection pane="bottomLeft" activeCell="C2" sqref="C2:C158"/>
    </sheetView>
  </sheetViews>
  <sheetFormatPr baseColWidth="10" defaultColWidth="11.1640625" defaultRowHeight="15" x14ac:dyDescent="0.2"/>
  <sheetData>
    <row r="1" spans="1:3" s="41" customFormat="1" ht="28" x14ac:dyDescent="0.2">
      <c r="A1" s="38" t="s">
        <v>0</v>
      </c>
      <c r="B1" s="39" t="s">
        <v>102</v>
      </c>
      <c r="C1" s="40" t="s">
        <v>103</v>
      </c>
    </row>
    <row r="2" spans="1:3" x14ac:dyDescent="0.2">
      <c r="A2" s="1">
        <v>42737</v>
      </c>
      <c r="B2" s="34">
        <v>0</v>
      </c>
      <c r="C2" s="15">
        <v>0</v>
      </c>
    </row>
    <row r="3" spans="1:3" x14ac:dyDescent="0.2">
      <c r="A3" s="1">
        <f t="shared" ref="A3:A66" si="0">A2+7</f>
        <v>42744</v>
      </c>
      <c r="B3" s="34">
        <v>0</v>
      </c>
      <c r="C3" s="15">
        <v>0</v>
      </c>
    </row>
    <row r="4" spans="1:3" x14ac:dyDescent="0.2">
      <c r="A4" s="1">
        <f t="shared" si="0"/>
        <v>42751</v>
      </c>
      <c r="B4" s="34">
        <v>0</v>
      </c>
      <c r="C4" s="15">
        <v>0</v>
      </c>
    </row>
    <row r="5" spans="1:3" x14ac:dyDescent="0.2">
      <c r="A5" s="1">
        <f t="shared" si="0"/>
        <v>42758</v>
      </c>
      <c r="B5" s="34">
        <v>0</v>
      </c>
      <c r="C5" s="15">
        <v>0</v>
      </c>
    </row>
    <row r="6" spans="1:3" x14ac:dyDescent="0.2">
      <c r="A6" s="1">
        <f t="shared" si="0"/>
        <v>42765</v>
      </c>
      <c r="B6" s="34">
        <v>0</v>
      </c>
      <c r="C6" s="15">
        <v>0</v>
      </c>
    </row>
    <row r="7" spans="1:3" x14ac:dyDescent="0.2">
      <c r="A7" s="1">
        <f t="shared" si="0"/>
        <v>42772</v>
      </c>
      <c r="B7" s="34">
        <v>0</v>
      </c>
      <c r="C7" s="15">
        <v>0</v>
      </c>
    </row>
    <row r="8" spans="1:3" x14ac:dyDescent="0.2">
      <c r="A8" s="1">
        <f t="shared" si="0"/>
        <v>42779</v>
      </c>
      <c r="B8" s="34">
        <v>0</v>
      </c>
      <c r="C8" s="15">
        <v>0</v>
      </c>
    </row>
    <row r="9" spans="1:3" x14ac:dyDescent="0.2">
      <c r="A9" s="1">
        <f t="shared" si="0"/>
        <v>42786</v>
      </c>
      <c r="B9" s="34">
        <v>0</v>
      </c>
      <c r="C9" s="15">
        <v>0</v>
      </c>
    </row>
    <row r="10" spans="1:3" x14ac:dyDescent="0.2">
      <c r="A10" s="1">
        <f t="shared" si="0"/>
        <v>42793</v>
      </c>
      <c r="B10" s="34">
        <v>0</v>
      </c>
      <c r="C10" s="15">
        <v>0</v>
      </c>
    </row>
    <row r="11" spans="1:3" x14ac:dyDescent="0.2">
      <c r="A11" s="1">
        <f t="shared" si="0"/>
        <v>42800</v>
      </c>
      <c r="B11" s="34">
        <v>0</v>
      </c>
      <c r="C11" s="15">
        <v>0</v>
      </c>
    </row>
    <row r="12" spans="1:3" x14ac:dyDescent="0.2">
      <c r="A12" s="1">
        <f t="shared" si="0"/>
        <v>42807</v>
      </c>
      <c r="B12" s="34">
        <v>0</v>
      </c>
      <c r="C12" s="15">
        <v>0</v>
      </c>
    </row>
    <row r="13" spans="1:3" x14ac:dyDescent="0.2">
      <c r="A13" s="1">
        <f t="shared" si="0"/>
        <v>42814</v>
      </c>
      <c r="B13" s="34">
        <v>0</v>
      </c>
      <c r="C13" s="15">
        <v>0</v>
      </c>
    </row>
    <row r="14" spans="1:3" x14ac:dyDescent="0.2">
      <c r="A14" s="1">
        <f t="shared" si="0"/>
        <v>42821</v>
      </c>
      <c r="B14" s="34">
        <v>0</v>
      </c>
      <c r="C14" s="15">
        <v>0</v>
      </c>
    </row>
    <row r="15" spans="1:3" x14ac:dyDescent="0.2">
      <c r="A15" s="1">
        <f t="shared" si="0"/>
        <v>42828</v>
      </c>
      <c r="B15" s="34">
        <v>0</v>
      </c>
      <c r="C15" s="15">
        <v>0</v>
      </c>
    </row>
    <row r="16" spans="1:3" x14ac:dyDescent="0.2">
      <c r="A16" s="1">
        <f t="shared" si="0"/>
        <v>42835</v>
      </c>
      <c r="B16" s="34">
        <v>0</v>
      </c>
      <c r="C16" s="15">
        <v>0</v>
      </c>
    </row>
    <row r="17" spans="1:3" x14ac:dyDescent="0.2">
      <c r="A17" s="1">
        <f t="shared" si="0"/>
        <v>42842</v>
      </c>
      <c r="B17" s="34">
        <v>0</v>
      </c>
      <c r="C17" s="15">
        <v>0</v>
      </c>
    </row>
    <row r="18" spans="1:3" x14ac:dyDescent="0.2">
      <c r="A18" s="1">
        <f t="shared" si="0"/>
        <v>42849</v>
      </c>
      <c r="B18" s="34">
        <v>0</v>
      </c>
      <c r="C18" s="15">
        <v>0</v>
      </c>
    </row>
    <row r="19" spans="1:3" x14ac:dyDescent="0.2">
      <c r="A19" s="1">
        <f t="shared" si="0"/>
        <v>42856</v>
      </c>
      <c r="B19" s="34">
        <v>0</v>
      </c>
      <c r="C19" s="15">
        <v>0</v>
      </c>
    </row>
    <row r="20" spans="1:3" x14ac:dyDescent="0.2">
      <c r="A20" s="1">
        <f t="shared" si="0"/>
        <v>42863</v>
      </c>
      <c r="B20" s="34">
        <v>0</v>
      </c>
      <c r="C20" s="15">
        <v>0</v>
      </c>
    </row>
    <row r="21" spans="1:3" x14ac:dyDescent="0.2">
      <c r="A21" s="1">
        <f t="shared" si="0"/>
        <v>42870</v>
      </c>
      <c r="B21" s="34">
        <v>0</v>
      </c>
      <c r="C21" s="15">
        <v>0</v>
      </c>
    </row>
    <row r="22" spans="1:3" x14ac:dyDescent="0.2">
      <c r="A22" s="1">
        <f t="shared" si="0"/>
        <v>42877</v>
      </c>
      <c r="B22" s="34">
        <v>0</v>
      </c>
      <c r="C22" s="15">
        <v>0</v>
      </c>
    </row>
    <row r="23" spans="1:3" x14ac:dyDescent="0.2">
      <c r="A23" s="1">
        <f t="shared" si="0"/>
        <v>42884</v>
      </c>
      <c r="B23" s="34">
        <v>0</v>
      </c>
      <c r="C23" s="15">
        <v>0</v>
      </c>
    </row>
    <row r="24" spans="1:3" x14ac:dyDescent="0.2">
      <c r="A24" s="1">
        <f t="shared" si="0"/>
        <v>42891</v>
      </c>
      <c r="B24" s="34">
        <v>0</v>
      </c>
      <c r="C24" s="15">
        <v>0</v>
      </c>
    </row>
    <row r="25" spans="1:3" x14ac:dyDescent="0.2">
      <c r="A25" s="1">
        <f t="shared" si="0"/>
        <v>42898</v>
      </c>
      <c r="B25" s="34">
        <v>0</v>
      </c>
      <c r="C25" s="15">
        <v>0</v>
      </c>
    </row>
    <row r="26" spans="1:3" x14ac:dyDescent="0.2">
      <c r="A26" s="1">
        <f t="shared" si="0"/>
        <v>42905</v>
      </c>
      <c r="B26" s="34">
        <v>0</v>
      </c>
      <c r="C26" s="15">
        <v>0</v>
      </c>
    </row>
    <row r="27" spans="1:3" x14ac:dyDescent="0.2">
      <c r="A27" s="1">
        <f t="shared" si="0"/>
        <v>42912</v>
      </c>
      <c r="B27" s="34">
        <v>0</v>
      </c>
      <c r="C27" s="15">
        <v>0</v>
      </c>
    </row>
    <row r="28" spans="1:3" x14ac:dyDescent="0.2">
      <c r="A28" s="1">
        <f t="shared" si="0"/>
        <v>42919</v>
      </c>
      <c r="B28" s="34">
        <v>0</v>
      </c>
      <c r="C28" s="15">
        <v>0</v>
      </c>
    </row>
    <row r="29" spans="1:3" x14ac:dyDescent="0.2">
      <c r="A29" s="1">
        <f t="shared" si="0"/>
        <v>42926</v>
      </c>
      <c r="B29" s="34">
        <v>0</v>
      </c>
      <c r="C29" s="15">
        <v>0</v>
      </c>
    </row>
    <row r="30" spans="1:3" x14ac:dyDescent="0.2">
      <c r="A30" s="1">
        <f t="shared" si="0"/>
        <v>42933</v>
      </c>
      <c r="B30" s="34">
        <v>0</v>
      </c>
      <c r="C30" s="15">
        <v>0</v>
      </c>
    </row>
    <row r="31" spans="1:3" x14ac:dyDescent="0.2">
      <c r="A31" s="1">
        <f t="shared" si="0"/>
        <v>42940</v>
      </c>
      <c r="B31" s="34">
        <v>0</v>
      </c>
      <c r="C31" s="15">
        <v>0</v>
      </c>
    </row>
    <row r="32" spans="1:3" x14ac:dyDescent="0.2">
      <c r="A32" s="1">
        <f t="shared" si="0"/>
        <v>42947</v>
      </c>
      <c r="B32" s="34">
        <v>0</v>
      </c>
      <c r="C32" s="15">
        <v>0</v>
      </c>
    </row>
    <row r="33" spans="1:3" x14ac:dyDescent="0.2">
      <c r="A33" s="1">
        <f t="shared" si="0"/>
        <v>42954</v>
      </c>
      <c r="B33" s="34">
        <v>0</v>
      </c>
      <c r="C33" s="15">
        <v>0</v>
      </c>
    </row>
    <row r="34" spans="1:3" x14ac:dyDescent="0.2">
      <c r="A34" s="1">
        <f t="shared" si="0"/>
        <v>42961</v>
      </c>
      <c r="B34" s="34">
        <v>0</v>
      </c>
      <c r="C34" s="15">
        <v>0</v>
      </c>
    </row>
    <row r="35" spans="1:3" x14ac:dyDescent="0.2">
      <c r="A35" s="1">
        <f t="shared" si="0"/>
        <v>42968</v>
      </c>
      <c r="B35" s="34">
        <v>0</v>
      </c>
      <c r="C35" s="15">
        <v>0</v>
      </c>
    </row>
    <row r="36" spans="1:3" x14ac:dyDescent="0.2">
      <c r="A36" s="1">
        <f t="shared" si="0"/>
        <v>42975</v>
      </c>
      <c r="B36" s="34">
        <v>0</v>
      </c>
      <c r="C36" s="15">
        <v>0</v>
      </c>
    </row>
    <row r="37" spans="1:3" x14ac:dyDescent="0.2">
      <c r="A37" s="1">
        <f t="shared" si="0"/>
        <v>42982</v>
      </c>
      <c r="B37" s="34">
        <v>0</v>
      </c>
      <c r="C37" s="15">
        <v>0</v>
      </c>
    </row>
    <row r="38" spans="1:3" x14ac:dyDescent="0.2">
      <c r="A38" s="1">
        <f t="shared" si="0"/>
        <v>42989</v>
      </c>
      <c r="B38" s="34">
        <v>0</v>
      </c>
      <c r="C38" s="15">
        <v>0</v>
      </c>
    </row>
    <row r="39" spans="1:3" x14ac:dyDescent="0.2">
      <c r="A39" s="1">
        <f t="shared" si="0"/>
        <v>42996</v>
      </c>
      <c r="B39" s="34">
        <v>0</v>
      </c>
      <c r="C39" s="15">
        <v>0</v>
      </c>
    </row>
    <row r="40" spans="1:3" x14ac:dyDescent="0.2">
      <c r="A40" s="1">
        <f t="shared" si="0"/>
        <v>43003</v>
      </c>
      <c r="B40" s="34">
        <v>0</v>
      </c>
      <c r="C40" s="15">
        <v>0</v>
      </c>
    </row>
    <row r="41" spans="1:3" x14ac:dyDescent="0.2">
      <c r="A41" s="1">
        <f t="shared" si="0"/>
        <v>43010</v>
      </c>
      <c r="B41" s="34">
        <v>0</v>
      </c>
      <c r="C41" s="15">
        <v>0</v>
      </c>
    </row>
    <row r="42" spans="1:3" x14ac:dyDescent="0.2">
      <c r="A42" s="1">
        <f t="shared" si="0"/>
        <v>43017</v>
      </c>
      <c r="B42" s="34">
        <v>0</v>
      </c>
      <c r="C42" s="15">
        <v>0</v>
      </c>
    </row>
    <row r="43" spans="1:3" x14ac:dyDescent="0.2">
      <c r="A43" s="1">
        <f t="shared" si="0"/>
        <v>43024</v>
      </c>
      <c r="B43" s="34">
        <v>0</v>
      </c>
      <c r="C43" s="15">
        <v>0</v>
      </c>
    </row>
    <row r="44" spans="1:3" x14ac:dyDescent="0.2">
      <c r="A44" s="1">
        <f t="shared" si="0"/>
        <v>43031</v>
      </c>
      <c r="B44" s="34">
        <v>0</v>
      </c>
      <c r="C44" s="15">
        <v>0</v>
      </c>
    </row>
    <row r="45" spans="1:3" x14ac:dyDescent="0.2">
      <c r="A45" s="1">
        <f t="shared" si="0"/>
        <v>43038</v>
      </c>
      <c r="B45" s="34">
        <v>0</v>
      </c>
      <c r="C45" s="15">
        <v>0</v>
      </c>
    </row>
    <row r="46" spans="1:3" x14ac:dyDescent="0.2">
      <c r="A46" s="1">
        <f t="shared" si="0"/>
        <v>43045</v>
      </c>
      <c r="B46" s="34">
        <v>0</v>
      </c>
      <c r="C46" s="15">
        <v>0</v>
      </c>
    </row>
    <row r="47" spans="1:3" x14ac:dyDescent="0.2">
      <c r="A47" s="1">
        <f t="shared" si="0"/>
        <v>43052</v>
      </c>
      <c r="B47" s="34">
        <v>0</v>
      </c>
      <c r="C47" s="15">
        <v>0</v>
      </c>
    </row>
    <row r="48" spans="1:3" x14ac:dyDescent="0.2">
      <c r="A48" s="1">
        <f t="shared" si="0"/>
        <v>43059</v>
      </c>
      <c r="B48" s="34">
        <v>0</v>
      </c>
      <c r="C48" s="15">
        <v>0</v>
      </c>
    </row>
    <row r="49" spans="1:3" x14ac:dyDescent="0.2">
      <c r="A49" s="1">
        <f t="shared" si="0"/>
        <v>43066</v>
      </c>
      <c r="B49" s="34">
        <v>0</v>
      </c>
      <c r="C49" s="15">
        <v>0</v>
      </c>
    </row>
    <row r="50" spans="1:3" x14ac:dyDescent="0.2">
      <c r="A50" s="1">
        <f t="shared" si="0"/>
        <v>43073</v>
      </c>
      <c r="B50" s="34">
        <v>0</v>
      </c>
      <c r="C50" s="15">
        <v>0</v>
      </c>
    </row>
    <row r="51" spans="1:3" x14ac:dyDescent="0.2">
      <c r="A51" s="1">
        <f t="shared" si="0"/>
        <v>43080</v>
      </c>
      <c r="B51" s="34">
        <v>0</v>
      </c>
      <c r="C51" s="15">
        <v>0</v>
      </c>
    </row>
    <row r="52" spans="1:3" x14ac:dyDescent="0.2">
      <c r="A52" s="1">
        <f t="shared" si="0"/>
        <v>43087</v>
      </c>
      <c r="B52" s="34">
        <v>0</v>
      </c>
      <c r="C52" s="15">
        <v>0</v>
      </c>
    </row>
    <row r="53" spans="1:3" x14ac:dyDescent="0.2">
      <c r="A53" s="2">
        <f t="shared" si="0"/>
        <v>43094</v>
      </c>
      <c r="B53" s="36">
        <v>0</v>
      </c>
      <c r="C53" s="130">
        <v>0</v>
      </c>
    </row>
    <row r="54" spans="1:3" x14ac:dyDescent="0.2">
      <c r="A54" s="3">
        <f t="shared" si="0"/>
        <v>43101</v>
      </c>
      <c r="B54" s="118">
        <v>0</v>
      </c>
      <c r="C54" s="119">
        <v>0</v>
      </c>
    </row>
    <row r="55" spans="1:3" x14ac:dyDescent="0.2">
      <c r="A55" s="3">
        <f t="shared" si="0"/>
        <v>43108</v>
      </c>
      <c r="B55" s="118">
        <v>0</v>
      </c>
      <c r="C55" s="119">
        <v>0</v>
      </c>
    </row>
    <row r="56" spans="1:3" x14ac:dyDescent="0.2">
      <c r="A56" s="3">
        <f t="shared" si="0"/>
        <v>43115</v>
      </c>
      <c r="B56" s="118">
        <v>0</v>
      </c>
      <c r="C56" s="119">
        <v>0</v>
      </c>
    </row>
    <row r="57" spans="1:3" x14ac:dyDescent="0.2">
      <c r="A57" s="3">
        <f t="shared" si="0"/>
        <v>43122</v>
      </c>
      <c r="B57" s="118">
        <v>0</v>
      </c>
      <c r="C57" s="119">
        <v>0</v>
      </c>
    </row>
    <row r="58" spans="1:3" x14ac:dyDescent="0.2">
      <c r="A58" s="3">
        <f t="shared" si="0"/>
        <v>43129</v>
      </c>
      <c r="B58" s="118">
        <v>0</v>
      </c>
      <c r="C58" s="119">
        <v>0</v>
      </c>
    </row>
    <row r="59" spans="1:3" x14ac:dyDescent="0.2">
      <c r="A59" s="3">
        <f t="shared" si="0"/>
        <v>43136</v>
      </c>
      <c r="B59" s="118">
        <v>0</v>
      </c>
      <c r="C59" s="119">
        <v>0</v>
      </c>
    </row>
    <row r="60" spans="1:3" x14ac:dyDescent="0.2">
      <c r="A60" s="3">
        <f t="shared" si="0"/>
        <v>43143</v>
      </c>
      <c r="B60" s="118">
        <v>0</v>
      </c>
      <c r="C60" s="119">
        <v>0</v>
      </c>
    </row>
    <row r="61" spans="1:3" x14ac:dyDescent="0.2">
      <c r="A61" s="3">
        <f t="shared" si="0"/>
        <v>43150</v>
      </c>
      <c r="B61" s="118">
        <v>0</v>
      </c>
      <c r="C61" s="119">
        <v>0</v>
      </c>
    </row>
    <row r="62" spans="1:3" x14ac:dyDescent="0.2">
      <c r="A62" s="3">
        <f t="shared" si="0"/>
        <v>43157</v>
      </c>
      <c r="B62" s="118">
        <v>0</v>
      </c>
      <c r="C62" s="119">
        <v>0</v>
      </c>
    </row>
    <row r="63" spans="1:3" x14ac:dyDescent="0.2">
      <c r="A63" s="3">
        <f t="shared" si="0"/>
        <v>43164</v>
      </c>
      <c r="B63" s="118">
        <v>0</v>
      </c>
      <c r="C63" s="119">
        <v>0</v>
      </c>
    </row>
    <row r="64" spans="1:3" x14ac:dyDescent="0.2">
      <c r="A64" s="3">
        <f t="shared" si="0"/>
        <v>43171</v>
      </c>
      <c r="B64" s="118">
        <v>0</v>
      </c>
      <c r="C64" s="119">
        <v>0</v>
      </c>
    </row>
    <row r="65" spans="1:3" x14ac:dyDescent="0.2">
      <c r="A65" s="3">
        <f t="shared" si="0"/>
        <v>43178</v>
      </c>
      <c r="B65" s="118">
        <v>178958</v>
      </c>
      <c r="C65" s="119">
        <v>36.22</v>
      </c>
    </row>
    <row r="66" spans="1:3" x14ac:dyDescent="0.2">
      <c r="A66" s="3">
        <f t="shared" si="0"/>
        <v>43185</v>
      </c>
      <c r="B66" s="118">
        <v>131822</v>
      </c>
      <c r="C66" s="119">
        <v>26.68</v>
      </c>
    </row>
    <row r="67" spans="1:3" x14ac:dyDescent="0.2">
      <c r="A67" s="3">
        <f t="shared" ref="A67:A130" si="1">A66+7</f>
        <v>43192</v>
      </c>
      <c r="B67" s="118">
        <v>283902</v>
      </c>
      <c r="C67" s="119">
        <v>57.46</v>
      </c>
    </row>
    <row r="68" spans="1:3" x14ac:dyDescent="0.2">
      <c r="A68" s="3">
        <f t="shared" si="1"/>
        <v>43199</v>
      </c>
      <c r="B68" s="118">
        <v>2520</v>
      </c>
      <c r="C68" s="119">
        <v>0.51</v>
      </c>
    </row>
    <row r="69" spans="1:3" x14ac:dyDescent="0.2">
      <c r="A69" s="3">
        <f t="shared" si="1"/>
        <v>43206</v>
      </c>
      <c r="B69" s="118">
        <v>232171</v>
      </c>
      <c r="C69" s="119">
        <v>46.99</v>
      </c>
    </row>
    <row r="70" spans="1:3" x14ac:dyDescent="0.2">
      <c r="A70" s="3">
        <f t="shared" si="1"/>
        <v>43213</v>
      </c>
      <c r="B70" s="118">
        <v>0</v>
      </c>
      <c r="C70" s="119">
        <v>0</v>
      </c>
    </row>
    <row r="71" spans="1:3" x14ac:dyDescent="0.2">
      <c r="A71" s="3">
        <f t="shared" si="1"/>
        <v>43220</v>
      </c>
      <c r="B71" s="118">
        <v>213692</v>
      </c>
      <c r="C71" s="119">
        <v>43.25</v>
      </c>
    </row>
    <row r="72" spans="1:3" x14ac:dyDescent="0.2">
      <c r="A72" s="3">
        <f t="shared" si="1"/>
        <v>43227</v>
      </c>
      <c r="B72" s="118">
        <v>0</v>
      </c>
      <c r="C72" s="119">
        <v>0</v>
      </c>
    </row>
    <row r="73" spans="1:3" x14ac:dyDescent="0.2">
      <c r="A73" s="3">
        <f t="shared" si="1"/>
        <v>43234</v>
      </c>
      <c r="B73" s="118">
        <v>791</v>
      </c>
      <c r="C73" s="119">
        <v>0.16</v>
      </c>
    </row>
    <row r="74" spans="1:3" x14ac:dyDescent="0.2">
      <c r="A74" s="3">
        <f t="shared" si="1"/>
        <v>43241</v>
      </c>
      <c r="B74" s="118">
        <v>134688</v>
      </c>
      <c r="C74" s="119">
        <v>27.26</v>
      </c>
    </row>
    <row r="75" spans="1:3" x14ac:dyDescent="0.2">
      <c r="A75" s="3">
        <f t="shared" si="1"/>
        <v>43248</v>
      </c>
      <c r="B75" s="118">
        <v>0</v>
      </c>
      <c r="C75" s="119">
        <v>0</v>
      </c>
    </row>
    <row r="76" spans="1:3" x14ac:dyDescent="0.2">
      <c r="A76" s="3">
        <f t="shared" si="1"/>
        <v>43255</v>
      </c>
      <c r="B76" s="118">
        <v>229700</v>
      </c>
      <c r="C76" s="119">
        <v>46.49</v>
      </c>
    </row>
    <row r="77" spans="1:3" x14ac:dyDescent="0.2">
      <c r="A77" s="3">
        <f t="shared" si="1"/>
        <v>43262</v>
      </c>
      <c r="B77" s="118">
        <v>0</v>
      </c>
      <c r="C77" s="119">
        <v>0</v>
      </c>
    </row>
    <row r="78" spans="1:3" x14ac:dyDescent="0.2">
      <c r="A78" s="3">
        <f t="shared" si="1"/>
        <v>43269</v>
      </c>
      <c r="B78" s="118">
        <v>0</v>
      </c>
      <c r="C78" s="119">
        <v>0</v>
      </c>
    </row>
    <row r="79" spans="1:3" x14ac:dyDescent="0.2">
      <c r="A79" s="3">
        <f t="shared" si="1"/>
        <v>43276</v>
      </c>
      <c r="B79" s="118">
        <v>0</v>
      </c>
      <c r="C79" s="119">
        <v>0</v>
      </c>
    </row>
    <row r="80" spans="1:3" x14ac:dyDescent="0.2">
      <c r="A80" s="3">
        <f t="shared" si="1"/>
        <v>43283</v>
      </c>
      <c r="B80" s="118">
        <v>0</v>
      </c>
      <c r="C80" s="119">
        <v>0</v>
      </c>
    </row>
    <row r="81" spans="1:3" x14ac:dyDescent="0.2">
      <c r="A81" s="3">
        <f t="shared" si="1"/>
        <v>43290</v>
      </c>
      <c r="B81" s="118">
        <v>0</v>
      </c>
      <c r="C81" s="119">
        <v>0</v>
      </c>
    </row>
    <row r="82" spans="1:3" x14ac:dyDescent="0.2">
      <c r="A82" s="3">
        <f t="shared" si="1"/>
        <v>43297</v>
      </c>
      <c r="B82" s="118">
        <v>0</v>
      </c>
      <c r="C82" s="119">
        <v>0</v>
      </c>
    </row>
    <row r="83" spans="1:3" x14ac:dyDescent="0.2">
      <c r="A83" s="3">
        <f t="shared" si="1"/>
        <v>43304</v>
      </c>
      <c r="B83" s="118">
        <v>0</v>
      </c>
      <c r="C83" s="119">
        <v>0</v>
      </c>
    </row>
    <row r="84" spans="1:3" x14ac:dyDescent="0.2">
      <c r="A84" s="3">
        <f t="shared" si="1"/>
        <v>43311</v>
      </c>
      <c r="B84" s="118">
        <v>0</v>
      </c>
      <c r="C84" s="119">
        <v>0</v>
      </c>
    </row>
    <row r="85" spans="1:3" x14ac:dyDescent="0.2">
      <c r="A85" s="3">
        <f t="shared" si="1"/>
        <v>43318</v>
      </c>
      <c r="B85" s="118">
        <v>0</v>
      </c>
      <c r="C85" s="119">
        <v>0</v>
      </c>
    </row>
    <row r="86" spans="1:3" x14ac:dyDescent="0.2">
      <c r="A86" s="3">
        <f t="shared" si="1"/>
        <v>43325</v>
      </c>
      <c r="B86" s="118">
        <v>0</v>
      </c>
      <c r="C86" s="119">
        <v>0</v>
      </c>
    </row>
    <row r="87" spans="1:3" x14ac:dyDescent="0.2">
      <c r="A87" s="3">
        <f t="shared" si="1"/>
        <v>43332</v>
      </c>
      <c r="B87" s="118">
        <v>0</v>
      </c>
      <c r="C87" s="119">
        <v>0</v>
      </c>
    </row>
    <row r="88" spans="1:3" x14ac:dyDescent="0.2">
      <c r="A88" s="3">
        <f t="shared" si="1"/>
        <v>43339</v>
      </c>
      <c r="B88" s="118">
        <v>0</v>
      </c>
      <c r="C88" s="119">
        <v>0</v>
      </c>
    </row>
    <row r="89" spans="1:3" x14ac:dyDescent="0.2">
      <c r="A89" s="3">
        <f t="shared" si="1"/>
        <v>43346</v>
      </c>
      <c r="B89" s="118">
        <v>0</v>
      </c>
      <c r="C89" s="119">
        <v>0</v>
      </c>
    </row>
    <row r="90" spans="1:3" x14ac:dyDescent="0.2">
      <c r="A90" s="3">
        <f t="shared" si="1"/>
        <v>43353</v>
      </c>
      <c r="B90" s="118">
        <v>0</v>
      </c>
      <c r="C90" s="119">
        <v>0</v>
      </c>
    </row>
    <row r="91" spans="1:3" x14ac:dyDescent="0.2">
      <c r="A91" s="3">
        <f t="shared" si="1"/>
        <v>43360</v>
      </c>
      <c r="B91" s="118">
        <v>0</v>
      </c>
      <c r="C91" s="119">
        <v>0</v>
      </c>
    </row>
    <row r="92" spans="1:3" x14ac:dyDescent="0.2">
      <c r="A92" s="3">
        <f t="shared" si="1"/>
        <v>43367</v>
      </c>
      <c r="B92" s="118">
        <v>0</v>
      </c>
      <c r="C92" s="119">
        <v>0</v>
      </c>
    </row>
    <row r="93" spans="1:3" x14ac:dyDescent="0.2">
      <c r="A93" s="3">
        <f t="shared" si="1"/>
        <v>43374</v>
      </c>
      <c r="B93" s="118">
        <v>0</v>
      </c>
      <c r="C93" s="119">
        <v>0</v>
      </c>
    </row>
    <row r="94" spans="1:3" x14ac:dyDescent="0.2">
      <c r="A94" s="3">
        <f t="shared" si="1"/>
        <v>43381</v>
      </c>
      <c r="B94" s="118">
        <v>0</v>
      </c>
      <c r="C94" s="119">
        <v>0</v>
      </c>
    </row>
    <row r="95" spans="1:3" x14ac:dyDescent="0.2">
      <c r="A95" s="3">
        <f t="shared" si="1"/>
        <v>43388</v>
      </c>
      <c r="B95" s="118">
        <v>0</v>
      </c>
      <c r="C95" s="119">
        <v>0</v>
      </c>
    </row>
    <row r="96" spans="1:3" x14ac:dyDescent="0.2">
      <c r="A96" s="3">
        <f t="shared" si="1"/>
        <v>43395</v>
      </c>
      <c r="B96" s="118">
        <v>0</v>
      </c>
      <c r="C96" s="119">
        <v>0</v>
      </c>
    </row>
    <row r="97" spans="1:3" x14ac:dyDescent="0.2">
      <c r="A97" s="3">
        <f t="shared" si="1"/>
        <v>43402</v>
      </c>
      <c r="B97" s="118">
        <v>0</v>
      </c>
      <c r="C97" s="119">
        <v>0</v>
      </c>
    </row>
    <row r="98" spans="1:3" x14ac:dyDescent="0.2">
      <c r="A98" s="3">
        <f t="shared" si="1"/>
        <v>43409</v>
      </c>
      <c r="B98" s="118">
        <v>0</v>
      </c>
      <c r="C98" s="119">
        <v>0</v>
      </c>
    </row>
    <row r="99" spans="1:3" x14ac:dyDescent="0.2">
      <c r="A99" s="3">
        <f t="shared" si="1"/>
        <v>43416</v>
      </c>
      <c r="B99" s="118">
        <v>0</v>
      </c>
      <c r="C99" s="119">
        <v>0</v>
      </c>
    </row>
    <row r="100" spans="1:3" x14ac:dyDescent="0.2">
      <c r="A100" s="3">
        <f t="shared" si="1"/>
        <v>43423</v>
      </c>
      <c r="B100" s="118">
        <v>0</v>
      </c>
      <c r="C100" s="119">
        <v>0</v>
      </c>
    </row>
    <row r="101" spans="1:3" x14ac:dyDescent="0.2">
      <c r="A101" s="3">
        <f t="shared" si="1"/>
        <v>43430</v>
      </c>
      <c r="B101" s="118">
        <v>0</v>
      </c>
      <c r="C101" s="119">
        <v>0</v>
      </c>
    </row>
    <row r="102" spans="1:3" x14ac:dyDescent="0.2">
      <c r="A102" s="3">
        <f t="shared" si="1"/>
        <v>43437</v>
      </c>
      <c r="B102" s="118">
        <v>0</v>
      </c>
      <c r="C102" s="119">
        <v>0</v>
      </c>
    </row>
    <row r="103" spans="1:3" x14ac:dyDescent="0.2">
      <c r="A103" s="3">
        <f t="shared" si="1"/>
        <v>43444</v>
      </c>
      <c r="B103" s="118">
        <v>0</v>
      </c>
      <c r="C103" s="119">
        <v>0</v>
      </c>
    </row>
    <row r="104" spans="1:3" x14ac:dyDescent="0.2">
      <c r="A104" s="3">
        <f t="shared" si="1"/>
        <v>43451</v>
      </c>
      <c r="B104" s="118">
        <v>0</v>
      </c>
      <c r="C104" s="119">
        <v>0</v>
      </c>
    </row>
    <row r="105" spans="1:3" x14ac:dyDescent="0.2">
      <c r="A105" s="3">
        <f t="shared" si="1"/>
        <v>43458</v>
      </c>
      <c r="B105" s="118">
        <v>0</v>
      </c>
      <c r="C105" s="119">
        <v>0</v>
      </c>
    </row>
    <row r="106" spans="1:3" x14ac:dyDescent="0.2">
      <c r="A106" s="4">
        <f t="shared" si="1"/>
        <v>43465</v>
      </c>
      <c r="B106" s="122">
        <v>0</v>
      </c>
      <c r="C106" s="123">
        <v>0</v>
      </c>
    </row>
    <row r="107" spans="1:3" x14ac:dyDescent="0.2">
      <c r="A107" s="5">
        <f t="shared" si="1"/>
        <v>43472</v>
      </c>
      <c r="B107" s="35">
        <v>0</v>
      </c>
      <c r="C107" s="33">
        <v>0</v>
      </c>
    </row>
    <row r="108" spans="1:3" x14ac:dyDescent="0.2">
      <c r="A108" s="5">
        <f t="shared" si="1"/>
        <v>43479</v>
      </c>
      <c r="B108" s="35">
        <v>0</v>
      </c>
      <c r="C108" s="33">
        <v>0</v>
      </c>
    </row>
    <row r="109" spans="1:3" x14ac:dyDescent="0.2">
      <c r="A109" s="5">
        <f t="shared" si="1"/>
        <v>43486</v>
      </c>
      <c r="B109" s="35">
        <v>0</v>
      </c>
      <c r="C109" s="33">
        <v>0</v>
      </c>
    </row>
    <row r="110" spans="1:3" x14ac:dyDescent="0.2">
      <c r="A110" s="5">
        <f t="shared" si="1"/>
        <v>43493</v>
      </c>
      <c r="B110" s="35">
        <v>0</v>
      </c>
      <c r="C110" s="33">
        <v>0</v>
      </c>
    </row>
    <row r="111" spans="1:3" x14ac:dyDescent="0.2">
      <c r="A111" s="5">
        <f t="shared" si="1"/>
        <v>43500</v>
      </c>
      <c r="B111" s="35">
        <v>0</v>
      </c>
      <c r="C111" s="33">
        <v>0</v>
      </c>
    </row>
    <row r="112" spans="1:3" x14ac:dyDescent="0.2">
      <c r="A112" s="5">
        <f t="shared" si="1"/>
        <v>43507</v>
      </c>
      <c r="B112" s="35">
        <v>0</v>
      </c>
      <c r="C112" s="33">
        <v>0</v>
      </c>
    </row>
    <row r="113" spans="1:3" x14ac:dyDescent="0.2">
      <c r="A113" s="5">
        <f t="shared" si="1"/>
        <v>43514</v>
      </c>
      <c r="B113" s="35">
        <v>0</v>
      </c>
      <c r="C113" s="33">
        <v>0</v>
      </c>
    </row>
    <row r="114" spans="1:3" x14ac:dyDescent="0.2">
      <c r="A114" s="5">
        <f t="shared" si="1"/>
        <v>43521</v>
      </c>
      <c r="B114" s="35">
        <v>0</v>
      </c>
      <c r="C114" s="33">
        <v>0</v>
      </c>
    </row>
    <row r="115" spans="1:3" x14ac:dyDescent="0.2">
      <c r="A115" s="5">
        <f t="shared" si="1"/>
        <v>43528</v>
      </c>
      <c r="B115" s="35">
        <v>0</v>
      </c>
      <c r="C115" s="33">
        <v>0</v>
      </c>
    </row>
    <row r="116" spans="1:3" x14ac:dyDescent="0.2">
      <c r="A116" s="5">
        <f t="shared" si="1"/>
        <v>43535</v>
      </c>
      <c r="B116" s="35">
        <v>0</v>
      </c>
      <c r="C116" s="33">
        <v>0</v>
      </c>
    </row>
    <row r="117" spans="1:3" x14ac:dyDescent="0.2">
      <c r="A117" s="5">
        <f t="shared" si="1"/>
        <v>43542</v>
      </c>
      <c r="B117" s="35">
        <v>0</v>
      </c>
      <c r="C117" s="33">
        <v>0</v>
      </c>
    </row>
    <row r="118" spans="1:3" x14ac:dyDescent="0.2">
      <c r="A118" s="5">
        <f t="shared" si="1"/>
        <v>43549</v>
      </c>
      <c r="B118" s="35">
        <v>0</v>
      </c>
      <c r="C118" s="33">
        <v>0</v>
      </c>
    </row>
    <row r="119" spans="1:3" x14ac:dyDescent="0.2">
      <c r="A119" s="5">
        <f t="shared" si="1"/>
        <v>43556</v>
      </c>
      <c r="B119" s="35">
        <v>0</v>
      </c>
      <c r="C119" s="33">
        <v>0</v>
      </c>
    </row>
    <row r="120" spans="1:3" x14ac:dyDescent="0.2">
      <c r="A120" s="5">
        <f t="shared" si="1"/>
        <v>43563</v>
      </c>
      <c r="B120" s="35">
        <v>0</v>
      </c>
      <c r="C120" s="33">
        <v>0</v>
      </c>
    </row>
    <row r="121" spans="1:3" x14ac:dyDescent="0.2">
      <c r="A121" s="5">
        <f t="shared" si="1"/>
        <v>43570</v>
      </c>
      <c r="B121" s="35">
        <v>0</v>
      </c>
      <c r="C121" s="33">
        <v>0</v>
      </c>
    </row>
    <row r="122" spans="1:3" x14ac:dyDescent="0.2">
      <c r="A122" s="5">
        <f t="shared" si="1"/>
        <v>43577</v>
      </c>
      <c r="B122" s="35">
        <v>0</v>
      </c>
      <c r="C122" s="33">
        <v>0</v>
      </c>
    </row>
    <row r="123" spans="1:3" x14ac:dyDescent="0.2">
      <c r="A123" s="5">
        <f t="shared" si="1"/>
        <v>43584</v>
      </c>
      <c r="B123" s="35">
        <v>0</v>
      </c>
      <c r="C123" s="33">
        <v>0</v>
      </c>
    </row>
    <row r="124" spans="1:3" x14ac:dyDescent="0.2">
      <c r="A124" s="5">
        <f t="shared" si="1"/>
        <v>43591</v>
      </c>
      <c r="B124" s="35">
        <v>0</v>
      </c>
      <c r="C124" s="33">
        <v>0</v>
      </c>
    </row>
    <row r="125" spans="1:3" x14ac:dyDescent="0.2">
      <c r="A125" s="5">
        <f t="shared" si="1"/>
        <v>43598</v>
      </c>
      <c r="B125" s="35">
        <v>0</v>
      </c>
      <c r="C125" s="33">
        <v>0</v>
      </c>
    </row>
    <row r="126" spans="1:3" x14ac:dyDescent="0.2">
      <c r="A126" s="5">
        <f t="shared" si="1"/>
        <v>43605</v>
      </c>
      <c r="B126" s="35">
        <v>0</v>
      </c>
      <c r="C126" s="33">
        <v>0</v>
      </c>
    </row>
    <row r="127" spans="1:3" x14ac:dyDescent="0.2">
      <c r="A127" s="5">
        <f t="shared" si="1"/>
        <v>43612</v>
      </c>
      <c r="B127" s="35">
        <v>0</v>
      </c>
      <c r="C127" s="33">
        <v>0</v>
      </c>
    </row>
    <row r="128" spans="1:3" x14ac:dyDescent="0.2">
      <c r="A128" s="5">
        <f t="shared" si="1"/>
        <v>43619</v>
      </c>
      <c r="B128" s="35">
        <v>0</v>
      </c>
      <c r="C128" s="33">
        <v>0</v>
      </c>
    </row>
    <row r="129" spans="1:3" x14ac:dyDescent="0.2">
      <c r="A129" s="5">
        <f t="shared" si="1"/>
        <v>43626</v>
      </c>
      <c r="B129" s="35">
        <v>0</v>
      </c>
      <c r="C129" s="33">
        <v>0</v>
      </c>
    </row>
    <row r="130" spans="1:3" x14ac:dyDescent="0.2">
      <c r="A130" s="5">
        <f t="shared" si="1"/>
        <v>43633</v>
      </c>
      <c r="B130" s="35">
        <v>0</v>
      </c>
      <c r="C130" s="33">
        <v>0</v>
      </c>
    </row>
    <row r="131" spans="1:3" x14ac:dyDescent="0.2">
      <c r="A131" s="5">
        <f t="shared" ref="A131:A158" si="2">A130+7</f>
        <v>43640</v>
      </c>
      <c r="B131" s="35">
        <v>0</v>
      </c>
      <c r="C131" s="33">
        <v>0</v>
      </c>
    </row>
    <row r="132" spans="1:3" x14ac:dyDescent="0.2">
      <c r="A132" s="5">
        <f t="shared" si="2"/>
        <v>43647</v>
      </c>
      <c r="B132" s="35">
        <v>0</v>
      </c>
      <c r="C132" s="33">
        <v>0</v>
      </c>
    </row>
    <row r="133" spans="1:3" x14ac:dyDescent="0.2">
      <c r="A133" s="5">
        <f t="shared" si="2"/>
        <v>43654</v>
      </c>
      <c r="B133" s="35">
        <v>0</v>
      </c>
      <c r="C133" s="33">
        <v>0</v>
      </c>
    </row>
    <row r="134" spans="1:3" x14ac:dyDescent="0.2">
      <c r="A134" s="5">
        <f t="shared" si="2"/>
        <v>43661</v>
      </c>
      <c r="B134" s="35">
        <v>0</v>
      </c>
      <c r="C134" s="33">
        <v>0</v>
      </c>
    </row>
    <row r="135" spans="1:3" x14ac:dyDescent="0.2">
      <c r="A135" s="5">
        <f t="shared" si="2"/>
        <v>43668</v>
      </c>
      <c r="B135" s="124">
        <v>0</v>
      </c>
      <c r="C135" s="129">
        <v>0</v>
      </c>
    </row>
    <row r="136" spans="1:3" x14ac:dyDescent="0.2">
      <c r="A136" s="5">
        <f t="shared" si="2"/>
        <v>43675</v>
      </c>
      <c r="B136" s="124">
        <v>0</v>
      </c>
      <c r="C136" s="129">
        <v>0</v>
      </c>
    </row>
    <row r="137" spans="1:3" x14ac:dyDescent="0.2">
      <c r="A137" s="5">
        <f t="shared" si="2"/>
        <v>43682</v>
      </c>
      <c r="B137" s="124">
        <v>0</v>
      </c>
      <c r="C137" s="129">
        <v>0</v>
      </c>
    </row>
    <row r="138" spans="1:3" x14ac:dyDescent="0.2">
      <c r="A138" s="5">
        <f t="shared" si="2"/>
        <v>43689</v>
      </c>
      <c r="B138" s="124">
        <v>0</v>
      </c>
      <c r="C138" s="129">
        <v>0</v>
      </c>
    </row>
    <row r="139" spans="1:3" x14ac:dyDescent="0.2">
      <c r="A139" s="5">
        <f t="shared" si="2"/>
        <v>43696</v>
      </c>
      <c r="B139" s="124">
        <v>0</v>
      </c>
      <c r="C139" s="129">
        <v>0</v>
      </c>
    </row>
    <row r="140" spans="1:3" x14ac:dyDescent="0.2">
      <c r="A140" s="5">
        <f t="shared" si="2"/>
        <v>43703</v>
      </c>
      <c r="B140" s="124">
        <v>0</v>
      </c>
      <c r="C140" s="129">
        <v>0</v>
      </c>
    </row>
    <row r="141" spans="1:3" x14ac:dyDescent="0.2">
      <c r="A141" s="5">
        <f t="shared" si="2"/>
        <v>43710</v>
      </c>
      <c r="B141" s="124">
        <v>0</v>
      </c>
      <c r="C141" s="129">
        <v>0</v>
      </c>
    </row>
    <row r="142" spans="1:3" x14ac:dyDescent="0.2">
      <c r="A142" s="5">
        <f t="shared" si="2"/>
        <v>43717</v>
      </c>
      <c r="B142" s="124">
        <v>0</v>
      </c>
      <c r="C142" s="129">
        <v>0</v>
      </c>
    </row>
    <row r="143" spans="1:3" x14ac:dyDescent="0.2">
      <c r="A143" s="5">
        <f t="shared" si="2"/>
        <v>43724</v>
      </c>
      <c r="B143" s="124">
        <v>0</v>
      </c>
      <c r="C143" s="129">
        <v>0</v>
      </c>
    </row>
    <row r="144" spans="1:3" x14ac:dyDescent="0.2">
      <c r="A144" s="5">
        <f t="shared" si="2"/>
        <v>43731</v>
      </c>
      <c r="B144" s="124">
        <v>0</v>
      </c>
      <c r="C144" s="129">
        <v>0</v>
      </c>
    </row>
    <row r="145" spans="1:3" x14ac:dyDescent="0.2">
      <c r="A145" s="5">
        <f t="shared" si="2"/>
        <v>43738</v>
      </c>
      <c r="B145" s="35">
        <v>0</v>
      </c>
      <c r="C145" s="33">
        <v>0</v>
      </c>
    </row>
    <row r="146" spans="1:3" x14ac:dyDescent="0.2">
      <c r="A146" s="5">
        <f t="shared" si="2"/>
        <v>43745</v>
      </c>
      <c r="B146" s="35">
        <v>0</v>
      </c>
      <c r="C146" s="33">
        <v>0</v>
      </c>
    </row>
    <row r="147" spans="1:3" x14ac:dyDescent="0.2">
      <c r="A147" s="5">
        <f t="shared" si="2"/>
        <v>43752</v>
      </c>
      <c r="B147" s="35">
        <v>0</v>
      </c>
      <c r="C147" s="33">
        <v>0</v>
      </c>
    </row>
    <row r="148" spans="1:3" x14ac:dyDescent="0.2">
      <c r="A148" s="5">
        <f t="shared" si="2"/>
        <v>43759</v>
      </c>
      <c r="B148" s="35">
        <v>0</v>
      </c>
      <c r="C148" s="33">
        <v>0</v>
      </c>
    </row>
    <row r="149" spans="1:3" x14ac:dyDescent="0.2">
      <c r="A149" s="5">
        <f t="shared" si="2"/>
        <v>43766</v>
      </c>
      <c r="B149" s="35">
        <v>0</v>
      </c>
      <c r="C149" s="33">
        <v>0</v>
      </c>
    </row>
    <row r="150" spans="1:3" x14ac:dyDescent="0.2">
      <c r="A150" s="5">
        <f t="shared" si="2"/>
        <v>43773</v>
      </c>
      <c r="B150" s="35">
        <v>0</v>
      </c>
      <c r="C150" s="33">
        <v>0</v>
      </c>
    </row>
    <row r="151" spans="1:3" x14ac:dyDescent="0.2">
      <c r="A151" s="5">
        <f t="shared" si="2"/>
        <v>43780</v>
      </c>
      <c r="B151" s="35">
        <v>0</v>
      </c>
      <c r="C151" s="33">
        <v>0</v>
      </c>
    </row>
    <row r="152" spans="1:3" x14ac:dyDescent="0.2">
      <c r="A152" s="5">
        <f t="shared" si="2"/>
        <v>43787</v>
      </c>
      <c r="B152" s="35">
        <v>0</v>
      </c>
      <c r="C152" s="33">
        <v>0</v>
      </c>
    </row>
    <row r="153" spans="1:3" x14ac:dyDescent="0.2">
      <c r="A153" s="5">
        <f t="shared" si="2"/>
        <v>43794</v>
      </c>
      <c r="B153" s="35">
        <v>0</v>
      </c>
      <c r="C153" s="33">
        <v>0</v>
      </c>
    </row>
    <row r="154" spans="1:3" x14ac:dyDescent="0.2">
      <c r="A154" s="5">
        <f t="shared" si="2"/>
        <v>43801</v>
      </c>
      <c r="B154" s="35">
        <v>0</v>
      </c>
      <c r="C154" s="33">
        <v>0</v>
      </c>
    </row>
    <row r="155" spans="1:3" x14ac:dyDescent="0.2">
      <c r="A155" s="5">
        <f t="shared" si="2"/>
        <v>43808</v>
      </c>
      <c r="B155" s="35">
        <v>0</v>
      </c>
      <c r="C155" s="33">
        <v>0</v>
      </c>
    </row>
    <row r="156" spans="1:3" x14ac:dyDescent="0.2">
      <c r="A156" s="5">
        <f t="shared" si="2"/>
        <v>43815</v>
      </c>
      <c r="B156" s="35">
        <v>0</v>
      </c>
      <c r="C156" s="33">
        <v>0</v>
      </c>
    </row>
    <row r="157" spans="1:3" x14ac:dyDescent="0.2">
      <c r="A157" s="5">
        <f t="shared" si="2"/>
        <v>43822</v>
      </c>
      <c r="B157" s="35">
        <v>0</v>
      </c>
      <c r="C157" s="33">
        <v>0</v>
      </c>
    </row>
    <row r="158" spans="1:3" x14ac:dyDescent="0.2">
      <c r="A158" s="5">
        <f t="shared" si="2"/>
        <v>43829</v>
      </c>
      <c r="B158" s="35">
        <v>0</v>
      </c>
      <c r="C158" s="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D43B-7AB7-4F5C-B3E4-8BCD14AC6A1C}">
  <sheetPr>
    <tabColor theme="7" tint="0.59999389629810485"/>
  </sheetPr>
  <dimension ref="A1:C158"/>
  <sheetViews>
    <sheetView workbookViewId="0">
      <pane ySplit="1" topLeftCell="A125" activePane="bottomLeft" state="frozen"/>
      <selection activeCell="C2" sqref="C2:C158"/>
      <selection pane="bottomLeft" activeCell="C2" sqref="C2:C158"/>
    </sheetView>
  </sheetViews>
  <sheetFormatPr baseColWidth="10" defaultColWidth="11.1640625" defaultRowHeight="15" x14ac:dyDescent="0.2"/>
  <sheetData>
    <row r="1" spans="1:3" s="41" customFormat="1" ht="28" x14ac:dyDescent="0.2">
      <c r="A1" s="38" t="s">
        <v>0</v>
      </c>
      <c r="B1" s="39" t="s">
        <v>100</v>
      </c>
      <c r="C1" s="40" t="s">
        <v>101</v>
      </c>
    </row>
    <row r="2" spans="1:3" x14ac:dyDescent="0.2">
      <c r="A2" s="1">
        <v>42737</v>
      </c>
      <c r="B2" s="34">
        <v>0</v>
      </c>
      <c r="C2" s="15">
        <v>0</v>
      </c>
    </row>
    <row r="3" spans="1:3" x14ac:dyDescent="0.2">
      <c r="A3" s="1">
        <f t="shared" ref="A3:A66" si="0">A2+7</f>
        <v>42744</v>
      </c>
      <c r="B3" s="34">
        <v>0</v>
      </c>
      <c r="C3" s="15">
        <v>0</v>
      </c>
    </row>
    <row r="4" spans="1:3" x14ac:dyDescent="0.2">
      <c r="A4" s="1">
        <f t="shared" si="0"/>
        <v>42751</v>
      </c>
      <c r="B4" s="34">
        <v>0</v>
      </c>
      <c r="C4" s="15">
        <v>0</v>
      </c>
    </row>
    <row r="5" spans="1:3" x14ac:dyDescent="0.2">
      <c r="A5" s="1">
        <f t="shared" si="0"/>
        <v>42758</v>
      </c>
      <c r="B5" s="34">
        <v>0</v>
      </c>
      <c r="C5" s="15">
        <v>0</v>
      </c>
    </row>
    <row r="6" spans="1:3" x14ac:dyDescent="0.2">
      <c r="A6" s="1">
        <f t="shared" si="0"/>
        <v>42765</v>
      </c>
      <c r="B6" s="34">
        <v>0</v>
      </c>
      <c r="C6" s="15">
        <v>0</v>
      </c>
    </row>
    <row r="7" spans="1:3" x14ac:dyDescent="0.2">
      <c r="A7" s="1">
        <f t="shared" si="0"/>
        <v>42772</v>
      </c>
      <c r="B7" s="34">
        <v>0</v>
      </c>
      <c r="C7" s="15">
        <v>0</v>
      </c>
    </row>
    <row r="8" spans="1:3" x14ac:dyDescent="0.2">
      <c r="A8" s="1">
        <f t="shared" si="0"/>
        <v>42779</v>
      </c>
      <c r="B8" s="34">
        <v>0</v>
      </c>
      <c r="C8" s="15">
        <v>0</v>
      </c>
    </row>
    <row r="9" spans="1:3" x14ac:dyDescent="0.2">
      <c r="A9" s="1">
        <f t="shared" si="0"/>
        <v>42786</v>
      </c>
      <c r="B9" s="34">
        <v>0</v>
      </c>
      <c r="C9" s="15">
        <v>0</v>
      </c>
    </row>
    <row r="10" spans="1:3" x14ac:dyDescent="0.2">
      <c r="A10" s="1">
        <f t="shared" si="0"/>
        <v>42793</v>
      </c>
      <c r="B10" s="34">
        <v>0</v>
      </c>
      <c r="C10" s="15">
        <v>0</v>
      </c>
    </row>
    <row r="11" spans="1:3" x14ac:dyDescent="0.2">
      <c r="A11" s="1">
        <f t="shared" si="0"/>
        <v>42800</v>
      </c>
      <c r="B11" s="34">
        <v>0</v>
      </c>
      <c r="C11" s="15">
        <v>0</v>
      </c>
    </row>
    <row r="12" spans="1:3" x14ac:dyDescent="0.2">
      <c r="A12" s="1">
        <f t="shared" si="0"/>
        <v>42807</v>
      </c>
      <c r="B12" s="34">
        <v>0</v>
      </c>
      <c r="C12" s="15">
        <v>0</v>
      </c>
    </row>
    <row r="13" spans="1:3" x14ac:dyDescent="0.2">
      <c r="A13" s="1">
        <f t="shared" si="0"/>
        <v>42814</v>
      </c>
      <c r="B13" s="34">
        <v>0</v>
      </c>
      <c r="C13" s="15">
        <v>0</v>
      </c>
    </row>
    <row r="14" spans="1:3" x14ac:dyDescent="0.2">
      <c r="A14" s="1">
        <f t="shared" si="0"/>
        <v>42821</v>
      </c>
      <c r="B14" s="34">
        <v>0</v>
      </c>
      <c r="C14" s="15">
        <v>0</v>
      </c>
    </row>
    <row r="15" spans="1:3" x14ac:dyDescent="0.2">
      <c r="A15" s="1">
        <f t="shared" si="0"/>
        <v>42828</v>
      </c>
      <c r="B15" s="34">
        <v>0</v>
      </c>
      <c r="C15" s="15">
        <v>0</v>
      </c>
    </row>
    <row r="16" spans="1:3" x14ac:dyDescent="0.2">
      <c r="A16" s="1">
        <f t="shared" si="0"/>
        <v>42835</v>
      </c>
      <c r="B16" s="34">
        <v>135686</v>
      </c>
      <c r="C16" s="15">
        <v>37.11</v>
      </c>
    </row>
    <row r="17" spans="1:3" x14ac:dyDescent="0.2">
      <c r="A17" s="1">
        <f t="shared" si="0"/>
        <v>42842</v>
      </c>
      <c r="B17" s="34">
        <v>176819</v>
      </c>
      <c r="C17" s="15">
        <v>48.36</v>
      </c>
    </row>
    <row r="18" spans="1:3" x14ac:dyDescent="0.2">
      <c r="A18" s="1">
        <f t="shared" si="0"/>
        <v>42849</v>
      </c>
      <c r="B18" s="34">
        <v>262999</v>
      </c>
      <c r="C18" s="15">
        <v>71.930000000000007</v>
      </c>
    </row>
    <row r="19" spans="1:3" x14ac:dyDescent="0.2">
      <c r="A19" s="1">
        <f t="shared" si="0"/>
        <v>42856</v>
      </c>
      <c r="B19" s="34">
        <v>0</v>
      </c>
      <c r="C19" s="15">
        <v>0</v>
      </c>
    </row>
    <row r="20" spans="1:3" x14ac:dyDescent="0.2">
      <c r="A20" s="1">
        <f t="shared" si="0"/>
        <v>42863</v>
      </c>
      <c r="B20" s="34">
        <v>194772</v>
      </c>
      <c r="C20" s="15">
        <v>53.27</v>
      </c>
    </row>
    <row r="21" spans="1:3" x14ac:dyDescent="0.2">
      <c r="A21" s="1">
        <f t="shared" si="0"/>
        <v>42870</v>
      </c>
      <c r="B21" s="34">
        <v>5558</v>
      </c>
      <c r="C21" s="15">
        <v>1.52</v>
      </c>
    </row>
    <row r="22" spans="1:3" x14ac:dyDescent="0.2">
      <c r="A22" s="1">
        <f t="shared" si="0"/>
        <v>42877</v>
      </c>
      <c r="B22" s="34">
        <v>201536</v>
      </c>
      <c r="C22" s="15">
        <v>55.12</v>
      </c>
    </row>
    <row r="23" spans="1:3" x14ac:dyDescent="0.2">
      <c r="A23" s="1">
        <f t="shared" si="0"/>
        <v>42884</v>
      </c>
      <c r="B23" s="34">
        <v>16197</v>
      </c>
      <c r="C23" s="15">
        <v>4.43</v>
      </c>
    </row>
    <row r="24" spans="1:3" x14ac:dyDescent="0.2">
      <c r="A24" s="1">
        <f t="shared" si="0"/>
        <v>42891</v>
      </c>
      <c r="B24" s="34">
        <v>245193</v>
      </c>
      <c r="C24" s="15">
        <v>67.06</v>
      </c>
    </row>
    <row r="25" spans="1:3" x14ac:dyDescent="0.2">
      <c r="A25" s="1">
        <f t="shared" si="0"/>
        <v>42898</v>
      </c>
      <c r="B25" s="34">
        <v>0</v>
      </c>
      <c r="C25" s="15">
        <v>0</v>
      </c>
    </row>
    <row r="26" spans="1:3" x14ac:dyDescent="0.2">
      <c r="A26" s="1">
        <f t="shared" si="0"/>
        <v>42905</v>
      </c>
      <c r="B26" s="34">
        <v>0</v>
      </c>
      <c r="C26" s="15">
        <v>0</v>
      </c>
    </row>
    <row r="27" spans="1:3" x14ac:dyDescent="0.2">
      <c r="A27" s="1">
        <f t="shared" si="0"/>
        <v>42912</v>
      </c>
      <c r="B27" s="34">
        <v>0</v>
      </c>
      <c r="C27" s="15">
        <v>0</v>
      </c>
    </row>
    <row r="28" spans="1:3" x14ac:dyDescent="0.2">
      <c r="A28" s="1">
        <f t="shared" si="0"/>
        <v>42919</v>
      </c>
      <c r="B28" s="34">
        <v>0</v>
      </c>
      <c r="C28" s="15">
        <v>0</v>
      </c>
    </row>
    <row r="29" spans="1:3" x14ac:dyDescent="0.2">
      <c r="A29" s="1">
        <f t="shared" si="0"/>
        <v>42926</v>
      </c>
      <c r="B29" s="34">
        <v>0</v>
      </c>
      <c r="C29" s="15">
        <v>0</v>
      </c>
    </row>
    <row r="30" spans="1:3" x14ac:dyDescent="0.2">
      <c r="A30" s="1">
        <f t="shared" si="0"/>
        <v>42933</v>
      </c>
      <c r="B30" s="34">
        <v>0</v>
      </c>
      <c r="C30" s="15">
        <v>0</v>
      </c>
    </row>
    <row r="31" spans="1:3" x14ac:dyDescent="0.2">
      <c r="A31" s="1">
        <f t="shared" si="0"/>
        <v>42940</v>
      </c>
      <c r="B31" s="34">
        <v>0</v>
      </c>
      <c r="C31" s="15">
        <v>0</v>
      </c>
    </row>
    <row r="32" spans="1:3" x14ac:dyDescent="0.2">
      <c r="A32" s="1">
        <f t="shared" si="0"/>
        <v>42947</v>
      </c>
      <c r="B32" s="34">
        <v>0</v>
      </c>
      <c r="C32" s="15">
        <v>0</v>
      </c>
    </row>
    <row r="33" spans="1:3" x14ac:dyDescent="0.2">
      <c r="A33" s="1">
        <f t="shared" si="0"/>
        <v>42954</v>
      </c>
      <c r="B33" s="34">
        <v>0</v>
      </c>
      <c r="C33" s="15">
        <v>0</v>
      </c>
    </row>
    <row r="34" spans="1:3" x14ac:dyDescent="0.2">
      <c r="A34" s="1">
        <f t="shared" si="0"/>
        <v>42961</v>
      </c>
      <c r="B34" s="34">
        <v>0</v>
      </c>
      <c r="C34" s="15">
        <v>0</v>
      </c>
    </row>
    <row r="35" spans="1:3" x14ac:dyDescent="0.2">
      <c r="A35" s="1">
        <f t="shared" si="0"/>
        <v>42968</v>
      </c>
      <c r="B35" s="34">
        <v>0</v>
      </c>
      <c r="C35" s="15">
        <v>0</v>
      </c>
    </row>
    <row r="36" spans="1:3" x14ac:dyDescent="0.2">
      <c r="A36" s="1">
        <f t="shared" si="0"/>
        <v>42975</v>
      </c>
      <c r="B36" s="34">
        <v>0</v>
      </c>
      <c r="C36" s="15">
        <v>0</v>
      </c>
    </row>
    <row r="37" spans="1:3" x14ac:dyDescent="0.2">
      <c r="A37" s="1">
        <f t="shared" si="0"/>
        <v>42982</v>
      </c>
      <c r="B37" s="34">
        <v>0</v>
      </c>
      <c r="C37" s="15">
        <v>0</v>
      </c>
    </row>
    <row r="38" spans="1:3" x14ac:dyDescent="0.2">
      <c r="A38" s="1">
        <f t="shared" si="0"/>
        <v>42989</v>
      </c>
      <c r="B38" s="34">
        <v>0</v>
      </c>
      <c r="C38" s="15">
        <v>0</v>
      </c>
    </row>
    <row r="39" spans="1:3" x14ac:dyDescent="0.2">
      <c r="A39" s="1">
        <f t="shared" si="0"/>
        <v>42996</v>
      </c>
      <c r="B39" s="34">
        <v>0</v>
      </c>
      <c r="C39" s="15">
        <v>0</v>
      </c>
    </row>
    <row r="40" spans="1:3" x14ac:dyDescent="0.2">
      <c r="A40" s="1">
        <f t="shared" si="0"/>
        <v>43003</v>
      </c>
      <c r="B40" s="34">
        <v>0</v>
      </c>
      <c r="C40" s="15">
        <v>0</v>
      </c>
    </row>
    <row r="41" spans="1:3" x14ac:dyDescent="0.2">
      <c r="A41" s="1">
        <f t="shared" si="0"/>
        <v>43010</v>
      </c>
      <c r="B41" s="34">
        <v>0</v>
      </c>
      <c r="C41" s="15">
        <v>0</v>
      </c>
    </row>
    <row r="42" spans="1:3" x14ac:dyDescent="0.2">
      <c r="A42" s="1">
        <f t="shared" si="0"/>
        <v>43017</v>
      </c>
      <c r="B42" s="34">
        <v>0</v>
      </c>
      <c r="C42" s="15">
        <v>0</v>
      </c>
    </row>
    <row r="43" spans="1:3" x14ac:dyDescent="0.2">
      <c r="A43" s="1">
        <f t="shared" si="0"/>
        <v>43024</v>
      </c>
      <c r="B43" s="34">
        <v>0</v>
      </c>
      <c r="C43" s="15">
        <v>0</v>
      </c>
    </row>
    <row r="44" spans="1:3" x14ac:dyDescent="0.2">
      <c r="A44" s="1">
        <f t="shared" si="0"/>
        <v>43031</v>
      </c>
      <c r="B44" s="34">
        <v>0</v>
      </c>
      <c r="C44" s="15">
        <v>0</v>
      </c>
    </row>
    <row r="45" spans="1:3" x14ac:dyDescent="0.2">
      <c r="A45" s="1">
        <f t="shared" si="0"/>
        <v>43038</v>
      </c>
      <c r="B45" s="34">
        <v>0</v>
      </c>
      <c r="C45" s="15">
        <v>0</v>
      </c>
    </row>
    <row r="46" spans="1:3" x14ac:dyDescent="0.2">
      <c r="A46" s="1">
        <f t="shared" si="0"/>
        <v>43045</v>
      </c>
      <c r="B46" s="34">
        <v>0</v>
      </c>
      <c r="C46" s="15">
        <v>0</v>
      </c>
    </row>
    <row r="47" spans="1:3" x14ac:dyDescent="0.2">
      <c r="A47" s="1">
        <f t="shared" si="0"/>
        <v>43052</v>
      </c>
      <c r="B47" s="34">
        <v>0</v>
      </c>
      <c r="C47" s="15">
        <v>0</v>
      </c>
    </row>
    <row r="48" spans="1:3" x14ac:dyDescent="0.2">
      <c r="A48" s="1">
        <f t="shared" si="0"/>
        <v>43059</v>
      </c>
      <c r="B48" s="34">
        <v>0</v>
      </c>
      <c r="C48" s="15">
        <v>0</v>
      </c>
    </row>
    <row r="49" spans="1:3" x14ac:dyDescent="0.2">
      <c r="A49" s="1">
        <f t="shared" si="0"/>
        <v>43066</v>
      </c>
      <c r="B49" s="34">
        <v>0</v>
      </c>
      <c r="C49" s="15">
        <v>0</v>
      </c>
    </row>
    <row r="50" spans="1:3" x14ac:dyDescent="0.2">
      <c r="A50" s="1">
        <f t="shared" si="0"/>
        <v>43073</v>
      </c>
      <c r="B50" s="34">
        <v>0</v>
      </c>
      <c r="C50" s="15">
        <v>0</v>
      </c>
    </row>
    <row r="51" spans="1:3" x14ac:dyDescent="0.2">
      <c r="A51" s="1">
        <f t="shared" si="0"/>
        <v>43080</v>
      </c>
      <c r="B51" s="34">
        <v>0</v>
      </c>
      <c r="C51" s="15">
        <v>0</v>
      </c>
    </row>
    <row r="52" spans="1:3" x14ac:dyDescent="0.2">
      <c r="A52" s="1">
        <f t="shared" si="0"/>
        <v>43087</v>
      </c>
      <c r="B52" s="34">
        <v>0</v>
      </c>
      <c r="C52" s="15">
        <v>0</v>
      </c>
    </row>
    <row r="53" spans="1:3" x14ac:dyDescent="0.2">
      <c r="A53" s="2">
        <f t="shared" si="0"/>
        <v>43094</v>
      </c>
      <c r="B53" s="36">
        <v>0</v>
      </c>
      <c r="C53" s="130">
        <v>0</v>
      </c>
    </row>
    <row r="54" spans="1:3" x14ac:dyDescent="0.2">
      <c r="A54" s="3">
        <f t="shared" si="0"/>
        <v>43101</v>
      </c>
      <c r="B54" s="118">
        <v>0</v>
      </c>
      <c r="C54" s="119">
        <v>0</v>
      </c>
    </row>
    <row r="55" spans="1:3" x14ac:dyDescent="0.2">
      <c r="A55" s="3">
        <f t="shared" si="0"/>
        <v>43108</v>
      </c>
      <c r="B55" s="118">
        <v>0</v>
      </c>
      <c r="C55" s="119">
        <v>0</v>
      </c>
    </row>
    <row r="56" spans="1:3" x14ac:dyDescent="0.2">
      <c r="A56" s="3">
        <f t="shared" si="0"/>
        <v>43115</v>
      </c>
      <c r="B56" s="118">
        <v>0</v>
      </c>
      <c r="C56" s="119">
        <v>0</v>
      </c>
    </row>
    <row r="57" spans="1:3" x14ac:dyDescent="0.2">
      <c r="A57" s="3">
        <f t="shared" si="0"/>
        <v>43122</v>
      </c>
      <c r="B57" s="118">
        <v>0</v>
      </c>
      <c r="C57" s="119">
        <v>0</v>
      </c>
    </row>
    <row r="58" spans="1:3" x14ac:dyDescent="0.2">
      <c r="A58" s="3">
        <f t="shared" si="0"/>
        <v>43129</v>
      </c>
      <c r="B58" s="118">
        <v>0</v>
      </c>
      <c r="C58" s="119">
        <v>0</v>
      </c>
    </row>
    <row r="59" spans="1:3" x14ac:dyDescent="0.2">
      <c r="A59" s="3">
        <f t="shared" si="0"/>
        <v>43136</v>
      </c>
      <c r="B59" s="118">
        <v>0</v>
      </c>
      <c r="C59" s="119">
        <v>0</v>
      </c>
    </row>
    <row r="60" spans="1:3" x14ac:dyDescent="0.2">
      <c r="A60" s="3">
        <f t="shared" si="0"/>
        <v>43143</v>
      </c>
      <c r="B60" s="118">
        <v>0</v>
      </c>
      <c r="C60" s="119">
        <v>0</v>
      </c>
    </row>
    <row r="61" spans="1:3" x14ac:dyDescent="0.2">
      <c r="A61" s="3">
        <f t="shared" si="0"/>
        <v>43150</v>
      </c>
      <c r="B61" s="118">
        <v>0</v>
      </c>
      <c r="C61" s="119">
        <v>0</v>
      </c>
    </row>
    <row r="62" spans="1:3" x14ac:dyDescent="0.2">
      <c r="A62" s="3">
        <f t="shared" si="0"/>
        <v>43157</v>
      </c>
      <c r="B62" s="118">
        <v>0</v>
      </c>
      <c r="C62" s="119">
        <v>0</v>
      </c>
    </row>
    <row r="63" spans="1:3" x14ac:dyDescent="0.2">
      <c r="A63" s="3">
        <f t="shared" si="0"/>
        <v>43164</v>
      </c>
      <c r="B63" s="118">
        <v>0</v>
      </c>
      <c r="C63" s="119">
        <v>0</v>
      </c>
    </row>
    <row r="64" spans="1:3" x14ac:dyDescent="0.2">
      <c r="A64" s="3">
        <f t="shared" si="0"/>
        <v>43171</v>
      </c>
      <c r="B64" s="118">
        <v>0</v>
      </c>
      <c r="C64" s="119">
        <v>0</v>
      </c>
    </row>
    <row r="65" spans="1:3" x14ac:dyDescent="0.2">
      <c r="A65" s="3">
        <f t="shared" si="0"/>
        <v>43178</v>
      </c>
      <c r="B65" s="118">
        <v>0</v>
      </c>
      <c r="C65" s="119">
        <v>0</v>
      </c>
    </row>
    <row r="66" spans="1:3" x14ac:dyDescent="0.2">
      <c r="A66" s="3">
        <f t="shared" si="0"/>
        <v>43185</v>
      </c>
      <c r="B66" s="118">
        <v>0</v>
      </c>
      <c r="C66" s="119">
        <v>0</v>
      </c>
    </row>
    <row r="67" spans="1:3" x14ac:dyDescent="0.2">
      <c r="A67" s="3">
        <f t="shared" ref="A67:A130" si="1">A66+7</f>
        <v>43192</v>
      </c>
      <c r="B67" s="118">
        <v>0</v>
      </c>
      <c r="C67" s="119">
        <v>0</v>
      </c>
    </row>
    <row r="68" spans="1:3" x14ac:dyDescent="0.2">
      <c r="A68" s="3">
        <f t="shared" si="1"/>
        <v>43199</v>
      </c>
      <c r="B68" s="118">
        <v>0</v>
      </c>
      <c r="C68" s="119">
        <v>0</v>
      </c>
    </row>
    <row r="69" spans="1:3" x14ac:dyDescent="0.2">
      <c r="A69" s="3">
        <f t="shared" si="1"/>
        <v>43206</v>
      </c>
      <c r="B69" s="118">
        <v>0</v>
      </c>
      <c r="C69" s="119">
        <v>0</v>
      </c>
    </row>
    <row r="70" spans="1:3" x14ac:dyDescent="0.2">
      <c r="A70" s="3">
        <f t="shared" si="1"/>
        <v>43213</v>
      </c>
      <c r="B70" s="118">
        <v>0</v>
      </c>
      <c r="C70" s="119">
        <v>0</v>
      </c>
    </row>
    <row r="71" spans="1:3" x14ac:dyDescent="0.2">
      <c r="A71" s="3">
        <f t="shared" si="1"/>
        <v>43220</v>
      </c>
      <c r="B71" s="118">
        <v>0</v>
      </c>
      <c r="C71" s="119">
        <v>0</v>
      </c>
    </row>
    <row r="72" spans="1:3" x14ac:dyDescent="0.2">
      <c r="A72" s="3">
        <f t="shared" si="1"/>
        <v>43227</v>
      </c>
      <c r="B72" s="118">
        <v>0</v>
      </c>
      <c r="C72" s="119">
        <v>0</v>
      </c>
    </row>
    <row r="73" spans="1:3" x14ac:dyDescent="0.2">
      <c r="A73" s="3">
        <f t="shared" si="1"/>
        <v>43234</v>
      </c>
      <c r="B73" s="118">
        <v>0</v>
      </c>
      <c r="C73" s="119">
        <v>0</v>
      </c>
    </row>
    <row r="74" spans="1:3" x14ac:dyDescent="0.2">
      <c r="A74" s="3">
        <f t="shared" si="1"/>
        <v>43241</v>
      </c>
      <c r="B74" s="118">
        <v>0</v>
      </c>
      <c r="C74" s="119">
        <v>0</v>
      </c>
    </row>
    <row r="75" spans="1:3" x14ac:dyDescent="0.2">
      <c r="A75" s="3">
        <f t="shared" si="1"/>
        <v>43248</v>
      </c>
      <c r="B75" s="118">
        <v>0</v>
      </c>
      <c r="C75" s="119">
        <v>0</v>
      </c>
    </row>
    <row r="76" spans="1:3" x14ac:dyDescent="0.2">
      <c r="A76" s="3">
        <f t="shared" si="1"/>
        <v>43255</v>
      </c>
      <c r="B76" s="118">
        <v>0</v>
      </c>
      <c r="C76" s="119">
        <v>0</v>
      </c>
    </row>
    <row r="77" spans="1:3" x14ac:dyDescent="0.2">
      <c r="A77" s="3">
        <f t="shared" si="1"/>
        <v>43262</v>
      </c>
      <c r="B77" s="118">
        <v>0</v>
      </c>
      <c r="C77" s="119">
        <v>0</v>
      </c>
    </row>
    <row r="78" spans="1:3" x14ac:dyDescent="0.2">
      <c r="A78" s="3">
        <f t="shared" si="1"/>
        <v>43269</v>
      </c>
      <c r="B78" s="118">
        <v>0</v>
      </c>
      <c r="C78" s="119">
        <v>0</v>
      </c>
    </row>
    <row r="79" spans="1:3" x14ac:dyDescent="0.2">
      <c r="A79" s="3">
        <f t="shared" si="1"/>
        <v>43276</v>
      </c>
      <c r="B79" s="118">
        <v>0</v>
      </c>
      <c r="C79" s="119">
        <v>0</v>
      </c>
    </row>
    <row r="80" spans="1:3" x14ac:dyDescent="0.2">
      <c r="A80" s="3">
        <f t="shared" si="1"/>
        <v>43283</v>
      </c>
      <c r="B80" s="118">
        <v>0</v>
      </c>
      <c r="C80" s="119">
        <v>0</v>
      </c>
    </row>
    <row r="81" spans="1:3" x14ac:dyDescent="0.2">
      <c r="A81" s="3">
        <f t="shared" si="1"/>
        <v>43290</v>
      </c>
      <c r="B81" s="118">
        <v>0</v>
      </c>
      <c r="C81" s="119">
        <v>0</v>
      </c>
    </row>
    <row r="82" spans="1:3" x14ac:dyDescent="0.2">
      <c r="A82" s="3">
        <f t="shared" si="1"/>
        <v>43297</v>
      </c>
      <c r="B82" s="118">
        <v>0</v>
      </c>
      <c r="C82" s="119">
        <v>0</v>
      </c>
    </row>
    <row r="83" spans="1:3" x14ac:dyDescent="0.2">
      <c r="A83" s="3">
        <f t="shared" si="1"/>
        <v>43304</v>
      </c>
      <c r="B83" s="118">
        <v>0</v>
      </c>
      <c r="C83" s="119">
        <v>0</v>
      </c>
    </row>
    <row r="84" spans="1:3" x14ac:dyDescent="0.2">
      <c r="A84" s="3">
        <f t="shared" si="1"/>
        <v>43311</v>
      </c>
      <c r="B84" s="118">
        <v>0</v>
      </c>
      <c r="C84" s="119">
        <v>0</v>
      </c>
    </row>
    <row r="85" spans="1:3" x14ac:dyDescent="0.2">
      <c r="A85" s="3">
        <f t="shared" si="1"/>
        <v>43318</v>
      </c>
      <c r="B85" s="118">
        <v>0</v>
      </c>
      <c r="C85" s="119">
        <v>0</v>
      </c>
    </row>
    <row r="86" spans="1:3" x14ac:dyDescent="0.2">
      <c r="A86" s="3">
        <f t="shared" si="1"/>
        <v>43325</v>
      </c>
      <c r="B86" s="118">
        <v>0</v>
      </c>
      <c r="C86" s="119">
        <v>0</v>
      </c>
    </row>
    <row r="87" spans="1:3" x14ac:dyDescent="0.2">
      <c r="A87" s="3">
        <f t="shared" si="1"/>
        <v>43332</v>
      </c>
      <c r="B87" s="118">
        <v>0</v>
      </c>
      <c r="C87" s="119">
        <v>0</v>
      </c>
    </row>
    <row r="88" spans="1:3" x14ac:dyDescent="0.2">
      <c r="A88" s="3">
        <f t="shared" si="1"/>
        <v>43339</v>
      </c>
      <c r="B88" s="118">
        <v>0</v>
      </c>
      <c r="C88" s="119">
        <v>0</v>
      </c>
    </row>
    <row r="89" spans="1:3" x14ac:dyDescent="0.2">
      <c r="A89" s="3">
        <f t="shared" si="1"/>
        <v>43346</v>
      </c>
      <c r="B89" s="118">
        <v>0</v>
      </c>
      <c r="C89" s="119">
        <v>0</v>
      </c>
    </row>
    <row r="90" spans="1:3" x14ac:dyDescent="0.2">
      <c r="A90" s="3">
        <f t="shared" si="1"/>
        <v>43353</v>
      </c>
      <c r="B90" s="118">
        <v>0</v>
      </c>
      <c r="C90" s="119">
        <v>0</v>
      </c>
    </row>
    <row r="91" spans="1:3" x14ac:dyDescent="0.2">
      <c r="A91" s="3">
        <f t="shared" si="1"/>
        <v>43360</v>
      </c>
      <c r="B91" s="118">
        <v>0</v>
      </c>
      <c r="C91" s="119">
        <v>0</v>
      </c>
    </row>
    <row r="92" spans="1:3" x14ac:dyDescent="0.2">
      <c r="A92" s="3">
        <f t="shared" si="1"/>
        <v>43367</v>
      </c>
      <c r="B92" s="118">
        <v>0</v>
      </c>
      <c r="C92" s="119">
        <v>0</v>
      </c>
    </row>
    <row r="93" spans="1:3" x14ac:dyDescent="0.2">
      <c r="A93" s="3">
        <f t="shared" si="1"/>
        <v>43374</v>
      </c>
      <c r="B93" s="118">
        <v>0</v>
      </c>
      <c r="C93" s="119">
        <v>0</v>
      </c>
    </row>
    <row r="94" spans="1:3" x14ac:dyDescent="0.2">
      <c r="A94" s="3">
        <f t="shared" si="1"/>
        <v>43381</v>
      </c>
      <c r="B94" s="118">
        <v>0</v>
      </c>
      <c r="C94" s="119">
        <v>0</v>
      </c>
    </row>
    <row r="95" spans="1:3" x14ac:dyDescent="0.2">
      <c r="A95" s="3">
        <f t="shared" si="1"/>
        <v>43388</v>
      </c>
      <c r="B95" s="118">
        <v>0</v>
      </c>
      <c r="C95" s="119">
        <v>0</v>
      </c>
    </row>
    <row r="96" spans="1:3" x14ac:dyDescent="0.2">
      <c r="A96" s="3">
        <f t="shared" si="1"/>
        <v>43395</v>
      </c>
      <c r="B96" s="118">
        <v>0</v>
      </c>
      <c r="C96" s="119">
        <v>0</v>
      </c>
    </row>
    <row r="97" spans="1:3" x14ac:dyDescent="0.2">
      <c r="A97" s="3">
        <f t="shared" si="1"/>
        <v>43402</v>
      </c>
      <c r="B97" s="118">
        <v>0</v>
      </c>
      <c r="C97" s="119">
        <v>0</v>
      </c>
    </row>
    <row r="98" spans="1:3" x14ac:dyDescent="0.2">
      <c r="A98" s="3">
        <f t="shared" si="1"/>
        <v>43409</v>
      </c>
      <c r="B98" s="118">
        <v>0</v>
      </c>
      <c r="C98" s="119">
        <v>0</v>
      </c>
    </row>
    <row r="99" spans="1:3" x14ac:dyDescent="0.2">
      <c r="A99" s="3">
        <f t="shared" si="1"/>
        <v>43416</v>
      </c>
      <c r="B99" s="118">
        <v>0</v>
      </c>
      <c r="C99" s="119">
        <v>0</v>
      </c>
    </row>
    <row r="100" spans="1:3" x14ac:dyDescent="0.2">
      <c r="A100" s="3">
        <f t="shared" si="1"/>
        <v>43423</v>
      </c>
      <c r="B100" s="118">
        <v>0</v>
      </c>
      <c r="C100" s="119">
        <v>0</v>
      </c>
    </row>
    <row r="101" spans="1:3" x14ac:dyDescent="0.2">
      <c r="A101" s="3">
        <f t="shared" si="1"/>
        <v>43430</v>
      </c>
      <c r="B101" s="118">
        <v>0</v>
      </c>
      <c r="C101" s="119">
        <v>0</v>
      </c>
    </row>
    <row r="102" spans="1:3" x14ac:dyDescent="0.2">
      <c r="A102" s="3">
        <f t="shared" si="1"/>
        <v>43437</v>
      </c>
      <c r="B102" s="118">
        <v>0</v>
      </c>
      <c r="C102" s="119">
        <v>0</v>
      </c>
    </row>
    <row r="103" spans="1:3" x14ac:dyDescent="0.2">
      <c r="A103" s="3">
        <f t="shared" si="1"/>
        <v>43444</v>
      </c>
      <c r="B103" s="118">
        <v>0</v>
      </c>
      <c r="C103" s="119">
        <v>0</v>
      </c>
    </row>
    <row r="104" spans="1:3" x14ac:dyDescent="0.2">
      <c r="A104" s="3">
        <f t="shared" si="1"/>
        <v>43451</v>
      </c>
      <c r="B104" s="118">
        <v>0</v>
      </c>
      <c r="C104" s="119">
        <v>0</v>
      </c>
    </row>
    <row r="105" spans="1:3" x14ac:dyDescent="0.2">
      <c r="A105" s="3">
        <f t="shared" si="1"/>
        <v>43458</v>
      </c>
      <c r="B105" s="118">
        <v>0</v>
      </c>
      <c r="C105" s="119">
        <v>0</v>
      </c>
    </row>
    <row r="106" spans="1:3" x14ac:dyDescent="0.2">
      <c r="A106" s="4">
        <f t="shared" si="1"/>
        <v>43465</v>
      </c>
      <c r="B106" s="122">
        <v>0</v>
      </c>
      <c r="C106" s="123">
        <v>0</v>
      </c>
    </row>
    <row r="107" spans="1:3" x14ac:dyDescent="0.2">
      <c r="A107" s="5">
        <f t="shared" si="1"/>
        <v>43472</v>
      </c>
      <c r="B107" s="35">
        <v>0</v>
      </c>
      <c r="C107" s="33">
        <v>0</v>
      </c>
    </row>
    <row r="108" spans="1:3" x14ac:dyDescent="0.2">
      <c r="A108" s="5">
        <f t="shared" si="1"/>
        <v>43479</v>
      </c>
      <c r="B108" s="35">
        <v>0</v>
      </c>
      <c r="C108" s="33">
        <v>0</v>
      </c>
    </row>
    <row r="109" spans="1:3" x14ac:dyDescent="0.2">
      <c r="A109" s="5">
        <f t="shared" si="1"/>
        <v>43486</v>
      </c>
      <c r="B109" s="35">
        <v>0</v>
      </c>
      <c r="C109" s="33">
        <v>0</v>
      </c>
    </row>
    <row r="110" spans="1:3" x14ac:dyDescent="0.2">
      <c r="A110" s="5">
        <f t="shared" si="1"/>
        <v>43493</v>
      </c>
      <c r="B110" s="35">
        <v>0</v>
      </c>
      <c r="C110" s="33">
        <v>0</v>
      </c>
    </row>
    <row r="111" spans="1:3" x14ac:dyDescent="0.2">
      <c r="A111" s="5">
        <f t="shared" si="1"/>
        <v>43500</v>
      </c>
      <c r="B111" s="35">
        <v>0</v>
      </c>
      <c r="C111" s="33">
        <v>0</v>
      </c>
    </row>
    <row r="112" spans="1:3" x14ac:dyDescent="0.2">
      <c r="A112" s="5">
        <f t="shared" si="1"/>
        <v>43507</v>
      </c>
      <c r="B112" s="35">
        <v>0</v>
      </c>
      <c r="C112" s="33">
        <v>0</v>
      </c>
    </row>
    <row r="113" spans="1:3" x14ac:dyDescent="0.2">
      <c r="A113" s="5">
        <f t="shared" si="1"/>
        <v>43514</v>
      </c>
      <c r="B113" s="35">
        <v>0</v>
      </c>
      <c r="C113" s="33">
        <v>0</v>
      </c>
    </row>
    <row r="114" spans="1:3" x14ac:dyDescent="0.2">
      <c r="A114" s="5">
        <f t="shared" si="1"/>
        <v>43521</v>
      </c>
      <c r="B114" s="35">
        <v>0</v>
      </c>
      <c r="C114" s="33">
        <v>0</v>
      </c>
    </row>
    <row r="115" spans="1:3" x14ac:dyDescent="0.2">
      <c r="A115" s="5">
        <f t="shared" si="1"/>
        <v>43528</v>
      </c>
      <c r="B115" s="35">
        <v>0</v>
      </c>
      <c r="C115" s="33">
        <v>0</v>
      </c>
    </row>
    <row r="116" spans="1:3" x14ac:dyDescent="0.2">
      <c r="A116" s="5">
        <f t="shared" si="1"/>
        <v>43535</v>
      </c>
      <c r="B116" s="35">
        <v>0</v>
      </c>
      <c r="C116" s="33">
        <v>0</v>
      </c>
    </row>
    <row r="117" spans="1:3" x14ac:dyDescent="0.2">
      <c r="A117" s="5">
        <f t="shared" si="1"/>
        <v>43542</v>
      </c>
      <c r="B117" s="35">
        <v>0</v>
      </c>
      <c r="C117" s="33">
        <v>0</v>
      </c>
    </row>
    <row r="118" spans="1:3" x14ac:dyDescent="0.2">
      <c r="A118" s="5">
        <f t="shared" si="1"/>
        <v>43549</v>
      </c>
      <c r="B118" s="35">
        <v>0</v>
      </c>
      <c r="C118" s="33">
        <v>0</v>
      </c>
    </row>
    <row r="119" spans="1:3" x14ac:dyDescent="0.2">
      <c r="A119" s="5">
        <f t="shared" si="1"/>
        <v>43556</v>
      </c>
      <c r="B119" s="35">
        <v>0</v>
      </c>
      <c r="C119" s="33">
        <v>0</v>
      </c>
    </row>
    <row r="120" spans="1:3" x14ac:dyDescent="0.2">
      <c r="A120" s="5">
        <f t="shared" si="1"/>
        <v>43563</v>
      </c>
      <c r="B120" s="35">
        <v>0</v>
      </c>
      <c r="C120" s="33">
        <v>0</v>
      </c>
    </row>
    <row r="121" spans="1:3" x14ac:dyDescent="0.2">
      <c r="A121" s="5">
        <f t="shared" si="1"/>
        <v>43570</v>
      </c>
      <c r="B121" s="35">
        <v>0</v>
      </c>
      <c r="C121" s="33">
        <v>0</v>
      </c>
    </row>
    <row r="122" spans="1:3" x14ac:dyDescent="0.2">
      <c r="A122" s="5">
        <f t="shared" si="1"/>
        <v>43577</v>
      </c>
      <c r="B122" s="35">
        <v>0</v>
      </c>
      <c r="C122" s="33">
        <v>0</v>
      </c>
    </row>
    <row r="123" spans="1:3" x14ac:dyDescent="0.2">
      <c r="A123" s="5">
        <f t="shared" si="1"/>
        <v>43584</v>
      </c>
      <c r="B123" s="35">
        <v>0</v>
      </c>
      <c r="C123" s="33">
        <v>0</v>
      </c>
    </row>
    <row r="124" spans="1:3" x14ac:dyDescent="0.2">
      <c r="A124" s="5">
        <f t="shared" si="1"/>
        <v>43591</v>
      </c>
      <c r="B124" s="35">
        <v>0</v>
      </c>
      <c r="C124" s="33">
        <v>0</v>
      </c>
    </row>
    <row r="125" spans="1:3" x14ac:dyDescent="0.2">
      <c r="A125" s="5">
        <f t="shared" si="1"/>
        <v>43598</v>
      </c>
      <c r="B125" s="35">
        <v>0</v>
      </c>
      <c r="C125" s="33">
        <v>0</v>
      </c>
    </row>
    <row r="126" spans="1:3" x14ac:dyDescent="0.2">
      <c r="A126" s="5">
        <f t="shared" si="1"/>
        <v>43605</v>
      </c>
      <c r="B126" s="35">
        <v>0</v>
      </c>
      <c r="C126" s="33">
        <v>0</v>
      </c>
    </row>
    <row r="127" spans="1:3" x14ac:dyDescent="0.2">
      <c r="A127" s="5">
        <f t="shared" si="1"/>
        <v>43612</v>
      </c>
      <c r="B127" s="35">
        <v>0</v>
      </c>
      <c r="C127" s="33">
        <v>0</v>
      </c>
    </row>
    <row r="128" spans="1:3" x14ac:dyDescent="0.2">
      <c r="A128" s="5">
        <f t="shared" si="1"/>
        <v>43619</v>
      </c>
      <c r="B128" s="35">
        <v>0</v>
      </c>
      <c r="C128" s="33">
        <v>0</v>
      </c>
    </row>
    <row r="129" spans="1:3" x14ac:dyDescent="0.2">
      <c r="A129" s="5">
        <f t="shared" si="1"/>
        <v>43626</v>
      </c>
      <c r="B129" s="35">
        <v>0</v>
      </c>
      <c r="C129" s="33">
        <v>0</v>
      </c>
    </row>
    <row r="130" spans="1:3" x14ac:dyDescent="0.2">
      <c r="A130" s="5">
        <f t="shared" si="1"/>
        <v>43633</v>
      </c>
      <c r="B130" s="35">
        <v>0</v>
      </c>
      <c r="C130" s="33">
        <v>0</v>
      </c>
    </row>
    <row r="131" spans="1:3" x14ac:dyDescent="0.2">
      <c r="A131" s="5">
        <f t="shared" ref="A131:A158" si="2">A130+7</f>
        <v>43640</v>
      </c>
      <c r="B131" s="35">
        <v>0</v>
      </c>
      <c r="C131" s="33">
        <v>0</v>
      </c>
    </row>
    <row r="132" spans="1:3" x14ac:dyDescent="0.2">
      <c r="A132" s="5">
        <f t="shared" si="2"/>
        <v>43647</v>
      </c>
      <c r="B132" s="35">
        <v>0</v>
      </c>
      <c r="C132" s="33">
        <v>0</v>
      </c>
    </row>
    <row r="133" spans="1:3" x14ac:dyDescent="0.2">
      <c r="A133" s="5">
        <f t="shared" si="2"/>
        <v>43654</v>
      </c>
      <c r="B133" s="35">
        <v>0</v>
      </c>
      <c r="C133" s="33">
        <v>0</v>
      </c>
    </row>
    <row r="134" spans="1:3" x14ac:dyDescent="0.2">
      <c r="A134" s="5">
        <f t="shared" si="2"/>
        <v>43661</v>
      </c>
      <c r="B134" s="35">
        <v>0</v>
      </c>
      <c r="C134" s="33">
        <v>0</v>
      </c>
    </row>
    <row r="135" spans="1:3" x14ac:dyDescent="0.2">
      <c r="A135" s="5">
        <f t="shared" si="2"/>
        <v>43668</v>
      </c>
      <c r="B135" s="124">
        <v>0</v>
      </c>
      <c r="C135" s="129">
        <v>0</v>
      </c>
    </row>
    <row r="136" spans="1:3" x14ac:dyDescent="0.2">
      <c r="A136" s="5">
        <f t="shared" si="2"/>
        <v>43675</v>
      </c>
      <c r="B136" s="124">
        <v>0</v>
      </c>
      <c r="C136" s="129">
        <v>0</v>
      </c>
    </row>
    <row r="137" spans="1:3" x14ac:dyDescent="0.2">
      <c r="A137" s="5">
        <f t="shared" si="2"/>
        <v>43682</v>
      </c>
      <c r="B137" s="124">
        <v>0</v>
      </c>
      <c r="C137" s="129">
        <v>0</v>
      </c>
    </row>
    <row r="138" spans="1:3" x14ac:dyDescent="0.2">
      <c r="A138" s="5">
        <f t="shared" si="2"/>
        <v>43689</v>
      </c>
      <c r="B138" s="124">
        <v>0</v>
      </c>
      <c r="C138" s="129">
        <v>0</v>
      </c>
    </row>
    <row r="139" spans="1:3" x14ac:dyDescent="0.2">
      <c r="A139" s="5">
        <f t="shared" si="2"/>
        <v>43696</v>
      </c>
      <c r="B139" s="124">
        <v>0</v>
      </c>
      <c r="C139" s="129">
        <v>0</v>
      </c>
    </row>
    <row r="140" spans="1:3" x14ac:dyDescent="0.2">
      <c r="A140" s="5">
        <f t="shared" si="2"/>
        <v>43703</v>
      </c>
      <c r="B140" s="124">
        <v>0</v>
      </c>
      <c r="C140" s="129">
        <v>0</v>
      </c>
    </row>
    <row r="141" spans="1:3" x14ac:dyDescent="0.2">
      <c r="A141" s="5">
        <f t="shared" si="2"/>
        <v>43710</v>
      </c>
      <c r="B141" s="124">
        <v>0</v>
      </c>
      <c r="C141" s="129">
        <v>0</v>
      </c>
    </row>
    <row r="142" spans="1:3" x14ac:dyDescent="0.2">
      <c r="A142" s="5">
        <f t="shared" si="2"/>
        <v>43717</v>
      </c>
      <c r="B142" s="124">
        <v>0</v>
      </c>
      <c r="C142" s="129">
        <v>0</v>
      </c>
    </row>
    <row r="143" spans="1:3" x14ac:dyDescent="0.2">
      <c r="A143" s="5">
        <f t="shared" si="2"/>
        <v>43724</v>
      </c>
      <c r="B143" s="124">
        <v>0</v>
      </c>
      <c r="C143" s="129">
        <v>0</v>
      </c>
    </row>
    <row r="144" spans="1:3" x14ac:dyDescent="0.2">
      <c r="A144" s="5">
        <f t="shared" si="2"/>
        <v>43731</v>
      </c>
      <c r="B144" s="124">
        <v>0</v>
      </c>
      <c r="C144" s="129">
        <v>0</v>
      </c>
    </row>
    <row r="145" spans="1:3" x14ac:dyDescent="0.2">
      <c r="A145" s="5">
        <f t="shared" si="2"/>
        <v>43738</v>
      </c>
      <c r="B145" s="35">
        <v>0</v>
      </c>
      <c r="C145" s="33">
        <v>0</v>
      </c>
    </row>
    <row r="146" spans="1:3" x14ac:dyDescent="0.2">
      <c r="A146" s="5">
        <f t="shared" si="2"/>
        <v>43745</v>
      </c>
      <c r="B146" s="35">
        <v>0</v>
      </c>
      <c r="C146" s="33">
        <v>0</v>
      </c>
    </row>
    <row r="147" spans="1:3" x14ac:dyDescent="0.2">
      <c r="A147" s="5">
        <f t="shared" si="2"/>
        <v>43752</v>
      </c>
      <c r="B147" s="35">
        <v>0</v>
      </c>
      <c r="C147" s="33">
        <v>0</v>
      </c>
    </row>
    <row r="148" spans="1:3" x14ac:dyDescent="0.2">
      <c r="A148" s="5">
        <f t="shared" si="2"/>
        <v>43759</v>
      </c>
      <c r="B148" s="35">
        <v>0</v>
      </c>
      <c r="C148" s="33">
        <v>0</v>
      </c>
    </row>
    <row r="149" spans="1:3" x14ac:dyDescent="0.2">
      <c r="A149" s="5">
        <f t="shared" si="2"/>
        <v>43766</v>
      </c>
      <c r="B149" s="35">
        <v>0</v>
      </c>
      <c r="C149" s="33">
        <v>0</v>
      </c>
    </row>
    <row r="150" spans="1:3" x14ac:dyDescent="0.2">
      <c r="A150" s="5">
        <f t="shared" si="2"/>
        <v>43773</v>
      </c>
      <c r="B150" s="35">
        <v>0</v>
      </c>
      <c r="C150" s="33">
        <v>0</v>
      </c>
    </row>
    <row r="151" spans="1:3" x14ac:dyDescent="0.2">
      <c r="A151" s="5">
        <f t="shared" si="2"/>
        <v>43780</v>
      </c>
      <c r="B151" s="35">
        <v>0</v>
      </c>
      <c r="C151" s="33">
        <v>0</v>
      </c>
    </row>
    <row r="152" spans="1:3" x14ac:dyDescent="0.2">
      <c r="A152" s="5">
        <f t="shared" si="2"/>
        <v>43787</v>
      </c>
      <c r="B152" s="35">
        <v>0</v>
      </c>
      <c r="C152" s="33">
        <v>0</v>
      </c>
    </row>
    <row r="153" spans="1:3" x14ac:dyDescent="0.2">
      <c r="A153" s="5">
        <f t="shared" si="2"/>
        <v>43794</v>
      </c>
      <c r="B153" s="35">
        <v>0</v>
      </c>
      <c r="C153" s="33">
        <v>0</v>
      </c>
    </row>
    <row r="154" spans="1:3" x14ac:dyDescent="0.2">
      <c r="A154" s="5">
        <f t="shared" si="2"/>
        <v>43801</v>
      </c>
      <c r="B154" s="35">
        <v>0</v>
      </c>
      <c r="C154" s="33">
        <v>0</v>
      </c>
    </row>
    <row r="155" spans="1:3" x14ac:dyDescent="0.2">
      <c r="A155" s="5">
        <f t="shared" si="2"/>
        <v>43808</v>
      </c>
      <c r="B155" s="35">
        <v>0</v>
      </c>
      <c r="C155" s="33">
        <v>0</v>
      </c>
    </row>
    <row r="156" spans="1:3" x14ac:dyDescent="0.2">
      <c r="A156" s="5">
        <f t="shared" si="2"/>
        <v>43815</v>
      </c>
      <c r="B156" s="35">
        <v>0</v>
      </c>
      <c r="C156" s="33">
        <v>0</v>
      </c>
    </row>
    <row r="157" spans="1:3" x14ac:dyDescent="0.2">
      <c r="A157" s="5">
        <f t="shared" si="2"/>
        <v>43822</v>
      </c>
      <c r="B157" s="35">
        <v>0</v>
      </c>
      <c r="C157" s="33">
        <v>0</v>
      </c>
    </row>
    <row r="158" spans="1:3" x14ac:dyDescent="0.2">
      <c r="A158" s="5">
        <f t="shared" si="2"/>
        <v>43829</v>
      </c>
      <c r="B158" s="35">
        <v>0</v>
      </c>
      <c r="C158" s="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C753-9934-4249-9239-89682FD34EB2}">
  <sheetPr>
    <tabColor theme="7" tint="0.59999389629810485"/>
  </sheetPr>
  <dimension ref="A1:C158"/>
  <sheetViews>
    <sheetView workbookViewId="0">
      <pane ySplit="1" topLeftCell="A2" activePane="bottomLeft" state="frozen"/>
      <selection activeCell="C2" sqref="C2:C158"/>
      <selection pane="bottomLeft" activeCell="B1" sqref="B1:C1048576"/>
    </sheetView>
  </sheetViews>
  <sheetFormatPr baseColWidth="10" defaultColWidth="11.1640625" defaultRowHeight="15" x14ac:dyDescent="0.2"/>
  <sheetData>
    <row r="1" spans="1:3" s="41" customFormat="1" ht="28" x14ac:dyDescent="0.2">
      <c r="A1" s="38" t="s">
        <v>0</v>
      </c>
      <c r="B1" s="39" t="s">
        <v>92</v>
      </c>
      <c r="C1" s="40" t="s">
        <v>93</v>
      </c>
    </row>
    <row r="2" spans="1:3" x14ac:dyDescent="0.2">
      <c r="A2" s="1">
        <v>42737</v>
      </c>
      <c r="B2" s="34">
        <v>0</v>
      </c>
      <c r="C2" s="15">
        <v>0</v>
      </c>
    </row>
    <row r="3" spans="1:3" x14ac:dyDescent="0.2">
      <c r="A3" s="1">
        <f t="shared" ref="A3:A66" si="0">A2+7</f>
        <v>42744</v>
      </c>
      <c r="B3" s="34">
        <v>0</v>
      </c>
      <c r="C3" s="15">
        <v>0</v>
      </c>
    </row>
    <row r="4" spans="1:3" x14ac:dyDescent="0.2">
      <c r="A4" s="1">
        <f t="shared" si="0"/>
        <v>42751</v>
      </c>
      <c r="B4" s="34">
        <v>3116.02</v>
      </c>
      <c r="C4" s="15">
        <v>1152808</v>
      </c>
    </row>
    <row r="5" spans="1:3" x14ac:dyDescent="0.2">
      <c r="A5" s="1">
        <f t="shared" si="0"/>
        <v>42758</v>
      </c>
      <c r="B5" s="34">
        <v>8755.35</v>
      </c>
      <c r="C5" s="15">
        <v>3002100</v>
      </c>
    </row>
    <row r="6" spans="1:3" x14ac:dyDescent="0.2">
      <c r="A6" s="1">
        <f t="shared" si="0"/>
        <v>42765</v>
      </c>
      <c r="B6" s="34">
        <v>3745.97</v>
      </c>
      <c r="C6" s="15">
        <v>1333088</v>
      </c>
    </row>
    <row r="7" spans="1:3" x14ac:dyDescent="0.2">
      <c r="A7" s="1">
        <f t="shared" si="0"/>
        <v>42772</v>
      </c>
      <c r="B7" s="34">
        <v>6518.84</v>
      </c>
      <c r="C7" s="15">
        <v>1981294</v>
      </c>
    </row>
    <row r="8" spans="1:3" x14ac:dyDescent="0.2">
      <c r="A8" s="1">
        <f t="shared" si="0"/>
        <v>42779</v>
      </c>
      <c r="B8" s="34">
        <v>10679.93</v>
      </c>
      <c r="C8" s="15">
        <v>3297235</v>
      </c>
    </row>
    <row r="9" spans="1:3" x14ac:dyDescent="0.2">
      <c r="A9" s="1">
        <f t="shared" si="0"/>
        <v>42786</v>
      </c>
      <c r="B9" s="34">
        <v>10569.48</v>
      </c>
      <c r="C9" s="15">
        <v>3256337</v>
      </c>
    </row>
    <row r="10" spans="1:3" x14ac:dyDescent="0.2">
      <c r="A10" s="1">
        <f t="shared" si="0"/>
        <v>42793</v>
      </c>
      <c r="B10" s="34">
        <v>9262.26</v>
      </c>
      <c r="C10" s="15">
        <v>2821837</v>
      </c>
    </row>
    <row r="11" spans="1:3" x14ac:dyDescent="0.2">
      <c r="A11" s="1">
        <f t="shared" si="0"/>
        <v>42800</v>
      </c>
      <c r="B11" s="34">
        <v>7657.7</v>
      </c>
      <c r="C11" s="15">
        <v>2323845</v>
      </c>
    </row>
    <row r="12" spans="1:3" x14ac:dyDescent="0.2">
      <c r="A12" s="1">
        <f t="shared" si="0"/>
        <v>42807</v>
      </c>
      <c r="B12" s="34">
        <v>3214.28</v>
      </c>
      <c r="C12" s="15">
        <v>1156171</v>
      </c>
    </row>
    <row r="13" spans="1:3" x14ac:dyDescent="0.2">
      <c r="A13" s="1">
        <f t="shared" si="0"/>
        <v>42814</v>
      </c>
      <c r="B13" s="34">
        <v>7146.09</v>
      </c>
      <c r="C13" s="15">
        <v>2570504</v>
      </c>
    </row>
    <row r="14" spans="1:3" x14ac:dyDescent="0.2">
      <c r="A14" s="1">
        <f t="shared" si="0"/>
        <v>42821</v>
      </c>
      <c r="B14" s="34">
        <v>8582.0499999999993</v>
      </c>
      <c r="C14" s="15">
        <v>3087227</v>
      </c>
    </row>
    <row r="15" spans="1:3" x14ac:dyDescent="0.2">
      <c r="A15" s="1">
        <f t="shared" si="0"/>
        <v>42828</v>
      </c>
      <c r="B15" s="34">
        <v>3357.29</v>
      </c>
      <c r="C15" s="15">
        <v>1179710</v>
      </c>
    </row>
    <row r="16" spans="1:3" x14ac:dyDescent="0.2">
      <c r="A16" s="1">
        <f t="shared" si="0"/>
        <v>42835</v>
      </c>
      <c r="B16" s="34">
        <v>11909.599999999999</v>
      </c>
      <c r="C16" s="15">
        <v>4403090</v>
      </c>
    </row>
    <row r="17" spans="1:3" x14ac:dyDescent="0.2">
      <c r="A17" s="1">
        <f t="shared" si="0"/>
        <v>42842</v>
      </c>
      <c r="B17" s="34">
        <v>16527.690000000002</v>
      </c>
      <c r="C17" s="15">
        <v>5573956</v>
      </c>
    </row>
    <row r="18" spans="1:3" x14ac:dyDescent="0.2">
      <c r="A18" s="1">
        <f t="shared" si="0"/>
        <v>42849</v>
      </c>
      <c r="B18" s="34">
        <v>18707.2</v>
      </c>
      <c r="C18" s="15">
        <v>5879253</v>
      </c>
    </row>
    <row r="19" spans="1:3" x14ac:dyDescent="0.2">
      <c r="A19" s="1">
        <f t="shared" si="0"/>
        <v>42856</v>
      </c>
      <c r="B19" s="34">
        <v>8425.5600000000013</v>
      </c>
      <c r="C19" s="15">
        <v>3405541</v>
      </c>
    </row>
    <row r="20" spans="1:3" x14ac:dyDescent="0.2">
      <c r="A20" s="1">
        <f t="shared" si="0"/>
        <v>42863</v>
      </c>
      <c r="B20" s="34">
        <v>13758.869999999999</v>
      </c>
      <c r="C20" s="15">
        <v>5079203</v>
      </c>
    </row>
    <row r="21" spans="1:3" x14ac:dyDescent="0.2">
      <c r="A21" s="1">
        <f t="shared" si="0"/>
        <v>42870</v>
      </c>
      <c r="B21" s="34">
        <v>10294.17</v>
      </c>
      <c r="C21" s="15">
        <v>3815859</v>
      </c>
    </row>
    <row r="22" spans="1:3" x14ac:dyDescent="0.2">
      <c r="A22" s="1">
        <f t="shared" si="0"/>
        <v>42877</v>
      </c>
      <c r="B22" s="34">
        <v>15517.74</v>
      </c>
      <c r="C22" s="15">
        <v>5034392</v>
      </c>
    </row>
    <row r="23" spans="1:3" x14ac:dyDescent="0.2">
      <c r="A23" s="1">
        <f t="shared" si="0"/>
        <v>42884</v>
      </c>
      <c r="B23" s="34">
        <v>16524.53</v>
      </c>
      <c r="C23" s="15">
        <v>5631616</v>
      </c>
    </row>
    <row r="24" spans="1:3" x14ac:dyDescent="0.2">
      <c r="A24" s="1">
        <f t="shared" si="0"/>
        <v>42891</v>
      </c>
      <c r="B24" s="34">
        <v>7631.0499999999993</v>
      </c>
      <c r="C24" s="15">
        <v>3650631</v>
      </c>
    </row>
    <row r="25" spans="1:3" x14ac:dyDescent="0.2">
      <c r="A25" s="1">
        <f t="shared" si="0"/>
        <v>42898</v>
      </c>
      <c r="B25" s="34">
        <v>6776.28</v>
      </c>
      <c r="C25" s="15">
        <v>2672724</v>
      </c>
    </row>
    <row r="26" spans="1:3" x14ac:dyDescent="0.2">
      <c r="A26" s="1">
        <f t="shared" si="0"/>
        <v>42905</v>
      </c>
      <c r="B26" s="34">
        <v>3637.79</v>
      </c>
      <c r="C26" s="15">
        <v>1297576</v>
      </c>
    </row>
    <row r="27" spans="1:3" x14ac:dyDescent="0.2">
      <c r="A27" s="1">
        <f t="shared" si="0"/>
        <v>42912</v>
      </c>
      <c r="B27" s="34">
        <v>4705.26</v>
      </c>
      <c r="C27" s="15">
        <v>1043666</v>
      </c>
    </row>
    <row r="28" spans="1:3" x14ac:dyDescent="0.2">
      <c r="A28" s="1">
        <f t="shared" si="0"/>
        <v>42919</v>
      </c>
      <c r="B28" s="34">
        <v>0</v>
      </c>
      <c r="C28" s="15">
        <v>0</v>
      </c>
    </row>
    <row r="29" spans="1:3" x14ac:dyDescent="0.2">
      <c r="A29" s="1">
        <f t="shared" si="0"/>
        <v>42926</v>
      </c>
      <c r="B29" s="34">
        <v>0</v>
      </c>
      <c r="C29" s="15">
        <v>0</v>
      </c>
    </row>
    <row r="30" spans="1:3" x14ac:dyDescent="0.2">
      <c r="A30" s="1">
        <f t="shared" si="0"/>
        <v>42933</v>
      </c>
      <c r="B30" s="34">
        <v>0</v>
      </c>
      <c r="C30" s="15">
        <v>0</v>
      </c>
    </row>
    <row r="31" spans="1:3" x14ac:dyDescent="0.2">
      <c r="A31" s="1">
        <f t="shared" si="0"/>
        <v>42940</v>
      </c>
      <c r="B31" s="34">
        <v>0</v>
      </c>
      <c r="C31" s="15">
        <v>0</v>
      </c>
    </row>
    <row r="32" spans="1:3" x14ac:dyDescent="0.2">
      <c r="A32" s="1">
        <f t="shared" si="0"/>
        <v>42947</v>
      </c>
      <c r="B32" s="34">
        <v>0</v>
      </c>
      <c r="C32" s="15">
        <v>0</v>
      </c>
    </row>
    <row r="33" spans="1:3" x14ac:dyDescent="0.2">
      <c r="A33" s="1">
        <f t="shared" si="0"/>
        <v>42954</v>
      </c>
      <c r="B33" s="34">
        <v>6140.24</v>
      </c>
      <c r="C33" s="15">
        <v>1895223</v>
      </c>
    </row>
    <row r="34" spans="1:3" x14ac:dyDescent="0.2">
      <c r="A34" s="1">
        <f t="shared" si="0"/>
        <v>42961</v>
      </c>
      <c r="B34" s="34">
        <v>13694.74</v>
      </c>
      <c r="C34" s="15">
        <v>4226701</v>
      </c>
    </row>
    <row r="35" spans="1:3" x14ac:dyDescent="0.2">
      <c r="A35" s="1">
        <f t="shared" si="0"/>
        <v>42968</v>
      </c>
      <c r="B35" s="34">
        <v>10455.41</v>
      </c>
      <c r="C35" s="15">
        <v>3432937</v>
      </c>
    </row>
    <row r="36" spans="1:3" x14ac:dyDescent="0.2">
      <c r="A36" s="1">
        <f t="shared" si="0"/>
        <v>42975</v>
      </c>
      <c r="B36" s="34">
        <v>9438.69</v>
      </c>
      <c r="C36" s="15">
        <v>2737038</v>
      </c>
    </row>
    <row r="37" spans="1:3" x14ac:dyDescent="0.2">
      <c r="A37" s="1">
        <f t="shared" si="0"/>
        <v>42982</v>
      </c>
      <c r="B37" s="34">
        <v>8220.7199999999993</v>
      </c>
      <c r="C37" s="15">
        <v>2513844</v>
      </c>
    </row>
    <row r="38" spans="1:3" x14ac:dyDescent="0.2">
      <c r="A38" s="1">
        <f t="shared" si="0"/>
        <v>42989</v>
      </c>
      <c r="B38" s="34">
        <v>7736.87</v>
      </c>
      <c r="C38" s="15">
        <v>2366166</v>
      </c>
    </row>
    <row r="39" spans="1:3" x14ac:dyDescent="0.2">
      <c r="A39" s="1">
        <f t="shared" si="0"/>
        <v>42996</v>
      </c>
      <c r="B39" s="34">
        <v>7350.98</v>
      </c>
      <c r="C39" s="15">
        <v>2247998</v>
      </c>
    </row>
    <row r="40" spans="1:3" x14ac:dyDescent="0.2">
      <c r="A40" s="1">
        <f t="shared" si="0"/>
        <v>43003</v>
      </c>
      <c r="B40" s="34">
        <v>6261.33</v>
      </c>
      <c r="C40" s="15">
        <v>1506633</v>
      </c>
    </row>
    <row r="41" spans="1:3" x14ac:dyDescent="0.2">
      <c r="A41" s="1">
        <f t="shared" si="0"/>
        <v>43010</v>
      </c>
      <c r="B41" s="34">
        <v>10804.29</v>
      </c>
      <c r="C41" s="15">
        <v>3224268</v>
      </c>
    </row>
    <row r="42" spans="1:3" x14ac:dyDescent="0.2">
      <c r="A42" s="1">
        <f t="shared" si="0"/>
        <v>43017</v>
      </c>
      <c r="B42" s="34">
        <v>12813.61</v>
      </c>
      <c r="C42" s="15">
        <v>4048360</v>
      </c>
    </row>
    <row r="43" spans="1:3" x14ac:dyDescent="0.2">
      <c r="A43" s="1">
        <f t="shared" si="0"/>
        <v>43024</v>
      </c>
      <c r="B43" s="34">
        <v>14146.74</v>
      </c>
      <c r="C43" s="15">
        <v>4595814</v>
      </c>
    </row>
    <row r="44" spans="1:3" x14ac:dyDescent="0.2">
      <c r="A44" s="1">
        <f t="shared" si="0"/>
        <v>43031</v>
      </c>
      <c r="B44" s="34">
        <v>14172.54</v>
      </c>
      <c r="C44" s="15">
        <v>4432730</v>
      </c>
    </row>
    <row r="45" spans="1:3" x14ac:dyDescent="0.2">
      <c r="A45" s="1">
        <f t="shared" si="0"/>
        <v>43038</v>
      </c>
      <c r="B45" s="34">
        <v>9958.2900000000009</v>
      </c>
      <c r="C45" s="15">
        <v>2722672</v>
      </c>
    </row>
    <row r="46" spans="1:3" x14ac:dyDescent="0.2">
      <c r="A46" s="1">
        <f t="shared" si="0"/>
        <v>43045</v>
      </c>
      <c r="B46" s="34">
        <v>11295.24</v>
      </c>
      <c r="C46" s="15">
        <v>2857477</v>
      </c>
    </row>
    <row r="47" spans="1:3" x14ac:dyDescent="0.2">
      <c r="A47" s="1">
        <f t="shared" si="0"/>
        <v>43052</v>
      </c>
      <c r="B47" s="34">
        <v>7973.18</v>
      </c>
      <c r="C47" s="15">
        <v>2445747</v>
      </c>
    </row>
    <row r="48" spans="1:3" x14ac:dyDescent="0.2">
      <c r="A48" s="1">
        <f t="shared" si="0"/>
        <v>43059</v>
      </c>
      <c r="B48" s="34">
        <v>9020.2900000000009</v>
      </c>
      <c r="C48" s="15">
        <v>2734401</v>
      </c>
    </row>
    <row r="49" spans="1:3" x14ac:dyDescent="0.2">
      <c r="A49" s="1">
        <f t="shared" si="0"/>
        <v>43066</v>
      </c>
      <c r="B49" s="34">
        <v>5474.27</v>
      </c>
      <c r="C49" s="15">
        <v>1619508</v>
      </c>
    </row>
    <row r="50" spans="1:3" x14ac:dyDescent="0.2">
      <c r="A50" s="1">
        <f t="shared" si="0"/>
        <v>43073</v>
      </c>
      <c r="B50" s="34">
        <v>11078.93</v>
      </c>
      <c r="C50" s="15">
        <v>2632847</v>
      </c>
    </row>
    <row r="51" spans="1:3" x14ac:dyDescent="0.2">
      <c r="A51" s="1">
        <f t="shared" si="0"/>
        <v>43080</v>
      </c>
      <c r="B51" s="34">
        <v>13921.35</v>
      </c>
      <c r="C51" s="15">
        <v>3451472</v>
      </c>
    </row>
    <row r="52" spans="1:3" x14ac:dyDescent="0.2">
      <c r="A52" s="1">
        <f t="shared" si="0"/>
        <v>43087</v>
      </c>
      <c r="B52" s="34">
        <v>19652.36</v>
      </c>
      <c r="C52" s="15">
        <v>4756626</v>
      </c>
    </row>
    <row r="53" spans="1:3" x14ac:dyDescent="0.2">
      <c r="A53" s="2">
        <f t="shared" si="0"/>
        <v>43094</v>
      </c>
      <c r="B53" s="36">
        <v>4043.37</v>
      </c>
      <c r="C53" s="130">
        <v>860711</v>
      </c>
    </row>
    <row r="54" spans="1:3" x14ac:dyDescent="0.2">
      <c r="A54" s="3">
        <f t="shared" si="0"/>
        <v>43101</v>
      </c>
      <c r="B54" s="118">
        <v>0</v>
      </c>
      <c r="C54" s="119">
        <v>0</v>
      </c>
    </row>
    <row r="55" spans="1:3" x14ac:dyDescent="0.2">
      <c r="A55" s="3">
        <f t="shared" si="0"/>
        <v>43108</v>
      </c>
      <c r="B55" s="118">
        <v>0</v>
      </c>
      <c r="C55" s="119">
        <v>0</v>
      </c>
    </row>
    <row r="56" spans="1:3" x14ac:dyDescent="0.2">
      <c r="A56" s="3">
        <f t="shared" si="0"/>
        <v>43115</v>
      </c>
      <c r="B56" s="118">
        <v>0</v>
      </c>
      <c r="C56" s="119">
        <v>0</v>
      </c>
    </row>
    <row r="57" spans="1:3" x14ac:dyDescent="0.2">
      <c r="A57" s="3">
        <f t="shared" si="0"/>
        <v>43122</v>
      </c>
      <c r="B57" s="118">
        <v>0</v>
      </c>
      <c r="C57" s="119">
        <v>0</v>
      </c>
    </row>
    <row r="58" spans="1:3" x14ac:dyDescent="0.2">
      <c r="A58" s="3">
        <f t="shared" si="0"/>
        <v>43129</v>
      </c>
      <c r="B58" s="118">
        <v>0</v>
      </c>
      <c r="C58" s="119">
        <v>0</v>
      </c>
    </row>
    <row r="59" spans="1:3" x14ac:dyDescent="0.2">
      <c r="A59" s="3">
        <f t="shared" si="0"/>
        <v>43136</v>
      </c>
      <c r="B59" s="118">
        <v>0</v>
      </c>
      <c r="C59" s="119">
        <v>0</v>
      </c>
    </row>
    <row r="60" spans="1:3" x14ac:dyDescent="0.2">
      <c r="A60" s="3">
        <f t="shared" si="0"/>
        <v>43143</v>
      </c>
      <c r="B60" s="118">
        <v>0</v>
      </c>
      <c r="C60" s="119">
        <v>0</v>
      </c>
    </row>
    <row r="61" spans="1:3" x14ac:dyDescent="0.2">
      <c r="A61" s="3">
        <f t="shared" si="0"/>
        <v>43150</v>
      </c>
      <c r="B61" s="118">
        <v>0</v>
      </c>
      <c r="C61" s="119">
        <v>0</v>
      </c>
    </row>
    <row r="62" spans="1:3" x14ac:dyDescent="0.2">
      <c r="A62" s="3">
        <f t="shared" si="0"/>
        <v>43157</v>
      </c>
      <c r="B62" s="118">
        <v>0</v>
      </c>
      <c r="C62" s="119">
        <v>0</v>
      </c>
    </row>
    <row r="63" spans="1:3" x14ac:dyDescent="0.2">
      <c r="A63" s="3">
        <f t="shared" si="0"/>
        <v>43164</v>
      </c>
      <c r="B63" s="118">
        <v>0</v>
      </c>
      <c r="C63" s="119">
        <v>0</v>
      </c>
    </row>
    <row r="64" spans="1:3" x14ac:dyDescent="0.2">
      <c r="A64" s="3">
        <f t="shared" si="0"/>
        <v>43171</v>
      </c>
      <c r="B64" s="118">
        <v>0</v>
      </c>
      <c r="C64" s="119">
        <v>0</v>
      </c>
    </row>
    <row r="65" spans="1:3" x14ac:dyDescent="0.2">
      <c r="A65" s="3">
        <f t="shared" si="0"/>
        <v>43178</v>
      </c>
      <c r="B65" s="118">
        <v>0</v>
      </c>
      <c r="C65" s="119">
        <v>0</v>
      </c>
    </row>
    <row r="66" spans="1:3" x14ac:dyDescent="0.2">
      <c r="A66" s="3">
        <f t="shared" si="0"/>
        <v>43185</v>
      </c>
      <c r="B66" s="118">
        <v>0</v>
      </c>
      <c r="C66" s="119">
        <v>0</v>
      </c>
    </row>
    <row r="67" spans="1:3" x14ac:dyDescent="0.2">
      <c r="A67" s="3">
        <f t="shared" ref="A67:A130" si="1">A66+7</f>
        <v>43192</v>
      </c>
      <c r="B67" s="118">
        <v>0</v>
      </c>
      <c r="C67" s="119">
        <v>0</v>
      </c>
    </row>
    <row r="68" spans="1:3" x14ac:dyDescent="0.2">
      <c r="A68" s="3">
        <f t="shared" si="1"/>
        <v>43199</v>
      </c>
      <c r="B68" s="118">
        <v>0</v>
      </c>
      <c r="C68" s="119">
        <v>0</v>
      </c>
    </row>
    <row r="69" spans="1:3" x14ac:dyDescent="0.2">
      <c r="A69" s="3">
        <f t="shared" si="1"/>
        <v>43206</v>
      </c>
      <c r="B69" s="118">
        <v>0</v>
      </c>
      <c r="C69" s="119">
        <v>0</v>
      </c>
    </row>
    <row r="70" spans="1:3" x14ac:dyDescent="0.2">
      <c r="A70" s="3">
        <f t="shared" si="1"/>
        <v>43213</v>
      </c>
      <c r="B70" s="118">
        <v>0</v>
      </c>
      <c r="C70" s="119">
        <v>0</v>
      </c>
    </row>
    <row r="71" spans="1:3" x14ac:dyDescent="0.2">
      <c r="A71" s="3">
        <f t="shared" si="1"/>
        <v>43220</v>
      </c>
      <c r="B71" s="118">
        <v>8499.52</v>
      </c>
      <c r="C71" s="119">
        <v>2262779</v>
      </c>
    </row>
    <row r="72" spans="1:3" x14ac:dyDescent="0.2">
      <c r="A72" s="3">
        <f t="shared" si="1"/>
        <v>43227</v>
      </c>
      <c r="B72" s="118">
        <v>9044.2099999999991</v>
      </c>
      <c r="C72" s="119">
        <v>2413440</v>
      </c>
    </row>
    <row r="73" spans="1:3" x14ac:dyDescent="0.2">
      <c r="A73" s="3">
        <f t="shared" si="1"/>
        <v>43234</v>
      </c>
      <c r="B73" s="118">
        <v>9446.93</v>
      </c>
      <c r="C73" s="119">
        <v>2514745</v>
      </c>
    </row>
    <row r="74" spans="1:3" x14ac:dyDescent="0.2">
      <c r="A74" s="3">
        <f t="shared" si="1"/>
        <v>43241</v>
      </c>
      <c r="B74" s="118">
        <v>7951.39</v>
      </c>
      <c r="C74" s="119">
        <v>2114883</v>
      </c>
    </row>
    <row r="75" spans="1:3" x14ac:dyDescent="0.2">
      <c r="A75" s="3">
        <f t="shared" si="1"/>
        <v>43248</v>
      </c>
      <c r="B75" s="118">
        <v>7704.15</v>
      </c>
      <c r="C75" s="119">
        <v>2048964</v>
      </c>
    </row>
    <row r="76" spans="1:3" x14ac:dyDescent="0.2">
      <c r="A76" s="3">
        <f t="shared" si="1"/>
        <v>43255</v>
      </c>
      <c r="B76" s="118">
        <v>11046.21</v>
      </c>
      <c r="C76" s="119">
        <v>2747877</v>
      </c>
    </row>
    <row r="77" spans="1:3" x14ac:dyDescent="0.2">
      <c r="A77" s="3">
        <f t="shared" si="1"/>
        <v>43262</v>
      </c>
      <c r="B77" s="118">
        <v>11702.57</v>
      </c>
      <c r="C77" s="119">
        <v>2880975</v>
      </c>
    </row>
    <row r="78" spans="1:3" x14ac:dyDescent="0.2">
      <c r="A78" s="3">
        <f t="shared" si="1"/>
        <v>43269</v>
      </c>
      <c r="B78" s="118">
        <v>12334.84</v>
      </c>
      <c r="C78" s="119">
        <v>3036027</v>
      </c>
    </row>
    <row r="79" spans="1:3" x14ac:dyDescent="0.2">
      <c r="A79" s="3">
        <f t="shared" si="1"/>
        <v>43276</v>
      </c>
      <c r="B79" s="118">
        <v>9677.16</v>
      </c>
      <c r="C79" s="119">
        <v>2388056</v>
      </c>
    </row>
    <row r="80" spans="1:3" x14ac:dyDescent="0.2">
      <c r="A80" s="3">
        <f t="shared" si="1"/>
        <v>43283</v>
      </c>
      <c r="B80" s="118">
        <v>34249.17</v>
      </c>
      <c r="C80" s="119">
        <v>9730657</v>
      </c>
    </row>
    <row r="81" spans="1:3" x14ac:dyDescent="0.2">
      <c r="A81" s="3">
        <f t="shared" si="1"/>
        <v>43290</v>
      </c>
      <c r="B81" s="118">
        <v>33076.5</v>
      </c>
      <c r="C81" s="119">
        <v>9709653</v>
      </c>
    </row>
    <row r="82" spans="1:3" x14ac:dyDescent="0.2">
      <c r="A82" s="3">
        <f t="shared" si="1"/>
        <v>43297</v>
      </c>
      <c r="B82" s="118">
        <v>32305.16</v>
      </c>
      <c r="C82" s="119">
        <v>9866674</v>
      </c>
    </row>
    <row r="83" spans="1:3" x14ac:dyDescent="0.2">
      <c r="A83" s="3">
        <f t="shared" si="1"/>
        <v>43304</v>
      </c>
      <c r="B83" s="118">
        <v>34877.880000000005</v>
      </c>
      <c r="C83" s="119">
        <v>9604754</v>
      </c>
    </row>
    <row r="84" spans="1:3" x14ac:dyDescent="0.2">
      <c r="A84" s="3">
        <f t="shared" si="1"/>
        <v>43311</v>
      </c>
      <c r="B84" s="118">
        <v>34087.130000000005</v>
      </c>
      <c r="C84" s="119">
        <v>9769728</v>
      </c>
    </row>
    <row r="85" spans="1:3" x14ac:dyDescent="0.2">
      <c r="A85" s="3">
        <f t="shared" si="1"/>
        <v>43318</v>
      </c>
      <c r="B85" s="118">
        <v>1004.29</v>
      </c>
      <c r="C85" s="119">
        <v>194263</v>
      </c>
    </row>
    <row r="86" spans="1:3" x14ac:dyDescent="0.2">
      <c r="A86" s="3">
        <f t="shared" si="1"/>
        <v>43325</v>
      </c>
      <c r="B86" s="118">
        <v>1183.3</v>
      </c>
      <c r="C86" s="119">
        <v>228888</v>
      </c>
    </row>
    <row r="87" spans="1:3" x14ac:dyDescent="0.2">
      <c r="A87" s="3">
        <f t="shared" si="1"/>
        <v>43332</v>
      </c>
      <c r="B87" s="118">
        <v>1026.23</v>
      </c>
      <c r="C87" s="119">
        <v>198496</v>
      </c>
    </row>
    <row r="88" spans="1:3" x14ac:dyDescent="0.2">
      <c r="A88" s="3">
        <f t="shared" si="1"/>
        <v>43339</v>
      </c>
      <c r="B88" s="118">
        <v>102.18</v>
      </c>
      <c r="C88" s="119">
        <v>19761</v>
      </c>
    </row>
    <row r="89" spans="1:3" x14ac:dyDescent="0.2">
      <c r="A89" s="3">
        <f t="shared" si="1"/>
        <v>43346</v>
      </c>
      <c r="B89" s="118">
        <v>0</v>
      </c>
      <c r="C89" s="119">
        <v>0</v>
      </c>
    </row>
    <row r="90" spans="1:3" x14ac:dyDescent="0.2">
      <c r="A90" s="3">
        <f t="shared" si="1"/>
        <v>43353</v>
      </c>
      <c r="B90" s="118">
        <v>0</v>
      </c>
      <c r="C90" s="119">
        <v>0</v>
      </c>
    </row>
    <row r="91" spans="1:3" x14ac:dyDescent="0.2">
      <c r="A91" s="3">
        <f t="shared" si="1"/>
        <v>43360</v>
      </c>
      <c r="B91" s="118">
        <v>0</v>
      </c>
      <c r="C91" s="119">
        <v>0</v>
      </c>
    </row>
    <row r="92" spans="1:3" x14ac:dyDescent="0.2">
      <c r="A92" s="3">
        <f t="shared" si="1"/>
        <v>43367</v>
      </c>
      <c r="B92" s="118">
        <v>0</v>
      </c>
      <c r="C92" s="119">
        <v>0</v>
      </c>
    </row>
    <row r="93" spans="1:3" x14ac:dyDescent="0.2">
      <c r="A93" s="3">
        <f t="shared" si="1"/>
        <v>43374</v>
      </c>
      <c r="B93" s="118">
        <v>0</v>
      </c>
      <c r="C93" s="119">
        <v>0</v>
      </c>
    </row>
    <row r="94" spans="1:3" x14ac:dyDescent="0.2">
      <c r="A94" s="3">
        <f t="shared" si="1"/>
        <v>43381</v>
      </c>
      <c r="B94" s="124">
        <v>0</v>
      </c>
      <c r="C94" s="129">
        <v>0</v>
      </c>
    </row>
    <row r="95" spans="1:3" x14ac:dyDescent="0.2">
      <c r="A95" s="3">
        <f t="shared" si="1"/>
        <v>43388</v>
      </c>
      <c r="B95" s="124">
        <v>0</v>
      </c>
      <c r="C95" s="129">
        <v>0</v>
      </c>
    </row>
    <row r="96" spans="1:3" x14ac:dyDescent="0.2">
      <c r="A96" s="3">
        <f t="shared" si="1"/>
        <v>43395</v>
      </c>
      <c r="B96" s="124">
        <v>0</v>
      </c>
      <c r="C96" s="129">
        <v>0</v>
      </c>
    </row>
    <row r="97" spans="1:3" x14ac:dyDescent="0.2">
      <c r="A97" s="3">
        <f t="shared" si="1"/>
        <v>43402</v>
      </c>
      <c r="B97" s="124">
        <v>0</v>
      </c>
      <c r="C97" s="129">
        <v>0</v>
      </c>
    </row>
    <row r="98" spans="1:3" x14ac:dyDescent="0.2">
      <c r="A98" s="3">
        <f t="shared" si="1"/>
        <v>43409</v>
      </c>
      <c r="B98" s="124">
        <v>0</v>
      </c>
      <c r="C98" s="129">
        <v>0</v>
      </c>
    </row>
    <row r="99" spans="1:3" x14ac:dyDescent="0.2">
      <c r="A99" s="3">
        <f t="shared" si="1"/>
        <v>43416</v>
      </c>
      <c r="B99" s="124">
        <v>0</v>
      </c>
      <c r="C99" s="129">
        <v>0</v>
      </c>
    </row>
    <row r="100" spans="1:3" x14ac:dyDescent="0.2">
      <c r="A100" s="3">
        <f t="shared" si="1"/>
        <v>43423</v>
      </c>
      <c r="B100" s="124">
        <v>0</v>
      </c>
      <c r="C100" s="129">
        <v>0</v>
      </c>
    </row>
    <row r="101" spans="1:3" x14ac:dyDescent="0.2">
      <c r="A101" s="3">
        <f t="shared" si="1"/>
        <v>43430</v>
      </c>
      <c r="B101" s="124">
        <v>0</v>
      </c>
      <c r="C101" s="129">
        <v>0</v>
      </c>
    </row>
    <row r="102" spans="1:3" x14ac:dyDescent="0.2">
      <c r="A102" s="3">
        <f t="shared" si="1"/>
        <v>43437</v>
      </c>
      <c r="B102" s="124">
        <v>0</v>
      </c>
      <c r="C102" s="129">
        <v>0</v>
      </c>
    </row>
    <row r="103" spans="1:3" x14ac:dyDescent="0.2">
      <c r="A103" s="3">
        <f t="shared" si="1"/>
        <v>43444</v>
      </c>
      <c r="B103" s="124">
        <v>0</v>
      </c>
      <c r="C103" s="129">
        <v>0</v>
      </c>
    </row>
    <row r="104" spans="1:3" x14ac:dyDescent="0.2">
      <c r="A104" s="3">
        <f t="shared" si="1"/>
        <v>43451</v>
      </c>
      <c r="B104" s="124">
        <v>0</v>
      </c>
      <c r="C104" s="129">
        <v>0</v>
      </c>
    </row>
    <row r="105" spans="1:3" x14ac:dyDescent="0.2">
      <c r="A105" s="3">
        <f t="shared" si="1"/>
        <v>43458</v>
      </c>
      <c r="B105" s="124">
        <v>0</v>
      </c>
      <c r="C105" s="129">
        <v>0</v>
      </c>
    </row>
    <row r="106" spans="1:3" x14ac:dyDescent="0.2">
      <c r="A106" s="4">
        <f t="shared" si="1"/>
        <v>43465</v>
      </c>
      <c r="B106" s="127">
        <v>0</v>
      </c>
      <c r="C106" s="128">
        <v>0</v>
      </c>
    </row>
    <row r="107" spans="1:3" x14ac:dyDescent="0.2">
      <c r="A107" s="5">
        <f t="shared" si="1"/>
        <v>43472</v>
      </c>
      <c r="B107" s="35">
        <v>0</v>
      </c>
      <c r="C107" s="33">
        <v>0</v>
      </c>
    </row>
    <row r="108" spans="1:3" x14ac:dyDescent="0.2">
      <c r="A108" s="5">
        <f t="shared" si="1"/>
        <v>43479</v>
      </c>
      <c r="B108" s="35">
        <v>0</v>
      </c>
      <c r="C108" s="33">
        <v>0</v>
      </c>
    </row>
    <row r="109" spans="1:3" x14ac:dyDescent="0.2">
      <c r="A109" s="5">
        <f t="shared" si="1"/>
        <v>43486</v>
      </c>
      <c r="B109" s="35">
        <v>0</v>
      </c>
      <c r="C109" s="33">
        <v>0</v>
      </c>
    </row>
    <row r="110" spans="1:3" x14ac:dyDescent="0.2">
      <c r="A110" s="5">
        <f t="shared" si="1"/>
        <v>43493</v>
      </c>
      <c r="B110" s="35">
        <v>0</v>
      </c>
      <c r="C110" s="33">
        <v>0</v>
      </c>
    </row>
    <row r="111" spans="1:3" x14ac:dyDescent="0.2">
      <c r="A111" s="5">
        <f t="shared" si="1"/>
        <v>43500</v>
      </c>
      <c r="B111" s="35">
        <v>0</v>
      </c>
      <c r="C111" s="33">
        <v>0</v>
      </c>
    </row>
    <row r="112" spans="1:3" x14ac:dyDescent="0.2">
      <c r="A112" s="5">
        <f t="shared" si="1"/>
        <v>43507</v>
      </c>
      <c r="B112" s="35">
        <v>0</v>
      </c>
      <c r="C112" s="33">
        <v>0</v>
      </c>
    </row>
    <row r="113" spans="1:3" x14ac:dyDescent="0.2">
      <c r="A113" s="5">
        <f t="shared" si="1"/>
        <v>43514</v>
      </c>
      <c r="B113" s="35">
        <v>0</v>
      </c>
      <c r="C113" s="33">
        <v>0</v>
      </c>
    </row>
    <row r="114" spans="1:3" x14ac:dyDescent="0.2">
      <c r="A114" s="5">
        <f t="shared" si="1"/>
        <v>43521</v>
      </c>
      <c r="B114" s="35">
        <v>0</v>
      </c>
      <c r="C114" s="33">
        <v>0</v>
      </c>
    </row>
    <row r="115" spans="1:3" x14ac:dyDescent="0.2">
      <c r="A115" s="5">
        <f t="shared" si="1"/>
        <v>43528</v>
      </c>
      <c r="B115" s="35">
        <v>0</v>
      </c>
      <c r="C115" s="33">
        <v>0</v>
      </c>
    </row>
    <row r="116" spans="1:3" x14ac:dyDescent="0.2">
      <c r="A116" s="5">
        <f t="shared" si="1"/>
        <v>43535</v>
      </c>
      <c r="B116" s="35">
        <v>0</v>
      </c>
      <c r="C116" s="33">
        <v>0</v>
      </c>
    </row>
    <row r="117" spans="1:3" x14ac:dyDescent="0.2">
      <c r="A117" s="5">
        <f t="shared" si="1"/>
        <v>43542</v>
      </c>
      <c r="B117" s="35">
        <v>0</v>
      </c>
      <c r="C117" s="33">
        <v>0</v>
      </c>
    </row>
    <row r="118" spans="1:3" x14ac:dyDescent="0.2">
      <c r="A118" s="5">
        <f t="shared" si="1"/>
        <v>43549</v>
      </c>
      <c r="B118" s="35">
        <v>0</v>
      </c>
      <c r="C118" s="33">
        <v>0</v>
      </c>
    </row>
    <row r="119" spans="1:3" x14ac:dyDescent="0.2">
      <c r="A119" s="5">
        <f t="shared" si="1"/>
        <v>43556</v>
      </c>
      <c r="B119" s="124">
        <v>0</v>
      </c>
      <c r="C119" s="33">
        <v>0</v>
      </c>
    </row>
    <row r="120" spans="1:3" x14ac:dyDescent="0.2">
      <c r="A120" s="5">
        <f t="shared" si="1"/>
        <v>43563</v>
      </c>
      <c r="B120" s="124">
        <v>2856.87</v>
      </c>
      <c r="C120" s="33">
        <v>336041</v>
      </c>
    </row>
    <row r="121" spans="1:3" x14ac:dyDescent="0.2">
      <c r="A121" s="5">
        <f t="shared" si="1"/>
        <v>43570</v>
      </c>
      <c r="B121" s="124">
        <v>4306.45</v>
      </c>
      <c r="C121" s="33">
        <v>380076</v>
      </c>
    </row>
    <row r="122" spans="1:3" x14ac:dyDescent="0.2">
      <c r="A122" s="5">
        <f t="shared" si="1"/>
        <v>43577</v>
      </c>
      <c r="B122" s="124">
        <v>3637.71</v>
      </c>
      <c r="C122" s="33">
        <v>397702</v>
      </c>
    </row>
    <row r="123" spans="1:3" x14ac:dyDescent="0.2">
      <c r="A123" s="5">
        <f t="shared" si="1"/>
        <v>43584</v>
      </c>
      <c r="B123" s="124">
        <v>19441.53</v>
      </c>
      <c r="C123" s="33">
        <v>2027119</v>
      </c>
    </row>
    <row r="124" spans="1:3" x14ac:dyDescent="0.2">
      <c r="A124" s="5">
        <f t="shared" si="1"/>
        <v>43591</v>
      </c>
      <c r="B124" s="124">
        <v>7453.45</v>
      </c>
      <c r="C124" s="33">
        <v>888263</v>
      </c>
    </row>
    <row r="125" spans="1:3" x14ac:dyDescent="0.2">
      <c r="A125" s="5">
        <f t="shared" si="1"/>
        <v>43598</v>
      </c>
      <c r="B125" s="124">
        <v>7578.81</v>
      </c>
      <c r="C125" s="33">
        <v>929076</v>
      </c>
    </row>
    <row r="126" spans="1:3" x14ac:dyDescent="0.2">
      <c r="A126" s="5">
        <f t="shared" si="1"/>
        <v>43605</v>
      </c>
      <c r="B126" s="124">
        <v>13142.54</v>
      </c>
      <c r="C126" s="33">
        <v>1389957</v>
      </c>
    </row>
    <row r="127" spans="1:3" x14ac:dyDescent="0.2">
      <c r="A127" s="5">
        <f t="shared" si="1"/>
        <v>43612</v>
      </c>
      <c r="B127" s="124">
        <v>52902.099999999991</v>
      </c>
      <c r="C127" s="33">
        <v>8674182</v>
      </c>
    </row>
    <row r="128" spans="1:3" x14ac:dyDescent="0.2">
      <c r="A128" s="5">
        <f t="shared" si="1"/>
        <v>43619</v>
      </c>
      <c r="B128" s="124">
        <v>10073.880000000001</v>
      </c>
      <c r="C128" s="33">
        <v>1090394</v>
      </c>
    </row>
    <row r="129" spans="1:3" x14ac:dyDescent="0.2">
      <c r="A129" s="5">
        <f t="shared" si="1"/>
        <v>43626</v>
      </c>
      <c r="B129" s="124">
        <v>19208.579999999998</v>
      </c>
      <c r="C129" s="33">
        <v>2086665</v>
      </c>
    </row>
    <row r="130" spans="1:3" x14ac:dyDescent="0.2">
      <c r="A130" s="5">
        <f t="shared" si="1"/>
        <v>43633</v>
      </c>
      <c r="B130" s="124">
        <v>15433.1</v>
      </c>
      <c r="C130" s="33">
        <v>1718611</v>
      </c>
    </row>
    <row r="131" spans="1:3" x14ac:dyDescent="0.2">
      <c r="A131" s="5">
        <f t="shared" ref="A131:A158" si="2">A130+7</f>
        <v>43640</v>
      </c>
      <c r="B131" s="124">
        <v>15564.93</v>
      </c>
      <c r="C131" s="33">
        <v>1733300</v>
      </c>
    </row>
    <row r="132" spans="1:3" x14ac:dyDescent="0.2">
      <c r="A132" s="5">
        <f t="shared" si="2"/>
        <v>43647</v>
      </c>
      <c r="B132" s="124">
        <v>6931.53</v>
      </c>
      <c r="C132" s="33">
        <v>889523</v>
      </c>
    </row>
    <row r="133" spans="1:3" x14ac:dyDescent="0.2">
      <c r="A133" s="5">
        <f t="shared" si="2"/>
        <v>43654</v>
      </c>
      <c r="B133" s="124">
        <v>53642.830000000009</v>
      </c>
      <c r="C133" s="33">
        <v>9327858</v>
      </c>
    </row>
    <row r="134" spans="1:3" x14ac:dyDescent="0.2">
      <c r="A134" s="5">
        <f t="shared" si="2"/>
        <v>43661</v>
      </c>
      <c r="B134" s="124">
        <v>32574.54</v>
      </c>
      <c r="C134" s="33">
        <v>5261800</v>
      </c>
    </row>
    <row r="135" spans="1:3" x14ac:dyDescent="0.2">
      <c r="A135" s="5">
        <f t="shared" si="2"/>
        <v>43668</v>
      </c>
      <c r="B135" s="124">
        <v>27903.95</v>
      </c>
      <c r="C135" s="33">
        <v>4237238</v>
      </c>
    </row>
    <row r="136" spans="1:3" x14ac:dyDescent="0.2">
      <c r="A136" s="5">
        <f t="shared" si="2"/>
        <v>43675</v>
      </c>
      <c r="B136" s="124">
        <v>46968.989999999991</v>
      </c>
      <c r="C136" s="33">
        <v>7254826</v>
      </c>
    </row>
    <row r="137" spans="1:3" x14ac:dyDescent="0.2">
      <c r="A137" s="5">
        <f t="shared" si="2"/>
        <v>43682</v>
      </c>
      <c r="B137" s="124">
        <v>51156.380000000005</v>
      </c>
      <c r="C137" s="33">
        <v>8965479</v>
      </c>
    </row>
    <row r="138" spans="1:3" x14ac:dyDescent="0.2">
      <c r="A138" s="5">
        <f t="shared" si="2"/>
        <v>43689</v>
      </c>
      <c r="B138" s="124">
        <v>46046.92</v>
      </c>
      <c r="C138" s="33">
        <v>8695095</v>
      </c>
    </row>
    <row r="139" spans="1:3" x14ac:dyDescent="0.2">
      <c r="A139" s="5">
        <f t="shared" si="2"/>
        <v>43696</v>
      </c>
      <c r="B139" s="124">
        <v>41551.980000000003</v>
      </c>
      <c r="C139" s="33">
        <v>7345769</v>
      </c>
    </row>
    <row r="140" spans="1:3" x14ac:dyDescent="0.2">
      <c r="A140" s="5">
        <f t="shared" si="2"/>
        <v>43703</v>
      </c>
      <c r="B140" s="124">
        <v>26062.46999999999</v>
      </c>
      <c r="C140" s="33">
        <v>3925745</v>
      </c>
    </row>
    <row r="141" spans="1:3" x14ac:dyDescent="0.2">
      <c r="A141" s="5">
        <f t="shared" si="2"/>
        <v>43710</v>
      </c>
      <c r="B141" s="124">
        <v>45678.150000000009</v>
      </c>
      <c r="C141" s="33">
        <v>8879988</v>
      </c>
    </row>
    <row r="142" spans="1:3" x14ac:dyDescent="0.2">
      <c r="A142" s="5">
        <f t="shared" si="2"/>
        <v>43717</v>
      </c>
      <c r="B142" s="124">
        <v>66134.160000000047</v>
      </c>
      <c r="C142" s="33">
        <v>11030098</v>
      </c>
    </row>
    <row r="143" spans="1:3" x14ac:dyDescent="0.2">
      <c r="A143" s="5">
        <f t="shared" si="2"/>
        <v>43724</v>
      </c>
      <c r="B143" s="124">
        <v>69826.819999999978</v>
      </c>
      <c r="C143" s="33">
        <v>9598930</v>
      </c>
    </row>
    <row r="144" spans="1:3" x14ac:dyDescent="0.2">
      <c r="A144" s="5">
        <f t="shared" si="2"/>
        <v>43731</v>
      </c>
      <c r="B144" s="35">
        <v>93378.079999999987</v>
      </c>
      <c r="C144" s="33">
        <v>9457118</v>
      </c>
    </row>
    <row r="145" spans="1:3" x14ac:dyDescent="0.2">
      <c r="A145" s="5">
        <f t="shared" si="2"/>
        <v>43738</v>
      </c>
      <c r="B145" s="35">
        <v>0</v>
      </c>
      <c r="C145" s="33">
        <v>0</v>
      </c>
    </row>
    <row r="146" spans="1:3" x14ac:dyDescent="0.2">
      <c r="A146" s="5">
        <f t="shared" si="2"/>
        <v>43745</v>
      </c>
      <c r="B146" s="35">
        <v>0</v>
      </c>
      <c r="C146" s="33">
        <v>0</v>
      </c>
    </row>
    <row r="147" spans="1:3" x14ac:dyDescent="0.2">
      <c r="A147" s="5">
        <f t="shared" si="2"/>
        <v>43752</v>
      </c>
      <c r="B147" s="35">
        <v>9888.68</v>
      </c>
      <c r="C147" s="33">
        <v>4389128</v>
      </c>
    </row>
    <row r="148" spans="1:3" x14ac:dyDescent="0.2">
      <c r="A148" s="5">
        <f t="shared" si="2"/>
        <v>43759</v>
      </c>
      <c r="B148" s="35">
        <v>10555.02</v>
      </c>
      <c r="C148" s="33">
        <v>5230886</v>
      </c>
    </row>
    <row r="149" spans="1:3" x14ac:dyDescent="0.2">
      <c r="A149" s="5">
        <f t="shared" si="2"/>
        <v>43766</v>
      </c>
      <c r="B149" s="35">
        <v>0</v>
      </c>
      <c r="C149" s="33">
        <v>0</v>
      </c>
    </row>
    <row r="150" spans="1:3" x14ac:dyDescent="0.2">
      <c r="A150" s="5">
        <f t="shared" si="2"/>
        <v>43773</v>
      </c>
      <c r="B150" s="35">
        <v>0</v>
      </c>
      <c r="C150" s="33">
        <v>0</v>
      </c>
    </row>
    <row r="151" spans="1:3" x14ac:dyDescent="0.2">
      <c r="A151" s="5">
        <f t="shared" si="2"/>
        <v>43780</v>
      </c>
      <c r="B151" s="35">
        <v>0</v>
      </c>
      <c r="C151" s="33">
        <v>0</v>
      </c>
    </row>
    <row r="152" spans="1:3" x14ac:dyDescent="0.2">
      <c r="A152" s="5">
        <f t="shared" si="2"/>
        <v>43787</v>
      </c>
      <c r="B152" s="35">
        <v>0</v>
      </c>
      <c r="C152" s="33">
        <v>0</v>
      </c>
    </row>
    <row r="153" spans="1:3" x14ac:dyDescent="0.2">
      <c r="A153" s="5">
        <f t="shared" si="2"/>
        <v>43794</v>
      </c>
      <c r="B153" s="35">
        <v>0</v>
      </c>
      <c r="C153" s="33">
        <v>0</v>
      </c>
    </row>
    <row r="154" spans="1:3" x14ac:dyDescent="0.2">
      <c r="A154" s="5">
        <f t="shared" si="2"/>
        <v>43801</v>
      </c>
      <c r="B154" s="35">
        <v>0</v>
      </c>
      <c r="C154" s="33">
        <v>0</v>
      </c>
    </row>
    <row r="155" spans="1:3" x14ac:dyDescent="0.2">
      <c r="A155" s="5">
        <f t="shared" si="2"/>
        <v>43808</v>
      </c>
      <c r="B155" s="35">
        <v>0</v>
      </c>
      <c r="C155" s="33">
        <v>0</v>
      </c>
    </row>
    <row r="156" spans="1:3" x14ac:dyDescent="0.2">
      <c r="A156" s="5">
        <f t="shared" si="2"/>
        <v>43815</v>
      </c>
      <c r="B156" s="35">
        <v>0</v>
      </c>
      <c r="C156" s="33">
        <v>0</v>
      </c>
    </row>
    <row r="157" spans="1:3" x14ac:dyDescent="0.2">
      <c r="A157" s="5">
        <f t="shared" si="2"/>
        <v>43822</v>
      </c>
      <c r="B157" s="35">
        <v>0</v>
      </c>
      <c r="C157" s="33">
        <v>0</v>
      </c>
    </row>
    <row r="158" spans="1:3" x14ac:dyDescent="0.2">
      <c r="A158" s="5">
        <f t="shared" si="2"/>
        <v>43829</v>
      </c>
      <c r="B158" s="35">
        <v>0</v>
      </c>
      <c r="C158" s="33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FC9E-FB5B-497F-8032-D551CE46A57D}">
  <sheetPr>
    <tabColor theme="7" tint="0.59999389629810485"/>
  </sheetPr>
  <dimension ref="A1:C158"/>
  <sheetViews>
    <sheetView topLeftCell="B1" workbookViewId="0">
      <pane ySplit="1" topLeftCell="A3" activePane="bottomLeft" state="frozen"/>
      <selection activeCell="C2" sqref="C2:C158"/>
      <selection pane="bottomLeft" activeCell="O15" sqref="O15"/>
    </sheetView>
  </sheetViews>
  <sheetFormatPr baseColWidth="10" defaultColWidth="11.1640625" defaultRowHeight="15" x14ac:dyDescent="0.2"/>
  <sheetData>
    <row r="1" spans="1:3" s="41" customFormat="1" ht="28" x14ac:dyDescent="0.2">
      <c r="A1" s="38" t="s">
        <v>0</v>
      </c>
      <c r="B1" s="39" t="s">
        <v>90</v>
      </c>
      <c r="C1" s="40" t="s">
        <v>91</v>
      </c>
    </row>
    <row r="2" spans="1:3" x14ac:dyDescent="0.2">
      <c r="A2" s="1">
        <v>42737</v>
      </c>
      <c r="B2" s="34">
        <v>0</v>
      </c>
      <c r="C2" s="15">
        <v>0</v>
      </c>
    </row>
    <row r="3" spans="1:3" x14ac:dyDescent="0.2">
      <c r="A3" s="1">
        <f t="shared" ref="A3:A66" si="0">A2+7</f>
        <v>42744</v>
      </c>
      <c r="B3" s="34">
        <v>0</v>
      </c>
      <c r="C3" s="15">
        <v>0</v>
      </c>
    </row>
    <row r="4" spans="1:3" x14ac:dyDescent="0.2">
      <c r="A4" s="1">
        <f t="shared" si="0"/>
        <v>42751</v>
      </c>
      <c r="B4" s="34">
        <v>0</v>
      </c>
      <c r="C4" s="15">
        <v>0</v>
      </c>
    </row>
    <row r="5" spans="1:3" x14ac:dyDescent="0.2">
      <c r="A5" s="1">
        <f t="shared" si="0"/>
        <v>42758</v>
      </c>
      <c r="B5" s="34">
        <v>0</v>
      </c>
      <c r="C5" s="15">
        <v>0</v>
      </c>
    </row>
    <row r="6" spans="1:3" x14ac:dyDescent="0.2">
      <c r="A6" s="1">
        <f t="shared" si="0"/>
        <v>42765</v>
      </c>
      <c r="B6" s="34">
        <v>0</v>
      </c>
      <c r="C6" s="15">
        <v>0</v>
      </c>
    </row>
    <row r="7" spans="1:3" x14ac:dyDescent="0.2">
      <c r="A7" s="1">
        <f t="shared" si="0"/>
        <v>42772</v>
      </c>
      <c r="B7" s="34">
        <v>0</v>
      </c>
      <c r="C7" s="15">
        <v>0</v>
      </c>
    </row>
    <row r="8" spans="1:3" x14ac:dyDescent="0.2">
      <c r="A8" s="1">
        <f t="shared" si="0"/>
        <v>42779</v>
      </c>
      <c r="B8" s="34">
        <v>0</v>
      </c>
      <c r="C8" s="15">
        <v>0</v>
      </c>
    </row>
    <row r="9" spans="1:3" x14ac:dyDescent="0.2">
      <c r="A9" s="1">
        <f t="shared" si="0"/>
        <v>42786</v>
      </c>
      <c r="B9" s="34">
        <v>0</v>
      </c>
      <c r="C9" s="15">
        <v>0</v>
      </c>
    </row>
    <row r="10" spans="1:3" x14ac:dyDescent="0.2">
      <c r="A10" s="1">
        <f t="shared" si="0"/>
        <v>42793</v>
      </c>
      <c r="B10" s="34">
        <v>0</v>
      </c>
      <c r="C10" s="15">
        <v>0</v>
      </c>
    </row>
    <row r="11" spans="1:3" x14ac:dyDescent="0.2">
      <c r="A11" s="1">
        <f t="shared" si="0"/>
        <v>42800</v>
      </c>
      <c r="B11" s="34">
        <v>0</v>
      </c>
      <c r="C11" s="15">
        <v>0</v>
      </c>
    </row>
    <row r="12" spans="1:3" x14ac:dyDescent="0.2">
      <c r="A12" s="1">
        <f t="shared" si="0"/>
        <v>42807</v>
      </c>
      <c r="B12" s="34">
        <v>0</v>
      </c>
      <c r="C12" s="15">
        <v>0</v>
      </c>
    </row>
    <row r="13" spans="1:3" x14ac:dyDescent="0.2">
      <c r="A13" s="1">
        <f t="shared" si="0"/>
        <v>42814</v>
      </c>
      <c r="B13" s="34">
        <v>0</v>
      </c>
      <c r="C13" s="15">
        <v>0</v>
      </c>
    </row>
    <row r="14" spans="1:3" x14ac:dyDescent="0.2">
      <c r="A14" s="1">
        <f t="shared" si="0"/>
        <v>42821</v>
      </c>
      <c r="B14" s="34">
        <v>0</v>
      </c>
      <c r="C14" s="15">
        <v>0</v>
      </c>
    </row>
    <row r="15" spans="1:3" x14ac:dyDescent="0.2">
      <c r="A15" s="1">
        <f t="shared" si="0"/>
        <v>42828</v>
      </c>
      <c r="B15" s="34">
        <v>0</v>
      </c>
      <c r="C15" s="15">
        <v>0</v>
      </c>
    </row>
    <row r="16" spans="1:3" x14ac:dyDescent="0.2">
      <c r="A16" s="1">
        <f t="shared" si="0"/>
        <v>42835</v>
      </c>
      <c r="B16" s="34">
        <v>0</v>
      </c>
      <c r="C16" s="15">
        <v>0</v>
      </c>
    </row>
    <row r="17" spans="1:3" x14ac:dyDescent="0.2">
      <c r="A17" s="1">
        <f t="shared" si="0"/>
        <v>42842</v>
      </c>
      <c r="B17" s="34">
        <v>1959.99</v>
      </c>
      <c r="C17" s="15">
        <v>389978</v>
      </c>
    </row>
    <row r="18" spans="1:3" x14ac:dyDescent="0.2">
      <c r="A18" s="1">
        <f t="shared" si="0"/>
        <v>42849</v>
      </c>
      <c r="B18" s="34">
        <v>1957.53</v>
      </c>
      <c r="C18" s="15">
        <v>401992</v>
      </c>
    </row>
    <row r="19" spans="1:3" x14ac:dyDescent="0.2">
      <c r="A19" s="1">
        <f t="shared" si="0"/>
        <v>42856</v>
      </c>
      <c r="B19" s="34">
        <v>1645.58</v>
      </c>
      <c r="C19" s="15">
        <v>336511</v>
      </c>
    </row>
    <row r="20" spans="1:3" x14ac:dyDescent="0.2">
      <c r="A20" s="1">
        <f t="shared" si="0"/>
        <v>42863</v>
      </c>
      <c r="B20" s="34">
        <v>1628.81</v>
      </c>
      <c r="C20" s="15">
        <v>336021</v>
      </c>
    </row>
    <row r="21" spans="1:3" x14ac:dyDescent="0.2">
      <c r="A21" s="1">
        <f t="shared" si="0"/>
        <v>42870</v>
      </c>
      <c r="B21" s="34">
        <v>1629.18</v>
      </c>
      <c r="C21" s="15">
        <v>342596</v>
      </c>
    </row>
    <row r="22" spans="1:3" x14ac:dyDescent="0.2">
      <c r="A22" s="1">
        <f t="shared" si="0"/>
        <v>42877</v>
      </c>
      <c r="B22" s="34">
        <v>2815.62</v>
      </c>
      <c r="C22" s="15">
        <v>566854</v>
      </c>
    </row>
    <row r="23" spans="1:3" x14ac:dyDescent="0.2">
      <c r="A23" s="1">
        <f t="shared" si="0"/>
        <v>42884</v>
      </c>
      <c r="B23" s="34">
        <v>1895.17</v>
      </c>
      <c r="C23" s="15">
        <v>386863</v>
      </c>
    </row>
    <row r="24" spans="1:3" x14ac:dyDescent="0.2">
      <c r="A24" s="1">
        <f t="shared" si="0"/>
        <v>42891</v>
      </c>
      <c r="B24" s="34">
        <v>1899.31</v>
      </c>
      <c r="C24" s="15">
        <v>376264</v>
      </c>
    </row>
    <row r="25" spans="1:3" x14ac:dyDescent="0.2">
      <c r="A25" s="1">
        <f t="shared" si="0"/>
        <v>42898</v>
      </c>
      <c r="B25" s="34">
        <v>1900.08</v>
      </c>
      <c r="C25" s="15">
        <v>383010</v>
      </c>
    </row>
    <row r="26" spans="1:3" x14ac:dyDescent="0.2">
      <c r="A26" s="1">
        <f t="shared" si="0"/>
        <v>42905</v>
      </c>
      <c r="B26" s="34">
        <v>1899.34</v>
      </c>
      <c r="C26" s="15">
        <v>376793</v>
      </c>
    </row>
    <row r="27" spans="1:3" x14ac:dyDescent="0.2">
      <c r="A27" s="1">
        <f t="shared" si="0"/>
        <v>42912</v>
      </c>
      <c r="B27" s="34">
        <v>1901.99</v>
      </c>
      <c r="C27" s="15">
        <v>364225</v>
      </c>
    </row>
    <row r="28" spans="1:3" x14ac:dyDescent="0.2">
      <c r="A28" s="1">
        <f t="shared" si="0"/>
        <v>42919</v>
      </c>
      <c r="B28" s="34">
        <v>1897.29</v>
      </c>
      <c r="C28" s="15">
        <v>390959</v>
      </c>
    </row>
    <row r="29" spans="1:3" x14ac:dyDescent="0.2">
      <c r="A29" s="1">
        <f t="shared" si="0"/>
        <v>42926</v>
      </c>
      <c r="B29" s="34">
        <v>1042.27</v>
      </c>
      <c r="C29" s="15">
        <v>217568</v>
      </c>
    </row>
    <row r="30" spans="1:3" x14ac:dyDescent="0.2">
      <c r="A30" s="1">
        <f t="shared" si="0"/>
        <v>42933</v>
      </c>
      <c r="B30" s="34">
        <v>869.29</v>
      </c>
      <c r="C30" s="15">
        <v>175219</v>
      </c>
    </row>
    <row r="31" spans="1:3" x14ac:dyDescent="0.2">
      <c r="A31" s="1">
        <f t="shared" si="0"/>
        <v>42940</v>
      </c>
      <c r="B31" s="34">
        <v>1221.23</v>
      </c>
      <c r="C31" s="15">
        <v>228225</v>
      </c>
    </row>
    <row r="32" spans="1:3" x14ac:dyDescent="0.2">
      <c r="A32" s="1">
        <f t="shared" si="0"/>
        <v>42947</v>
      </c>
      <c r="B32" s="34">
        <v>0</v>
      </c>
      <c r="C32" s="15">
        <v>0</v>
      </c>
    </row>
    <row r="33" spans="1:3" x14ac:dyDescent="0.2">
      <c r="A33" s="1">
        <f t="shared" si="0"/>
        <v>42954</v>
      </c>
      <c r="B33" s="114">
        <v>0</v>
      </c>
      <c r="C33" s="115">
        <v>0</v>
      </c>
    </row>
    <row r="34" spans="1:3" x14ac:dyDescent="0.2">
      <c r="A34" s="1">
        <f t="shared" si="0"/>
        <v>42961</v>
      </c>
      <c r="B34" s="114">
        <v>0</v>
      </c>
      <c r="C34" s="115">
        <v>0</v>
      </c>
    </row>
    <row r="35" spans="1:3" x14ac:dyDescent="0.2">
      <c r="A35" s="1">
        <f t="shared" si="0"/>
        <v>42968</v>
      </c>
      <c r="B35" s="34">
        <v>0</v>
      </c>
      <c r="C35" s="15">
        <v>0</v>
      </c>
    </row>
    <row r="36" spans="1:3" x14ac:dyDescent="0.2">
      <c r="A36" s="1">
        <f t="shared" si="0"/>
        <v>42975</v>
      </c>
      <c r="B36" s="34">
        <v>0</v>
      </c>
      <c r="C36" s="15">
        <v>0</v>
      </c>
    </row>
    <row r="37" spans="1:3" x14ac:dyDescent="0.2">
      <c r="A37" s="1">
        <f t="shared" si="0"/>
        <v>42982</v>
      </c>
      <c r="B37" s="34">
        <v>0</v>
      </c>
      <c r="C37" s="15">
        <v>0</v>
      </c>
    </row>
    <row r="38" spans="1:3" x14ac:dyDescent="0.2">
      <c r="A38" s="1">
        <f t="shared" si="0"/>
        <v>42989</v>
      </c>
      <c r="B38" s="34">
        <v>0</v>
      </c>
      <c r="C38" s="15">
        <v>0</v>
      </c>
    </row>
    <row r="39" spans="1:3" x14ac:dyDescent="0.2">
      <c r="A39" s="1">
        <f t="shared" si="0"/>
        <v>42996</v>
      </c>
      <c r="B39" s="34">
        <v>0</v>
      </c>
      <c r="C39" s="15">
        <v>0</v>
      </c>
    </row>
    <row r="40" spans="1:3" x14ac:dyDescent="0.2">
      <c r="A40" s="1">
        <f t="shared" si="0"/>
        <v>43003</v>
      </c>
      <c r="B40" s="34">
        <v>0</v>
      </c>
      <c r="C40" s="15">
        <v>0</v>
      </c>
    </row>
    <row r="41" spans="1:3" x14ac:dyDescent="0.2">
      <c r="A41" s="1">
        <f t="shared" si="0"/>
        <v>43010</v>
      </c>
      <c r="B41" s="34">
        <v>1551.01</v>
      </c>
      <c r="C41" s="15">
        <v>281630</v>
      </c>
    </row>
    <row r="42" spans="1:3" x14ac:dyDescent="0.2">
      <c r="A42" s="1">
        <f t="shared" si="0"/>
        <v>43017</v>
      </c>
      <c r="B42" s="34">
        <v>2946.41</v>
      </c>
      <c r="C42" s="15">
        <v>543587</v>
      </c>
    </row>
    <row r="43" spans="1:3" x14ac:dyDescent="0.2">
      <c r="A43" s="1">
        <f t="shared" si="0"/>
        <v>43024</v>
      </c>
      <c r="B43" s="34">
        <v>2957.99</v>
      </c>
      <c r="C43" s="15">
        <v>540731</v>
      </c>
    </row>
    <row r="44" spans="1:3" x14ac:dyDescent="0.2">
      <c r="A44" s="1">
        <f t="shared" si="0"/>
        <v>43031</v>
      </c>
      <c r="B44" s="34">
        <v>2955.87</v>
      </c>
      <c r="C44" s="15">
        <v>545209</v>
      </c>
    </row>
    <row r="45" spans="1:3" x14ac:dyDescent="0.2">
      <c r="A45" s="1">
        <f t="shared" si="0"/>
        <v>43038</v>
      </c>
      <c r="B45" s="34">
        <v>2685.41</v>
      </c>
      <c r="C45" s="15">
        <v>514460</v>
      </c>
    </row>
    <row r="46" spans="1:3" x14ac:dyDescent="0.2">
      <c r="A46" s="1">
        <f t="shared" si="0"/>
        <v>43045</v>
      </c>
      <c r="B46" s="34">
        <v>2675.94</v>
      </c>
      <c r="C46" s="15">
        <v>488584</v>
      </c>
    </row>
    <row r="47" spans="1:3" x14ac:dyDescent="0.2">
      <c r="A47" s="1">
        <f t="shared" si="0"/>
        <v>43052</v>
      </c>
      <c r="B47" s="34">
        <v>791.59</v>
      </c>
      <c r="C47" s="15">
        <v>139621</v>
      </c>
    </row>
    <row r="48" spans="1:3" x14ac:dyDescent="0.2">
      <c r="A48" s="1">
        <f t="shared" si="0"/>
        <v>43059</v>
      </c>
      <c r="B48" s="34">
        <v>971.69</v>
      </c>
      <c r="C48" s="15">
        <v>168972</v>
      </c>
    </row>
    <row r="49" spans="1:3" x14ac:dyDescent="0.2">
      <c r="A49" s="1">
        <f t="shared" si="0"/>
        <v>43066</v>
      </c>
      <c r="B49" s="34">
        <v>0</v>
      </c>
      <c r="C49" s="15">
        <v>0</v>
      </c>
    </row>
    <row r="50" spans="1:3" x14ac:dyDescent="0.2">
      <c r="A50" s="1">
        <f t="shared" si="0"/>
        <v>43073</v>
      </c>
      <c r="B50" s="34">
        <v>0</v>
      </c>
      <c r="C50" s="15">
        <v>0</v>
      </c>
    </row>
    <row r="51" spans="1:3" x14ac:dyDescent="0.2">
      <c r="A51" s="1">
        <f t="shared" si="0"/>
        <v>43080</v>
      </c>
      <c r="B51" s="34">
        <v>0</v>
      </c>
      <c r="C51" s="15">
        <v>0</v>
      </c>
    </row>
    <row r="52" spans="1:3" x14ac:dyDescent="0.2">
      <c r="A52" s="1">
        <f t="shared" si="0"/>
        <v>43087</v>
      </c>
      <c r="B52" s="34">
        <v>0</v>
      </c>
      <c r="C52" s="15">
        <v>0</v>
      </c>
    </row>
    <row r="53" spans="1:3" x14ac:dyDescent="0.2">
      <c r="A53" s="2">
        <f t="shared" si="0"/>
        <v>43094</v>
      </c>
      <c r="B53" s="36">
        <v>0</v>
      </c>
      <c r="C53" s="130">
        <v>0</v>
      </c>
    </row>
    <row r="54" spans="1:3" x14ac:dyDescent="0.2">
      <c r="A54" s="3">
        <f t="shared" si="0"/>
        <v>43101</v>
      </c>
      <c r="B54" s="118">
        <v>0</v>
      </c>
      <c r="C54" s="119">
        <v>0</v>
      </c>
    </row>
    <row r="55" spans="1:3" x14ac:dyDescent="0.2">
      <c r="A55" s="3">
        <f t="shared" si="0"/>
        <v>43108</v>
      </c>
      <c r="B55" s="118">
        <v>0</v>
      </c>
      <c r="C55" s="119">
        <v>0</v>
      </c>
    </row>
    <row r="56" spans="1:3" x14ac:dyDescent="0.2">
      <c r="A56" s="3">
        <f t="shared" si="0"/>
        <v>43115</v>
      </c>
      <c r="B56" s="118">
        <v>0</v>
      </c>
      <c r="C56" s="119">
        <v>0</v>
      </c>
    </row>
    <row r="57" spans="1:3" x14ac:dyDescent="0.2">
      <c r="A57" s="3">
        <f t="shared" si="0"/>
        <v>43122</v>
      </c>
      <c r="B57" s="118">
        <v>0</v>
      </c>
      <c r="C57" s="119">
        <v>0</v>
      </c>
    </row>
    <row r="58" spans="1:3" x14ac:dyDescent="0.2">
      <c r="A58" s="3">
        <f t="shared" si="0"/>
        <v>43129</v>
      </c>
      <c r="B58" s="118">
        <v>0</v>
      </c>
      <c r="C58" s="119">
        <v>0</v>
      </c>
    </row>
    <row r="59" spans="1:3" x14ac:dyDescent="0.2">
      <c r="A59" s="3">
        <f t="shared" si="0"/>
        <v>43136</v>
      </c>
      <c r="B59" s="118">
        <v>0</v>
      </c>
      <c r="C59" s="119">
        <v>0</v>
      </c>
    </row>
    <row r="60" spans="1:3" x14ac:dyDescent="0.2">
      <c r="A60" s="3">
        <f t="shared" si="0"/>
        <v>43143</v>
      </c>
      <c r="B60" s="118">
        <v>0</v>
      </c>
      <c r="C60" s="119">
        <v>0</v>
      </c>
    </row>
    <row r="61" spans="1:3" x14ac:dyDescent="0.2">
      <c r="A61" s="3">
        <f t="shared" si="0"/>
        <v>43150</v>
      </c>
      <c r="B61" s="118">
        <v>0</v>
      </c>
      <c r="C61" s="119">
        <v>0</v>
      </c>
    </row>
    <row r="62" spans="1:3" x14ac:dyDescent="0.2">
      <c r="A62" s="3">
        <f t="shared" si="0"/>
        <v>43157</v>
      </c>
      <c r="B62" s="118">
        <v>0</v>
      </c>
      <c r="C62" s="119">
        <v>0</v>
      </c>
    </row>
    <row r="63" spans="1:3" x14ac:dyDescent="0.2">
      <c r="A63" s="3">
        <f t="shared" si="0"/>
        <v>43164</v>
      </c>
      <c r="B63" s="118">
        <v>0</v>
      </c>
      <c r="C63" s="119">
        <v>0</v>
      </c>
    </row>
    <row r="64" spans="1:3" x14ac:dyDescent="0.2">
      <c r="A64" s="3">
        <f t="shared" si="0"/>
        <v>43171</v>
      </c>
      <c r="B64" s="118">
        <v>0</v>
      </c>
      <c r="C64" s="119">
        <v>0</v>
      </c>
    </row>
    <row r="65" spans="1:3" x14ac:dyDescent="0.2">
      <c r="A65" s="3">
        <f t="shared" si="0"/>
        <v>43178</v>
      </c>
      <c r="B65" s="118">
        <v>0</v>
      </c>
      <c r="C65" s="119">
        <v>0</v>
      </c>
    </row>
    <row r="66" spans="1:3" x14ac:dyDescent="0.2">
      <c r="A66" s="3">
        <f t="shared" si="0"/>
        <v>43185</v>
      </c>
      <c r="B66" s="118">
        <v>0</v>
      </c>
      <c r="C66" s="119">
        <v>0</v>
      </c>
    </row>
    <row r="67" spans="1:3" x14ac:dyDescent="0.2">
      <c r="A67" s="3">
        <f t="shared" ref="A67:A130" si="1">A66+7</f>
        <v>43192</v>
      </c>
      <c r="B67" s="118">
        <v>0</v>
      </c>
      <c r="C67" s="119">
        <v>0</v>
      </c>
    </row>
    <row r="68" spans="1:3" x14ac:dyDescent="0.2">
      <c r="A68" s="3">
        <f t="shared" si="1"/>
        <v>43199</v>
      </c>
      <c r="B68" s="118">
        <v>0</v>
      </c>
      <c r="C68" s="119">
        <v>0</v>
      </c>
    </row>
    <row r="69" spans="1:3" x14ac:dyDescent="0.2">
      <c r="A69" s="3">
        <f t="shared" si="1"/>
        <v>43206</v>
      </c>
      <c r="B69" s="118">
        <v>9131.99</v>
      </c>
      <c r="C69" s="119">
        <v>1958258</v>
      </c>
    </row>
    <row r="70" spans="1:3" x14ac:dyDescent="0.2">
      <c r="A70" s="3">
        <f t="shared" si="1"/>
        <v>43213</v>
      </c>
      <c r="B70" s="118">
        <v>5670.79</v>
      </c>
      <c r="C70" s="119">
        <v>1270783</v>
      </c>
    </row>
    <row r="71" spans="1:3" x14ac:dyDescent="0.2">
      <c r="A71" s="3">
        <f t="shared" si="1"/>
        <v>43220</v>
      </c>
      <c r="B71" s="118">
        <v>6064.2</v>
      </c>
      <c r="C71" s="119">
        <v>1326010</v>
      </c>
    </row>
    <row r="72" spans="1:3" x14ac:dyDescent="0.2">
      <c r="A72" s="3">
        <f t="shared" si="1"/>
        <v>43227</v>
      </c>
      <c r="B72" s="118">
        <v>8458.7999999999993</v>
      </c>
      <c r="C72" s="119">
        <v>1803023</v>
      </c>
    </row>
    <row r="73" spans="1:3" x14ac:dyDescent="0.2">
      <c r="A73" s="3">
        <f t="shared" si="1"/>
        <v>43234</v>
      </c>
      <c r="B73" s="118">
        <v>8359.59</v>
      </c>
      <c r="C73" s="119">
        <v>1804534</v>
      </c>
    </row>
    <row r="74" spans="1:3" x14ac:dyDescent="0.2">
      <c r="A74" s="3">
        <f t="shared" si="1"/>
        <v>43241</v>
      </c>
      <c r="B74" s="118">
        <v>8262.0300000000007</v>
      </c>
      <c r="C74" s="119">
        <v>1730868</v>
      </c>
    </row>
    <row r="75" spans="1:3" x14ac:dyDescent="0.2">
      <c r="A75" s="3">
        <f t="shared" si="1"/>
        <v>43248</v>
      </c>
      <c r="B75" s="118">
        <v>7445.85</v>
      </c>
      <c r="C75" s="119">
        <v>1623722</v>
      </c>
    </row>
    <row r="76" spans="1:3" x14ac:dyDescent="0.2">
      <c r="A76" s="3">
        <f t="shared" si="1"/>
        <v>43255</v>
      </c>
      <c r="B76" s="118">
        <v>7834</v>
      </c>
      <c r="C76" s="119">
        <v>1660954</v>
      </c>
    </row>
    <row r="77" spans="1:3" x14ac:dyDescent="0.2">
      <c r="A77" s="3">
        <f t="shared" si="1"/>
        <v>43262</v>
      </c>
      <c r="B77" s="118">
        <v>8394.49</v>
      </c>
      <c r="C77" s="119">
        <v>1729046</v>
      </c>
    </row>
    <row r="78" spans="1:3" x14ac:dyDescent="0.2">
      <c r="A78" s="3">
        <f t="shared" si="1"/>
        <v>43269</v>
      </c>
      <c r="B78" s="118">
        <v>8344.1</v>
      </c>
      <c r="C78" s="119">
        <v>1749552</v>
      </c>
    </row>
    <row r="79" spans="1:3" x14ac:dyDescent="0.2">
      <c r="A79" s="3">
        <f t="shared" si="1"/>
        <v>43276</v>
      </c>
      <c r="B79" s="118">
        <v>8088.18</v>
      </c>
      <c r="C79" s="119">
        <v>1673321</v>
      </c>
    </row>
    <row r="80" spans="1:3" x14ac:dyDescent="0.2">
      <c r="A80" s="3">
        <f t="shared" si="1"/>
        <v>43283</v>
      </c>
      <c r="B80" s="118">
        <v>1181.8399999999999</v>
      </c>
      <c r="C80" s="119">
        <v>252815</v>
      </c>
    </row>
    <row r="81" spans="1:3" x14ac:dyDescent="0.2">
      <c r="A81" s="3">
        <f t="shared" si="1"/>
        <v>43290</v>
      </c>
      <c r="B81" s="118">
        <v>0</v>
      </c>
      <c r="C81" s="119">
        <v>0</v>
      </c>
    </row>
    <row r="82" spans="1:3" x14ac:dyDescent="0.2">
      <c r="A82" s="3">
        <f t="shared" si="1"/>
        <v>43297</v>
      </c>
      <c r="B82" s="118">
        <v>0</v>
      </c>
      <c r="C82" s="119">
        <v>0</v>
      </c>
    </row>
    <row r="83" spans="1:3" x14ac:dyDescent="0.2">
      <c r="A83" s="3">
        <f t="shared" si="1"/>
        <v>43304</v>
      </c>
      <c r="B83" s="118">
        <v>0</v>
      </c>
      <c r="C83" s="119">
        <v>0</v>
      </c>
    </row>
    <row r="84" spans="1:3" x14ac:dyDescent="0.2">
      <c r="A84" s="3">
        <f t="shared" si="1"/>
        <v>43311</v>
      </c>
      <c r="B84" s="118">
        <v>0</v>
      </c>
      <c r="C84" s="119">
        <v>0</v>
      </c>
    </row>
    <row r="85" spans="1:3" x14ac:dyDescent="0.2">
      <c r="A85" s="3">
        <f t="shared" si="1"/>
        <v>43318</v>
      </c>
      <c r="B85" s="118">
        <v>0</v>
      </c>
      <c r="C85" s="119">
        <v>0</v>
      </c>
    </row>
    <row r="86" spans="1:3" x14ac:dyDescent="0.2">
      <c r="A86" s="3">
        <f t="shared" si="1"/>
        <v>43325</v>
      </c>
      <c r="B86" s="118">
        <v>0</v>
      </c>
      <c r="C86" s="119">
        <v>0</v>
      </c>
    </row>
    <row r="87" spans="1:3" x14ac:dyDescent="0.2">
      <c r="A87" s="3">
        <f t="shared" si="1"/>
        <v>43332</v>
      </c>
      <c r="B87" s="118">
        <v>0</v>
      </c>
      <c r="C87" s="119">
        <v>0</v>
      </c>
    </row>
    <row r="88" spans="1:3" x14ac:dyDescent="0.2">
      <c r="A88" s="3">
        <f t="shared" si="1"/>
        <v>43339</v>
      </c>
      <c r="B88" s="118">
        <v>0</v>
      </c>
      <c r="C88" s="119">
        <v>0</v>
      </c>
    </row>
    <row r="89" spans="1:3" x14ac:dyDescent="0.2">
      <c r="A89" s="3">
        <f t="shared" si="1"/>
        <v>43346</v>
      </c>
      <c r="B89" s="118">
        <v>0</v>
      </c>
      <c r="C89" s="119">
        <v>0</v>
      </c>
    </row>
    <row r="90" spans="1:3" x14ac:dyDescent="0.2">
      <c r="A90" s="3">
        <f t="shared" si="1"/>
        <v>43353</v>
      </c>
      <c r="B90" s="118">
        <v>0</v>
      </c>
      <c r="C90" s="119">
        <v>0</v>
      </c>
    </row>
    <row r="91" spans="1:3" x14ac:dyDescent="0.2">
      <c r="A91" s="3">
        <f t="shared" si="1"/>
        <v>43360</v>
      </c>
      <c r="B91" s="118">
        <v>0</v>
      </c>
      <c r="C91" s="119">
        <v>0</v>
      </c>
    </row>
    <row r="92" spans="1:3" x14ac:dyDescent="0.2">
      <c r="A92" s="3">
        <f t="shared" si="1"/>
        <v>43367</v>
      </c>
      <c r="B92" s="118">
        <v>0</v>
      </c>
      <c r="C92" s="119">
        <v>0</v>
      </c>
    </row>
    <row r="93" spans="1:3" x14ac:dyDescent="0.2">
      <c r="A93" s="3">
        <f t="shared" si="1"/>
        <v>43374</v>
      </c>
      <c r="B93" s="118">
        <v>0</v>
      </c>
      <c r="C93" s="119">
        <v>0</v>
      </c>
    </row>
    <row r="94" spans="1:3" x14ac:dyDescent="0.2">
      <c r="A94" s="3">
        <f t="shared" si="1"/>
        <v>43381</v>
      </c>
      <c r="B94" s="124">
        <v>0</v>
      </c>
      <c r="C94" s="129">
        <v>0</v>
      </c>
    </row>
    <row r="95" spans="1:3" x14ac:dyDescent="0.2">
      <c r="A95" s="3">
        <f t="shared" si="1"/>
        <v>43388</v>
      </c>
      <c r="B95" s="124">
        <v>0</v>
      </c>
      <c r="C95" s="129">
        <v>0</v>
      </c>
    </row>
    <row r="96" spans="1:3" x14ac:dyDescent="0.2">
      <c r="A96" s="3">
        <f t="shared" si="1"/>
        <v>43395</v>
      </c>
      <c r="B96" s="124">
        <v>0</v>
      </c>
      <c r="C96" s="129">
        <v>0</v>
      </c>
    </row>
    <row r="97" spans="1:3" x14ac:dyDescent="0.2">
      <c r="A97" s="3">
        <f t="shared" si="1"/>
        <v>43402</v>
      </c>
      <c r="B97" s="124">
        <v>0</v>
      </c>
      <c r="C97" s="129">
        <v>0</v>
      </c>
    </row>
    <row r="98" spans="1:3" x14ac:dyDescent="0.2">
      <c r="A98" s="3">
        <f t="shared" si="1"/>
        <v>43409</v>
      </c>
      <c r="B98" s="124">
        <v>0</v>
      </c>
      <c r="C98" s="129">
        <v>0</v>
      </c>
    </row>
    <row r="99" spans="1:3" x14ac:dyDescent="0.2">
      <c r="A99" s="3">
        <f t="shared" si="1"/>
        <v>43416</v>
      </c>
      <c r="B99" s="124">
        <v>0</v>
      </c>
      <c r="C99" s="129">
        <v>0</v>
      </c>
    </row>
    <row r="100" spans="1:3" x14ac:dyDescent="0.2">
      <c r="A100" s="3">
        <f t="shared" si="1"/>
        <v>43423</v>
      </c>
      <c r="B100" s="124">
        <v>0</v>
      </c>
      <c r="C100" s="129">
        <v>0</v>
      </c>
    </row>
    <row r="101" spans="1:3" x14ac:dyDescent="0.2">
      <c r="A101" s="3">
        <f t="shared" si="1"/>
        <v>43430</v>
      </c>
      <c r="B101" s="124">
        <v>0</v>
      </c>
      <c r="C101" s="129">
        <v>0</v>
      </c>
    </row>
    <row r="102" spans="1:3" x14ac:dyDescent="0.2">
      <c r="A102" s="3">
        <f t="shared" si="1"/>
        <v>43437</v>
      </c>
      <c r="B102" s="124">
        <v>0</v>
      </c>
      <c r="C102" s="129">
        <v>0</v>
      </c>
    </row>
    <row r="103" spans="1:3" x14ac:dyDescent="0.2">
      <c r="A103" s="3">
        <f t="shared" si="1"/>
        <v>43444</v>
      </c>
      <c r="B103" s="124">
        <v>0</v>
      </c>
      <c r="C103" s="129">
        <v>0</v>
      </c>
    </row>
    <row r="104" spans="1:3" x14ac:dyDescent="0.2">
      <c r="A104" s="3">
        <f t="shared" si="1"/>
        <v>43451</v>
      </c>
      <c r="B104" s="124">
        <v>0</v>
      </c>
      <c r="C104" s="129">
        <v>0</v>
      </c>
    </row>
    <row r="105" spans="1:3" x14ac:dyDescent="0.2">
      <c r="A105" s="3">
        <f t="shared" si="1"/>
        <v>43458</v>
      </c>
      <c r="B105" s="124">
        <v>0</v>
      </c>
      <c r="C105" s="129">
        <v>0</v>
      </c>
    </row>
    <row r="106" spans="1:3" x14ac:dyDescent="0.2">
      <c r="A106" s="4">
        <f t="shared" si="1"/>
        <v>43465</v>
      </c>
      <c r="B106" s="127">
        <v>0</v>
      </c>
      <c r="C106" s="128">
        <v>0</v>
      </c>
    </row>
    <row r="107" spans="1:3" x14ac:dyDescent="0.2">
      <c r="A107" s="5">
        <f t="shared" si="1"/>
        <v>43472</v>
      </c>
      <c r="B107" s="35">
        <v>0</v>
      </c>
      <c r="C107" s="33">
        <v>0</v>
      </c>
    </row>
    <row r="108" spans="1:3" x14ac:dyDescent="0.2">
      <c r="A108" s="5">
        <f t="shared" si="1"/>
        <v>43479</v>
      </c>
      <c r="B108" s="35">
        <v>0</v>
      </c>
      <c r="C108" s="33">
        <v>0</v>
      </c>
    </row>
    <row r="109" spans="1:3" x14ac:dyDescent="0.2">
      <c r="A109" s="5">
        <f t="shared" si="1"/>
        <v>43486</v>
      </c>
      <c r="B109" s="35">
        <v>0</v>
      </c>
      <c r="C109" s="33">
        <v>0</v>
      </c>
    </row>
    <row r="110" spans="1:3" x14ac:dyDescent="0.2">
      <c r="A110" s="5">
        <f t="shared" si="1"/>
        <v>43493</v>
      </c>
      <c r="B110" s="35">
        <v>0</v>
      </c>
      <c r="C110" s="33">
        <v>0</v>
      </c>
    </row>
    <row r="111" spans="1:3" x14ac:dyDescent="0.2">
      <c r="A111" s="5">
        <f t="shared" si="1"/>
        <v>43500</v>
      </c>
      <c r="B111" s="35">
        <v>0</v>
      </c>
      <c r="C111" s="33">
        <v>0</v>
      </c>
    </row>
    <row r="112" spans="1:3" x14ac:dyDescent="0.2">
      <c r="A112" s="5">
        <f t="shared" si="1"/>
        <v>43507</v>
      </c>
      <c r="B112" s="35">
        <v>0</v>
      </c>
      <c r="C112" s="33">
        <v>0</v>
      </c>
    </row>
    <row r="113" spans="1:3" x14ac:dyDescent="0.2">
      <c r="A113" s="5">
        <f t="shared" si="1"/>
        <v>43514</v>
      </c>
      <c r="B113" s="35">
        <v>0</v>
      </c>
      <c r="C113" s="33">
        <v>0</v>
      </c>
    </row>
    <row r="114" spans="1:3" x14ac:dyDescent="0.2">
      <c r="A114" s="5">
        <f t="shared" si="1"/>
        <v>43521</v>
      </c>
      <c r="B114" s="35">
        <v>0</v>
      </c>
      <c r="C114" s="33">
        <v>0</v>
      </c>
    </row>
    <row r="115" spans="1:3" x14ac:dyDescent="0.2">
      <c r="A115" s="5">
        <f t="shared" si="1"/>
        <v>43528</v>
      </c>
      <c r="B115" s="35">
        <v>0</v>
      </c>
      <c r="C115" s="33">
        <v>0</v>
      </c>
    </row>
    <row r="116" spans="1:3" x14ac:dyDescent="0.2">
      <c r="A116" s="5">
        <f t="shared" si="1"/>
        <v>43535</v>
      </c>
      <c r="B116" s="124">
        <v>0</v>
      </c>
      <c r="C116" s="33">
        <v>0</v>
      </c>
    </row>
    <row r="117" spans="1:3" x14ac:dyDescent="0.2">
      <c r="A117" s="5">
        <f t="shared" si="1"/>
        <v>43542</v>
      </c>
      <c r="B117" s="124">
        <v>0</v>
      </c>
      <c r="C117" s="33">
        <v>0</v>
      </c>
    </row>
    <row r="118" spans="1:3" x14ac:dyDescent="0.2">
      <c r="A118" s="5">
        <f t="shared" si="1"/>
        <v>43549</v>
      </c>
      <c r="B118" s="124">
        <v>0</v>
      </c>
      <c r="C118" s="33">
        <v>0</v>
      </c>
    </row>
    <row r="119" spans="1:3" x14ac:dyDescent="0.2">
      <c r="A119" s="5">
        <f t="shared" si="1"/>
        <v>43556</v>
      </c>
      <c r="B119" s="124">
        <v>0</v>
      </c>
      <c r="C119" s="33">
        <v>5</v>
      </c>
    </row>
    <row r="120" spans="1:3" x14ac:dyDescent="0.2">
      <c r="A120" s="5">
        <f t="shared" si="1"/>
        <v>43563</v>
      </c>
      <c r="B120" s="124">
        <v>0</v>
      </c>
      <c r="C120" s="33">
        <v>0</v>
      </c>
    </row>
    <row r="121" spans="1:3" x14ac:dyDescent="0.2">
      <c r="A121" s="5">
        <f t="shared" si="1"/>
        <v>43570</v>
      </c>
      <c r="B121" s="124">
        <v>100.992971</v>
      </c>
      <c r="C121" s="33">
        <v>6117</v>
      </c>
    </row>
    <row r="122" spans="1:3" x14ac:dyDescent="0.2">
      <c r="A122" s="5">
        <f t="shared" si="1"/>
        <v>43577</v>
      </c>
      <c r="B122" s="124">
        <v>12724.93</v>
      </c>
      <c r="C122" s="33">
        <v>1519896</v>
      </c>
    </row>
    <row r="123" spans="1:3" x14ac:dyDescent="0.2">
      <c r="A123" s="5">
        <f t="shared" si="1"/>
        <v>43584</v>
      </c>
      <c r="B123" s="124">
        <v>15244.94</v>
      </c>
      <c r="C123" s="33">
        <v>1543270</v>
      </c>
    </row>
    <row r="124" spans="1:3" x14ac:dyDescent="0.2">
      <c r="A124" s="5">
        <f t="shared" si="1"/>
        <v>43591</v>
      </c>
      <c r="B124" s="124">
        <v>12436.68</v>
      </c>
      <c r="C124" s="33">
        <v>1420158</v>
      </c>
    </row>
    <row r="125" spans="1:3" x14ac:dyDescent="0.2">
      <c r="A125" s="5">
        <f t="shared" si="1"/>
        <v>43598</v>
      </c>
      <c r="B125" s="124">
        <v>7149.0569999999998</v>
      </c>
      <c r="C125" s="33">
        <v>615185</v>
      </c>
    </row>
    <row r="126" spans="1:3" x14ac:dyDescent="0.2">
      <c r="A126" s="5">
        <f t="shared" si="1"/>
        <v>43605</v>
      </c>
      <c r="B126" s="124">
        <v>10239.24</v>
      </c>
      <c r="C126" s="33">
        <v>1214720</v>
      </c>
    </row>
    <row r="127" spans="1:3" x14ac:dyDescent="0.2">
      <c r="A127" s="5">
        <f t="shared" si="1"/>
        <v>43612</v>
      </c>
      <c r="B127" s="124">
        <v>18441.07</v>
      </c>
      <c r="C127" s="33">
        <v>2163719</v>
      </c>
    </row>
    <row r="128" spans="1:3" x14ac:dyDescent="0.2">
      <c r="A128" s="5">
        <f t="shared" si="1"/>
        <v>43619</v>
      </c>
      <c r="B128" s="124">
        <v>16257.21</v>
      </c>
      <c r="C128" s="33">
        <v>933010</v>
      </c>
    </row>
    <row r="129" spans="1:3" x14ac:dyDescent="0.2">
      <c r="A129" s="5">
        <f t="shared" si="1"/>
        <v>43626</v>
      </c>
      <c r="B129" s="124">
        <v>4723.5789999999997</v>
      </c>
      <c r="C129" s="33">
        <v>240612</v>
      </c>
    </row>
    <row r="130" spans="1:3" x14ac:dyDescent="0.2">
      <c r="A130" s="5">
        <f t="shared" si="1"/>
        <v>43633</v>
      </c>
      <c r="B130" s="124">
        <v>0</v>
      </c>
      <c r="C130" s="33">
        <v>0</v>
      </c>
    </row>
    <row r="131" spans="1:3" x14ac:dyDescent="0.2">
      <c r="A131" s="5">
        <f t="shared" ref="A131:A158" si="2">A130+7</f>
        <v>43640</v>
      </c>
      <c r="B131" s="124">
        <v>0</v>
      </c>
      <c r="C131" s="33">
        <v>0</v>
      </c>
    </row>
    <row r="132" spans="1:3" x14ac:dyDescent="0.2">
      <c r="A132" s="5">
        <f t="shared" si="2"/>
        <v>43647</v>
      </c>
      <c r="B132" s="124">
        <v>0</v>
      </c>
      <c r="C132" s="33">
        <v>0</v>
      </c>
    </row>
    <row r="133" spans="1:3" x14ac:dyDescent="0.2">
      <c r="A133" s="5">
        <f t="shared" si="2"/>
        <v>43654</v>
      </c>
      <c r="B133" s="124">
        <v>6557</v>
      </c>
      <c r="C133" s="33">
        <v>755972</v>
      </c>
    </row>
    <row r="134" spans="1:3" x14ac:dyDescent="0.2">
      <c r="A134" s="5">
        <f t="shared" si="2"/>
        <v>43661</v>
      </c>
      <c r="B134" s="124">
        <v>3222</v>
      </c>
      <c r="C134" s="33">
        <v>488260</v>
      </c>
    </row>
    <row r="135" spans="1:3" x14ac:dyDescent="0.2">
      <c r="A135" s="5">
        <f t="shared" si="2"/>
        <v>43668</v>
      </c>
      <c r="B135" s="124">
        <v>6356</v>
      </c>
      <c r="C135" s="33">
        <v>810308</v>
      </c>
    </row>
    <row r="136" spans="1:3" x14ac:dyDescent="0.2">
      <c r="A136" s="5">
        <f t="shared" si="2"/>
        <v>43675</v>
      </c>
      <c r="B136" s="124">
        <v>13033</v>
      </c>
      <c r="C136" s="33">
        <v>1296216</v>
      </c>
    </row>
    <row r="137" spans="1:3" x14ac:dyDescent="0.2">
      <c r="A137" s="5">
        <f t="shared" si="2"/>
        <v>43682</v>
      </c>
      <c r="B137" s="124">
        <v>13069</v>
      </c>
      <c r="C137" s="33">
        <v>1300392</v>
      </c>
    </row>
    <row r="138" spans="1:3" x14ac:dyDescent="0.2">
      <c r="A138" s="5">
        <f t="shared" si="2"/>
        <v>43689</v>
      </c>
      <c r="B138" s="35">
        <v>12307</v>
      </c>
      <c r="C138" s="33">
        <v>1615192</v>
      </c>
    </row>
    <row r="139" spans="1:3" x14ac:dyDescent="0.2">
      <c r="A139" s="5">
        <f t="shared" si="2"/>
        <v>43696</v>
      </c>
      <c r="B139" s="35">
        <v>11596</v>
      </c>
      <c r="C139" s="33">
        <v>1210567</v>
      </c>
    </row>
    <row r="140" spans="1:3" x14ac:dyDescent="0.2">
      <c r="A140" s="5">
        <f t="shared" si="2"/>
        <v>43703</v>
      </c>
      <c r="B140" s="35">
        <v>9380</v>
      </c>
      <c r="C140" s="33">
        <v>883221</v>
      </c>
    </row>
    <row r="141" spans="1:3" x14ac:dyDescent="0.2">
      <c r="A141" s="5">
        <f t="shared" si="2"/>
        <v>43710</v>
      </c>
      <c r="B141" s="35">
        <v>12719</v>
      </c>
      <c r="C141" s="33">
        <v>1416577</v>
      </c>
    </row>
    <row r="142" spans="1:3" x14ac:dyDescent="0.2">
      <c r="A142" s="5">
        <f t="shared" si="2"/>
        <v>43717</v>
      </c>
      <c r="B142" s="35">
        <v>11466</v>
      </c>
      <c r="C142" s="33">
        <v>1233646</v>
      </c>
    </row>
    <row r="143" spans="1:3" x14ac:dyDescent="0.2">
      <c r="A143" s="5">
        <f t="shared" si="2"/>
        <v>43724</v>
      </c>
      <c r="B143" s="35">
        <v>12071.39</v>
      </c>
      <c r="C143" s="33">
        <v>1191182</v>
      </c>
    </row>
    <row r="144" spans="1:3" x14ac:dyDescent="0.2">
      <c r="A144" s="5">
        <f t="shared" si="2"/>
        <v>43731</v>
      </c>
      <c r="B144" s="35">
        <v>7139.55</v>
      </c>
      <c r="C144" s="33">
        <v>831158</v>
      </c>
    </row>
    <row r="145" spans="1:3" x14ac:dyDescent="0.2">
      <c r="A145" s="5">
        <f t="shared" si="2"/>
        <v>43738</v>
      </c>
      <c r="B145" s="35">
        <v>0</v>
      </c>
      <c r="C145" s="33">
        <v>0</v>
      </c>
    </row>
    <row r="146" spans="1:3" x14ac:dyDescent="0.2">
      <c r="A146" s="5">
        <f t="shared" si="2"/>
        <v>43745</v>
      </c>
      <c r="B146" s="35">
        <v>0</v>
      </c>
      <c r="C146" s="33">
        <v>0</v>
      </c>
    </row>
    <row r="147" spans="1:3" x14ac:dyDescent="0.2">
      <c r="A147" s="5">
        <f t="shared" si="2"/>
        <v>43752</v>
      </c>
      <c r="B147" s="35">
        <v>0</v>
      </c>
      <c r="C147" s="33">
        <v>0</v>
      </c>
    </row>
    <row r="148" spans="1:3" x14ac:dyDescent="0.2">
      <c r="A148" s="5">
        <f t="shared" si="2"/>
        <v>43759</v>
      </c>
      <c r="B148" s="35">
        <v>0</v>
      </c>
      <c r="C148" s="33">
        <v>0</v>
      </c>
    </row>
    <row r="149" spans="1:3" x14ac:dyDescent="0.2">
      <c r="A149" s="5">
        <f t="shared" si="2"/>
        <v>43766</v>
      </c>
      <c r="B149" s="35">
        <v>0</v>
      </c>
      <c r="C149" s="33">
        <v>0</v>
      </c>
    </row>
    <row r="150" spans="1:3" x14ac:dyDescent="0.2">
      <c r="A150" s="5">
        <f t="shared" si="2"/>
        <v>43773</v>
      </c>
      <c r="B150" s="35">
        <v>0</v>
      </c>
      <c r="C150" s="33">
        <v>0</v>
      </c>
    </row>
    <row r="151" spans="1:3" x14ac:dyDescent="0.2">
      <c r="A151" s="5">
        <f t="shared" si="2"/>
        <v>43780</v>
      </c>
      <c r="B151" s="35">
        <v>0</v>
      </c>
      <c r="C151" s="33">
        <v>0</v>
      </c>
    </row>
    <row r="152" spans="1:3" x14ac:dyDescent="0.2">
      <c r="A152" s="5">
        <f t="shared" si="2"/>
        <v>43787</v>
      </c>
      <c r="B152" s="35">
        <v>0</v>
      </c>
      <c r="C152" s="33">
        <v>0</v>
      </c>
    </row>
    <row r="153" spans="1:3" x14ac:dyDescent="0.2">
      <c r="A153" s="5">
        <f t="shared" si="2"/>
        <v>43794</v>
      </c>
      <c r="B153" s="35">
        <v>0</v>
      </c>
      <c r="C153" s="33">
        <v>0</v>
      </c>
    </row>
    <row r="154" spans="1:3" x14ac:dyDescent="0.2">
      <c r="A154" s="5">
        <f t="shared" si="2"/>
        <v>43801</v>
      </c>
      <c r="B154" s="35">
        <v>0</v>
      </c>
      <c r="C154" s="33">
        <v>0</v>
      </c>
    </row>
    <row r="155" spans="1:3" x14ac:dyDescent="0.2">
      <c r="A155" s="5">
        <f t="shared" si="2"/>
        <v>43808</v>
      </c>
      <c r="B155" s="35">
        <v>0</v>
      </c>
      <c r="C155" s="33">
        <v>0</v>
      </c>
    </row>
    <row r="156" spans="1:3" x14ac:dyDescent="0.2">
      <c r="A156" s="5">
        <f t="shared" si="2"/>
        <v>43815</v>
      </c>
      <c r="B156" s="35">
        <v>0</v>
      </c>
      <c r="C156" s="33">
        <v>0</v>
      </c>
    </row>
    <row r="157" spans="1:3" x14ac:dyDescent="0.2">
      <c r="A157" s="5">
        <f t="shared" si="2"/>
        <v>43822</v>
      </c>
      <c r="B157" s="35">
        <v>0</v>
      </c>
      <c r="C157" s="33">
        <v>0</v>
      </c>
    </row>
    <row r="158" spans="1:3" x14ac:dyDescent="0.2">
      <c r="A158" s="5">
        <f t="shared" si="2"/>
        <v>43829</v>
      </c>
      <c r="B158" s="35">
        <v>0</v>
      </c>
      <c r="C158" s="33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B867-E7A6-44D4-9715-A6146FBB360B}">
  <sheetPr>
    <tabColor theme="7" tint="0.59999389629810485"/>
  </sheetPr>
  <dimension ref="A1:C158"/>
  <sheetViews>
    <sheetView topLeftCell="B1" workbookViewId="0">
      <pane ySplit="1" topLeftCell="A2" activePane="bottomLeft" state="frozen"/>
      <selection activeCell="C2" sqref="C2:C158"/>
      <selection pane="bottomLeft" activeCell="C2" sqref="C2:C158"/>
    </sheetView>
  </sheetViews>
  <sheetFormatPr baseColWidth="10" defaultColWidth="11.1640625" defaultRowHeight="15" x14ac:dyDescent="0.2"/>
  <sheetData>
    <row r="1" spans="1:3" s="41" customFormat="1" ht="28" x14ac:dyDescent="0.2">
      <c r="A1" s="38" t="s">
        <v>0</v>
      </c>
      <c r="B1" s="125" t="s">
        <v>89</v>
      </c>
      <c r="C1" s="126" t="s">
        <v>5</v>
      </c>
    </row>
    <row r="2" spans="1:3" x14ac:dyDescent="0.2">
      <c r="A2" s="1">
        <v>42737</v>
      </c>
      <c r="B2" s="35">
        <v>0</v>
      </c>
      <c r="C2" s="33">
        <v>0</v>
      </c>
    </row>
    <row r="3" spans="1:3" x14ac:dyDescent="0.2">
      <c r="A3" s="1">
        <f t="shared" ref="A3:A66" si="0">A2+7</f>
        <v>42744</v>
      </c>
      <c r="B3" s="35">
        <v>0</v>
      </c>
      <c r="C3" s="33">
        <v>0</v>
      </c>
    </row>
    <row r="4" spans="1:3" x14ac:dyDescent="0.2">
      <c r="A4" s="1">
        <f t="shared" si="0"/>
        <v>42751</v>
      </c>
      <c r="B4" s="35">
        <v>0</v>
      </c>
      <c r="C4" s="33">
        <v>0</v>
      </c>
    </row>
    <row r="5" spans="1:3" x14ac:dyDescent="0.2">
      <c r="A5" s="1">
        <f t="shared" si="0"/>
        <v>42758</v>
      </c>
      <c r="B5" s="35">
        <v>0</v>
      </c>
      <c r="C5" s="33">
        <v>0</v>
      </c>
    </row>
    <row r="6" spans="1:3" x14ac:dyDescent="0.2">
      <c r="A6" s="1">
        <f t="shared" si="0"/>
        <v>42765</v>
      </c>
      <c r="B6" s="35">
        <v>0</v>
      </c>
      <c r="C6" s="33">
        <v>0</v>
      </c>
    </row>
    <row r="7" spans="1:3" x14ac:dyDescent="0.2">
      <c r="A7" s="1">
        <f t="shared" si="0"/>
        <v>42772</v>
      </c>
      <c r="B7" s="35">
        <v>0</v>
      </c>
      <c r="C7" s="33">
        <v>0</v>
      </c>
    </row>
    <row r="8" spans="1:3" x14ac:dyDescent="0.2">
      <c r="A8" s="1">
        <f t="shared" si="0"/>
        <v>42779</v>
      </c>
      <c r="B8" s="35">
        <v>0</v>
      </c>
      <c r="C8" s="33">
        <v>0</v>
      </c>
    </row>
    <row r="9" spans="1:3" x14ac:dyDescent="0.2">
      <c r="A9" s="1">
        <f t="shared" si="0"/>
        <v>42786</v>
      </c>
      <c r="B9" s="35">
        <v>0</v>
      </c>
      <c r="C9" s="33">
        <v>0</v>
      </c>
    </row>
    <row r="10" spans="1:3" x14ac:dyDescent="0.2">
      <c r="A10" s="1">
        <f t="shared" si="0"/>
        <v>42793</v>
      </c>
      <c r="B10" s="35">
        <v>0</v>
      </c>
      <c r="C10" s="33">
        <v>0</v>
      </c>
    </row>
    <row r="11" spans="1:3" x14ac:dyDescent="0.2">
      <c r="A11" s="1">
        <f t="shared" si="0"/>
        <v>42800</v>
      </c>
      <c r="B11" s="35">
        <v>0</v>
      </c>
      <c r="C11" s="33">
        <v>0</v>
      </c>
    </row>
    <row r="12" spans="1:3" x14ac:dyDescent="0.2">
      <c r="A12" s="1">
        <f t="shared" si="0"/>
        <v>42807</v>
      </c>
      <c r="B12" s="35">
        <v>0</v>
      </c>
      <c r="C12" s="33">
        <v>0</v>
      </c>
    </row>
    <row r="13" spans="1:3" x14ac:dyDescent="0.2">
      <c r="A13" s="1">
        <f t="shared" si="0"/>
        <v>42814</v>
      </c>
      <c r="B13" s="35">
        <v>0</v>
      </c>
      <c r="C13" s="33">
        <v>0</v>
      </c>
    </row>
    <row r="14" spans="1:3" x14ac:dyDescent="0.2">
      <c r="A14" s="1">
        <f t="shared" si="0"/>
        <v>42821</v>
      </c>
      <c r="B14" s="35">
        <v>0</v>
      </c>
      <c r="C14" s="33">
        <v>0</v>
      </c>
    </row>
    <row r="15" spans="1:3" x14ac:dyDescent="0.2">
      <c r="A15" s="1">
        <f t="shared" si="0"/>
        <v>42828</v>
      </c>
      <c r="B15" s="35">
        <v>0</v>
      </c>
      <c r="C15" s="33">
        <v>0</v>
      </c>
    </row>
    <row r="16" spans="1:3" x14ac:dyDescent="0.2">
      <c r="A16" s="1">
        <f t="shared" si="0"/>
        <v>42835</v>
      </c>
      <c r="B16" s="35">
        <v>0</v>
      </c>
      <c r="C16" s="33">
        <v>0</v>
      </c>
    </row>
    <row r="17" spans="1:3" x14ac:dyDescent="0.2">
      <c r="A17" s="1">
        <f t="shared" si="0"/>
        <v>42842</v>
      </c>
      <c r="B17" s="35">
        <v>0</v>
      </c>
      <c r="C17" s="33">
        <v>0</v>
      </c>
    </row>
    <row r="18" spans="1:3" x14ac:dyDescent="0.2">
      <c r="A18" s="1">
        <f t="shared" si="0"/>
        <v>42849</v>
      </c>
      <c r="B18" s="35">
        <v>0</v>
      </c>
      <c r="C18" s="33">
        <v>0</v>
      </c>
    </row>
    <row r="19" spans="1:3" x14ac:dyDescent="0.2">
      <c r="A19" s="1">
        <f t="shared" si="0"/>
        <v>42856</v>
      </c>
      <c r="B19" s="35">
        <v>0</v>
      </c>
      <c r="C19" s="33">
        <v>0</v>
      </c>
    </row>
    <row r="20" spans="1:3" x14ac:dyDescent="0.2">
      <c r="A20" s="1">
        <f t="shared" si="0"/>
        <v>42863</v>
      </c>
      <c r="B20" s="35">
        <v>0</v>
      </c>
      <c r="C20" s="33">
        <v>0</v>
      </c>
    </row>
    <row r="21" spans="1:3" x14ac:dyDescent="0.2">
      <c r="A21" s="1">
        <f t="shared" si="0"/>
        <v>42870</v>
      </c>
      <c r="B21" s="35">
        <v>0</v>
      </c>
      <c r="C21" s="33">
        <v>0</v>
      </c>
    </row>
    <row r="22" spans="1:3" x14ac:dyDescent="0.2">
      <c r="A22" s="1">
        <f t="shared" si="0"/>
        <v>42877</v>
      </c>
      <c r="B22" s="35">
        <v>0</v>
      </c>
      <c r="C22" s="33">
        <v>0</v>
      </c>
    </row>
    <row r="23" spans="1:3" x14ac:dyDescent="0.2">
      <c r="A23" s="1">
        <f t="shared" si="0"/>
        <v>42884</v>
      </c>
      <c r="B23" s="35">
        <v>0</v>
      </c>
      <c r="C23" s="33">
        <v>0</v>
      </c>
    </row>
    <row r="24" spans="1:3" x14ac:dyDescent="0.2">
      <c r="A24" s="1">
        <f t="shared" si="0"/>
        <v>42891</v>
      </c>
      <c r="B24" s="35">
        <v>0</v>
      </c>
      <c r="C24" s="33">
        <v>0</v>
      </c>
    </row>
    <row r="25" spans="1:3" x14ac:dyDescent="0.2">
      <c r="A25" s="1">
        <f t="shared" si="0"/>
        <v>42898</v>
      </c>
      <c r="B25" s="35">
        <v>0</v>
      </c>
      <c r="C25" s="33">
        <v>0</v>
      </c>
    </row>
    <row r="26" spans="1:3" x14ac:dyDescent="0.2">
      <c r="A26" s="1">
        <f t="shared" si="0"/>
        <v>42905</v>
      </c>
      <c r="B26" s="35">
        <v>0</v>
      </c>
      <c r="C26" s="33">
        <v>0</v>
      </c>
    </row>
    <row r="27" spans="1:3" x14ac:dyDescent="0.2">
      <c r="A27" s="1">
        <f t="shared" si="0"/>
        <v>42912</v>
      </c>
      <c r="B27" s="35">
        <v>0</v>
      </c>
      <c r="C27" s="33">
        <v>0</v>
      </c>
    </row>
    <row r="28" spans="1:3" x14ac:dyDescent="0.2">
      <c r="A28" s="1">
        <f t="shared" si="0"/>
        <v>42919</v>
      </c>
      <c r="B28" s="35">
        <v>0</v>
      </c>
      <c r="C28" s="33">
        <v>0</v>
      </c>
    </row>
    <row r="29" spans="1:3" x14ac:dyDescent="0.2">
      <c r="A29" s="1">
        <f t="shared" si="0"/>
        <v>42926</v>
      </c>
      <c r="B29" s="35">
        <v>0</v>
      </c>
      <c r="C29" s="33">
        <v>0</v>
      </c>
    </row>
    <row r="30" spans="1:3" x14ac:dyDescent="0.2">
      <c r="A30" s="1">
        <f t="shared" si="0"/>
        <v>42933</v>
      </c>
      <c r="B30" s="35">
        <v>0</v>
      </c>
      <c r="C30" s="33">
        <v>0</v>
      </c>
    </row>
    <row r="31" spans="1:3" x14ac:dyDescent="0.2">
      <c r="A31" s="1">
        <f t="shared" si="0"/>
        <v>42940</v>
      </c>
      <c r="B31" s="35">
        <v>0</v>
      </c>
      <c r="C31" s="33">
        <v>0</v>
      </c>
    </row>
    <row r="32" spans="1:3" x14ac:dyDescent="0.2">
      <c r="A32" s="1">
        <f t="shared" si="0"/>
        <v>42947</v>
      </c>
      <c r="B32" s="35">
        <v>0</v>
      </c>
      <c r="C32" s="33">
        <v>0</v>
      </c>
    </row>
    <row r="33" spans="1:3" x14ac:dyDescent="0.2">
      <c r="A33" s="1">
        <f t="shared" si="0"/>
        <v>42954</v>
      </c>
      <c r="B33" s="35">
        <v>0</v>
      </c>
      <c r="C33" s="33">
        <v>0</v>
      </c>
    </row>
    <row r="34" spans="1:3" x14ac:dyDescent="0.2">
      <c r="A34" s="1">
        <f t="shared" si="0"/>
        <v>42961</v>
      </c>
      <c r="B34" s="35">
        <v>0</v>
      </c>
      <c r="C34" s="33">
        <v>0</v>
      </c>
    </row>
    <row r="35" spans="1:3" x14ac:dyDescent="0.2">
      <c r="A35" s="1">
        <f t="shared" si="0"/>
        <v>42968</v>
      </c>
      <c r="B35" s="35">
        <v>0</v>
      </c>
      <c r="C35" s="33">
        <v>0</v>
      </c>
    </row>
    <row r="36" spans="1:3" x14ac:dyDescent="0.2">
      <c r="A36" s="1">
        <f t="shared" si="0"/>
        <v>42975</v>
      </c>
      <c r="B36" s="35">
        <v>0</v>
      </c>
      <c r="C36" s="33">
        <v>0</v>
      </c>
    </row>
    <row r="37" spans="1:3" x14ac:dyDescent="0.2">
      <c r="A37" s="1">
        <f t="shared" si="0"/>
        <v>42982</v>
      </c>
      <c r="B37" s="35">
        <v>0</v>
      </c>
      <c r="C37" s="33">
        <v>0</v>
      </c>
    </row>
    <row r="38" spans="1:3" x14ac:dyDescent="0.2">
      <c r="A38" s="1">
        <f t="shared" si="0"/>
        <v>42989</v>
      </c>
      <c r="B38" s="35">
        <v>0</v>
      </c>
      <c r="C38" s="33">
        <v>0</v>
      </c>
    </row>
    <row r="39" spans="1:3" x14ac:dyDescent="0.2">
      <c r="A39" s="1">
        <f t="shared" si="0"/>
        <v>42996</v>
      </c>
      <c r="B39" s="35">
        <v>0</v>
      </c>
      <c r="C39" s="33">
        <v>0</v>
      </c>
    </row>
    <row r="40" spans="1:3" x14ac:dyDescent="0.2">
      <c r="A40" s="1">
        <f t="shared" si="0"/>
        <v>43003</v>
      </c>
      <c r="B40" s="35">
        <v>0</v>
      </c>
      <c r="C40" s="33">
        <v>0</v>
      </c>
    </row>
    <row r="41" spans="1:3" x14ac:dyDescent="0.2">
      <c r="A41" s="1">
        <f t="shared" si="0"/>
        <v>43010</v>
      </c>
      <c r="B41" s="35">
        <v>0</v>
      </c>
      <c r="C41" s="33">
        <v>0</v>
      </c>
    </row>
    <row r="42" spans="1:3" x14ac:dyDescent="0.2">
      <c r="A42" s="1">
        <f t="shared" si="0"/>
        <v>43017</v>
      </c>
      <c r="B42" s="35">
        <v>0</v>
      </c>
      <c r="C42" s="33">
        <v>0</v>
      </c>
    </row>
    <row r="43" spans="1:3" x14ac:dyDescent="0.2">
      <c r="A43" s="1">
        <f t="shared" si="0"/>
        <v>43024</v>
      </c>
      <c r="B43" s="35">
        <v>0</v>
      </c>
      <c r="C43" s="33">
        <v>0</v>
      </c>
    </row>
    <row r="44" spans="1:3" x14ac:dyDescent="0.2">
      <c r="A44" s="1">
        <f t="shared" si="0"/>
        <v>43031</v>
      </c>
      <c r="B44" s="35">
        <v>0</v>
      </c>
      <c r="C44" s="33">
        <v>0</v>
      </c>
    </row>
    <row r="45" spans="1:3" x14ac:dyDescent="0.2">
      <c r="A45" s="1">
        <f t="shared" si="0"/>
        <v>43038</v>
      </c>
      <c r="B45" s="35">
        <v>0</v>
      </c>
      <c r="C45" s="33">
        <v>0</v>
      </c>
    </row>
    <row r="46" spans="1:3" x14ac:dyDescent="0.2">
      <c r="A46" s="1">
        <f t="shared" si="0"/>
        <v>43045</v>
      </c>
      <c r="B46" s="35">
        <v>0</v>
      </c>
      <c r="C46" s="33">
        <v>0</v>
      </c>
    </row>
    <row r="47" spans="1:3" x14ac:dyDescent="0.2">
      <c r="A47" s="1">
        <f t="shared" si="0"/>
        <v>43052</v>
      </c>
      <c r="B47" s="35">
        <v>0</v>
      </c>
      <c r="C47" s="33">
        <v>0</v>
      </c>
    </row>
    <row r="48" spans="1:3" x14ac:dyDescent="0.2">
      <c r="A48" s="1">
        <f t="shared" si="0"/>
        <v>43059</v>
      </c>
      <c r="B48" s="35">
        <v>0</v>
      </c>
      <c r="C48" s="33">
        <v>0</v>
      </c>
    </row>
    <row r="49" spans="1:3" x14ac:dyDescent="0.2">
      <c r="A49" s="1">
        <f t="shared" si="0"/>
        <v>43066</v>
      </c>
      <c r="B49" s="35">
        <v>0</v>
      </c>
      <c r="C49" s="33">
        <v>0</v>
      </c>
    </row>
    <row r="50" spans="1:3" x14ac:dyDescent="0.2">
      <c r="A50" s="1">
        <f t="shared" si="0"/>
        <v>43073</v>
      </c>
      <c r="B50" s="35">
        <v>0</v>
      </c>
      <c r="C50" s="33">
        <v>0</v>
      </c>
    </row>
    <row r="51" spans="1:3" x14ac:dyDescent="0.2">
      <c r="A51" s="1">
        <f t="shared" si="0"/>
        <v>43080</v>
      </c>
      <c r="B51" s="35">
        <v>0</v>
      </c>
      <c r="C51" s="33">
        <v>0</v>
      </c>
    </row>
    <row r="52" spans="1:3" x14ac:dyDescent="0.2">
      <c r="A52" s="1">
        <f t="shared" si="0"/>
        <v>43087</v>
      </c>
      <c r="B52" s="35">
        <v>0</v>
      </c>
      <c r="C52" s="33">
        <v>0</v>
      </c>
    </row>
    <row r="53" spans="1:3" x14ac:dyDescent="0.2">
      <c r="A53" s="2">
        <f t="shared" si="0"/>
        <v>43094</v>
      </c>
      <c r="B53" s="127">
        <v>0</v>
      </c>
      <c r="C53" s="128">
        <v>0</v>
      </c>
    </row>
    <row r="54" spans="1:3" x14ac:dyDescent="0.2">
      <c r="A54" s="3">
        <f t="shared" si="0"/>
        <v>43101</v>
      </c>
      <c r="B54" s="118">
        <v>0</v>
      </c>
      <c r="C54" s="119">
        <v>0</v>
      </c>
    </row>
    <row r="55" spans="1:3" x14ac:dyDescent="0.2">
      <c r="A55" s="3">
        <f t="shared" si="0"/>
        <v>43108</v>
      </c>
      <c r="B55" s="118">
        <v>0</v>
      </c>
      <c r="C55" s="119">
        <v>0</v>
      </c>
    </row>
    <row r="56" spans="1:3" x14ac:dyDescent="0.2">
      <c r="A56" s="3">
        <f t="shared" si="0"/>
        <v>43115</v>
      </c>
      <c r="B56" s="118">
        <v>0</v>
      </c>
      <c r="C56" s="119">
        <v>0</v>
      </c>
    </row>
    <row r="57" spans="1:3" x14ac:dyDescent="0.2">
      <c r="A57" s="3">
        <f t="shared" si="0"/>
        <v>43122</v>
      </c>
      <c r="B57" s="118">
        <v>0</v>
      </c>
      <c r="C57" s="119">
        <v>0</v>
      </c>
    </row>
    <row r="58" spans="1:3" x14ac:dyDescent="0.2">
      <c r="A58" s="3">
        <f t="shared" si="0"/>
        <v>43129</v>
      </c>
      <c r="B58" s="118">
        <v>0</v>
      </c>
      <c r="C58" s="119">
        <v>0</v>
      </c>
    </row>
    <row r="59" spans="1:3" x14ac:dyDescent="0.2">
      <c r="A59" s="3">
        <f t="shared" si="0"/>
        <v>43136</v>
      </c>
      <c r="B59" s="118">
        <v>0</v>
      </c>
      <c r="C59" s="119">
        <v>0</v>
      </c>
    </row>
    <row r="60" spans="1:3" x14ac:dyDescent="0.2">
      <c r="A60" s="3">
        <f t="shared" si="0"/>
        <v>43143</v>
      </c>
      <c r="B60" s="118">
        <v>0</v>
      </c>
      <c r="C60" s="119">
        <v>0</v>
      </c>
    </row>
    <row r="61" spans="1:3" x14ac:dyDescent="0.2">
      <c r="A61" s="3">
        <f t="shared" si="0"/>
        <v>43150</v>
      </c>
      <c r="B61" s="118">
        <v>0</v>
      </c>
      <c r="C61" s="119">
        <v>0</v>
      </c>
    </row>
    <row r="62" spans="1:3" x14ac:dyDescent="0.2">
      <c r="A62" s="3">
        <f t="shared" si="0"/>
        <v>43157</v>
      </c>
      <c r="B62" s="118">
        <v>0</v>
      </c>
      <c r="C62" s="119">
        <v>0</v>
      </c>
    </row>
    <row r="63" spans="1:3" x14ac:dyDescent="0.2">
      <c r="A63" s="3">
        <f t="shared" si="0"/>
        <v>43164</v>
      </c>
      <c r="B63" s="118">
        <v>0</v>
      </c>
      <c r="C63" s="119">
        <v>0</v>
      </c>
    </row>
    <row r="64" spans="1:3" x14ac:dyDescent="0.2">
      <c r="A64" s="3">
        <f t="shared" si="0"/>
        <v>43171</v>
      </c>
      <c r="B64" s="118">
        <v>0</v>
      </c>
      <c r="C64" s="119">
        <v>0</v>
      </c>
    </row>
    <row r="65" spans="1:3" x14ac:dyDescent="0.2">
      <c r="A65" s="3">
        <f t="shared" si="0"/>
        <v>43178</v>
      </c>
      <c r="B65" s="118">
        <v>0</v>
      </c>
      <c r="C65" s="119">
        <v>0</v>
      </c>
    </row>
    <row r="66" spans="1:3" x14ac:dyDescent="0.2">
      <c r="A66" s="3">
        <f t="shared" si="0"/>
        <v>43185</v>
      </c>
      <c r="B66" s="118">
        <v>0</v>
      </c>
      <c r="C66" s="119">
        <v>0</v>
      </c>
    </row>
    <row r="67" spans="1:3" x14ac:dyDescent="0.2">
      <c r="A67" s="3">
        <f t="shared" ref="A67:A130" si="1">A66+7</f>
        <v>43192</v>
      </c>
      <c r="B67" s="118">
        <v>0</v>
      </c>
      <c r="C67" s="119">
        <v>0</v>
      </c>
    </row>
    <row r="68" spans="1:3" x14ac:dyDescent="0.2">
      <c r="A68" s="3">
        <f t="shared" si="1"/>
        <v>43199</v>
      </c>
      <c r="B68" s="118">
        <v>0</v>
      </c>
      <c r="C68" s="119">
        <v>0</v>
      </c>
    </row>
    <row r="69" spans="1:3" x14ac:dyDescent="0.2">
      <c r="A69" s="3">
        <f t="shared" si="1"/>
        <v>43206</v>
      </c>
      <c r="B69" s="118">
        <v>0</v>
      </c>
      <c r="C69" s="119">
        <v>0</v>
      </c>
    </row>
    <row r="70" spans="1:3" x14ac:dyDescent="0.2">
      <c r="A70" s="3">
        <f t="shared" si="1"/>
        <v>43213</v>
      </c>
      <c r="B70" s="118">
        <v>0</v>
      </c>
      <c r="C70" s="119">
        <v>0</v>
      </c>
    </row>
    <row r="71" spans="1:3" x14ac:dyDescent="0.2">
      <c r="A71" s="3">
        <f t="shared" si="1"/>
        <v>43220</v>
      </c>
      <c r="B71" s="118">
        <v>0</v>
      </c>
      <c r="C71" s="119">
        <v>0</v>
      </c>
    </row>
    <row r="72" spans="1:3" x14ac:dyDescent="0.2">
      <c r="A72" s="3">
        <f t="shared" si="1"/>
        <v>43227</v>
      </c>
      <c r="B72" s="118">
        <v>0</v>
      </c>
      <c r="C72" s="119">
        <v>0</v>
      </c>
    </row>
    <row r="73" spans="1:3" x14ac:dyDescent="0.2">
      <c r="A73" s="3">
        <f t="shared" si="1"/>
        <v>43234</v>
      </c>
      <c r="B73" s="118">
        <v>0</v>
      </c>
      <c r="C73" s="119">
        <v>0</v>
      </c>
    </row>
    <row r="74" spans="1:3" x14ac:dyDescent="0.2">
      <c r="A74" s="3">
        <f t="shared" si="1"/>
        <v>43241</v>
      </c>
      <c r="B74" s="118">
        <v>0</v>
      </c>
      <c r="C74" s="119">
        <v>0</v>
      </c>
    </row>
    <row r="75" spans="1:3" x14ac:dyDescent="0.2">
      <c r="A75" s="3">
        <f t="shared" si="1"/>
        <v>43248</v>
      </c>
      <c r="B75" s="118">
        <v>0</v>
      </c>
      <c r="C75" s="119">
        <v>0</v>
      </c>
    </row>
    <row r="76" spans="1:3" x14ac:dyDescent="0.2">
      <c r="A76" s="3">
        <f t="shared" si="1"/>
        <v>43255</v>
      </c>
      <c r="B76" s="118">
        <v>0</v>
      </c>
      <c r="C76" s="119">
        <v>0</v>
      </c>
    </row>
    <row r="77" spans="1:3" x14ac:dyDescent="0.2">
      <c r="A77" s="3">
        <f t="shared" si="1"/>
        <v>43262</v>
      </c>
      <c r="B77" s="118">
        <v>0</v>
      </c>
      <c r="C77" s="119">
        <v>0</v>
      </c>
    </row>
    <row r="78" spans="1:3" x14ac:dyDescent="0.2">
      <c r="A78" s="3">
        <f t="shared" si="1"/>
        <v>43269</v>
      </c>
      <c r="B78" s="118">
        <v>0</v>
      </c>
      <c r="C78" s="119">
        <v>0</v>
      </c>
    </row>
    <row r="79" spans="1:3" x14ac:dyDescent="0.2">
      <c r="A79" s="3">
        <f t="shared" si="1"/>
        <v>43276</v>
      </c>
      <c r="B79" s="118">
        <v>0</v>
      </c>
      <c r="C79" s="119">
        <v>0</v>
      </c>
    </row>
    <row r="80" spans="1:3" x14ac:dyDescent="0.2">
      <c r="A80" s="3">
        <f t="shared" si="1"/>
        <v>43283</v>
      </c>
      <c r="B80" s="118">
        <v>0</v>
      </c>
      <c r="C80" s="119">
        <v>0</v>
      </c>
    </row>
    <row r="81" spans="1:3" x14ac:dyDescent="0.2">
      <c r="A81" s="3">
        <f t="shared" si="1"/>
        <v>43290</v>
      </c>
      <c r="B81" s="118">
        <v>0</v>
      </c>
      <c r="C81" s="119">
        <v>0</v>
      </c>
    </row>
    <row r="82" spans="1:3" x14ac:dyDescent="0.2">
      <c r="A82" s="3">
        <f t="shared" si="1"/>
        <v>43297</v>
      </c>
      <c r="B82" s="118">
        <v>0</v>
      </c>
      <c r="C82" s="119">
        <v>0</v>
      </c>
    </row>
    <row r="83" spans="1:3" x14ac:dyDescent="0.2">
      <c r="A83" s="3">
        <f t="shared" si="1"/>
        <v>43304</v>
      </c>
      <c r="B83" s="118">
        <v>0</v>
      </c>
      <c r="C83" s="119">
        <v>0</v>
      </c>
    </row>
    <row r="84" spans="1:3" x14ac:dyDescent="0.2">
      <c r="A84" s="3">
        <f t="shared" si="1"/>
        <v>43311</v>
      </c>
      <c r="B84" s="118">
        <v>0</v>
      </c>
      <c r="C84" s="119">
        <v>0</v>
      </c>
    </row>
    <row r="85" spans="1:3" x14ac:dyDescent="0.2">
      <c r="A85" s="3">
        <f t="shared" si="1"/>
        <v>43318</v>
      </c>
      <c r="B85" s="118">
        <v>0</v>
      </c>
      <c r="C85" s="119">
        <v>0</v>
      </c>
    </row>
    <row r="86" spans="1:3" x14ac:dyDescent="0.2">
      <c r="A86" s="3">
        <f t="shared" si="1"/>
        <v>43325</v>
      </c>
      <c r="B86" s="118">
        <v>0</v>
      </c>
      <c r="C86" s="119">
        <v>0</v>
      </c>
    </row>
    <row r="87" spans="1:3" x14ac:dyDescent="0.2">
      <c r="A87" s="3">
        <f t="shared" si="1"/>
        <v>43332</v>
      </c>
      <c r="B87" s="118">
        <v>0</v>
      </c>
      <c r="C87" s="119">
        <v>0</v>
      </c>
    </row>
    <row r="88" spans="1:3" x14ac:dyDescent="0.2">
      <c r="A88" s="3">
        <f t="shared" si="1"/>
        <v>43339</v>
      </c>
      <c r="B88" s="118">
        <v>0</v>
      </c>
      <c r="C88" s="119">
        <v>0</v>
      </c>
    </row>
    <row r="89" spans="1:3" x14ac:dyDescent="0.2">
      <c r="A89" s="3">
        <f t="shared" si="1"/>
        <v>43346</v>
      </c>
      <c r="B89" s="118">
        <v>0</v>
      </c>
      <c r="C89" s="119">
        <v>0</v>
      </c>
    </row>
    <row r="90" spans="1:3" x14ac:dyDescent="0.2">
      <c r="A90" s="3">
        <f t="shared" si="1"/>
        <v>43353</v>
      </c>
      <c r="B90" s="118">
        <v>0</v>
      </c>
      <c r="C90" s="119">
        <v>0</v>
      </c>
    </row>
    <row r="91" spans="1:3" x14ac:dyDescent="0.2">
      <c r="A91" s="3">
        <f t="shared" si="1"/>
        <v>43360</v>
      </c>
      <c r="B91" s="118">
        <v>0</v>
      </c>
      <c r="C91" s="119">
        <v>0</v>
      </c>
    </row>
    <row r="92" spans="1:3" x14ac:dyDescent="0.2">
      <c r="A92" s="3">
        <f t="shared" si="1"/>
        <v>43367</v>
      </c>
      <c r="B92" s="118">
        <v>0</v>
      </c>
      <c r="C92" s="119">
        <v>0</v>
      </c>
    </row>
    <row r="93" spans="1:3" x14ac:dyDescent="0.2">
      <c r="A93" s="3">
        <f t="shared" si="1"/>
        <v>43374</v>
      </c>
      <c r="B93" s="118">
        <v>0</v>
      </c>
      <c r="C93" s="119">
        <v>0</v>
      </c>
    </row>
    <row r="94" spans="1:3" x14ac:dyDescent="0.2">
      <c r="A94" s="3">
        <f t="shared" si="1"/>
        <v>43381</v>
      </c>
      <c r="B94" s="118">
        <v>0</v>
      </c>
      <c r="C94" s="119">
        <v>0</v>
      </c>
    </row>
    <row r="95" spans="1:3" x14ac:dyDescent="0.2">
      <c r="A95" s="3">
        <f t="shared" si="1"/>
        <v>43388</v>
      </c>
      <c r="B95" s="118">
        <v>0</v>
      </c>
      <c r="C95" s="119">
        <v>0</v>
      </c>
    </row>
    <row r="96" spans="1:3" x14ac:dyDescent="0.2">
      <c r="A96" s="3">
        <f t="shared" si="1"/>
        <v>43395</v>
      </c>
      <c r="B96" s="118">
        <v>0</v>
      </c>
      <c r="C96" s="119">
        <v>0</v>
      </c>
    </row>
    <row r="97" spans="1:3" x14ac:dyDescent="0.2">
      <c r="A97" s="3">
        <f t="shared" si="1"/>
        <v>43402</v>
      </c>
      <c r="B97" s="124">
        <v>0</v>
      </c>
      <c r="C97" s="129">
        <v>0</v>
      </c>
    </row>
    <row r="98" spans="1:3" x14ac:dyDescent="0.2">
      <c r="A98" s="3">
        <f t="shared" si="1"/>
        <v>43409</v>
      </c>
      <c r="B98" s="124">
        <v>0</v>
      </c>
      <c r="C98" s="129">
        <v>0</v>
      </c>
    </row>
    <row r="99" spans="1:3" x14ac:dyDescent="0.2">
      <c r="A99" s="3">
        <f t="shared" si="1"/>
        <v>43416</v>
      </c>
      <c r="B99" s="124">
        <v>0</v>
      </c>
      <c r="C99" s="129">
        <v>0</v>
      </c>
    </row>
    <row r="100" spans="1:3" x14ac:dyDescent="0.2">
      <c r="A100" s="3">
        <f t="shared" si="1"/>
        <v>43423</v>
      </c>
      <c r="B100" s="124">
        <v>0</v>
      </c>
      <c r="C100" s="129">
        <v>0</v>
      </c>
    </row>
    <row r="101" spans="1:3" x14ac:dyDescent="0.2">
      <c r="A101" s="3">
        <f t="shared" si="1"/>
        <v>43430</v>
      </c>
      <c r="B101" s="124">
        <v>0</v>
      </c>
      <c r="C101" s="129">
        <v>0</v>
      </c>
    </row>
    <row r="102" spans="1:3" x14ac:dyDescent="0.2">
      <c r="A102" s="3">
        <f t="shared" si="1"/>
        <v>43437</v>
      </c>
      <c r="B102" s="124">
        <v>0</v>
      </c>
      <c r="C102" s="129">
        <v>0</v>
      </c>
    </row>
    <row r="103" spans="1:3" x14ac:dyDescent="0.2">
      <c r="A103" s="3">
        <f t="shared" si="1"/>
        <v>43444</v>
      </c>
      <c r="B103" s="124">
        <v>0</v>
      </c>
      <c r="C103" s="129">
        <v>0</v>
      </c>
    </row>
    <row r="104" spans="1:3" x14ac:dyDescent="0.2">
      <c r="A104" s="3">
        <f t="shared" si="1"/>
        <v>43451</v>
      </c>
      <c r="B104" s="124">
        <v>0</v>
      </c>
      <c r="C104" s="129">
        <v>0</v>
      </c>
    </row>
    <row r="105" spans="1:3" x14ac:dyDescent="0.2">
      <c r="A105" s="3">
        <f t="shared" si="1"/>
        <v>43458</v>
      </c>
      <c r="B105" s="124">
        <v>0</v>
      </c>
      <c r="C105" s="129">
        <v>0</v>
      </c>
    </row>
    <row r="106" spans="1:3" x14ac:dyDescent="0.2">
      <c r="A106" s="4">
        <f t="shared" si="1"/>
        <v>43465</v>
      </c>
      <c r="B106" s="127">
        <v>0</v>
      </c>
      <c r="C106" s="128">
        <v>0</v>
      </c>
    </row>
    <row r="107" spans="1:3" x14ac:dyDescent="0.2">
      <c r="A107" s="5">
        <f t="shared" si="1"/>
        <v>43472</v>
      </c>
      <c r="B107" s="35">
        <v>0</v>
      </c>
      <c r="C107" s="33">
        <v>0</v>
      </c>
    </row>
    <row r="108" spans="1:3" x14ac:dyDescent="0.2">
      <c r="A108" s="5">
        <f t="shared" si="1"/>
        <v>43479</v>
      </c>
      <c r="B108" s="35">
        <v>0</v>
      </c>
      <c r="C108" s="33">
        <v>0</v>
      </c>
    </row>
    <row r="109" spans="1:3" x14ac:dyDescent="0.2">
      <c r="A109" s="5">
        <f t="shared" si="1"/>
        <v>43486</v>
      </c>
      <c r="B109" s="35">
        <v>0</v>
      </c>
      <c r="C109" s="33">
        <v>0</v>
      </c>
    </row>
    <row r="110" spans="1:3" x14ac:dyDescent="0.2">
      <c r="A110" s="5">
        <f t="shared" si="1"/>
        <v>43493</v>
      </c>
      <c r="B110" s="35">
        <v>0</v>
      </c>
      <c r="C110" s="33">
        <v>0</v>
      </c>
    </row>
    <row r="111" spans="1:3" x14ac:dyDescent="0.2">
      <c r="A111" s="5">
        <f t="shared" si="1"/>
        <v>43500</v>
      </c>
      <c r="B111" s="35">
        <v>0</v>
      </c>
      <c r="C111" s="33">
        <v>0</v>
      </c>
    </row>
    <row r="112" spans="1:3" x14ac:dyDescent="0.2">
      <c r="A112" s="5">
        <f t="shared" si="1"/>
        <v>43507</v>
      </c>
      <c r="B112" s="35">
        <v>0</v>
      </c>
      <c r="C112" s="33">
        <v>0</v>
      </c>
    </row>
    <row r="113" spans="1:3" x14ac:dyDescent="0.2">
      <c r="A113" s="5">
        <f t="shared" si="1"/>
        <v>43514</v>
      </c>
      <c r="B113" s="35">
        <v>0</v>
      </c>
      <c r="C113" s="33">
        <v>0</v>
      </c>
    </row>
    <row r="114" spans="1:3" x14ac:dyDescent="0.2">
      <c r="A114" s="5">
        <f t="shared" si="1"/>
        <v>43521</v>
      </c>
      <c r="B114" s="35">
        <v>0</v>
      </c>
      <c r="C114" s="33">
        <v>0</v>
      </c>
    </row>
    <row r="115" spans="1:3" x14ac:dyDescent="0.2">
      <c r="A115" s="5">
        <f t="shared" si="1"/>
        <v>43528</v>
      </c>
      <c r="B115" s="35">
        <v>0</v>
      </c>
      <c r="C115" s="33">
        <v>0</v>
      </c>
    </row>
    <row r="116" spans="1:3" x14ac:dyDescent="0.2">
      <c r="A116" s="5">
        <f t="shared" si="1"/>
        <v>43535</v>
      </c>
      <c r="B116" s="35">
        <v>0</v>
      </c>
      <c r="C116" s="33">
        <v>0</v>
      </c>
    </row>
    <row r="117" spans="1:3" x14ac:dyDescent="0.2">
      <c r="A117" s="5">
        <f t="shared" si="1"/>
        <v>43542</v>
      </c>
      <c r="B117" s="35">
        <v>0</v>
      </c>
      <c r="C117" s="33">
        <v>0</v>
      </c>
    </row>
    <row r="118" spans="1:3" x14ac:dyDescent="0.2">
      <c r="A118" s="5">
        <f t="shared" si="1"/>
        <v>43549</v>
      </c>
      <c r="B118" s="35">
        <v>0</v>
      </c>
      <c r="C118" s="33">
        <v>0</v>
      </c>
    </row>
    <row r="119" spans="1:3" x14ac:dyDescent="0.2">
      <c r="A119" s="5">
        <f t="shared" si="1"/>
        <v>43556</v>
      </c>
      <c r="B119" s="35">
        <v>0</v>
      </c>
      <c r="C119" s="33">
        <v>0</v>
      </c>
    </row>
    <row r="120" spans="1:3" x14ac:dyDescent="0.2">
      <c r="A120" s="5">
        <f t="shared" si="1"/>
        <v>43563</v>
      </c>
      <c r="B120" s="35">
        <v>0</v>
      </c>
      <c r="C120" s="33">
        <v>0</v>
      </c>
    </row>
    <row r="121" spans="1:3" x14ac:dyDescent="0.2">
      <c r="A121" s="5">
        <f t="shared" si="1"/>
        <v>43570</v>
      </c>
      <c r="B121" s="35">
        <v>0</v>
      </c>
      <c r="C121" s="33">
        <v>0</v>
      </c>
    </row>
    <row r="122" spans="1:3" x14ac:dyDescent="0.2">
      <c r="A122" s="5">
        <f t="shared" si="1"/>
        <v>43577</v>
      </c>
      <c r="B122" s="35">
        <v>0</v>
      </c>
      <c r="C122" s="33">
        <v>0</v>
      </c>
    </row>
    <row r="123" spans="1:3" x14ac:dyDescent="0.2">
      <c r="A123" s="5">
        <f t="shared" si="1"/>
        <v>43584</v>
      </c>
      <c r="B123" s="124">
        <v>0</v>
      </c>
      <c r="C123" s="33">
        <v>0</v>
      </c>
    </row>
    <row r="124" spans="1:3" x14ac:dyDescent="0.2">
      <c r="A124" s="5">
        <f t="shared" si="1"/>
        <v>43591</v>
      </c>
      <c r="B124" s="124">
        <v>0</v>
      </c>
      <c r="C124" s="33">
        <v>0</v>
      </c>
    </row>
    <row r="125" spans="1:3" x14ac:dyDescent="0.2">
      <c r="A125" s="5">
        <f t="shared" si="1"/>
        <v>43598</v>
      </c>
      <c r="B125" s="124">
        <v>0</v>
      </c>
      <c r="C125" s="33">
        <v>0</v>
      </c>
    </row>
    <row r="126" spans="1:3" x14ac:dyDescent="0.2">
      <c r="A126" s="5">
        <f t="shared" si="1"/>
        <v>43605</v>
      </c>
      <c r="B126" s="124">
        <v>0</v>
      </c>
      <c r="C126" s="33">
        <v>0</v>
      </c>
    </row>
    <row r="127" spans="1:3" x14ac:dyDescent="0.2">
      <c r="A127" s="5">
        <f t="shared" si="1"/>
        <v>43612</v>
      </c>
      <c r="B127" s="124">
        <v>0</v>
      </c>
      <c r="C127" s="33">
        <v>0</v>
      </c>
    </row>
    <row r="128" spans="1:3" x14ac:dyDescent="0.2">
      <c r="A128" s="5">
        <f t="shared" si="1"/>
        <v>43619</v>
      </c>
      <c r="B128" s="124">
        <v>12386.82</v>
      </c>
      <c r="C128" s="33">
        <v>7264941</v>
      </c>
    </row>
    <row r="129" spans="1:3" x14ac:dyDescent="0.2">
      <c r="A129" s="5">
        <f t="shared" si="1"/>
        <v>43626</v>
      </c>
      <c r="B129" s="124">
        <v>16343.77</v>
      </c>
      <c r="C129" s="33">
        <v>9585712</v>
      </c>
    </row>
    <row r="130" spans="1:3" x14ac:dyDescent="0.2">
      <c r="A130" s="5">
        <f t="shared" si="1"/>
        <v>43633</v>
      </c>
      <c r="B130" s="124">
        <v>16050.21</v>
      </c>
      <c r="C130" s="33">
        <v>9413535</v>
      </c>
    </row>
    <row r="131" spans="1:3" x14ac:dyDescent="0.2">
      <c r="A131" s="5">
        <f t="shared" ref="A131:A158" si="2">A130+7</f>
        <v>43640</v>
      </c>
      <c r="B131" s="124">
        <v>18697.54</v>
      </c>
      <c r="C131" s="33">
        <v>10966212</v>
      </c>
    </row>
    <row r="132" spans="1:3" x14ac:dyDescent="0.2">
      <c r="A132" s="5">
        <f t="shared" si="2"/>
        <v>43647</v>
      </c>
      <c r="B132" s="124">
        <v>16715.05</v>
      </c>
      <c r="C132" s="33">
        <v>9803470</v>
      </c>
    </row>
    <row r="133" spans="1:3" x14ac:dyDescent="0.2">
      <c r="A133" s="5">
        <f t="shared" si="2"/>
        <v>43654</v>
      </c>
      <c r="B133" s="124">
        <v>17085.669999999998</v>
      </c>
      <c r="C133" s="33">
        <v>10020838</v>
      </c>
    </row>
    <row r="134" spans="1:3" x14ac:dyDescent="0.2">
      <c r="A134" s="5">
        <f t="shared" si="2"/>
        <v>43661</v>
      </c>
      <c r="B134" s="124">
        <v>14898.33</v>
      </c>
      <c r="C134" s="33">
        <v>8737954</v>
      </c>
    </row>
    <row r="135" spans="1:3" x14ac:dyDescent="0.2">
      <c r="A135" s="5">
        <f t="shared" si="2"/>
        <v>43668</v>
      </c>
      <c r="B135" s="124">
        <v>16780.650000000001</v>
      </c>
      <c r="C135" s="33">
        <v>9841946</v>
      </c>
    </row>
    <row r="136" spans="1:3" x14ac:dyDescent="0.2">
      <c r="A136" s="5">
        <f t="shared" si="2"/>
        <v>43675</v>
      </c>
      <c r="B136" s="124">
        <v>17065.8</v>
      </c>
      <c r="C136" s="33">
        <v>10009188</v>
      </c>
    </row>
    <row r="137" spans="1:3" x14ac:dyDescent="0.2">
      <c r="A137" s="5">
        <f t="shared" si="2"/>
        <v>43682</v>
      </c>
      <c r="B137" s="124">
        <v>19562.05</v>
      </c>
      <c r="C137" s="33">
        <v>11473249</v>
      </c>
    </row>
    <row r="138" spans="1:3" x14ac:dyDescent="0.2">
      <c r="A138" s="5">
        <f t="shared" si="2"/>
        <v>43689</v>
      </c>
      <c r="B138" s="124">
        <v>18262.48</v>
      </c>
      <c r="C138" s="33">
        <v>10711043</v>
      </c>
    </row>
    <row r="139" spans="1:3" x14ac:dyDescent="0.2">
      <c r="A139" s="5">
        <f t="shared" si="2"/>
        <v>43696</v>
      </c>
      <c r="B139" s="124">
        <v>17899.599999999999</v>
      </c>
      <c r="C139" s="33">
        <v>10498215</v>
      </c>
    </row>
    <row r="140" spans="1:3" x14ac:dyDescent="0.2">
      <c r="A140" s="5">
        <f t="shared" si="2"/>
        <v>43703</v>
      </c>
      <c r="B140" s="124">
        <v>19088.8</v>
      </c>
      <c r="C140" s="33">
        <v>11195688</v>
      </c>
    </row>
    <row r="141" spans="1:3" x14ac:dyDescent="0.2">
      <c r="A141" s="5">
        <f t="shared" si="2"/>
        <v>43710</v>
      </c>
      <c r="B141" s="124">
        <v>20214.95</v>
      </c>
      <c r="C141" s="33">
        <v>11856181</v>
      </c>
    </row>
    <row r="142" spans="1:3" x14ac:dyDescent="0.2">
      <c r="A142" s="5">
        <f t="shared" si="2"/>
        <v>43717</v>
      </c>
      <c r="B142" s="124">
        <v>19830.53</v>
      </c>
      <c r="C142" s="33">
        <v>11630717</v>
      </c>
    </row>
    <row r="143" spans="1:3" x14ac:dyDescent="0.2">
      <c r="A143" s="5">
        <f t="shared" si="2"/>
        <v>43724</v>
      </c>
      <c r="B143" s="124">
        <v>19047.740000000002</v>
      </c>
      <c r="C143" s="33">
        <v>11171603</v>
      </c>
    </row>
    <row r="144" spans="1:3" x14ac:dyDescent="0.2">
      <c r="A144" s="5">
        <f t="shared" si="2"/>
        <v>43731</v>
      </c>
      <c r="B144" s="35">
        <v>20069.990000000002</v>
      </c>
      <c r="C144" s="33">
        <v>11771159</v>
      </c>
    </row>
    <row r="145" spans="1:3" x14ac:dyDescent="0.2">
      <c r="A145" s="5">
        <f t="shared" si="2"/>
        <v>43738</v>
      </c>
      <c r="B145" s="35">
        <v>0</v>
      </c>
      <c r="C145" s="33">
        <v>0</v>
      </c>
    </row>
    <row r="146" spans="1:3" x14ac:dyDescent="0.2">
      <c r="A146" s="5">
        <f t="shared" si="2"/>
        <v>43745</v>
      </c>
      <c r="B146" s="35">
        <v>0</v>
      </c>
      <c r="C146" s="33">
        <v>0</v>
      </c>
    </row>
    <row r="147" spans="1:3" x14ac:dyDescent="0.2">
      <c r="A147" s="5">
        <f t="shared" si="2"/>
        <v>43752</v>
      </c>
      <c r="B147" s="35">
        <v>0</v>
      </c>
      <c r="C147" s="33">
        <v>0</v>
      </c>
    </row>
    <row r="148" spans="1:3" x14ac:dyDescent="0.2">
      <c r="A148" s="5">
        <f t="shared" si="2"/>
        <v>43759</v>
      </c>
      <c r="B148" s="35">
        <v>0</v>
      </c>
      <c r="C148" s="33">
        <v>0</v>
      </c>
    </row>
    <row r="149" spans="1:3" x14ac:dyDescent="0.2">
      <c r="A149" s="5">
        <f t="shared" si="2"/>
        <v>43766</v>
      </c>
      <c r="B149" s="35">
        <v>0</v>
      </c>
      <c r="C149" s="33">
        <v>0</v>
      </c>
    </row>
    <row r="150" spans="1:3" x14ac:dyDescent="0.2">
      <c r="A150" s="5">
        <f t="shared" si="2"/>
        <v>43773</v>
      </c>
      <c r="B150" s="35">
        <v>0</v>
      </c>
      <c r="C150" s="33">
        <v>0</v>
      </c>
    </row>
    <row r="151" spans="1:3" x14ac:dyDescent="0.2">
      <c r="A151" s="5">
        <f t="shared" si="2"/>
        <v>43780</v>
      </c>
      <c r="B151" s="35">
        <v>0</v>
      </c>
      <c r="C151" s="33">
        <v>0</v>
      </c>
    </row>
    <row r="152" spans="1:3" x14ac:dyDescent="0.2">
      <c r="A152" s="5">
        <f t="shared" si="2"/>
        <v>43787</v>
      </c>
      <c r="B152" s="35">
        <v>0</v>
      </c>
      <c r="C152" s="33">
        <v>0</v>
      </c>
    </row>
    <row r="153" spans="1:3" x14ac:dyDescent="0.2">
      <c r="A153" s="5">
        <f t="shared" si="2"/>
        <v>43794</v>
      </c>
      <c r="B153" s="35">
        <v>0</v>
      </c>
      <c r="C153" s="33">
        <v>0</v>
      </c>
    </row>
    <row r="154" spans="1:3" x14ac:dyDescent="0.2">
      <c r="A154" s="5">
        <f t="shared" si="2"/>
        <v>43801</v>
      </c>
      <c r="B154" s="35">
        <v>0</v>
      </c>
      <c r="C154" s="33">
        <v>0</v>
      </c>
    </row>
    <row r="155" spans="1:3" x14ac:dyDescent="0.2">
      <c r="A155" s="5">
        <f t="shared" si="2"/>
        <v>43808</v>
      </c>
      <c r="B155" s="35">
        <v>0</v>
      </c>
      <c r="C155" s="33">
        <v>0</v>
      </c>
    </row>
    <row r="156" spans="1:3" x14ac:dyDescent="0.2">
      <c r="A156" s="5">
        <f t="shared" si="2"/>
        <v>43815</v>
      </c>
      <c r="B156" s="35">
        <v>0</v>
      </c>
      <c r="C156" s="33">
        <v>0</v>
      </c>
    </row>
    <row r="157" spans="1:3" x14ac:dyDescent="0.2">
      <c r="A157" s="5">
        <f t="shared" si="2"/>
        <v>43822</v>
      </c>
      <c r="B157" s="35">
        <v>0</v>
      </c>
      <c r="C157" s="33">
        <v>0</v>
      </c>
    </row>
    <row r="158" spans="1:3" x14ac:dyDescent="0.2">
      <c r="A158" s="5">
        <f t="shared" si="2"/>
        <v>43829</v>
      </c>
      <c r="B158" s="35">
        <v>0</v>
      </c>
      <c r="C158" s="33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9D69-ADD6-4B3A-B4D3-2C2941BC3F54}">
  <sheetPr>
    <tabColor theme="7" tint="0.59999389629810485"/>
  </sheetPr>
  <dimension ref="A1:C158"/>
  <sheetViews>
    <sheetView topLeftCell="B1" workbookViewId="0">
      <pane ySplit="1" topLeftCell="A2" activePane="bottomLeft" state="frozen"/>
      <selection activeCell="C2" sqref="C2:C158"/>
      <selection pane="bottomLeft" activeCell="P13" sqref="P13"/>
    </sheetView>
  </sheetViews>
  <sheetFormatPr baseColWidth="10" defaultColWidth="11.1640625" defaultRowHeight="15" x14ac:dyDescent="0.2"/>
  <sheetData>
    <row r="1" spans="1:3" s="41" customFormat="1" ht="28" x14ac:dyDescent="0.2">
      <c r="A1" s="38" t="s">
        <v>0</v>
      </c>
      <c r="B1" s="39" t="s">
        <v>87</v>
      </c>
      <c r="C1" s="40" t="s">
        <v>88</v>
      </c>
    </row>
    <row r="2" spans="1:3" x14ac:dyDescent="0.2">
      <c r="A2" s="1">
        <v>42737</v>
      </c>
      <c r="B2" s="34">
        <v>0</v>
      </c>
      <c r="C2" s="15">
        <v>0</v>
      </c>
    </row>
    <row r="3" spans="1:3" x14ac:dyDescent="0.2">
      <c r="A3" s="1">
        <f t="shared" ref="A3:A66" si="0">A2+7</f>
        <v>42744</v>
      </c>
      <c r="B3" s="34">
        <v>0</v>
      </c>
      <c r="C3" s="15">
        <v>0</v>
      </c>
    </row>
    <row r="4" spans="1:3" x14ac:dyDescent="0.2">
      <c r="A4" s="1">
        <f t="shared" si="0"/>
        <v>42751</v>
      </c>
      <c r="B4" s="34">
        <v>0</v>
      </c>
      <c r="C4" s="15">
        <v>0</v>
      </c>
    </row>
    <row r="5" spans="1:3" x14ac:dyDescent="0.2">
      <c r="A5" s="1">
        <f t="shared" si="0"/>
        <v>42758</v>
      </c>
      <c r="B5" s="34">
        <v>0</v>
      </c>
      <c r="C5" s="15">
        <v>0</v>
      </c>
    </row>
    <row r="6" spans="1:3" x14ac:dyDescent="0.2">
      <c r="A6" s="1">
        <f t="shared" si="0"/>
        <v>42765</v>
      </c>
      <c r="B6" s="34">
        <v>0</v>
      </c>
      <c r="C6" s="15">
        <v>0</v>
      </c>
    </row>
    <row r="7" spans="1:3" x14ac:dyDescent="0.2">
      <c r="A7" s="1">
        <f t="shared" si="0"/>
        <v>42772</v>
      </c>
      <c r="B7" s="34">
        <v>0</v>
      </c>
      <c r="C7" s="15">
        <v>0</v>
      </c>
    </row>
    <row r="8" spans="1:3" x14ac:dyDescent="0.2">
      <c r="A8" s="1">
        <f t="shared" si="0"/>
        <v>42779</v>
      </c>
      <c r="B8" s="34">
        <v>0</v>
      </c>
      <c r="C8" s="15">
        <v>0</v>
      </c>
    </row>
    <row r="9" spans="1:3" x14ac:dyDescent="0.2">
      <c r="A9" s="1">
        <f t="shared" si="0"/>
        <v>42786</v>
      </c>
      <c r="B9" s="34">
        <v>0</v>
      </c>
      <c r="C9" s="15">
        <v>0</v>
      </c>
    </row>
    <row r="10" spans="1:3" x14ac:dyDescent="0.2">
      <c r="A10" s="1">
        <f t="shared" si="0"/>
        <v>42793</v>
      </c>
      <c r="B10" s="34">
        <v>0</v>
      </c>
      <c r="C10" s="15">
        <v>0</v>
      </c>
    </row>
    <row r="11" spans="1:3" x14ac:dyDescent="0.2">
      <c r="A11" s="1">
        <f t="shared" si="0"/>
        <v>42800</v>
      </c>
      <c r="B11" s="34">
        <v>0</v>
      </c>
      <c r="C11" s="15">
        <v>0</v>
      </c>
    </row>
    <row r="12" spans="1:3" x14ac:dyDescent="0.2">
      <c r="A12" s="1">
        <f t="shared" si="0"/>
        <v>42807</v>
      </c>
      <c r="B12" s="34">
        <v>0</v>
      </c>
      <c r="C12" s="15">
        <v>0</v>
      </c>
    </row>
    <row r="13" spans="1:3" x14ac:dyDescent="0.2">
      <c r="A13" s="1">
        <f t="shared" si="0"/>
        <v>42814</v>
      </c>
      <c r="B13" s="34">
        <v>0</v>
      </c>
      <c r="C13" s="15">
        <v>0</v>
      </c>
    </row>
    <row r="14" spans="1:3" x14ac:dyDescent="0.2">
      <c r="A14" s="1">
        <f t="shared" si="0"/>
        <v>42821</v>
      </c>
      <c r="B14" s="34">
        <v>0</v>
      </c>
      <c r="C14" s="15">
        <v>0</v>
      </c>
    </row>
    <row r="15" spans="1:3" x14ac:dyDescent="0.2">
      <c r="A15" s="1">
        <f t="shared" si="0"/>
        <v>42828</v>
      </c>
      <c r="B15" s="34">
        <v>0</v>
      </c>
      <c r="C15" s="15">
        <v>0</v>
      </c>
    </row>
    <row r="16" spans="1:3" x14ac:dyDescent="0.2">
      <c r="A16" s="1">
        <f t="shared" si="0"/>
        <v>42835</v>
      </c>
      <c r="B16" s="34">
        <v>0</v>
      </c>
      <c r="C16" s="15">
        <v>0</v>
      </c>
    </row>
    <row r="17" spans="1:3" x14ac:dyDescent="0.2">
      <c r="A17" s="1">
        <f t="shared" si="0"/>
        <v>42842</v>
      </c>
      <c r="B17" s="34">
        <v>7486</v>
      </c>
      <c r="C17" s="15">
        <v>293831</v>
      </c>
    </row>
    <row r="18" spans="1:3" x14ac:dyDescent="0.2">
      <c r="A18" s="1">
        <f t="shared" si="0"/>
        <v>42849</v>
      </c>
      <c r="B18" s="114">
        <v>6584</v>
      </c>
      <c r="C18" s="115">
        <v>258543</v>
      </c>
    </row>
    <row r="19" spans="1:3" x14ac:dyDescent="0.2">
      <c r="A19" s="1">
        <f t="shared" si="0"/>
        <v>42856</v>
      </c>
      <c r="B19" s="114">
        <v>5696</v>
      </c>
      <c r="C19" s="115">
        <v>223622</v>
      </c>
    </row>
    <row r="20" spans="1:3" x14ac:dyDescent="0.2">
      <c r="A20" s="1">
        <f t="shared" si="0"/>
        <v>42863</v>
      </c>
      <c r="B20" s="114">
        <v>2214</v>
      </c>
      <c r="C20" s="115">
        <v>86746</v>
      </c>
    </row>
    <row r="21" spans="1:3" x14ac:dyDescent="0.2">
      <c r="A21" s="1">
        <f t="shared" si="0"/>
        <v>42870</v>
      </c>
      <c r="B21" s="114">
        <v>7961</v>
      </c>
      <c r="C21" s="115">
        <v>312552</v>
      </c>
    </row>
    <row r="22" spans="1:3" x14ac:dyDescent="0.2">
      <c r="A22" s="1">
        <f t="shared" si="0"/>
        <v>42877</v>
      </c>
      <c r="B22" s="114">
        <v>9326</v>
      </c>
      <c r="C22" s="115">
        <v>366447</v>
      </c>
    </row>
    <row r="23" spans="1:3" x14ac:dyDescent="0.2">
      <c r="A23" s="1">
        <f t="shared" si="0"/>
        <v>42884</v>
      </c>
      <c r="B23" s="114">
        <v>7735</v>
      </c>
      <c r="C23" s="115">
        <v>303822</v>
      </c>
    </row>
    <row r="24" spans="1:3" x14ac:dyDescent="0.2">
      <c r="A24" s="1">
        <f t="shared" si="0"/>
        <v>42891</v>
      </c>
      <c r="B24" s="114">
        <v>5497</v>
      </c>
      <c r="C24" s="115">
        <v>215876</v>
      </c>
    </row>
    <row r="25" spans="1:3" x14ac:dyDescent="0.2">
      <c r="A25" s="1">
        <f t="shared" si="0"/>
        <v>42898</v>
      </c>
      <c r="B25" s="114">
        <v>11054</v>
      </c>
      <c r="C25" s="115">
        <v>434151</v>
      </c>
    </row>
    <row r="26" spans="1:3" x14ac:dyDescent="0.2">
      <c r="A26" s="1">
        <f t="shared" si="0"/>
        <v>42905</v>
      </c>
      <c r="B26" s="114">
        <v>6227</v>
      </c>
      <c r="C26" s="115">
        <v>244684</v>
      </c>
    </row>
    <row r="27" spans="1:3" x14ac:dyDescent="0.2">
      <c r="A27" s="1">
        <f t="shared" si="0"/>
        <v>42912</v>
      </c>
      <c r="B27" s="114">
        <v>4322</v>
      </c>
      <c r="C27" s="115">
        <v>169546</v>
      </c>
    </row>
    <row r="28" spans="1:3" x14ac:dyDescent="0.2">
      <c r="A28" s="1">
        <f t="shared" si="0"/>
        <v>42919</v>
      </c>
      <c r="B28" s="114">
        <v>10668</v>
      </c>
      <c r="C28" s="115">
        <v>418863</v>
      </c>
    </row>
    <row r="29" spans="1:3" x14ac:dyDescent="0.2">
      <c r="A29" s="1">
        <f t="shared" si="0"/>
        <v>42926</v>
      </c>
      <c r="B29" s="114">
        <v>13806</v>
      </c>
      <c r="C29" s="115">
        <v>542318</v>
      </c>
    </row>
    <row r="30" spans="1:3" x14ac:dyDescent="0.2">
      <c r="A30" s="1">
        <f t="shared" si="0"/>
        <v>42933</v>
      </c>
      <c r="B30" s="114">
        <v>28719</v>
      </c>
      <c r="C30" s="115">
        <v>1128998</v>
      </c>
    </row>
    <row r="31" spans="1:3" x14ac:dyDescent="0.2">
      <c r="A31" s="1">
        <f t="shared" si="0"/>
        <v>42940</v>
      </c>
      <c r="B31" s="114">
        <v>64099</v>
      </c>
      <c r="C31" s="115">
        <v>2519992</v>
      </c>
    </row>
    <row r="32" spans="1:3" x14ac:dyDescent="0.2">
      <c r="A32" s="1">
        <f t="shared" si="0"/>
        <v>42947</v>
      </c>
      <c r="B32" s="114">
        <v>27226</v>
      </c>
      <c r="C32" s="115">
        <v>1070178</v>
      </c>
    </row>
    <row r="33" spans="1:3" x14ac:dyDescent="0.2">
      <c r="A33" s="1">
        <f t="shared" si="0"/>
        <v>42954</v>
      </c>
      <c r="B33" s="114">
        <v>11082</v>
      </c>
      <c r="C33" s="115">
        <v>435111</v>
      </c>
    </row>
    <row r="34" spans="1:3" x14ac:dyDescent="0.2">
      <c r="A34" s="1">
        <f t="shared" si="0"/>
        <v>42961</v>
      </c>
      <c r="B34" s="114">
        <v>4404</v>
      </c>
      <c r="C34" s="115">
        <v>172463</v>
      </c>
    </row>
    <row r="35" spans="1:3" x14ac:dyDescent="0.2">
      <c r="A35" s="1">
        <f t="shared" si="0"/>
        <v>42968</v>
      </c>
      <c r="B35" s="114">
        <v>2968</v>
      </c>
      <c r="C35" s="115">
        <v>116064</v>
      </c>
    </row>
    <row r="36" spans="1:3" x14ac:dyDescent="0.2">
      <c r="A36" s="1">
        <f t="shared" si="0"/>
        <v>42975</v>
      </c>
      <c r="B36" s="114">
        <v>2937</v>
      </c>
      <c r="C36" s="115">
        <v>114979</v>
      </c>
    </row>
    <row r="37" spans="1:3" x14ac:dyDescent="0.2">
      <c r="A37" s="1">
        <f t="shared" si="0"/>
        <v>42982</v>
      </c>
      <c r="B37" s="114">
        <v>0</v>
      </c>
      <c r="C37" s="115">
        <v>0</v>
      </c>
    </row>
    <row r="38" spans="1:3" x14ac:dyDescent="0.2">
      <c r="A38" s="1">
        <f t="shared" si="0"/>
        <v>42989</v>
      </c>
      <c r="B38" s="114">
        <v>0</v>
      </c>
      <c r="C38" s="115">
        <v>0</v>
      </c>
    </row>
    <row r="39" spans="1:3" x14ac:dyDescent="0.2">
      <c r="A39" s="1">
        <f t="shared" si="0"/>
        <v>42996</v>
      </c>
      <c r="B39" s="114">
        <v>0</v>
      </c>
      <c r="C39" s="115">
        <v>0</v>
      </c>
    </row>
    <row r="40" spans="1:3" x14ac:dyDescent="0.2">
      <c r="A40" s="1">
        <f t="shared" si="0"/>
        <v>43003</v>
      </c>
      <c r="B40" s="114">
        <v>0</v>
      </c>
      <c r="C40" s="115">
        <v>0</v>
      </c>
    </row>
    <row r="41" spans="1:3" x14ac:dyDescent="0.2">
      <c r="A41" s="1">
        <f t="shared" si="0"/>
        <v>43010</v>
      </c>
      <c r="B41" s="114">
        <v>0</v>
      </c>
      <c r="C41" s="115">
        <v>0</v>
      </c>
    </row>
    <row r="42" spans="1:3" x14ac:dyDescent="0.2">
      <c r="A42" s="1">
        <f t="shared" si="0"/>
        <v>43017</v>
      </c>
      <c r="B42" s="114">
        <v>0</v>
      </c>
      <c r="C42" s="115">
        <v>0</v>
      </c>
    </row>
    <row r="43" spans="1:3" x14ac:dyDescent="0.2">
      <c r="A43" s="1">
        <f t="shared" si="0"/>
        <v>43024</v>
      </c>
      <c r="B43" s="114">
        <v>0</v>
      </c>
      <c r="C43" s="115">
        <v>0</v>
      </c>
    </row>
    <row r="44" spans="1:3" x14ac:dyDescent="0.2">
      <c r="A44" s="1">
        <f t="shared" si="0"/>
        <v>43031</v>
      </c>
      <c r="B44" s="114">
        <v>0</v>
      </c>
      <c r="C44" s="115">
        <v>0</v>
      </c>
    </row>
    <row r="45" spans="1:3" x14ac:dyDescent="0.2">
      <c r="A45" s="1">
        <f t="shared" si="0"/>
        <v>43038</v>
      </c>
      <c r="B45" s="114">
        <v>0</v>
      </c>
      <c r="C45" s="115">
        <v>0</v>
      </c>
    </row>
    <row r="46" spans="1:3" x14ac:dyDescent="0.2">
      <c r="A46" s="1">
        <f t="shared" si="0"/>
        <v>43045</v>
      </c>
      <c r="B46" s="114">
        <v>0</v>
      </c>
      <c r="C46" s="115">
        <v>0</v>
      </c>
    </row>
    <row r="47" spans="1:3" x14ac:dyDescent="0.2">
      <c r="A47" s="1">
        <f t="shared" si="0"/>
        <v>43052</v>
      </c>
      <c r="B47" s="114">
        <v>0</v>
      </c>
      <c r="C47" s="115">
        <v>0</v>
      </c>
    </row>
    <row r="48" spans="1:3" x14ac:dyDescent="0.2">
      <c r="A48" s="1">
        <f t="shared" si="0"/>
        <v>43059</v>
      </c>
      <c r="B48" s="114">
        <v>0</v>
      </c>
      <c r="C48" s="115">
        <v>0</v>
      </c>
    </row>
    <row r="49" spans="1:3" x14ac:dyDescent="0.2">
      <c r="A49" s="1">
        <f t="shared" si="0"/>
        <v>43066</v>
      </c>
      <c r="B49" s="114">
        <v>0</v>
      </c>
      <c r="C49" s="115">
        <v>0</v>
      </c>
    </row>
    <row r="50" spans="1:3" x14ac:dyDescent="0.2">
      <c r="A50" s="1">
        <f t="shared" si="0"/>
        <v>43073</v>
      </c>
      <c r="B50" s="114">
        <v>5050</v>
      </c>
      <c r="C50" s="115">
        <v>209502</v>
      </c>
    </row>
    <row r="51" spans="1:3" x14ac:dyDescent="0.2">
      <c r="A51" s="1">
        <f t="shared" si="0"/>
        <v>43080</v>
      </c>
      <c r="B51" s="114">
        <v>3563</v>
      </c>
      <c r="C51" s="115">
        <v>147815</v>
      </c>
    </row>
    <row r="52" spans="1:3" x14ac:dyDescent="0.2">
      <c r="A52" s="1">
        <f t="shared" si="0"/>
        <v>43087</v>
      </c>
      <c r="B52" s="114">
        <v>10463</v>
      </c>
      <c r="C52" s="115">
        <v>433733</v>
      </c>
    </row>
    <row r="53" spans="1:3" x14ac:dyDescent="0.2">
      <c r="A53" s="2">
        <f t="shared" si="0"/>
        <v>43094</v>
      </c>
      <c r="B53" s="116">
        <v>21246</v>
      </c>
      <c r="C53" s="117">
        <v>880798</v>
      </c>
    </row>
    <row r="54" spans="1:3" x14ac:dyDescent="0.2">
      <c r="A54" s="3">
        <f t="shared" si="0"/>
        <v>43101</v>
      </c>
      <c r="B54" s="118">
        <v>0</v>
      </c>
      <c r="C54" s="119">
        <v>0</v>
      </c>
    </row>
    <row r="55" spans="1:3" x14ac:dyDescent="0.2">
      <c r="A55" s="3">
        <f t="shared" si="0"/>
        <v>43108</v>
      </c>
      <c r="B55" s="118">
        <v>0</v>
      </c>
      <c r="C55" s="119">
        <v>0</v>
      </c>
    </row>
    <row r="56" spans="1:3" x14ac:dyDescent="0.2">
      <c r="A56" s="3">
        <f t="shared" si="0"/>
        <v>43115</v>
      </c>
      <c r="B56" s="118">
        <v>0</v>
      </c>
      <c r="C56" s="119">
        <v>0</v>
      </c>
    </row>
    <row r="57" spans="1:3" x14ac:dyDescent="0.2">
      <c r="A57" s="3">
        <f t="shared" si="0"/>
        <v>43122</v>
      </c>
      <c r="B57" s="118">
        <v>0</v>
      </c>
      <c r="C57" s="119">
        <v>0</v>
      </c>
    </row>
    <row r="58" spans="1:3" x14ac:dyDescent="0.2">
      <c r="A58" s="3">
        <f t="shared" si="0"/>
        <v>43129</v>
      </c>
      <c r="B58" s="118">
        <v>0</v>
      </c>
      <c r="C58" s="119">
        <v>0</v>
      </c>
    </row>
    <row r="59" spans="1:3" x14ac:dyDescent="0.2">
      <c r="A59" s="3">
        <f t="shared" si="0"/>
        <v>43136</v>
      </c>
      <c r="B59" s="118">
        <v>0</v>
      </c>
      <c r="C59" s="119">
        <v>0</v>
      </c>
    </row>
    <row r="60" spans="1:3" x14ac:dyDescent="0.2">
      <c r="A60" s="3">
        <f t="shared" si="0"/>
        <v>43143</v>
      </c>
      <c r="B60" s="118">
        <v>0</v>
      </c>
      <c r="C60" s="119">
        <v>0</v>
      </c>
    </row>
    <row r="61" spans="1:3" x14ac:dyDescent="0.2">
      <c r="A61" s="3">
        <f t="shared" si="0"/>
        <v>43150</v>
      </c>
      <c r="B61" s="118">
        <v>0</v>
      </c>
      <c r="C61" s="119">
        <v>0</v>
      </c>
    </row>
    <row r="62" spans="1:3" x14ac:dyDescent="0.2">
      <c r="A62" s="3">
        <f t="shared" si="0"/>
        <v>43157</v>
      </c>
      <c r="B62" s="118">
        <v>0</v>
      </c>
      <c r="C62" s="119">
        <v>0</v>
      </c>
    </row>
    <row r="63" spans="1:3" x14ac:dyDescent="0.2">
      <c r="A63" s="3">
        <f t="shared" si="0"/>
        <v>43164</v>
      </c>
      <c r="B63" s="120">
        <v>0</v>
      </c>
      <c r="C63" s="121">
        <v>0</v>
      </c>
    </row>
    <row r="64" spans="1:3" x14ac:dyDescent="0.2">
      <c r="A64" s="3">
        <f t="shared" si="0"/>
        <v>43171</v>
      </c>
      <c r="B64" s="120">
        <v>0</v>
      </c>
      <c r="C64" s="121">
        <v>0</v>
      </c>
    </row>
    <row r="65" spans="1:3" x14ac:dyDescent="0.2">
      <c r="A65" s="3">
        <f t="shared" si="0"/>
        <v>43178</v>
      </c>
      <c r="B65" s="120">
        <v>0</v>
      </c>
      <c r="C65" s="121">
        <v>0</v>
      </c>
    </row>
    <row r="66" spans="1:3" x14ac:dyDescent="0.2">
      <c r="A66" s="3">
        <f t="shared" si="0"/>
        <v>43185</v>
      </c>
      <c r="B66" s="120">
        <v>15456</v>
      </c>
      <c r="C66" s="121">
        <v>623543</v>
      </c>
    </row>
    <row r="67" spans="1:3" x14ac:dyDescent="0.2">
      <c r="A67" s="3">
        <f t="shared" ref="A67:A130" si="1">A66+7</f>
        <v>43192</v>
      </c>
      <c r="B67" s="120">
        <v>23747</v>
      </c>
      <c r="C67" s="121">
        <v>960018</v>
      </c>
    </row>
    <row r="68" spans="1:3" x14ac:dyDescent="0.2">
      <c r="A68" s="3">
        <f t="shared" si="1"/>
        <v>43199</v>
      </c>
      <c r="B68" s="120">
        <v>19714</v>
      </c>
      <c r="C68" s="121">
        <v>797662</v>
      </c>
    </row>
    <row r="69" spans="1:3" x14ac:dyDescent="0.2">
      <c r="A69" s="3">
        <f t="shared" si="1"/>
        <v>43206</v>
      </c>
      <c r="B69" s="118">
        <v>16790</v>
      </c>
      <c r="C69" s="119">
        <v>677252</v>
      </c>
    </row>
    <row r="70" spans="1:3" x14ac:dyDescent="0.2">
      <c r="A70" s="3">
        <f t="shared" si="1"/>
        <v>43213</v>
      </c>
      <c r="B70" s="118">
        <v>14481</v>
      </c>
      <c r="C70" s="119">
        <v>586064</v>
      </c>
    </row>
    <row r="71" spans="1:3" x14ac:dyDescent="0.2">
      <c r="A71" s="3">
        <f t="shared" si="1"/>
        <v>43220</v>
      </c>
      <c r="B71" s="118">
        <v>19323</v>
      </c>
      <c r="C71" s="119">
        <v>783215</v>
      </c>
    </row>
    <row r="72" spans="1:3" x14ac:dyDescent="0.2">
      <c r="A72" s="3">
        <f t="shared" si="1"/>
        <v>43227</v>
      </c>
      <c r="B72" s="120">
        <v>19451</v>
      </c>
      <c r="C72" s="121">
        <v>788639</v>
      </c>
    </row>
    <row r="73" spans="1:3" x14ac:dyDescent="0.2">
      <c r="A73" s="3">
        <f t="shared" si="1"/>
        <v>43234</v>
      </c>
      <c r="B73" s="120">
        <v>17282</v>
      </c>
      <c r="C73" s="121">
        <v>701146</v>
      </c>
    </row>
    <row r="74" spans="1:3" x14ac:dyDescent="0.2">
      <c r="A74" s="3">
        <f t="shared" si="1"/>
        <v>43241</v>
      </c>
      <c r="B74" s="120">
        <v>8038</v>
      </c>
      <c r="C74" s="121">
        <v>327140</v>
      </c>
    </row>
    <row r="75" spans="1:3" x14ac:dyDescent="0.2">
      <c r="A75" s="3">
        <f t="shared" si="1"/>
        <v>43248</v>
      </c>
      <c r="B75" s="120">
        <v>9369</v>
      </c>
      <c r="C75" s="121">
        <v>381314</v>
      </c>
    </row>
    <row r="76" spans="1:3" x14ac:dyDescent="0.2">
      <c r="A76" s="3">
        <f t="shared" si="1"/>
        <v>43255</v>
      </c>
      <c r="B76" s="120">
        <v>2969</v>
      </c>
      <c r="C76" s="121">
        <v>120844</v>
      </c>
    </row>
    <row r="77" spans="1:3" x14ac:dyDescent="0.2">
      <c r="A77" s="3">
        <f t="shared" si="1"/>
        <v>43262</v>
      </c>
      <c r="B77" s="120">
        <v>4605</v>
      </c>
      <c r="C77" s="121">
        <v>187426</v>
      </c>
    </row>
    <row r="78" spans="1:3" x14ac:dyDescent="0.2">
      <c r="A78" s="3">
        <f t="shared" si="1"/>
        <v>43269</v>
      </c>
      <c r="B78" s="120">
        <v>12015</v>
      </c>
      <c r="C78" s="121">
        <v>489008</v>
      </c>
    </row>
    <row r="79" spans="1:3" x14ac:dyDescent="0.2">
      <c r="A79" s="3">
        <f t="shared" si="1"/>
        <v>43276</v>
      </c>
      <c r="B79" s="120">
        <v>18664</v>
      </c>
      <c r="C79" s="121">
        <v>759653</v>
      </c>
    </row>
    <row r="80" spans="1:3" x14ac:dyDescent="0.2">
      <c r="A80" s="3">
        <f t="shared" si="1"/>
        <v>43283</v>
      </c>
      <c r="B80" s="120">
        <v>38392</v>
      </c>
      <c r="C80" s="121">
        <v>1562570</v>
      </c>
    </row>
    <row r="81" spans="1:3" x14ac:dyDescent="0.2">
      <c r="A81" s="3">
        <f t="shared" si="1"/>
        <v>43290</v>
      </c>
      <c r="B81" s="120">
        <v>0</v>
      </c>
      <c r="C81" s="121">
        <v>0</v>
      </c>
    </row>
    <row r="82" spans="1:3" x14ac:dyDescent="0.2">
      <c r="A82" s="3">
        <f t="shared" si="1"/>
        <v>43297</v>
      </c>
      <c r="B82" s="120">
        <v>0</v>
      </c>
      <c r="C82" s="121">
        <v>0</v>
      </c>
    </row>
    <row r="83" spans="1:3" x14ac:dyDescent="0.2">
      <c r="A83" s="3">
        <f t="shared" si="1"/>
        <v>43304</v>
      </c>
      <c r="B83" s="120">
        <v>0</v>
      </c>
      <c r="C83" s="121">
        <v>0</v>
      </c>
    </row>
    <row r="84" spans="1:3" x14ac:dyDescent="0.2">
      <c r="A84" s="3">
        <f t="shared" si="1"/>
        <v>43311</v>
      </c>
      <c r="B84" s="120">
        <v>0</v>
      </c>
      <c r="C84" s="121">
        <v>0</v>
      </c>
    </row>
    <row r="85" spans="1:3" x14ac:dyDescent="0.2">
      <c r="A85" s="3">
        <f t="shared" si="1"/>
        <v>43318</v>
      </c>
      <c r="B85" s="120">
        <v>0</v>
      </c>
      <c r="C85" s="121">
        <v>0</v>
      </c>
    </row>
    <row r="86" spans="1:3" x14ac:dyDescent="0.2">
      <c r="A86" s="3">
        <f t="shared" si="1"/>
        <v>43325</v>
      </c>
      <c r="B86" s="120">
        <v>0</v>
      </c>
      <c r="C86" s="121">
        <v>0</v>
      </c>
    </row>
    <row r="87" spans="1:3" x14ac:dyDescent="0.2">
      <c r="A87" s="3">
        <f t="shared" si="1"/>
        <v>43332</v>
      </c>
      <c r="B87" s="120">
        <v>0</v>
      </c>
      <c r="C87" s="121">
        <v>0</v>
      </c>
    </row>
    <row r="88" spans="1:3" x14ac:dyDescent="0.2">
      <c r="A88" s="3">
        <f t="shared" si="1"/>
        <v>43339</v>
      </c>
      <c r="B88" s="120">
        <v>0</v>
      </c>
      <c r="C88" s="121">
        <v>0</v>
      </c>
    </row>
    <row r="89" spans="1:3" x14ac:dyDescent="0.2">
      <c r="A89" s="3">
        <f t="shared" si="1"/>
        <v>43346</v>
      </c>
      <c r="B89" s="120">
        <v>0</v>
      </c>
      <c r="C89" s="121">
        <v>0</v>
      </c>
    </row>
    <row r="90" spans="1:3" x14ac:dyDescent="0.2">
      <c r="A90" s="3">
        <f t="shared" si="1"/>
        <v>43353</v>
      </c>
      <c r="B90" s="120">
        <v>0</v>
      </c>
      <c r="C90" s="121">
        <v>0</v>
      </c>
    </row>
    <row r="91" spans="1:3" x14ac:dyDescent="0.2">
      <c r="A91" s="3">
        <f t="shared" si="1"/>
        <v>43360</v>
      </c>
      <c r="B91" s="120">
        <v>0</v>
      </c>
      <c r="C91" s="121">
        <v>0</v>
      </c>
    </row>
    <row r="92" spans="1:3" x14ac:dyDescent="0.2">
      <c r="A92" s="3">
        <f t="shared" si="1"/>
        <v>43367</v>
      </c>
      <c r="B92" s="118">
        <v>0</v>
      </c>
      <c r="C92" s="119">
        <v>0</v>
      </c>
    </row>
    <row r="93" spans="1:3" x14ac:dyDescent="0.2">
      <c r="A93" s="3">
        <f t="shared" si="1"/>
        <v>43374</v>
      </c>
      <c r="B93" s="118">
        <v>0</v>
      </c>
      <c r="C93" s="119">
        <v>0</v>
      </c>
    </row>
    <row r="94" spans="1:3" x14ac:dyDescent="0.2">
      <c r="A94" s="3">
        <f t="shared" si="1"/>
        <v>43381</v>
      </c>
      <c r="B94" s="118">
        <v>0</v>
      </c>
      <c r="C94" s="119">
        <v>0</v>
      </c>
    </row>
    <row r="95" spans="1:3" x14ac:dyDescent="0.2">
      <c r="A95" s="3">
        <f t="shared" si="1"/>
        <v>43388</v>
      </c>
      <c r="B95" s="118">
        <v>0</v>
      </c>
      <c r="C95" s="119">
        <v>0</v>
      </c>
    </row>
    <row r="96" spans="1:3" x14ac:dyDescent="0.2">
      <c r="A96" s="3">
        <f t="shared" si="1"/>
        <v>43395</v>
      </c>
      <c r="B96" s="118">
        <v>0</v>
      </c>
      <c r="C96" s="119">
        <v>0</v>
      </c>
    </row>
    <row r="97" spans="1:3" x14ac:dyDescent="0.2">
      <c r="A97" s="3">
        <f t="shared" si="1"/>
        <v>43402</v>
      </c>
      <c r="B97" s="118">
        <v>0</v>
      </c>
      <c r="C97" s="119">
        <v>0</v>
      </c>
    </row>
    <row r="98" spans="1:3" x14ac:dyDescent="0.2">
      <c r="A98" s="3">
        <f t="shared" si="1"/>
        <v>43409</v>
      </c>
      <c r="B98" s="118">
        <v>0</v>
      </c>
      <c r="C98" s="119">
        <v>0</v>
      </c>
    </row>
    <row r="99" spans="1:3" x14ac:dyDescent="0.2">
      <c r="A99" s="3">
        <f t="shared" si="1"/>
        <v>43416</v>
      </c>
      <c r="B99" s="118">
        <v>0</v>
      </c>
      <c r="C99" s="119">
        <v>0</v>
      </c>
    </row>
    <row r="100" spans="1:3" x14ac:dyDescent="0.2">
      <c r="A100" s="3">
        <f t="shared" si="1"/>
        <v>43423</v>
      </c>
      <c r="B100" s="118">
        <v>0</v>
      </c>
      <c r="C100" s="119">
        <v>0</v>
      </c>
    </row>
    <row r="101" spans="1:3" x14ac:dyDescent="0.2">
      <c r="A101" s="3">
        <f t="shared" si="1"/>
        <v>43430</v>
      </c>
      <c r="B101" s="118">
        <v>0</v>
      </c>
      <c r="C101" s="119">
        <v>0</v>
      </c>
    </row>
    <row r="102" spans="1:3" x14ac:dyDescent="0.2">
      <c r="A102" s="3">
        <f t="shared" si="1"/>
        <v>43437</v>
      </c>
      <c r="B102" s="118">
        <v>0</v>
      </c>
      <c r="C102" s="119">
        <v>0</v>
      </c>
    </row>
    <row r="103" spans="1:3" x14ac:dyDescent="0.2">
      <c r="A103" s="3">
        <f t="shared" si="1"/>
        <v>43444</v>
      </c>
      <c r="B103" s="118">
        <v>0</v>
      </c>
      <c r="C103" s="119">
        <v>0</v>
      </c>
    </row>
    <row r="104" spans="1:3" x14ac:dyDescent="0.2">
      <c r="A104" s="3">
        <f t="shared" si="1"/>
        <v>43451</v>
      </c>
      <c r="B104" s="118">
        <v>0</v>
      </c>
      <c r="C104" s="119">
        <v>0</v>
      </c>
    </row>
    <row r="105" spans="1:3" x14ac:dyDescent="0.2">
      <c r="A105" s="3">
        <f t="shared" si="1"/>
        <v>43458</v>
      </c>
      <c r="B105" s="118">
        <v>0</v>
      </c>
      <c r="C105" s="119">
        <v>0</v>
      </c>
    </row>
    <row r="106" spans="1:3" x14ac:dyDescent="0.2">
      <c r="A106" s="4">
        <f t="shared" si="1"/>
        <v>43465</v>
      </c>
      <c r="B106" s="122">
        <v>0</v>
      </c>
      <c r="C106" s="123">
        <v>0</v>
      </c>
    </row>
    <row r="107" spans="1:3" x14ac:dyDescent="0.2">
      <c r="A107" s="5">
        <f t="shared" si="1"/>
        <v>43472</v>
      </c>
      <c r="B107" s="35">
        <v>0</v>
      </c>
      <c r="C107" s="33">
        <v>0</v>
      </c>
    </row>
    <row r="108" spans="1:3" x14ac:dyDescent="0.2">
      <c r="A108" s="5">
        <f t="shared" si="1"/>
        <v>43479</v>
      </c>
      <c r="B108" s="35">
        <v>0</v>
      </c>
      <c r="C108" s="33">
        <v>0</v>
      </c>
    </row>
    <row r="109" spans="1:3" x14ac:dyDescent="0.2">
      <c r="A109" s="5">
        <f t="shared" si="1"/>
        <v>43486</v>
      </c>
      <c r="B109" s="35">
        <v>0</v>
      </c>
      <c r="C109" s="33">
        <v>0</v>
      </c>
    </row>
    <row r="110" spans="1:3" x14ac:dyDescent="0.2">
      <c r="A110" s="5">
        <f t="shared" si="1"/>
        <v>43493</v>
      </c>
      <c r="B110" s="35">
        <v>0</v>
      </c>
      <c r="C110" s="33">
        <v>0</v>
      </c>
    </row>
    <row r="111" spans="1:3" x14ac:dyDescent="0.2">
      <c r="A111" s="5">
        <f t="shared" si="1"/>
        <v>43500</v>
      </c>
      <c r="B111" s="35">
        <v>0</v>
      </c>
      <c r="C111" s="33">
        <v>0</v>
      </c>
    </row>
    <row r="112" spans="1:3" x14ac:dyDescent="0.2">
      <c r="A112" s="5">
        <f t="shared" si="1"/>
        <v>43507</v>
      </c>
      <c r="B112" s="35">
        <v>0</v>
      </c>
      <c r="C112" s="33">
        <v>0</v>
      </c>
    </row>
    <row r="113" spans="1:3" x14ac:dyDescent="0.2">
      <c r="A113" s="5">
        <f t="shared" si="1"/>
        <v>43514</v>
      </c>
      <c r="B113" s="35">
        <v>0</v>
      </c>
      <c r="C113" s="33">
        <v>0</v>
      </c>
    </row>
    <row r="114" spans="1:3" x14ac:dyDescent="0.2">
      <c r="A114" s="5">
        <f t="shared" si="1"/>
        <v>43521</v>
      </c>
      <c r="B114" s="35">
        <v>0</v>
      </c>
      <c r="C114" s="33">
        <v>0</v>
      </c>
    </row>
    <row r="115" spans="1:3" x14ac:dyDescent="0.2">
      <c r="A115" s="5">
        <f t="shared" si="1"/>
        <v>43528</v>
      </c>
      <c r="B115" s="35">
        <v>0</v>
      </c>
      <c r="C115" s="33">
        <v>0</v>
      </c>
    </row>
    <row r="116" spans="1:3" x14ac:dyDescent="0.2">
      <c r="A116" s="5">
        <f t="shared" si="1"/>
        <v>43535</v>
      </c>
      <c r="B116" s="35">
        <v>0</v>
      </c>
      <c r="C116" s="33">
        <v>0</v>
      </c>
    </row>
    <row r="117" spans="1:3" x14ac:dyDescent="0.2">
      <c r="A117" s="5">
        <f t="shared" si="1"/>
        <v>43542</v>
      </c>
      <c r="B117" s="35">
        <v>0</v>
      </c>
      <c r="C117" s="33">
        <v>0</v>
      </c>
    </row>
    <row r="118" spans="1:3" x14ac:dyDescent="0.2">
      <c r="A118" s="5">
        <f t="shared" si="1"/>
        <v>43549</v>
      </c>
      <c r="B118" s="124">
        <v>0</v>
      </c>
      <c r="C118" s="33">
        <v>0</v>
      </c>
    </row>
    <row r="119" spans="1:3" x14ac:dyDescent="0.2">
      <c r="A119" s="5">
        <f t="shared" si="1"/>
        <v>43556</v>
      </c>
      <c r="B119" s="124">
        <v>0</v>
      </c>
      <c r="C119" s="33">
        <v>0</v>
      </c>
    </row>
    <row r="120" spans="1:3" x14ac:dyDescent="0.2">
      <c r="A120" s="5">
        <f t="shared" si="1"/>
        <v>43563</v>
      </c>
      <c r="B120" s="124">
        <v>0</v>
      </c>
      <c r="C120" s="33">
        <v>0</v>
      </c>
    </row>
    <row r="121" spans="1:3" x14ac:dyDescent="0.2">
      <c r="A121" s="5">
        <f t="shared" si="1"/>
        <v>43570</v>
      </c>
      <c r="B121" s="124">
        <v>0</v>
      </c>
      <c r="C121" s="33">
        <v>0</v>
      </c>
    </row>
    <row r="122" spans="1:3" x14ac:dyDescent="0.2">
      <c r="A122" s="5">
        <f t="shared" si="1"/>
        <v>43577</v>
      </c>
      <c r="B122" s="124">
        <v>0</v>
      </c>
      <c r="C122" s="33">
        <v>0</v>
      </c>
    </row>
    <row r="123" spans="1:3" x14ac:dyDescent="0.2">
      <c r="A123" s="5">
        <f t="shared" si="1"/>
        <v>43584</v>
      </c>
      <c r="B123" s="124">
        <v>0</v>
      </c>
      <c r="C123" s="33">
        <v>0</v>
      </c>
    </row>
    <row r="124" spans="1:3" x14ac:dyDescent="0.2">
      <c r="A124" s="5">
        <f t="shared" si="1"/>
        <v>43591</v>
      </c>
      <c r="B124" s="124">
        <v>0</v>
      </c>
      <c r="C124" s="33">
        <v>0</v>
      </c>
    </row>
    <row r="125" spans="1:3" x14ac:dyDescent="0.2">
      <c r="A125" s="5">
        <f t="shared" si="1"/>
        <v>43598</v>
      </c>
      <c r="B125" s="124">
        <v>0</v>
      </c>
      <c r="C125" s="33">
        <v>0</v>
      </c>
    </row>
    <row r="126" spans="1:3" x14ac:dyDescent="0.2">
      <c r="A126" s="5">
        <f t="shared" si="1"/>
        <v>43605</v>
      </c>
      <c r="B126" s="124">
        <v>0</v>
      </c>
      <c r="C126" s="33">
        <v>0</v>
      </c>
    </row>
    <row r="127" spans="1:3" x14ac:dyDescent="0.2">
      <c r="A127" s="5">
        <f t="shared" si="1"/>
        <v>43612</v>
      </c>
      <c r="B127" s="124">
        <v>0</v>
      </c>
      <c r="C127" s="33">
        <v>0</v>
      </c>
    </row>
    <row r="128" spans="1:3" x14ac:dyDescent="0.2">
      <c r="A128" s="5">
        <f t="shared" si="1"/>
        <v>43619</v>
      </c>
      <c r="B128" s="124">
        <v>0</v>
      </c>
      <c r="C128" s="33">
        <v>0</v>
      </c>
    </row>
    <row r="129" spans="1:3" x14ac:dyDescent="0.2">
      <c r="A129" s="5">
        <f t="shared" si="1"/>
        <v>43626</v>
      </c>
      <c r="B129" s="124">
        <v>0</v>
      </c>
      <c r="C129" s="33">
        <v>0</v>
      </c>
    </row>
    <row r="130" spans="1:3" x14ac:dyDescent="0.2">
      <c r="A130" s="5">
        <f t="shared" si="1"/>
        <v>43633</v>
      </c>
      <c r="B130" s="124">
        <v>0</v>
      </c>
      <c r="C130" s="33">
        <v>0</v>
      </c>
    </row>
    <row r="131" spans="1:3" x14ac:dyDescent="0.2">
      <c r="A131" s="5">
        <f t="shared" ref="A131:A158" si="2">A130+7</f>
        <v>43640</v>
      </c>
      <c r="B131" s="124">
        <v>0</v>
      </c>
      <c r="C131" s="33">
        <v>0</v>
      </c>
    </row>
    <row r="132" spans="1:3" x14ac:dyDescent="0.2">
      <c r="A132" s="5">
        <f t="shared" si="2"/>
        <v>43647</v>
      </c>
      <c r="B132" s="124">
        <v>0</v>
      </c>
      <c r="C132" s="33">
        <v>0</v>
      </c>
    </row>
    <row r="133" spans="1:3" x14ac:dyDescent="0.2">
      <c r="A133" s="5">
        <f t="shared" si="2"/>
        <v>43654</v>
      </c>
      <c r="B133" s="124">
        <v>0</v>
      </c>
      <c r="C133" s="33">
        <v>0</v>
      </c>
    </row>
    <row r="134" spans="1:3" x14ac:dyDescent="0.2">
      <c r="A134" s="5">
        <f t="shared" si="2"/>
        <v>43661</v>
      </c>
      <c r="B134" s="124">
        <v>0</v>
      </c>
      <c r="C134" s="33">
        <v>0</v>
      </c>
    </row>
    <row r="135" spans="1:3" x14ac:dyDescent="0.2">
      <c r="A135" s="5">
        <f t="shared" si="2"/>
        <v>43668</v>
      </c>
      <c r="B135" s="35">
        <v>0</v>
      </c>
      <c r="C135" s="33">
        <v>0</v>
      </c>
    </row>
    <row r="136" spans="1:3" x14ac:dyDescent="0.2">
      <c r="A136" s="5">
        <f t="shared" si="2"/>
        <v>43675</v>
      </c>
      <c r="B136" s="124">
        <v>0</v>
      </c>
      <c r="C136" s="33">
        <v>0</v>
      </c>
    </row>
    <row r="137" spans="1:3" x14ac:dyDescent="0.2">
      <c r="A137" s="5">
        <f t="shared" si="2"/>
        <v>43682</v>
      </c>
      <c r="B137" s="124">
        <v>0</v>
      </c>
      <c r="C137" s="33">
        <v>0</v>
      </c>
    </row>
    <row r="138" spans="1:3" x14ac:dyDescent="0.2">
      <c r="A138" s="5">
        <f t="shared" si="2"/>
        <v>43689</v>
      </c>
      <c r="B138" s="124">
        <v>0</v>
      </c>
      <c r="C138" s="33">
        <v>0</v>
      </c>
    </row>
    <row r="139" spans="1:3" x14ac:dyDescent="0.2">
      <c r="A139" s="5">
        <f t="shared" si="2"/>
        <v>43696</v>
      </c>
      <c r="B139" s="124">
        <v>0</v>
      </c>
      <c r="C139" s="33">
        <v>0</v>
      </c>
    </row>
    <row r="140" spans="1:3" x14ac:dyDescent="0.2">
      <c r="A140" s="5">
        <f t="shared" si="2"/>
        <v>43703</v>
      </c>
      <c r="B140" s="124">
        <v>0</v>
      </c>
      <c r="C140" s="33">
        <v>0</v>
      </c>
    </row>
    <row r="141" spans="1:3" x14ac:dyDescent="0.2">
      <c r="A141" s="5">
        <f t="shared" si="2"/>
        <v>43710</v>
      </c>
      <c r="B141" s="124">
        <v>0</v>
      </c>
      <c r="C141" s="33">
        <v>0</v>
      </c>
    </row>
    <row r="142" spans="1:3" x14ac:dyDescent="0.2">
      <c r="A142" s="5">
        <f t="shared" si="2"/>
        <v>43717</v>
      </c>
      <c r="B142" s="124">
        <v>0</v>
      </c>
      <c r="C142" s="33">
        <v>0</v>
      </c>
    </row>
    <row r="143" spans="1:3" x14ac:dyDescent="0.2">
      <c r="A143" s="5">
        <f t="shared" si="2"/>
        <v>43724</v>
      </c>
      <c r="B143" s="124">
        <v>0</v>
      </c>
      <c r="C143" s="33">
        <v>0</v>
      </c>
    </row>
    <row r="144" spans="1:3" x14ac:dyDescent="0.2">
      <c r="A144" s="5">
        <f t="shared" si="2"/>
        <v>43731</v>
      </c>
      <c r="B144" s="124">
        <v>0</v>
      </c>
      <c r="C144" s="33">
        <v>0</v>
      </c>
    </row>
    <row r="145" spans="1:3" x14ac:dyDescent="0.2">
      <c r="A145" s="5">
        <f t="shared" si="2"/>
        <v>43738</v>
      </c>
      <c r="B145" s="124">
        <v>0</v>
      </c>
      <c r="C145" s="33">
        <v>0</v>
      </c>
    </row>
    <row r="146" spans="1:3" x14ac:dyDescent="0.2">
      <c r="A146" s="5">
        <f t="shared" si="2"/>
        <v>43745</v>
      </c>
      <c r="B146" s="35">
        <v>0</v>
      </c>
      <c r="C146" s="33">
        <v>0</v>
      </c>
    </row>
    <row r="147" spans="1:3" x14ac:dyDescent="0.2">
      <c r="A147" s="5">
        <f t="shared" si="2"/>
        <v>43752</v>
      </c>
      <c r="B147" s="35">
        <v>0</v>
      </c>
      <c r="C147" s="33">
        <v>0</v>
      </c>
    </row>
    <row r="148" spans="1:3" x14ac:dyDescent="0.2">
      <c r="A148" s="5">
        <f t="shared" si="2"/>
        <v>43759</v>
      </c>
      <c r="B148" s="35">
        <v>0</v>
      </c>
      <c r="C148" s="33">
        <v>0</v>
      </c>
    </row>
    <row r="149" spans="1:3" x14ac:dyDescent="0.2">
      <c r="A149" s="5">
        <f t="shared" si="2"/>
        <v>43766</v>
      </c>
      <c r="B149" s="35">
        <v>0</v>
      </c>
      <c r="C149" s="33">
        <v>0</v>
      </c>
    </row>
    <row r="150" spans="1:3" x14ac:dyDescent="0.2">
      <c r="A150" s="5">
        <f t="shared" si="2"/>
        <v>43773</v>
      </c>
      <c r="B150" s="35">
        <v>0</v>
      </c>
      <c r="C150" s="33">
        <v>0</v>
      </c>
    </row>
    <row r="151" spans="1:3" x14ac:dyDescent="0.2">
      <c r="A151" s="5">
        <f t="shared" si="2"/>
        <v>43780</v>
      </c>
      <c r="B151" s="35">
        <v>0</v>
      </c>
      <c r="C151" s="33">
        <v>0</v>
      </c>
    </row>
    <row r="152" spans="1:3" x14ac:dyDescent="0.2">
      <c r="A152" s="5">
        <f t="shared" si="2"/>
        <v>43787</v>
      </c>
      <c r="B152" s="35">
        <v>0</v>
      </c>
      <c r="C152" s="33">
        <v>0</v>
      </c>
    </row>
    <row r="153" spans="1:3" x14ac:dyDescent="0.2">
      <c r="A153" s="5">
        <f t="shared" si="2"/>
        <v>43794</v>
      </c>
      <c r="B153" s="35">
        <v>0</v>
      </c>
      <c r="C153" s="33">
        <v>0</v>
      </c>
    </row>
    <row r="154" spans="1:3" x14ac:dyDescent="0.2">
      <c r="A154" s="5">
        <f t="shared" si="2"/>
        <v>43801</v>
      </c>
      <c r="B154" s="35">
        <v>0</v>
      </c>
      <c r="C154" s="33">
        <v>0</v>
      </c>
    </row>
    <row r="155" spans="1:3" x14ac:dyDescent="0.2">
      <c r="A155" s="5">
        <f t="shared" si="2"/>
        <v>43808</v>
      </c>
      <c r="B155" s="35">
        <v>0</v>
      </c>
      <c r="C155" s="33">
        <v>0</v>
      </c>
    </row>
    <row r="156" spans="1:3" x14ac:dyDescent="0.2">
      <c r="A156" s="5">
        <f t="shared" si="2"/>
        <v>43815</v>
      </c>
      <c r="B156" s="35">
        <v>0</v>
      </c>
      <c r="C156" s="33">
        <v>0</v>
      </c>
    </row>
    <row r="157" spans="1:3" x14ac:dyDescent="0.2">
      <c r="A157" s="5">
        <f t="shared" si="2"/>
        <v>43822</v>
      </c>
      <c r="B157" s="35">
        <v>0</v>
      </c>
      <c r="C157" s="33">
        <v>0</v>
      </c>
    </row>
    <row r="158" spans="1:3" x14ac:dyDescent="0.2">
      <c r="A158" s="5">
        <f t="shared" si="2"/>
        <v>43829</v>
      </c>
      <c r="B158" s="35">
        <v>0</v>
      </c>
      <c r="C158" s="33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7CA0-BEAB-43D5-B42F-054D64622915}">
  <sheetPr codeName="Sheet2">
    <tabColor theme="7" tint="0.59999389629810485"/>
  </sheetPr>
  <dimension ref="A1:C158"/>
  <sheetViews>
    <sheetView topLeftCell="B1" workbookViewId="0">
      <pane ySplit="1" topLeftCell="A140" activePane="bottomLeft" state="frozen"/>
      <selection activeCell="C2" sqref="C2:C158"/>
      <selection pane="bottomLeft" activeCell="C2" sqref="C2:C158"/>
    </sheetView>
  </sheetViews>
  <sheetFormatPr baseColWidth="10" defaultColWidth="11.1640625" defaultRowHeight="15" x14ac:dyDescent="0.2"/>
  <sheetData>
    <row r="1" spans="1:3" s="41" customFormat="1" ht="28" x14ac:dyDescent="0.2">
      <c r="A1" s="38" t="s">
        <v>0</v>
      </c>
      <c r="B1" s="39" t="s">
        <v>1</v>
      </c>
      <c r="C1" s="40" t="s">
        <v>2</v>
      </c>
    </row>
    <row r="2" spans="1:3" x14ac:dyDescent="0.2">
      <c r="A2" s="1">
        <v>42737</v>
      </c>
      <c r="B2" s="34">
        <v>0</v>
      </c>
      <c r="C2" s="15">
        <v>0</v>
      </c>
    </row>
    <row r="3" spans="1:3" x14ac:dyDescent="0.2">
      <c r="A3" s="1">
        <f t="shared" ref="A3:A34" si="0">A2+7</f>
        <v>42744</v>
      </c>
      <c r="B3" s="34">
        <v>0</v>
      </c>
      <c r="C3" s="15">
        <v>0</v>
      </c>
    </row>
    <row r="4" spans="1:3" x14ac:dyDescent="0.2">
      <c r="A4" s="1">
        <f t="shared" si="0"/>
        <v>42751</v>
      </c>
      <c r="B4" s="34">
        <v>0</v>
      </c>
      <c r="C4" s="15">
        <v>0</v>
      </c>
    </row>
    <row r="5" spans="1:3" x14ac:dyDescent="0.2">
      <c r="A5" s="1">
        <f t="shared" si="0"/>
        <v>42758</v>
      </c>
      <c r="B5" s="34">
        <v>0</v>
      </c>
      <c r="C5" s="15">
        <v>0</v>
      </c>
    </row>
    <row r="6" spans="1:3" x14ac:dyDescent="0.2">
      <c r="A6" s="1">
        <f t="shared" si="0"/>
        <v>42765</v>
      </c>
      <c r="B6" s="34">
        <v>0</v>
      </c>
      <c r="C6" s="15">
        <v>0</v>
      </c>
    </row>
    <row r="7" spans="1:3" x14ac:dyDescent="0.2">
      <c r="A7" s="1">
        <f t="shared" si="0"/>
        <v>42772</v>
      </c>
      <c r="B7" s="34">
        <v>0</v>
      </c>
      <c r="C7" s="15">
        <v>0</v>
      </c>
    </row>
    <row r="8" spans="1:3" x14ac:dyDescent="0.2">
      <c r="A8" s="1">
        <f t="shared" si="0"/>
        <v>42779</v>
      </c>
      <c r="B8" s="34">
        <v>0</v>
      </c>
      <c r="C8" s="15">
        <v>0</v>
      </c>
    </row>
    <row r="9" spans="1:3" x14ac:dyDescent="0.2">
      <c r="A9" s="1">
        <f t="shared" si="0"/>
        <v>42786</v>
      </c>
      <c r="B9" s="34">
        <v>0</v>
      </c>
      <c r="C9" s="15">
        <v>0</v>
      </c>
    </row>
    <row r="10" spans="1:3" x14ac:dyDescent="0.2">
      <c r="A10" s="1">
        <f t="shared" si="0"/>
        <v>42793</v>
      </c>
      <c r="B10" s="34">
        <v>0</v>
      </c>
      <c r="C10" s="15">
        <v>0</v>
      </c>
    </row>
    <row r="11" spans="1:3" x14ac:dyDescent="0.2">
      <c r="A11" s="1">
        <f t="shared" si="0"/>
        <v>42800</v>
      </c>
      <c r="B11" s="34">
        <v>0</v>
      </c>
      <c r="C11" s="15">
        <v>0</v>
      </c>
    </row>
    <row r="12" spans="1:3" x14ac:dyDescent="0.2">
      <c r="A12" s="1">
        <f t="shared" si="0"/>
        <v>42807</v>
      </c>
      <c r="B12" s="34">
        <v>0</v>
      </c>
      <c r="C12" s="15">
        <v>0</v>
      </c>
    </row>
    <row r="13" spans="1:3" x14ac:dyDescent="0.2">
      <c r="A13" s="1">
        <f t="shared" si="0"/>
        <v>42814</v>
      </c>
      <c r="B13" s="34">
        <v>0</v>
      </c>
      <c r="C13" s="15">
        <v>0</v>
      </c>
    </row>
    <row r="14" spans="1:3" x14ac:dyDescent="0.2">
      <c r="A14" s="1">
        <f t="shared" si="0"/>
        <v>42821</v>
      </c>
      <c r="B14" s="34">
        <v>0</v>
      </c>
      <c r="C14" s="15">
        <v>0</v>
      </c>
    </row>
    <row r="15" spans="1:3" x14ac:dyDescent="0.2">
      <c r="A15" s="1">
        <f t="shared" si="0"/>
        <v>42828</v>
      </c>
      <c r="B15" s="34">
        <v>0</v>
      </c>
      <c r="C15" s="15">
        <v>0</v>
      </c>
    </row>
    <row r="16" spans="1:3" x14ac:dyDescent="0.2">
      <c r="A16" s="1">
        <f t="shared" si="0"/>
        <v>42835</v>
      </c>
      <c r="B16" s="34">
        <v>0</v>
      </c>
      <c r="C16" s="15">
        <v>0</v>
      </c>
    </row>
    <row r="17" spans="1:3" x14ac:dyDescent="0.2">
      <c r="A17" s="1">
        <f t="shared" si="0"/>
        <v>42842</v>
      </c>
      <c r="B17" s="34">
        <v>0</v>
      </c>
      <c r="C17" s="15">
        <v>0</v>
      </c>
    </row>
    <row r="18" spans="1:3" x14ac:dyDescent="0.2">
      <c r="A18" s="1">
        <f t="shared" si="0"/>
        <v>42849</v>
      </c>
      <c r="B18" s="34">
        <v>0</v>
      </c>
      <c r="C18" s="15">
        <v>0</v>
      </c>
    </row>
    <row r="19" spans="1:3" x14ac:dyDescent="0.2">
      <c r="A19" s="1">
        <f t="shared" si="0"/>
        <v>42856</v>
      </c>
      <c r="B19" s="34">
        <v>0</v>
      </c>
      <c r="C19" s="15">
        <v>0</v>
      </c>
    </row>
    <row r="20" spans="1:3" x14ac:dyDescent="0.2">
      <c r="A20" s="1">
        <f t="shared" si="0"/>
        <v>42863</v>
      </c>
      <c r="B20" s="34">
        <v>0</v>
      </c>
      <c r="C20" s="15">
        <v>0</v>
      </c>
    </row>
    <row r="21" spans="1:3" x14ac:dyDescent="0.2">
      <c r="A21" s="1">
        <f t="shared" si="0"/>
        <v>42870</v>
      </c>
      <c r="B21" s="34">
        <v>0</v>
      </c>
      <c r="C21" s="15">
        <v>0</v>
      </c>
    </row>
    <row r="22" spans="1:3" x14ac:dyDescent="0.2">
      <c r="A22" s="1">
        <f t="shared" si="0"/>
        <v>42877</v>
      </c>
      <c r="B22" s="34">
        <v>0</v>
      </c>
      <c r="C22" s="15">
        <v>0</v>
      </c>
    </row>
    <row r="23" spans="1:3" x14ac:dyDescent="0.2">
      <c r="A23" s="1">
        <f t="shared" si="0"/>
        <v>42884</v>
      </c>
      <c r="B23" s="34">
        <v>0</v>
      </c>
      <c r="C23" s="15">
        <v>0</v>
      </c>
    </row>
    <row r="24" spans="1:3" x14ac:dyDescent="0.2">
      <c r="A24" s="1">
        <f t="shared" si="0"/>
        <v>42891</v>
      </c>
      <c r="B24" s="34">
        <v>0</v>
      </c>
      <c r="C24" s="15">
        <v>0</v>
      </c>
    </row>
    <row r="25" spans="1:3" x14ac:dyDescent="0.2">
      <c r="A25" s="1">
        <f t="shared" si="0"/>
        <v>42898</v>
      </c>
      <c r="B25" s="34">
        <v>0</v>
      </c>
      <c r="C25" s="15">
        <v>0</v>
      </c>
    </row>
    <row r="26" spans="1:3" x14ac:dyDescent="0.2">
      <c r="A26" s="1">
        <f t="shared" si="0"/>
        <v>42905</v>
      </c>
      <c r="B26" s="34">
        <v>0</v>
      </c>
      <c r="C26" s="15">
        <v>0</v>
      </c>
    </row>
    <row r="27" spans="1:3" x14ac:dyDescent="0.2">
      <c r="A27" s="1">
        <f t="shared" si="0"/>
        <v>42912</v>
      </c>
      <c r="B27" s="34">
        <v>0</v>
      </c>
      <c r="C27" s="15">
        <v>0</v>
      </c>
    </row>
    <row r="28" spans="1:3" x14ac:dyDescent="0.2">
      <c r="A28" s="1">
        <f t="shared" si="0"/>
        <v>42919</v>
      </c>
      <c r="B28" s="34">
        <v>0</v>
      </c>
      <c r="C28" s="15">
        <v>0</v>
      </c>
    </row>
    <row r="29" spans="1:3" x14ac:dyDescent="0.2">
      <c r="A29" s="1">
        <f t="shared" si="0"/>
        <v>42926</v>
      </c>
      <c r="B29" s="34">
        <v>0</v>
      </c>
      <c r="C29" s="15">
        <v>0</v>
      </c>
    </row>
    <row r="30" spans="1:3" x14ac:dyDescent="0.2">
      <c r="A30" s="1">
        <f t="shared" si="0"/>
        <v>42933</v>
      </c>
      <c r="B30" s="34">
        <v>0</v>
      </c>
      <c r="C30" s="15">
        <v>0</v>
      </c>
    </row>
    <row r="31" spans="1:3" x14ac:dyDescent="0.2">
      <c r="A31" s="1">
        <f t="shared" si="0"/>
        <v>42940</v>
      </c>
      <c r="B31" s="34">
        <v>0</v>
      </c>
      <c r="C31" s="15">
        <v>0</v>
      </c>
    </row>
    <row r="32" spans="1:3" x14ac:dyDescent="0.2">
      <c r="A32" s="1">
        <f t="shared" si="0"/>
        <v>42947</v>
      </c>
      <c r="B32" s="34">
        <v>0</v>
      </c>
      <c r="C32" s="15">
        <v>0</v>
      </c>
    </row>
    <row r="33" spans="1:3" x14ac:dyDescent="0.2">
      <c r="A33" s="1">
        <f t="shared" si="0"/>
        <v>42954</v>
      </c>
      <c r="B33" s="34">
        <v>0</v>
      </c>
      <c r="C33" s="15">
        <v>0</v>
      </c>
    </row>
    <row r="34" spans="1:3" x14ac:dyDescent="0.2">
      <c r="A34" s="1">
        <f t="shared" si="0"/>
        <v>42961</v>
      </c>
      <c r="B34" s="34">
        <v>0</v>
      </c>
      <c r="C34" s="15">
        <v>0</v>
      </c>
    </row>
    <row r="35" spans="1:3" x14ac:dyDescent="0.2">
      <c r="A35" s="1">
        <f t="shared" ref="A35:A66" si="1">A34+7</f>
        <v>42968</v>
      </c>
      <c r="B35" s="34">
        <v>0</v>
      </c>
      <c r="C35" s="15">
        <v>0</v>
      </c>
    </row>
    <row r="36" spans="1:3" x14ac:dyDescent="0.2">
      <c r="A36" s="1">
        <f t="shared" si="1"/>
        <v>42975</v>
      </c>
      <c r="B36" s="34">
        <v>0</v>
      </c>
      <c r="C36" s="15">
        <v>0</v>
      </c>
    </row>
    <row r="37" spans="1:3" x14ac:dyDescent="0.2">
      <c r="A37" s="1">
        <f t="shared" si="1"/>
        <v>42982</v>
      </c>
      <c r="B37" s="34">
        <v>0</v>
      </c>
      <c r="C37" s="15">
        <v>0</v>
      </c>
    </row>
    <row r="38" spans="1:3" x14ac:dyDescent="0.2">
      <c r="A38" s="1">
        <f t="shared" si="1"/>
        <v>42989</v>
      </c>
      <c r="B38" s="34">
        <v>0</v>
      </c>
      <c r="C38" s="15">
        <v>0</v>
      </c>
    </row>
    <row r="39" spans="1:3" x14ac:dyDescent="0.2">
      <c r="A39" s="1">
        <f t="shared" si="1"/>
        <v>42996</v>
      </c>
      <c r="B39" s="34">
        <v>0</v>
      </c>
      <c r="C39" s="15">
        <v>0</v>
      </c>
    </row>
    <row r="40" spans="1:3" x14ac:dyDescent="0.2">
      <c r="A40" s="1">
        <f t="shared" si="1"/>
        <v>43003</v>
      </c>
      <c r="B40" s="34">
        <v>0</v>
      </c>
      <c r="C40" s="15">
        <v>0</v>
      </c>
    </row>
    <row r="41" spans="1:3" x14ac:dyDescent="0.2">
      <c r="A41" s="1">
        <f t="shared" si="1"/>
        <v>43010</v>
      </c>
      <c r="B41" s="34">
        <v>0</v>
      </c>
      <c r="C41" s="15">
        <v>0</v>
      </c>
    </row>
    <row r="42" spans="1:3" x14ac:dyDescent="0.2">
      <c r="A42" s="1">
        <f t="shared" si="1"/>
        <v>43017</v>
      </c>
      <c r="B42" s="34">
        <v>0</v>
      </c>
      <c r="C42" s="15">
        <v>0</v>
      </c>
    </row>
    <row r="43" spans="1:3" x14ac:dyDescent="0.2">
      <c r="A43" s="1">
        <f t="shared" si="1"/>
        <v>43024</v>
      </c>
      <c r="B43" s="34">
        <v>0</v>
      </c>
      <c r="C43" s="15">
        <v>0</v>
      </c>
    </row>
    <row r="44" spans="1:3" x14ac:dyDescent="0.2">
      <c r="A44" s="1">
        <f t="shared" si="1"/>
        <v>43031</v>
      </c>
      <c r="B44" s="34">
        <v>0</v>
      </c>
      <c r="C44" s="15">
        <v>0</v>
      </c>
    </row>
    <row r="45" spans="1:3" x14ac:dyDescent="0.2">
      <c r="A45" s="1">
        <f t="shared" si="1"/>
        <v>43038</v>
      </c>
      <c r="B45" s="34">
        <v>0</v>
      </c>
      <c r="C45" s="15">
        <v>0</v>
      </c>
    </row>
    <row r="46" spans="1:3" x14ac:dyDescent="0.2">
      <c r="A46" s="1">
        <f t="shared" si="1"/>
        <v>43045</v>
      </c>
      <c r="B46" s="34">
        <v>0</v>
      </c>
      <c r="C46" s="15">
        <v>0</v>
      </c>
    </row>
    <row r="47" spans="1:3" x14ac:dyDescent="0.2">
      <c r="A47" s="1">
        <f t="shared" si="1"/>
        <v>43052</v>
      </c>
      <c r="B47" s="34">
        <v>0</v>
      </c>
      <c r="C47" s="15">
        <v>0</v>
      </c>
    </row>
    <row r="48" spans="1:3" x14ac:dyDescent="0.2">
      <c r="A48" s="1">
        <f t="shared" si="1"/>
        <v>43059</v>
      </c>
      <c r="B48" s="34">
        <v>0</v>
      </c>
      <c r="C48" s="15">
        <v>0</v>
      </c>
    </row>
    <row r="49" spans="1:3" x14ac:dyDescent="0.2">
      <c r="A49" s="1">
        <f t="shared" si="1"/>
        <v>43066</v>
      </c>
      <c r="B49" s="34">
        <v>0</v>
      </c>
      <c r="C49" s="15">
        <v>0</v>
      </c>
    </row>
    <row r="50" spans="1:3" x14ac:dyDescent="0.2">
      <c r="A50" s="1">
        <f t="shared" si="1"/>
        <v>43073</v>
      </c>
      <c r="B50" s="34">
        <v>0</v>
      </c>
      <c r="C50" s="15">
        <v>0</v>
      </c>
    </row>
    <row r="51" spans="1:3" x14ac:dyDescent="0.2">
      <c r="A51" s="1">
        <f t="shared" si="1"/>
        <v>43080</v>
      </c>
      <c r="B51" s="34">
        <v>0</v>
      </c>
      <c r="C51" s="15">
        <v>0</v>
      </c>
    </row>
    <row r="52" spans="1:3" x14ac:dyDescent="0.2">
      <c r="A52" s="1">
        <f t="shared" si="1"/>
        <v>43087</v>
      </c>
      <c r="B52" s="34">
        <v>0</v>
      </c>
      <c r="C52" s="15">
        <v>0</v>
      </c>
    </row>
    <row r="53" spans="1:3" x14ac:dyDescent="0.2">
      <c r="A53" s="2">
        <f t="shared" si="1"/>
        <v>43094</v>
      </c>
      <c r="B53" s="36">
        <v>0</v>
      </c>
      <c r="C53" s="37">
        <v>0</v>
      </c>
    </row>
    <row r="54" spans="1:3" x14ac:dyDescent="0.2">
      <c r="A54" s="3">
        <f t="shared" si="1"/>
        <v>43101</v>
      </c>
      <c r="B54" s="34">
        <v>0</v>
      </c>
      <c r="C54" s="15">
        <v>0</v>
      </c>
    </row>
    <row r="55" spans="1:3" x14ac:dyDescent="0.2">
      <c r="A55" s="3">
        <f t="shared" si="1"/>
        <v>43108</v>
      </c>
      <c r="B55" s="34">
        <v>0</v>
      </c>
      <c r="C55" s="15">
        <v>0</v>
      </c>
    </row>
    <row r="56" spans="1:3" x14ac:dyDescent="0.2">
      <c r="A56" s="3">
        <f t="shared" si="1"/>
        <v>43115</v>
      </c>
      <c r="B56" s="34">
        <v>0</v>
      </c>
      <c r="C56" s="15">
        <v>0</v>
      </c>
    </row>
    <row r="57" spans="1:3" x14ac:dyDescent="0.2">
      <c r="A57" s="3">
        <f t="shared" si="1"/>
        <v>43122</v>
      </c>
      <c r="B57" s="34">
        <v>0</v>
      </c>
      <c r="C57" s="15">
        <v>0</v>
      </c>
    </row>
    <row r="58" spans="1:3" x14ac:dyDescent="0.2">
      <c r="A58" s="3">
        <f t="shared" si="1"/>
        <v>43129</v>
      </c>
      <c r="B58" s="34">
        <v>0</v>
      </c>
      <c r="C58" s="15">
        <v>0</v>
      </c>
    </row>
    <row r="59" spans="1:3" x14ac:dyDescent="0.2">
      <c r="A59" s="3">
        <f t="shared" si="1"/>
        <v>43136</v>
      </c>
      <c r="B59" s="34">
        <v>0</v>
      </c>
      <c r="C59" s="15">
        <v>0</v>
      </c>
    </row>
    <row r="60" spans="1:3" x14ac:dyDescent="0.2">
      <c r="A60" s="3">
        <f t="shared" si="1"/>
        <v>43143</v>
      </c>
      <c r="B60" s="34">
        <v>0</v>
      </c>
      <c r="C60" s="15">
        <v>0</v>
      </c>
    </row>
    <row r="61" spans="1:3" x14ac:dyDescent="0.2">
      <c r="A61" s="3">
        <f t="shared" si="1"/>
        <v>43150</v>
      </c>
      <c r="B61" s="34">
        <v>0</v>
      </c>
      <c r="C61" s="15">
        <v>0</v>
      </c>
    </row>
    <row r="62" spans="1:3" x14ac:dyDescent="0.2">
      <c r="A62" s="3">
        <f t="shared" si="1"/>
        <v>43157</v>
      </c>
      <c r="B62" s="34">
        <v>0</v>
      </c>
      <c r="C62" s="15">
        <v>0</v>
      </c>
    </row>
    <row r="63" spans="1:3" x14ac:dyDescent="0.2">
      <c r="A63" s="3">
        <f t="shared" si="1"/>
        <v>43164</v>
      </c>
      <c r="B63" s="34">
        <v>0</v>
      </c>
      <c r="C63" s="15">
        <v>0</v>
      </c>
    </row>
    <row r="64" spans="1:3" x14ac:dyDescent="0.2">
      <c r="A64" s="3">
        <f t="shared" si="1"/>
        <v>43171</v>
      </c>
      <c r="B64" s="34">
        <v>0</v>
      </c>
      <c r="C64" s="15">
        <v>0</v>
      </c>
    </row>
    <row r="65" spans="1:3" x14ac:dyDescent="0.2">
      <c r="A65" s="3">
        <f t="shared" si="1"/>
        <v>43178</v>
      </c>
      <c r="B65" s="34">
        <v>0</v>
      </c>
      <c r="C65" s="15">
        <v>0</v>
      </c>
    </row>
    <row r="66" spans="1:3" x14ac:dyDescent="0.2">
      <c r="A66" s="3">
        <f t="shared" si="1"/>
        <v>43185</v>
      </c>
      <c r="B66" s="34">
        <v>0</v>
      </c>
      <c r="C66" s="15">
        <v>0</v>
      </c>
    </row>
    <row r="67" spans="1:3" x14ac:dyDescent="0.2">
      <c r="A67" s="3">
        <f t="shared" ref="A67:A98" si="2">A66+7</f>
        <v>43192</v>
      </c>
      <c r="B67" s="34">
        <v>0</v>
      </c>
      <c r="C67" s="15">
        <v>0</v>
      </c>
    </row>
    <row r="68" spans="1:3" x14ac:dyDescent="0.2">
      <c r="A68" s="3">
        <f t="shared" si="2"/>
        <v>43199</v>
      </c>
      <c r="B68" s="34">
        <v>0</v>
      </c>
      <c r="C68" s="15">
        <v>0</v>
      </c>
    </row>
    <row r="69" spans="1:3" x14ac:dyDescent="0.2">
      <c r="A69" s="3">
        <f t="shared" si="2"/>
        <v>43206</v>
      </c>
      <c r="B69" s="34">
        <v>0</v>
      </c>
      <c r="C69" s="15">
        <v>0</v>
      </c>
    </row>
    <row r="70" spans="1:3" x14ac:dyDescent="0.2">
      <c r="A70" s="3">
        <f t="shared" si="2"/>
        <v>43213</v>
      </c>
      <c r="B70" s="34">
        <v>0</v>
      </c>
      <c r="C70" s="15">
        <v>0</v>
      </c>
    </row>
    <row r="71" spans="1:3" x14ac:dyDescent="0.2">
      <c r="A71" s="3">
        <f t="shared" si="2"/>
        <v>43220</v>
      </c>
      <c r="B71" s="34">
        <v>0</v>
      </c>
      <c r="C71" s="15">
        <v>0</v>
      </c>
    </row>
    <row r="72" spans="1:3" x14ac:dyDescent="0.2">
      <c r="A72" s="3">
        <f t="shared" si="2"/>
        <v>43227</v>
      </c>
      <c r="B72" s="34">
        <v>0</v>
      </c>
      <c r="C72" s="15">
        <v>0</v>
      </c>
    </row>
    <row r="73" spans="1:3" x14ac:dyDescent="0.2">
      <c r="A73" s="3">
        <f t="shared" si="2"/>
        <v>43234</v>
      </c>
      <c r="B73" s="34">
        <v>0</v>
      </c>
      <c r="C73" s="15">
        <v>0</v>
      </c>
    </row>
    <row r="74" spans="1:3" x14ac:dyDescent="0.2">
      <c r="A74" s="3">
        <f t="shared" si="2"/>
        <v>43241</v>
      </c>
      <c r="B74" s="34">
        <v>0</v>
      </c>
      <c r="C74" s="15">
        <v>0</v>
      </c>
    </row>
    <row r="75" spans="1:3" x14ac:dyDescent="0.2">
      <c r="A75" s="3">
        <f t="shared" si="2"/>
        <v>43248</v>
      </c>
      <c r="B75" s="34">
        <v>0</v>
      </c>
      <c r="C75" s="15">
        <v>0</v>
      </c>
    </row>
    <row r="76" spans="1:3" x14ac:dyDescent="0.2">
      <c r="A76" s="3">
        <f t="shared" si="2"/>
        <v>43255</v>
      </c>
      <c r="B76" s="34">
        <v>0</v>
      </c>
      <c r="C76" s="15">
        <v>0</v>
      </c>
    </row>
    <row r="77" spans="1:3" x14ac:dyDescent="0.2">
      <c r="A77" s="3">
        <f t="shared" si="2"/>
        <v>43262</v>
      </c>
      <c r="B77" s="34">
        <v>0</v>
      </c>
      <c r="C77" s="15">
        <v>0</v>
      </c>
    </row>
    <row r="78" spans="1:3" x14ac:dyDescent="0.2">
      <c r="A78" s="3">
        <f t="shared" si="2"/>
        <v>43269</v>
      </c>
      <c r="B78" s="34">
        <v>0</v>
      </c>
      <c r="C78" s="15">
        <v>0</v>
      </c>
    </row>
    <row r="79" spans="1:3" x14ac:dyDescent="0.2">
      <c r="A79" s="3">
        <f t="shared" si="2"/>
        <v>43276</v>
      </c>
      <c r="B79" s="34">
        <v>0</v>
      </c>
      <c r="C79" s="15">
        <v>0</v>
      </c>
    </row>
    <row r="80" spans="1:3" x14ac:dyDescent="0.2">
      <c r="A80" s="3">
        <f t="shared" si="2"/>
        <v>43283</v>
      </c>
      <c r="B80" s="34">
        <v>0</v>
      </c>
      <c r="C80" s="15">
        <v>0</v>
      </c>
    </row>
    <row r="81" spans="1:3" x14ac:dyDescent="0.2">
      <c r="A81" s="3">
        <f t="shared" si="2"/>
        <v>43290</v>
      </c>
      <c r="B81" s="34">
        <v>0</v>
      </c>
      <c r="C81" s="15">
        <v>0</v>
      </c>
    </row>
    <row r="82" spans="1:3" x14ac:dyDescent="0.2">
      <c r="A82" s="3">
        <f t="shared" si="2"/>
        <v>43297</v>
      </c>
      <c r="B82" s="34">
        <v>0</v>
      </c>
      <c r="C82" s="15">
        <v>0</v>
      </c>
    </row>
    <row r="83" spans="1:3" x14ac:dyDescent="0.2">
      <c r="A83" s="3">
        <f t="shared" si="2"/>
        <v>43304</v>
      </c>
      <c r="B83" s="34">
        <v>0</v>
      </c>
      <c r="C83" s="15">
        <v>0</v>
      </c>
    </row>
    <row r="84" spans="1:3" x14ac:dyDescent="0.2">
      <c r="A84" s="3">
        <f t="shared" si="2"/>
        <v>43311</v>
      </c>
      <c r="B84" s="34">
        <v>0</v>
      </c>
      <c r="C84" s="15">
        <v>0</v>
      </c>
    </row>
    <row r="85" spans="1:3" x14ac:dyDescent="0.2">
      <c r="A85" s="3">
        <f t="shared" si="2"/>
        <v>43318</v>
      </c>
      <c r="B85" s="34">
        <v>0</v>
      </c>
      <c r="C85" s="15">
        <v>0</v>
      </c>
    </row>
    <row r="86" spans="1:3" x14ac:dyDescent="0.2">
      <c r="A86" s="3">
        <f t="shared" si="2"/>
        <v>43325</v>
      </c>
      <c r="B86" s="34">
        <v>0</v>
      </c>
      <c r="C86" s="15">
        <v>0</v>
      </c>
    </row>
    <row r="87" spans="1:3" x14ac:dyDescent="0.2">
      <c r="A87" s="3">
        <f t="shared" si="2"/>
        <v>43332</v>
      </c>
      <c r="B87" s="34">
        <v>0</v>
      </c>
      <c r="C87" s="15">
        <v>0</v>
      </c>
    </row>
    <row r="88" spans="1:3" x14ac:dyDescent="0.2">
      <c r="A88" s="3">
        <f t="shared" si="2"/>
        <v>43339</v>
      </c>
      <c r="B88" s="34">
        <v>0</v>
      </c>
      <c r="C88" s="15">
        <v>0</v>
      </c>
    </row>
    <row r="89" spans="1:3" x14ac:dyDescent="0.2">
      <c r="A89" s="3">
        <f t="shared" si="2"/>
        <v>43346</v>
      </c>
      <c r="B89" s="34">
        <v>0</v>
      </c>
      <c r="C89" s="15">
        <v>0</v>
      </c>
    </row>
    <row r="90" spans="1:3" x14ac:dyDescent="0.2">
      <c r="A90" s="3">
        <f t="shared" si="2"/>
        <v>43353</v>
      </c>
      <c r="B90" s="34">
        <v>0</v>
      </c>
      <c r="C90" s="15">
        <v>0</v>
      </c>
    </row>
    <row r="91" spans="1:3" x14ac:dyDescent="0.2">
      <c r="A91" s="3">
        <f t="shared" si="2"/>
        <v>43360</v>
      </c>
      <c r="B91" s="34">
        <v>0</v>
      </c>
      <c r="C91" s="15">
        <v>0</v>
      </c>
    </row>
    <row r="92" spans="1:3" x14ac:dyDescent="0.2">
      <c r="A92" s="3">
        <f t="shared" si="2"/>
        <v>43367</v>
      </c>
      <c r="B92" s="34">
        <v>0</v>
      </c>
      <c r="C92" s="15">
        <v>0</v>
      </c>
    </row>
    <row r="93" spans="1:3" x14ac:dyDescent="0.2">
      <c r="A93" s="3">
        <f t="shared" si="2"/>
        <v>43374</v>
      </c>
      <c r="B93" s="34">
        <v>0</v>
      </c>
      <c r="C93" s="15">
        <v>0</v>
      </c>
    </row>
    <row r="94" spans="1:3" x14ac:dyDescent="0.2">
      <c r="A94" s="3">
        <f t="shared" si="2"/>
        <v>43381</v>
      </c>
      <c r="B94" s="34">
        <v>0</v>
      </c>
      <c r="C94" s="15">
        <v>0</v>
      </c>
    </row>
    <row r="95" spans="1:3" x14ac:dyDescent="0.2">
      <c r="A95" s="3">
        <f t="shared" si="2"/>
        <v>43388</v>
      </c>
      <c r="B95" s="34">
        <v>0</v>
      </c>
      <c r="C95" s="15">
        <v>0</v>
      </c>
    </row>
    <row r="96" spans="1:3" x14ac:dyDescent="0.2">
      <c r="A96" s="3">
        <f t="shared" si="2"/>
        <v>43395</v>
      </c>
      <c r="B96" s="34">
        <v>0</v>
      </c>
      <c r="C96" s="15">
        <v>0</v>
      </c>
    </row>
    <row r="97" spans="1:3" x14ac:dyDescent="0.2">
      <c r="A97" s="3">
        <f t="shared" si="2"/>
        <v>43402</v>
      </c>
      <c r="B97" s="34">
        <v>0</v>
      </c>
      <c r="C97" s="15">
        <v>0</v>
      </c>
    </row>
    <row r="98" spans="1:3" x14ac:dyDescent="0.2">
      <c r="A98" s="3">
        <f t="shared" si="2"/>
        <v>43409</v>
      </c>
      <c r="B98" s="34">
        <v>0</v>
      </c>
      <c r="C98" s="15">
        <v>0</v>
      </c>
    </row>
    <row r="99" spans="1:3" x14ac:dyDescent="0.2">
      <c r="A99" s="3">
        <f t="shared" ref="A99:A130" si="3">A98+7</f>
        <v>43416</v>
      </c>
      <c r="B99" s="34">
        <v>0</v>
      </c>
      <c r="C99" s="15">
        <v>0</v>
      </c>
    </row>
    <row r="100" spans="1:3" x14ac:dyDescent="0.2">
      <c r="A100" s="3">
        <f t="shared" si="3"/>
        <v>43423</v>
      </c>
      <c r="B100" s="34">
        <v>0</v>
      </c>
      <c r="C100" s="15">
        <v>0</v>
      </c>
    </row>
    <row r="101" spans="1:3" x14ac:dyDescent="0.2">
      <c r="A101" s="3">
        <f t="shared" si="3"/>
        <v>43430</v>
      </c>
      <c r="B101" s="34">
        <v>0</v>
      </c>
      <c r="C101" s="15">
        <v>0</v>
      </c>
    </row>
    <row r="102" spans="1:3" x14ac:dyDescent="0.2">
      <c r="A102" s="3">
        <f t="shared" si="3"/>
        <v>43437</v>
      </c>
      <c r="B102" s="34">
        <v>0</v>
      </c>
      <c r="C102" s="15">
        <v>0</v>
      </c>
    </row>
    <row r="103" spans="1:3" x14ac:dyDescent="0.2">
      <c r="A103" s="3">
        <f t="shared" si="3"/>
        <v>43444</v>
      </c>
      <c r="B103" s="34">
        <v>0</v>
      </c>
      <c r="C103" s="15">
        <v>0</v>
      </c>
    </row>
    <row r="104" spans="1:3" x14ac:dyDescent="0.2">
      <c r="A104" s="3">
        <f t="shared" si="3"/>
        <v>43451</v>
      </c>
      <c r="B104" s="34">
        <v>0</v>
      </c>
      <c r="C104" s="15">
        <v>0</v>
      </c>
    </row>
    <row r="105" spans="1:3" x14ac:dyDescent="0.2">
      <c r="A105" s="3">
        <f t="shared" si="3"/>
        <v>43458</v>
      </c>
      <c r="B105" s="34">
        <v>0</v>
      </c>
      <c r="C105" s="15">
        <v>0</v>
      </c>
    </row>
    <row r="106" spans="1:3" x14ac:dyDescent="0.2">
      <c r="A106" s="4">
        <f t="shared" si="3"/>
        <v>43465</v>
      </c>
      <c r="B106" s="36">
        <v>0</v>
      </c>
      <c r="C106" s="37">
        <v>0</v>
      </c>
    </row>
    <row r="107" spans="1:3" x14ac:dyDescent="0.2">
      <c r="A107" s="5">
        <f t="shared" si="3"/>
        <v>43472</v>
      </c>
      <c r="B107" s="35">
        <v>0</v>
      </c>
      <c r="C107" s="33">
        <v>0</v>
      </c>
    </row>
    <row r="108" spans="1:3" x14ac:dyDescent="0.2">
      <c r="A108" s="5">
        <f t="shared" si="3"/>
        <v>43479</v>
      </c>
      <c r="B108" s="35">
        <v>0</v>
      </c>
      <c r="C108" s="33">
        <v>0</v>
      </c>
    </row>
    <row r="109" spans="1:3" x14ac:dyDescent="0.2">
      <c r="A109" s="5">
        <f t="shared" si="3"/>
        <v>43486</v>
      </c>
      <c r="B109" s="35">
        <v>0</v>
      </c>
      <c r="C109" s="33">
        <v>0</v>
      </c>
    </row>
    <row r="110" spans="1:3" x14ac:dyDescent="0.2">
      <c r="A110" s="5">
        <f t="shared" si="3"/>
        <v>43493</v>
      </c>
      <c r="B110" s="35">
        <v>0</v>
      </c>
      <c r="C110" s="33">
        <v>0</v>
      </c>
    </row>
    <row r="111" spans="1:3" x14ac:dyDescent="0.2">
      <c r="A111" s="5">
        <f t="shared" si="3"/>
        <v>43500</v>
      </c>
      <c r="B111" s="35">
        <v>0</v>
      </c>
      <c r="C111" s="33">
        <v>0</v>
      </c>
    </row>
    <row r="112" spans="1:3" x14ac:dyDescent="0.2">
      <c r="A112" s="5">
        <f t="shared" si="3"/>
        <v>43507</v>
      </c>
      <c r="B112" s="35">
        <v>0</v>
      </c>
      <c r="C112" s="33">
        <v>0</v>
      </c>
    </row>
    <row r="113" spans="1:3" x14ac:dyDescent="0.2">
      <c r="A113" s="5">
        <f t="shared" si="3"/>
        <v>43514</v>
      </c>
      <c r="B113" s="35">
        <v>0</v>
      </c>
      <c r="C113" s="33">
        <v>0</v>
      </c>
    </row>
    <row r="114" spans="1:3" x14ac:dyDescent="0.2">
      <c r="A114" s="5">
        <f t="shared" si="3"/>
        <v>43521</v>
      </c>
      <c r="B114" s="35">
        <v>0</v>
      </c>
      <c r="C114" s="33">
        <v>0</v>
      </c>
    </row>
    <row r="115" spans="1:3" x14ac:dyDescent="0.2">
      <c r="A115" s="5">
        <f t="shared" si="3"/>
        <v>43528</v>
      </c>
      <c r="B115" s="35">
        <v>0</v>
      </c>
      <c r="C115" s="33">
        <v>0</v>
      </c>
    </row>
    <row r="116" spans="1:3" x14ac:dyDescent="0.2">
      <c r="A116" s="5">
        <f t="shared" si="3"/>
        <v>43535</v>
      </c>
      <c r="B116" s="35">
        <v>0</v>
      </c>
      <c r="C116" s="33">
        <v>0</v>
      </c>
    </row>
    <row r="117" spans="1:3" x14ac:dyDescent="0.2">
      <c r="A117" s="5">
        <f t="shared" si="3"/>
        <v>43542</v>
      </c>
      <c r="B117" s="35">
        <v>0</v>
      </c>
      <c r="C117" s="33">
        <v>0</v>
      </c>
    </row>
    <row r="118" spans="1:3" x14ac:dyDescent="0.2">
      <c r="A118" s="5">
        <f t="shared" si="3"/>
        <v>43549</v>
      </c>
      <c r="B118" s="35">
        <v>0</v>
      </c>
      <c r="C118" s="33">
        <v>0</v>
      </c>
    </row>
    <row r="119" spans="1:3" x14ac:dyDescent="0.2">
      <c r="A119" s="5">
        <f t="shared" si="3"/>
        <v>43556</v>
      </c>
      <c r="B119" s="35">
        <v>30908.12</v>
      </c>
      <c r="C119" s="33">
        <v>4.1620081761788805</v>
      </c>
    </row>
    <row r="120" spans="1:3" x14ac:dyDescent="0.2">
      <c r="A120" s="5">
        <f t="shared" si="3"/>
        <v>43563</v>
      </c>
      <c r="B120" s="35">
        <v>246557.75</v>
      </c>
      <c r="C120" s="33">
        <v>33.200832335010041</v>
      </c>
    </row>
    <row r="121" spans="1:3" x14ac:dyDescent="0.2">
      <c r="A121" s="5">
        <f t="shared" si="3"/>
        <v>43570</v>
      </c>
      <c r="B121" s="35">
        <v>235865.47</v>
      </c>
      <c r="C121" s="33">
        <v>31.761037379356928</v>
      </c>
    </row>
    <row r="122" spans="1:3" x14ac:dyDescent="0.2">
      <c r="A122" s="5">
        <f t="shared" si="3"/>
        <v>43577</v>
      </c>
      <c r="B122" s="35">
        <v>442135.38</v>
      </c>
      <c r="C122" s="33">
        <v>59.536812712180726</v>
      </c>
    </row>
    <row r="123" spans="1:3" x14ac:dyDescent="0.2">
      <c r="A123" s="5">
        <f t="shared" si="3"/>
        <v>43584</v>
      </c>
      <c r="B123" s="35">
        <v>206455.7</v>
      </c>
      <c r="C123" s="33">
        <v>27.800794191358136</v>
      </c>
    </row>
    <row r="124" spans="1:3" x14ac:dyDescent="0.2">
      <c r="A124" s="5">
        <f t="shared" si="3"/>
        <v>43591</v>
      </c>
      <c r="B124" s="35">
        <v>32718.14</v>
      </c>
      <c r="C124" s="33">
        <v>4.4057402819004281</v>
      </c>
    </row>
    <row r="125" spans="1:3" x14ac:dyDescent="0.2">
      <c r="A125" s="5">
        <f t="shared" si="3"/>
        <v>43598</v>
      </c>
      <c r="B125" s="35">
        <v>140983.47</v>
      </c>
      <c r="C125" s="33">
        <v>18.984471267840956</v>
      </c>
    </row>
    <row r="126" spans="1:3" x14ac:dyDescent="0.2">
      <c r="A126" s="5">
        <f t="shared" si="3"/>
        <v>43605</v>
      </c>
      <c r="B126" s="35">
        <v>29823.31</v>
      </c>
      <c r="C126" s="33">
        <v>4.0159303247364964</v>
      </c>
    </row>
    <row r="127" spans="1:3" x14ac:dyDescent="0.2">
      <c r="A127" s="5">
        <f t="shared" si="3"/>
        <v>43612</v>
      </c>
      <c r="B127" s="35">
        <v>152796.51999999999</v>
      </c>
      <c r="C127" s="33">
        <v>20.575186434652778</v>
      </c>
    </row>
    <row r="128" spans="1:3" x14ac:dyDescent="0.2">
      <c r="A128" s="5">
        <f t="shared" si="3"/>
        <v>43619</v>
      </c>
      <c r="B128" s="35">
        <v>167738.14000000001</v>
      </c>
      <c r="C128" s="33">
        <v>22.58718689678463</v>
      </c>
    </row>
    <row r="129" spans="1:3" x14ac:dyDescent="0.2">
      <c r="A129" s="5">
        <f t="shared" si="3"/>
        <v>43626</v>
      </c>
      <c r="B129" s="35">
        <v>0</v>
      </c>
      <c r="C129" s="33">
        <v>0</v>
      </c>
    </row>
    <row r="130" spans="1:3" x14ac:dyDescent="0.2">
      <c r="A130" s="5">
        <f t="shared" si="3"/>
        <v>43633</v>
      </c>
      <c r="B130" s="35">
        <v>0</v>
      </c>
      <c r="C130" s="33">
        <v>0</v>
      </c>
    </row>
    <row r="131" spans="1:3" x14ac:dyDescent="0.2">
      <c r="A131" s="5">
        <f t="shared" ref="A131:A158" si="4">A130+7</f>
        <v>43640</v>
      </c>
      <c r="B131" s="35">
        <v>0</v>
      </c>
      <c r="C131" s="33">
        <v>0</v>
      </c>
    </row>
    <row r="132" spans="1:3" x14ac:dyDescent="0.2">
      <c r="A132" s="5">
        <f t="shared" si="4"/>
        <v>43647</v>
      </c>
      <c r="B132" s="35">
        <v>0</v>
      </c>
      <c r="C132" s="33">
        <v>0</v>
      </c>
    </row>
    <row r="133" spans="1:3" x14ac:dyDescent="0.2">
      <c r="A133" s="5">
        <f t="shared" si="4"/>
        <v>43654</v>
      </c>
      <c r="B133" s="35">
        <v>0</v>
      </c>
      <c r="C133" s="33">
        <v>0</v>
      </c>
    </row>
    <row r="134" spans="1:3" x14ac:dyDescent="0.2">
      <c r="A134" s="5">
        <f t="shared" si="4"/>
        <v>43661</v>
      </c>
      <c r="B134" s="35">
        <v>0</v>
      </c>
      <c r="C134" s="33">
        <v>0</v>
      </c>
    </row>
    <row r="135" spans="1:3" x14ac:dyDescent="0.2">
      <c r="A135" s="5">
        <f t="shared" si="4"/>
        <v>43668</v>
      </c>
      <c r="B135" s="35">
        <v>0</v>
      </c>
      <c r="C135" s="33">
        <v>0</v>
      </c>
    </row>
    <row r="136" spans="1:3" x14ac:dyDescent="0.2">
      <c r="A136" s="5">
        <f t="shared" si="4"/>
        <v>43675</v>
      </c>
      <c r="B136" s="35">
        <v>0</v>
      </c>
      <c r="C136" s="33">
        <v>0</v>
      </c>
    </row>
    <row r="137" spans="1:3" x14ac:dyDescent="0.2">
      <c r="A137" s="5">
        <f t="shared" si="4"/>
        <v>43682</v>
      </c>
      <c r="B137" s="35">
        <v>0</v>
      </c>
      <c r="C137" s="33">
        <v>0</v>
      </c>
    </row>
    <row r="138" spans="1:3" x14ac:dyDescent="0.2">
      <c r="A138" s="5">
        <f t="shared" si="4"/>
        <v>43689</v>
      </c>
      <c r="B138" s="35">
        <v>0</v>
      </c>
      <c r="C138" s="33">
        <v>0</v>
      </c>
    </row>
    <row r="139" spans="1:3" x14ac:dyDescent="0.2">
      <c r="A139" s="5">
        <f t="shared" si="4"/>
        <v>43696</v>
      </c>
      <c r="B139" s="35">
        <v>0</v>
      </c>
      <c r="C139" s="33">
        <v>0</v>
      </c>
    </row>
    <row r="140" spans="1:3" x14ac:dyDescent="0.2">
      <c r="A140" s="5">
        <f t="shared" si="4"/>
        <v>43703</v>
      </c>
      <c r="B140" s="35">
        <v>0</v>
      </c>
      <c r="C140" s="33">
        <v>0</v>
      </c>
    </row>
    <row r="141" spans="1:3" x14ac:dyDescent="0.2">
      <c r="A141" s="5">
        <f t="shared" si="4"/>
        <v>43710</v>
      </c>
      <c r="B141" s="35">
        <v>0</v>
      </c>
      <c r="C141" s="33">
        <v>0</v>
      </c>
    </row>
    <row r="142" spans="1:3" x14ac:dyDescent="0.2">
      <c r="A142" s="5">
        <f t="shared" si="4"/>
        <v>43717</v>
      </c>
      <c r="B142" s="35">
        <v>0</v>
      </c>
      <c r="C142" s="33">
        <v>0</v>
      </c>
    </row>
    <row r="143" spans="1:3" x14ac:dyDescent="0.2">
      <c r="A143" s="5">
        <f t="shared" si="4"/>
        <v>43724</v>
      </c>
      <c r="B143" s="35">
        <v>0</v>
      </c>
      <c r="C143" s="33">
        <v>0</v>
      </c>
    </row>
    <row r="144" spans="1:3" x14ac:dyDescent="0.2">
      <c r="A144" s="5">
        <f t="shared" si="4"/>
        <v>43731</v>
      </c>
      <c r="B144" s="35">
        <v>0</v>
      </c>
      <c r="C144" s="33">
        <v>0</v>
      </c>
    </row>
    <row r="145" spans="1:3" x14ac:dyDescent="0.2">
      <c r="A145" s="5">
        <f t="shared" si="4"/>
        <v>43738</v>
      </c>
      <c r="B145" s="35">
        <v>0</v>
      </c>
      <c r="C145" s="33">
        <v>0</v>
      </c>
    </row>
    <row r="146" spans="1:3" x14ac:dyDescent="0.2">
      <c r="A146" s="5">
        <f t="shared" si="4"/>
        <v>43745</v>
      </c>
      <c r="B146" s="35">
        <v>0</v>
      </c>
      <c r="C146" s="33">
        <v>0</v>
      </c>
    </row>
    <row r="147" spans="1:3" x14ac:dyDescent="0.2">
      <c r="A147" s="5">
        <f t="shared" si="4"/>
        <v>43752</v>
      </c>
      <c r="B147" s="35">
        <v>0</v>
      </c>
      <c r="C147" s="33">
        <v>0</v>
      </c>
    </row>
    <row r="148" spans="1:3" x14ac:dyDescent="0.2">
      <c r="A148" s="5">
        <f t="shared" si="4"/>
        <v>43759</v>
      </c>
      <c r="B148" s="35">
        <v>0</v>
      </c>
      <c r="C148" s="33">
        <v>0</v>
      </c>
    </row>
    <row r="149" spans="1:3" x14ac:dyDescent="0.2">
      <c r="A149" s="5">
        <f t="shared" si="4"/>
        <v>43766</v>
      </c>
      <c r="B149" s="35">
        <v>0</v>
      </c>
      <c r="C149" s="33">
        <v>0</v>
      </c>
    </row>
    <row r="150" spans="1:3" x14ac:dyDescent="0.2">
      <c r="A150" s="5">
        <f t="shared" si="4"/>
        <v>43773</v>
      </c>
      <c r="B150" s="35">
        <v>0</v>
      </c>
      <c r="C150" s="33">
        <v>0</v>
      </c>
    </row>
    <row r="151" spans="1:3" x14ac:dyDescent="0.2">
      <c r="A151" s="5">
        <f t="shared" si="4"/>
        <v>43780</v>
      </c>
      <c r="B151" s="35">
        <v>0</v>
      </c>
      <c r="C151" s="33">
        <v>0</v>
      </c>
    </row>
    <row r="152" spans="1:3" x14ac:dyDescent="0.2">
      <c r="A152" s="5">
        <f t="shared" si="4"/>
        <v>43787</v>
      </c>
      <c r="B152" s="35">
        <v>0</v>
      </c>
      <c r="C152" s="33">
        <v>0</v>
      </c>
    </row>
    <row r="153" spans="1:3" x14ac:dyDescent="0.2">
      <c r="A153" s="5">
        <f t="shared" si="4"/>
        <v>43794</v>
      </c>
      <c r="B153" s="35">
        <v>0</v>
      </c>
      <c r="C153" s="33">
        <v>0</v>
      </c>
    </row>
    <row r="154" spans="1:3" x14ac:dyDescent="0.2">
      <c r="A154" s="5">
        <f t="shared" si="4"/>
        <v>43801</v>
      </c>
      <c r="B154" s="35">
        <v>0</v>
      </c>
      <c r="C154" s="33">
        <v>0</v>
      </c>
    </row>
    <row r="155" spans="1:3" x14ac:dyDescent="0.2">
      <c r="A155" s="5">
        <f t="shared" si="4"/>
        <v>43808</v>
      </c>
      <c r="B155" s="35">
        <v>0</v>
      </c>
      <c r="C155" s="33">
        <v>0</v>
      </c>
    </row>
    <row r="156" spans="1:3" x14ac:dyDescent="0.2">
      <c r="A156" s="5">
        <f t="shared" si="4"/>
        <v>43815</v>
      </c>
      <c r="B156" s="35">
        <v>0</v>
      </c>
      <c r="C156" s="33">
        <v>0</v>
      </c>
    </row>
    <row r="157" spans="1:3" x14ac:dyDescent="0.2">
      <c r="A157" s="5">
        <f t="shared" si="4"/>
        <v>43822</v>
      </c>
      <c r="B157" s="35">
        <v>0</v>
      </c>
      <c r="C157" s="33">
        <v>0</v>
      </c>
    </row>
    <row r="158" spans="1:3" x14ac:dyDescent="0.2">
      <c r="A158" s="5">
        <f t="shared" si="4"/>
        <v>43829</v>
      </c>
      <c r="B158" s="35">
        <v>0</v>
      </c>
      <c r="C158" s="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13DA5-955D-4E67-BBDA-7CC07FAF1AF4}">
  <sheetPr codeName="Sheet4"/>
  <dimension ref="A2:CX160"/>
  <sheetViews>
    <sheetView showGridLines="0" zoomScale="85" zoomScaleNormal="85" workbookViewId="0">
      <selection activeCell="C2" sqref="C2:C158"/>
    </sheetView>
  </sheetViews>
  <sheetFormatPr baseColWidth="10" defaultColWidth="20.6640625" defaultRowHeight="15" x14ac:dyDescent="0.2"/>
  <cols>
    <col min="1" max="1" width="20.6640625" style="75"/>
    <col min="65" max="65" width="12.5" customWidth="1"/>
    <col min="66" max="66" width="20.6640625" style="112"/>
    <col min="67" max="67" width="20.6640625" style="8"/>
    <col min="68" max="68" width="14.1640625" customWidth="1"/>
  </cols>
  <sheetData>
    <row r="2" spans="1:102" s="87" customFormat="1" ht="67.25" customHeight="1" x14ac:dyDescent="0.2">
      <c r="A2" s="85" t="s">
        <v>76</v>
      </c>
      <c r="B2" s="86">
        <f t="array" ref="B2:AE2">TRANSPOSE('Model Coefficients'!D3:D32)</f>
        <v>-8.1482076379792705</v>
      </c>
      <c r="C2" s="86">
        <v>3.62977765920975E-2</v>
      </c>
      <c r="D2" s="86">
        <v>0.73589851453837496</v>
      </c>
      <c r="E2" s="86">
        <v>-1.93971162697455</v>
      </c>
      <c r="F2" s="86">
        <v>3.5232343164010102E-7</v>
      </c>
      <c r="G2" s="86">
        <v>0.34159431573077598</v>
      </c>
      <c r="H2" s="86">
        <v>-0.24915079481281799</v>
      </c>
      <c r="I2" s="86">
        <v>-4.1275217193368498E-2</v>
      </c>
      <c r="J2" s="86">
        <v>-1.2556045108751E-2</v>
      </c>
      <c r="K2" s="86">
        <v>-9.9047942855296899E-3</v>
      </c>
      <c r="L2" s="86">
        <v>0.22490323064957299</v>
      </c>
      <c r="M2" s="86">
        <v>0.29111506520415298</v>
      </c>
      <c r="N2" s="86">
        <v>0.86876234734687896</v>
      </c>
      <c r="O2" s="86">
        <v>0.67630338302744397</v>
      </c>
      <c r="P2" s="86">
        <v>1.57250343784414</v>
      </c>
      <c r="Q2" s="86">
        <v>2.9870875070265701E-2</v>
      </c>
      <c r="R2" s="86">
        <v>1.0394910492036599E-2</v>
      </c>
      <c r="S2" s="86">
        <v>0.20717490686114901</v>
      </c>
      <c r="T2" s="86">
        <v>7.1218962772178304E-2</v>
      </c>
      <c r="U2" s="86">
        <v>4.62782256334359E-2</v>
      </c>
      <c r="V2" s="86">
        <v>1.11233932663311E-2</v>
      </c>
      <c r="W2" s="86">
        <v>4.0000000000000001E-3</v>
      </c>
      <c r="X2" s="86">
        <v>7.5165162083785E-2</v>
      </c>
      <c r="Y2" s="86">
        <v>1.2E-2</v>
      </c>
      <c r="Z2" s="86">
        <v>4.3411112977296197E-2</v>
      </c>
      <c r="AA2" s="86">
        <v>1.0999999999999999E-2</v>
      </c>
      <c r="AB2" s="86">
        <v>5.1187828855075501E-2</v>
      </c>
      <c r="AC2" s="86">
        <v>3.0781134393406701E-2</v>
      </c>
      <c r="AD2" s="86">
        <v>2.3101868261571502E-2</v>
      </c>
      <c r="AE2" s="86">
        <v>2.4482318340989299E-2</v>
      </c>
      <c r="BN2" s="109"/>
      <c r="BO2" s="88"/>
    </row>
    <row r="3" spans="1:102" s="79" customFormat="1" ht="28.75" customHeight="1" x14ac:dyDescent="0.2">
      <c r="A3" s="84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G3"/>
      <c r="BN3" s="110"/>
      <c r="BO3" s="80"/>
      <c r="CV3"/>
    </row>
    <row r="4" spans="1:102" s="79" customFormat="1" ht="28.75" customHeight="1" x14ac:dyDescent="0.2">
      <c r="A4" s="84"/>
      <c r="B4" s="95" t="s">
        <v>77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G4"/>
      <c r="AI4" s="95" t="s">
        <v>78</v>
      </c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N4" s="110"/>
      <c r="BO4" s="80"/>
      <c r="BR4" s="95" t="s">
        <v>79</v>
      </c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/>
    </row>
    <row r="5" spans="1:102" s="77" customFormat="1" ht="64" x14ac:dyDescent="0.2">
      <c r="A5" s="89" t="s">
        <v>0</v>
      </c>
      <c r="B5" s="90" t="str">
        <f t="array" ref="B5:AE5">TRANSPOSE('Model Coefficients'!B3:B32)</f>
        <v>_Base</v>
      </c>
      <c r="C5" s="90" t="str">
        <v>WEIGHTED_HIGH_TEMP[LN]</v>
      </c>
      <c r="D5" s="90" t="str">
        <v>Market_Classic_Volume_WOF[LN]</v>
      </c>
      <c r="E5" s="90" t="str">
        <v>APPL_FOSTERS[LN]</v>
      </c>
      <c r="F5" s="90" t="str">
        <v>BRAND_SPECIFIC_BTL[L2]</v>
      </c>
      <c r="G5" s="90" t="str">
        <v>OSA[LN]</v>
      </c>
      <c r="H5" s="90" t="str">
        <v>DIST_CARLSBERG[LN]</v>
      </c>
      <c r="I5" s="90" t="str">
        <v>BUD_LIGHT_MEDIA [DR 50.0 ][L2][D20.0]</v>
      </c>
      <c r="J5" s="90" t="str">
        <v>CARLING_MEDIA [DR 90.0 ][L1][D10.0]</v>
      </c>
      <c r="K5" s="90" t="str">
        <v>CARLSBERG_MEDIA [DR 40.0 ][L1][D10.0]</v>
      </c>
      <c r="L5" s="90" t="str">
        <v>APPL_BUDWEISER[LN]</v>
      </c>
      <c r="M5" s="90" t="str">
        <v>APPL_CARLSBERG[LN]</v>
      </c>
      <c r="N5" s="90" t="str">
        <v>Non_Promo_PPL_CARLING[LN]</v>
      </c>
      <c r="O5" s="90" t="str">
        <v>Promo_Depth_CARLING[LN]</v>
      </c>
      <c r="P5" s="90" t="str">
        <v>IMPULSE_WEIGHT_DISTRIBUTION_W[LN]</v>
      </c>
      <c r="Q5" s="90" t="str">
        <v>MULTIPLES_WTD_DIST_ANY_PROMO[LN]</v>
      </c>
      <c r="R5" s="90" t="str">
        <v>MULTIPLES_WTD_DIST_MULTIBUY[LN]</v>
      </c>
      <c r="S5" s="90" t="str">
        <v>WEIGHT_DISTRIBUTION_W_4x440[LN]</v>
      </c>
      <c r="T5" s="90" t="str">
        <v>WEIGHT_DISTRIBUTION_W_4x568[LN]</v>
      </c>
      <c r="U5" s="90" t="str">
        <v>Cinema Admissions [DR 90.0 ][L1][D90.0]</v>
      </c>
      <c r="V5" s="90" t="str">
        <v>PVID &amp; BVOD Spend [DR 90.0 ][L3][D20.0]</v>
      </c>
      <c r="W5" s="90" t="str">
        <v>Youtube Impressions NO iDDC [DR 80.0 ][L0][D90.0]</v>
      </c>
      <c r="X5" s="90" t="str">
        <v>Print Impacts [EDT] [DR 90.0 ][L1][D90.0]</v>
      </c>
      <c r="Y5" s="90" t="str">
        <v>Radio Impressions [DR 50.0 ][L2][D80.0]</v>
      </c>
      <c r="Z5" s="90" t="str">
        <v>FB Impressions [DR 75.0 ][L0][D90.0]</v>
      </c>
      <c r="AA5" s="90" t="str">
        <v>Twitter Impressions [DR 85.0 ][L0][D80.0]</v>
      </c>
      <c r="AB5" s="90" t="str">
        <v>Partnership TVRs[G 2.0][DR50.0][L3][D70.0]</v>
      </c>
      <c r="AC5" s="90" t="str">
        <v>TV 2017 TVRs[Original Data20170102 / 20171225][G 3.0][DR90.0][L0][D20.0]</v>
      </c>
      <c r="AD5" s="91" t="str">
        <v>TV 2018 TVRs [Original Data20180101 / 20181231][G 3.0][DR90.0][L2][D40.0]</v>
      </c>
      <c r="AE5" s="91" t="str">
        <v>B&amp;D TVRs[G 3.0][DR50.0][L1][D10.0]</v>
      </c>
      <c r="AG5"/>
      <c r="AH5" s="89" t="s">
        <v>0</v>
      </c>
      <c r="AI5" s="90" t="s">
        <v>33</v>
      </c>
      <c r="AJ5" s="90" t="s">
        <v>45</v>
      </c>
      <c r="AK5" s="90" t="s">
        <v>44</v>
      </c>
      <c r="AL5" s="90" t="s">
        <v>39</v>
      </c>
      <c r="AM5" s="90" t="s">
        <v>36</v>
      </c>
      <c r="AN5" s="90" t="s">
        <v>38</v>
      </c>
      <c r="AO5" s="90" t="s">
        <v>46</v>
      </c>
      <c r="AP5" s="90" t="s">
        <v>41</v>
      </c>
      <c r="AQ5" s="90" t="s">
        <v>34</v>
      </c>
      <c r="AR5" s="90" t="s">
        <v>37</v>
      </c>
      <c r="AS5" s="90" t="s">
        <v>30</v>
      </c>
      <c r="AT5" s="90" t="s">
        <v>74</v>
      </c>
      <c r="AU5" s="90" t="s">
        <v>31</v>
      </c>
      <c r="AV5" s="90" t="s">
        <v>40</v>
      </c>
      <c r="AW5" s="90" t="s">
        <v>73</v>
      </c>
      <c r="AX5" s="90" t="s">
        <v>32</v>
      </c>
      <c r="AY5" s="90" t="s">
        <v>35</v>
      </c>
      <c r="AZ5" s="90" t="s">
        <v>43</v>
      </c>
      <c r="BA5" s="90" t="s">
        <v>42</v>
      </c>
      <c r="BB5" s="90" t="s">
        <v>6</v>
      </c>
      <c r="BC5" s="90" t="s">
        <v>8</v>
      </c>
      <c r="BD5" s="90" t="s">
        <v>10</v>
      </c>
      <c r="BE5" s="90" t="s">
        <v>11</v>
      </c>
      <c r="BF5" s="90" t="s">
        <v>13</v>
      </c>
      <c r="BG5" s="90" t="s">
        <v>15</v>
      </c>
      <c r="BH5" s="90" t="s">
        <v>17</v>
      </c>
      <c r="BI5" s="90" t="s">
        <v>18</v>
      </c>
      <c r="BJ5" s="90" t="s">
        <v>20</v>
      </c>
      <c r="BK5" s="91" t="s">
        <v>21</v>
      </c>
      <c r="BL5" s="91" t="s">
        <v>22</v>
      </c>
      <c r="BN5" s="103" t="s">
        <v>75</v>
      </c>
      <c r="BO5" s="105" t="s">
        <v>84</v>
      </c>
      <c r="BQ5" s="89" t="s">
        <v>0</v>
      </c>
      <c r="BR5" s="90" t="s">
        <v>33</v>
      </c>
      <c r="BS5" s="90" t="s">
        <v>45</v>
      </c>
      <c r="BT5" s="90" t="s">
        <v>44</v>
      </c>
      <c r="BU5" s="90" t="s">
        <v>39</v>
      </c>
      <c r="BV5" s="90" t="s">
        <v>36</v>
      </c>
      <c r="BW5" s="90" t="s">
        <v>38</v>
      </c>
      <c r="BX5" s="90" t="s">
        <v>46</v>
      </c>
      <c r="BY5" s="90" t="s">
        <v>41</v>
      </c>
      <c r="BZ5" s="90" t="s">
        <v>34</v>
      </c>
      <c r="CA5" s="90" t="s">
        <v>37</v>
      </c>
      <c r="CB5" s="90" t="s">
        <v>30</v>
      </c>
      <c r="CC5" s="90" t="s">
        <v>74</v>
      </c>
      <c r="CD5" s="90" t="s">
        <v>31</v>
      </c>
      <c r="CE5" s="90" t="s">
        <v>40</v>
      </c>
      <c r="CF5" s="90" t="s">
        <v>73</v>
      </c>
      <c r="CG5" s="90" t="s">
        <v>32</v>
      </c>
      <c r="CH5" s="90" t="s">
        <v>35</v>
      </c>
      <c r="CI5" s="90" t="s">
        <v>43</v>
      </c>
      <c r="CJ5" s="90" t="s">
        <v>42</v>
      </c>
      <c r="CK5" s="90" t="s">
        <v>6</v>
      </c>
      <c r="CL5" s="90" t="s">
        <v>8</v>
      </c>
      <c r="CM5" s="90" t="s">
        <v>10</v>
      </c>
      <c r="CN5" s="90" t="s">
        <v>11</v>
      </c>
      <c r="CO5" s="90" t="s">
        <v>13</v>
      </c>
      <c r="CP5" s="90" t="s">
        <v>15</v>
      </c>
      <c r="CQ5" s="90" t="s">
        <v>17</v>
      </c>
      <c r="CR5" s="90" t="s">
        <v>18</v>
      </c>
      <c r="CS5" s="90" t="s">
        <v>20</v>
      </c>
      <c r="CT5" s="91" t="s">
        <v>21</v>
      </c>
      <c r="CU5" s="91" t="s">
        <v>22</v>
      </c>
      <c r="CV5"/>
      <c r="CW5" s="82" t="s">
        <v>81</v>
      </c>
      <c r="CX5" s="82" t="s">
        <v>80</v>
      </c>
    </row>
    <row r="6" spans="1:102" x14ac:dyDescent="0.2">
      <c r="A6" s="92">
        <v>42737</v>
      </c>
      <c r="B6" s="93">
        <v>1</v>
      </c>
      <c r="C6" s="93">
        <v>1.4918647204839799</v>
      </c>
      <c r="D6" s="93">
        <v>15.274883247050401</v>
      </c>
      <c r="E6" s="93">
        <v>0.59108402153059303</v>
      </c>
      <c r="F6" s="93">
        <v>0</v>
      </c>
      <c r="G6" s="93">
        <v>4.4096720027567304</v>
      </c>
      <c r="H6" s="93">
        <v>4.3694478524670197</v>
      </c>
      <c r="I6" s="93">
        <v>0</v>
      </c>
      <c r="J6" s="93">
        <v>0</v>
      </c>
      <c r="K6" s="93">
        <v>0.15766164400618299</v>
      </c>
      <c r="L6" s="93">
        <v>0.84388522754548401</v>
      </c>
      <c r="M6" s="93">
        <v>0.58893220685165804</v>
      </c>
      <c r="N6" s="93">
        <v>0.42206796997672802</v>
      </c>
      <c r="O6" s="93">
        <v>4.5636570641526903</v>
      </c>
      <c r="P6" s="93">
        <v>4.5538768916005399</v>
      </c>
      <c r="Q6" s="93">
        <v>4.0073331852324703</v>
      </c>
      <c r="R6" s="93">
        <v>9.5310179804324699E-2</v>
      </c>
      <c r="S6" s="93">
        <v>4.1588830833596697</v>
      </c>
      <c r="T6" s="93">
        <v>3.8066624897703099</v>
      </c>
      <c r="U6" s="93" t="e">
        <f>'Media Transformations (Inputs)'!F12</f>
        <v>#REF!</v>
      </c>
      <c r="V6" s="93">
        <v>0</v>
      </c>
      <c r="W6" s="93">
        <v>0</v>
      </c>
      <c r="X6" s="93">
        <v>0</v>
      </c>
      <c r="Y6" s="93">
        <v>0</v>
      </c>
      <c r="Z6" s="93">
        <v>0</v>
      </c>
      <c r="AA6" s="93">
        <v>0</v>
      </c>
      <c r="AB6" s="93">
        <v>0.349237771842621</v>
      </c>
      <c r="AC6" s="93">
        <v>0</v>
      </c>
      <c r="AD6" s="93">
        <v>0</v>
      </c>
      <c r="AE6" s="93">
        <v>0</v>
      </c>
      <c r="AH6" s="92">
        <v>42737</v>
      </c>
      <c r="AI6" s="94">
        <f>B6*B$2</f>
        <v>-8.1482076379792705</v>
      </c>
      <c r="AJ6" s="94">
        <f t="shared" ref="AJ6:AJ69" si="0">C6*C$2</f>
        <v>5.4151372329759487E-2</v>
      </c>
      <c r="AK6" s="94">
        <f t="shared" ref="AK6:AK69" si="1">D6*D$2</f>
        <v>11.240763891251499</v>
      </c>
      <c r="AL6" s="94">
        <f t="shared" ref="AL6:AL69" si="2">E6*E$2</f>
        <v>-1.1465325490817666</v>
      </c>
      <c r="AM6" s="94">
        <f t="shared" ref="AM6:AM69" si="3">F6*F$2</f>
        <v>0</v>
      </c>
      <c r="AN6" s="94">
        <f t="shared" ref="AN6:AN69" si="4">G6*G$2</f>
        <v>1.5063188903788458</v>
      </c>
      <c r="AO6" s="94">
        <f t="shared" ref="AO6:AO69" si="5">H6*H$2</f>
        <v>-1.0886514053353187</v>
      </c>
      <c r="AP6" s="94">
        <f t="shared" ref="AP6:AP69" si="6">I6*I$2</f>
        <v>0</v>
      </c>
      <c r="AQ6" s="94">
        <f t="shared" ref="AQ6:AQ69" si="7">J6*J$2</f>
        <v>0</v>
      </c>
      <c r="AR6" s="94">
        <f t="shared" ref="AR6:AR69" si="8">K6*K$2</f>
        <v>-1.5616061505996576E-3</v>
      </c>
      <c r="AS6" s="94">
        <f t="shared" ref="AS6:AS69" si="9">L6*L$2</f>
        <v>0.18979251397242938</v>
      </c>
      <c r="AT6" s="94">
        <f t="shared" ref="AT6:AT69" si="10">M6*M$2</f>
        <v>0.17144703779844614</v>
      </c>
      <c r="AU6" s="94">
        <f t="shared" ref="AU6:AU69" si="11">N6*N$2</f>
        <v>0.36667676033691426</v>
      </c>
      <c r="AV6" s="94">
        <f t="shared" ref="AV6:AV69" si="12">O6*O$2</f>
        <v>3.0864167114635572</v>
      </c>
      <c r="AW6" s="94">
        <f t="shared" ref="AW6:AW69" si="13">P6*P$2</f>
        <v>7.1609870675608356</v>
      </c>
      <c r="AX6" s="94">
        <f t="shared" ref="AX6:AX69" si="14">Q6*Q$2</f>
        <v>0.11970254894100904</v>
      </c>
      <c r="AY6" s="94">
        <f t="shared" ref="AY6:AY69" si="15">R6*R$2</f>
        <v>9.907407880458696E-4</v>
      </c>
      <c r="AZ6" s="94">
        <f t="shared" ref="AZ6:AZ69" si="16">S6*S$2</f>
        <v>0.86161621544144773</v>
      </c>
      <c r="BA6" s="94">
        <f t="shared" ref="BA6:BA69" si="17">T6*T$2</f>
        <v>0.2711065541451993</v>
      </c>
      <c r="BB6" s="94" t="e">
        <f t="shared" ref="BB6:BB69" si="18">U6*U$2</f>
        <v>#REF!</v>
      </c>
      <c r="BC6" s="94">
        <f t="shared" ref="BC6:BC69" si="19">V6*V$2</f>
        <v>0</v>
      </c>
      <c r="BD6" s="94">
        <f t="shared" ref="BD6:BD69" si="20">W6*W$2</f>
        <v>0</v>
      </c>
      <c r="BE6" s="94">
        <f t="shared" ref="BE6:BE69" si="21">X6*X$2</f>
        <v>0</v>
      </c>
      <c r="BF6" s="94">
        <f t="shared" ref="BF6:BF69" si="22">Y6*Y$2</f>
        <v>0</v>
      </c>
      <c r="BG6" s="97">
        <f t="shared" ref="BG6:BG69" si="23">Z6*Z$2</f>
        <v>0</v>
      </c>
      <c r="BH6" s="94">
        <f t="shared" ref="BH6:BH69" si="24">AA6*AA$2</f>
        <v>0</v>
      </c>
      <c r="BI6" s="94">
        <f t="shared" ref="BI6:BI69" si="25">AB6*AB$2</f>
        <v>1.7876723294807991E-2</v>
      </c>
      <c r="BJ6" s="94">
        <f t="shared" ref="BJ6:BJ69" si="26">AC6*AC$2</f>
        <v>0</v>
      </c>
      <c r="BK6" s="94">
        <f t="shared" ref="BK6:BK69" si="27">AD6*AD$2</f>
        <v>0</v>
      </c>
      <c r="BL6" s="94">
        <f t="shared" ref="BL6:BL69" si="28">AE6*AE$2</f>
        <v>0</v>
      </c>
      <c r="BM6" s="8"/>
      <c r="BN6" s="111" t="e">
        <f>SUM(AI6:BL6)</f>
        <v>#REF!</v>
      </c>
      <c r="BO6" s="104">
        <v>14.774702912432428</v>
      </c>
      <c r="BP6" s="13"/>
      <c r="BQ6" s="92">
        <v>42737</v>
      </c>
      <c r="BR6" s="94">
        <f t="shared" ref="BR6:BR37" si="29">EXP(AI6)</f>
        <v>2.8925334198812619E-4</v>
      </c>
      <c r="BS6" s="94">
        <f t="shared" ref="BS6:BS37" si="30">EXP(AJ6)</f>
        <v>1.0556443854114104</v>
      </c>
      <c r="BT6" s="94">
        <f t="shared" ref="BT6:BT37" si="31">EXP(AK6)</f>
        <v>76173.117540771666</v>
      </c>
      <c r="BU6" s="94">
        <f t="shared" ref="BU6:BU37" si="32">EXP(AL6)</f>
        <v>0.31773659753390004</v>
      </c>
      <c r="BV6" s="94">
        <f t="shared" ref="BV6:BV37" si="33">EXP(AM6)</f>
        <v>1</v>
      </c>
      <c r="BW6" s="94">
        <f t="shared" ref="BW6:BW37" si="34">EXP(AN6)</f>
        <v>4.510098034323283</v>
      </c>
      <c r="BX6" s="94">
        <f t="shared" ref="BX6:BX37" si="35">EXP(AO6)</f>
        <v>0.33667021935355118</v>
      </c>
      <c r="BY6" s="94">
        <f t="shared" ref="BY6:BY37" si="36">EXP(AP6)</f>
        <v>1</v>
      </c>
      <c r="BZ6" s="94">
        <f t="shared" ref="BZ6:BZ37" si="37">EXP(AQ6)</f>
        <v>1</v>
      </c>
      <c r="CA6" s="94">
        <f t="shared" ref="CA6:CA37" si="38">EXP(AR6)</f>
        <v>0.99843961252184044</v>
      </c>
      <c r="CB6" s="94">
        <f t="shared" ref="CB6:CB37" si="39">EXP(AS6)</f>
        <v>1.2089987212894626</v>
      </c>
      <c r="CC6" s="94">
        <f t="shared" ref="CC6:CC37" si="40">EXP(AT6)</f>
        <v>1.1870212738075121</v>
      </c>
      <c r="CD6" s="94">
        <f t="shared" ref="CD6:CD37" si="41">EXP(AU6)</f>
        <v>1.4429314310558876</v>
      </c>
      <c r="CE6" s="94">
        <f t="shared" ref="CE6:CE37" si="42">EXP(AV6)</f>
        <v>21.898468688179523</v>
      </c>
      <c r="CF6" s="94">
        <f t="shared" ref="CF6:CF37" si="43">EXP(AW6)</f>
        <v>1288.1818280679438</v>
      </c>
      <c r="CG6" s="94">
        <f t="shared" ref="CG6:CG37" si="44">EXP(AX6)</f>
        <v>1.1271615263207635</v>
      </c>
      <c r="CH6" s="94">
        <f t="shared" ref="CH6:CH37" si="45">EXP(AY6)</f>
        <v>1.0009912317338203</v>
      </c>
      <c r="CI6" s="94">
        <f t="shared" ref="CI6:CI37" si="46">EXP(AZ6)</f>
        <v>2.3669831586409393</v>
      </c>
      <c r="CJ6" s="94">
        <f t="shared" ref="CJ6:CJ37" si="47">EXP(BA6)</f>
        <v>1.3114147996230665</v>
      </c>
      <c r="CK6" s="94" t="e">
        <f t="shared" ref="CK6:CK37" si="48">EXP(BB6)</f>
        <v>#REF!</v>
      </c>
      <c r="CL6" s="94">
        <f t="shared" ref="CL6:CL37" si="49">EXP(BC6)</f>
        <v>1</v>
      </c>
      <c r="CM6" s="94">
        <f t="shared" ref="CM6:CM37" si="50">EXP(BD6)</f>
        <v>1</v>
      </c>
      <c r="CN6" s="94">
        <f t="shared" ref="CN6:CN37" si="51">EXP(BE6)</f>
        <v>1</v>
      </c>
      <c r="CO6" s="94">
        <f t="shared" ref="CO6:CO37" si="52">EXP(BF6)</f>
        <v>1</v>
      </c>
      <c r="CP6" s="97">
        <f t="shared" ref="CP6:CP37" si="53">EXP(BG6)</f>
        <v>1</v>
      </c>
      <c r="CQ6" s="94">
        <f t="shared" ref="CQ6:CQ37" si="54">EXP(BH6)</f>
        <v>1</v>
      </c>
      <c r="CR6" s="94">
        <f t="shared" ref="CR6:CR37" si="55">EXP(BI6)</f>
        <v>1.0180374683489837</v>
      </c>
      <c r="CS6" s="94">
        <f t="shared" ref="CS6:CS37" si="56">EXP(BJ6)</f>
        <v>1</v>
      </c>
      <c r="CT6" s="94">
        <f t="shared" ref="CT6:CT37" si="57">EXP(BK6)</f>
        <v>1</v>
      </c>
      <c r="CU6" s="94">
        <f t="shared" ref="CU6:CU37" si="58">EXP(BL6)</f>
        <v>1</v>
      </c>
      <c r="CW6" s="94" t="e">
        <f>PRODUCT(BR6:CU6)</f>
        <v>#REF!</v>
      </c>
      <c r="CX6" s="94" t="e">
        <f t="shared" ref="CX6:CX37" si="59">EXP(BN6)</f>
        <v>#REF!</v>
      </c>
    </row>
    <row r="7" spans="1:102" x14ac:dyDescent="0.2">
      <c r="A7" s="92">
        <f>A6+7</f>
        <v>42744</v>
      </c>
      <c r="B7" s="93">
        <v>1</v>
      </c>
      <c r="C7" s="93">
        <v>2.2084449225017999</v>
      </c>
      <c r="D7" s="93">
        <v>15.4243324206787</v>
      </c>
      <c r="E7" s="93">
        <v>0.60617007916471799</v>
      </c>
      <c r="F7" s="93">
        <v>0</v>
      </c>
      <c r="G7" s="93">
        <v>4.5089707365850504</v>
      </c>
      <c r="H7" s="93">
        <v>4.3694478524670197</v>
      </c>
      <c r="I7" s="93">
        <v>0</v>
      </c>
      <c r="J7" s="93">
        <v>0</v>
      </c>
      <c r="K7" s="93">
        <v>0.29955712361174902</v>
      </c>
      <c r="L7" s="93">
        <v>0.85343239331896603</v>
      </c>
      <c r="M7" s="93">
        <v>0.57785796250394295</v>
      </c>
      <c r="N7" s="93">
        <v>0.43789499519431702</v>
      </c>
      <c r="O7" s="93">
        <v>4.6025834492675202</v>
      </c>
      <c r="P7" s="93">
        <v>4.5432947822700003</v>
      </c>
      <c r="Q7" s="93">
        <v>3.9120230054281402</v>
      </c>
      <c r="R7" s="93">
        <v>9.5310179804324699E-2</v>
      </c>
      <c r="S7" s="93">
        <v>4.2046926193909604</v>
      </c>
      <c r="T7" s="93">
        <v>3.8286413964890902</v>
      </c>
      <c r="U7" s="93" t="e">
        <f ca="1">'Media Transformations (Inputs)'!F13</f>
        <v>#REF!</v>
      </c>
      <c r="V7" s="93">
        <v>0</v>
      </c>
      <c r="W7" s="93">
        <v>0</v>
      </c>
      <c r="X7" s="93">
        <v>0</v>
      </c>
      <c r="Y7" s="93">
        <v>0</v>
      </c>
      <c r="Z7" s="93">
        <v>0</v>
      </c>
      <c r="AA7" s="93">
        <v>0</v>
      </c>
      <c r="AB7" s="93">
        <v>0.45400910339540801</v>
      </c>
      <c r="AC7" s="93">
        <v>0</v>
      </c>
      <c r="AD7" s="93">
        <v>0</v>
      </c>
      <c r="AE7" s="93">
        <v>0</v>
      </c>
      <c r="AH7" s="92">
        <f>AH6+7</f>
        <v>42744</v>
      </c>
      <c r="AI7" s="94">
        <f t="shared" ref="AI7:AI70" si="60">B7*B$2</f>
        <v>-8.1482076379792705</v>
      </c>
      <c r="AJ7" s="94">
        <f t="shared" si="0"/>
        <v>8.0161640412922411E-2</v>
      </c>
      <c r="AK7" s="94">
        <f t="shared" si="1"/>
        <v>11.350743316123554</v>
      </c>
      <c r="AL7" s="94">
        <f t="shared" si="2"/>
        <v>-1.1757951504798869</v>
      </c>
      <c r="AM7" s="94">
        <f t="shared" si="3"/>
        <v>0</v>
      </c>
      <c r="AN7" s="94">
        <f t="shared" si="4"/>
        <v>1.5402387734138632</v>
      </c>
      <c r="AO7" s="94">
        <f t="shared" si="5"/>
        <v>-1.0886514053353187</v>
      </c>
      <c r="AP7" s="94">
        <f t="shared" si="6"/>
        <v>0</v>
      </c>
      <c r="AQ7" s="94">
        <f t="shared" si="7"/>
        <v>0</v>
      </c>
      <c r="AR7" s="94">
        <f t="shared" si="8"/>
        <v>-2.9670516861393628E-3</v>
      </c>
      <c r="AS7" s="94">
        <f t="shared" si="9"/>
        <v>0.1919397023984325</v>
      </c>
      <c r="AT7" s="94">
        <f t="shared" si="10"/>
        <v>0.16822315843307434</v>
      </c>
      <c r="AU7" s="94">
        <f t="shared" si="11"/>
        <v>0.38042668391646511</v>
      </c>
      <c r="AV7" s="94">
        <f t="shared" si="12"/>
        <v>3.112742757405746</v>
      </c>
      <c r="AW7" s="94">
        <f t="shared" si="13"/>
        <v>7.1443466642589195</v>
      </c>
      <c r="AX7" s="94">
        <f t="shared" si="14"/>
        <v>0.11685555046714934</v>
      </c>
      <c r="AY7" s="94">
        <f t="shared" si="15"/>
        <v>9.907407880458696E-4</v>
      </c>
      <c r="AZ7" s="94">
        <f t="shared" si="16"/>
        <v>0.87110680180208289</v>
      </c>
      <c r="BA7" s="94">
        <f t="shared" si="17"/>
        <v>0.27267186908457725</v>
      </c>
      <c r="BB7" s="94" t="e">
        <f t="shared" ca="1" si="18"/>
        <v>#REF!</v>
      </c>
      <c r="BC7" s="94">
        <f t="shared" si="19"/>
        <v>0</v>
      </c>
      <c r="BD7" s="94">
        <f t="shared" si="20"/>
        <v>0</v>
      </c>
      <c r="BE7" s="94">
        <f t="shared" si="21"/>
        <v>0</v>
      </c>
      <c r="BF7" s="94">
        <f t="shared" si="22"/>
        <v>0</v>
      </c>
      <c r="BG7" s="97">
        <f t="shared" si="23"/>
        <v>0</v>
      </c>
      <c r="BH7" s="94">
        <f t="shared" si="24"/>
        <v>0</v>
      </c>
      <c r="BI7" s="94">
        <f t="shared" si="25"/>
        <v>2.3239740283250421E-2</v>
      </c>
      <c r="BJ7" s="94">
        <f t="shared" si="26"/>
        <v>0</v>
      </c>
      <c r="BK7" s="94">
        <f t="shared" si="27"/>
        <v>0</v>
      </c>
      <c r="BL7" s="94">
        <f t="shared" si="28"/>
        <v>0</v>
      </c>
      <c r="BN7" s="111" t="e">
        <f t="shared" ref="BN7:BN70" ca="1" si="61">SUM(AI7:BL7)</f>
        <v>#REF!</v>
      </c>
      <c r="BO7" s="104">
        <v>14.923416460243816</v>
      </c>
      <c r="BP7" s="13"/>
      <c r="BQ7" s="92">
        <f>BQ6+7</f>
        <v>42744</v>
      </c>
      <c r="BR7" s="94">
        <f t="shared" si="29"/>
        <v>2.8925334198812619E-4</v>
      </c>
      <c r="BS7" s="94">
        <f t="shared" si="30"/>
        <v>1.0834621847965116</v>
      </c>
      <c r="BT7" s="94">
        <f t="shared" si="31"/>
        <v>85028.631176285984</v>
      </c>
      <c r="BU7" s="94">
        <f t="shared" si="32"/>
        <v>0.30857351972985747</v>
      </c>
      <c r="BV7" s="94">
        <f t="shared" si="33"/>
        <v>1</v>
      </c>
      <c r="BW7" s="94">
        <f t="shared" si="34"/>
        <v>4.6657041841125304</v>
      </c>
      <c r="BX7" s="94">
        <f t="shared" si="35"/>
        <v>0.33667021935355118</v>
      </c>
      <c r="BY7" s="94">
        <f t="shared" si="36"/>
        <v>1</v>
      </c>
      <c r="BZ7" s="94">
        <f t="shared" si="37"/>
        <v>1</v>
      </c>
      <c r="CA7" s="94">
        <f t="shared" si="38"/>
        <v>0.99703734566158697</v>
      </c>
      <c r="CB7" s="94">
        <f t="shared" si="39"/>
        <v>1.2115974583414895</v>
      </c>
      <c r="CC7" s="94">
        <f t="shared" si="40"/>
        <v>1.1832006223853964</v>
      </c>
      <c r="CD7" s="94">
        <f t="shared" si="41"/>
        <v>1.4629086558799205</v>
      </c>
      <c r="CE7" s="94">
        <f t="shared" si="42"/>
        <v>22.48262429707539</v>
      </c>
      <c r="CF7" s="94">
        <f t="shared" si="43"/>
        <v>1266.9233284691209</v>
      </c>
      <c r="CG7" s="94">
        <f t="shared" si="44"/>
        <v>1.1239570628912361</v>
      </c>
      <c r="CH7" s="94">
        <f t="shared" si="45"/>
        <v>1.0009912317338203</v>
      </c>
      <c r="CI7" s="94">
        <f t="shared" si="46"/>
        <v>2.3895541532930031</v>
      </c>
      <c r="CJ7" s="94">
        <f t="shared" si="47"/>
        <v>1.3134691842606472</v>
      </c>
      <c r="CK7" s="94" t="e">
        <f t="shared" ca="1" si="48"/>
        <v>#REF!</v>
      </c>
      <c r="CL7" s="94">
        <f t="shared" si="49"/>
        <v>1</v>
      </c>
      <c r="CM7" s="94">
        <f t="shared" si="50"/>
        <v>1</v>
      </c>
      <c r="CN7" s="94">
        <f t="shared" si="51"/>
        <v>1</v>
      </c>
      <c r="CO7" s="94">
        <f t="shared" si="52"/>
        <v>1</v>
      </c>
      <c r="CP7" s="97">
        <f t="shared" si="53"/>
        <v>1</v>
      </c>
      <c r="CQ7" s="94">
        <f t="shared" si="54"/>
        <v>1</v>
      </c>
      <c r="CR7" s="94">
        <f t="shared" si="55"/>
        <v>1.0235118871659279</v>
      </c>
      <c r="CS7" s="94">
        <f t="shared" si="56"/>
        <v>1</v>
      </c>
      <c r="CT7" s="94">
        <f t="shared" si="57"/>
        <v>1</v>
      </c>
      <c r="CU7" s="94">
        <f t="shared" si="58"/>
        <v>1</v>
      </c>
      <c r="CW7" s="94" t="e">
        <f t="shared" ref="CW7:CW70" ca="1" si="62">PRODUCT(BR7:CU7)</f>
        <v>#REF!</v>
      </c>
      <c r="CX7" s="94" t="e">
        <f t="shared" ca="1" si="59"/>
        <v>#REF!</v>
      </c>
    </row>
    <row r="8" spans="1:102" x14ac:dyDescent="0.2">
      <c r="A8" s="92">
        <f t="shared" ref="A8:A71" si="63">A7+7</f>
        <v>42751</v>
      </c>
      <c r="B8" s="93">
        <v>1</v>
      </c>
      <c r="C8" s="93">
        <v>1.93986333874855</v>
      </c>
      <c r="D8" s="93">
        <v>15.504261280992599</v>
      </c>
      <c r="E8" s="93">
        <v>0.60536375707364698</v>
      </c>
      <c r="F8" s="93">
        <v>0</v>
      </c>
      <c r="G8" s="93">
        <v>4.5625773631190798</v>
      </c>
      <c r="H8" s="93">
        <v>4.3694478524670197</v>
      </c>
      <c r="I8" s="93">
        <v>0</v>
      </c>
      <c r="J8" s="93">
        <v>0</v>
      </c>
      <c r="K8" s="93">
        <v>0.27409399253637101</v>
      </c>
      <c r="L8" s="93">
        <v>0.85668656609031202</v>
      </c>
      <c r="M8" s="93">
        <v>0.57936447147974501</v>
      </c>
      <c r="N8" s="93">
        <v>0.44983942246257103</v>
      </c>
      <c r="O8" s="93">
        <v>4.5553058323887097</v>
      </c>
      <c r="P8" s="93">
        <v>4.5538768916005399</v>
      </c>
      <c r="Q8" s="93">
        <v>4.0775374439057197</v>
      </c>
      <c r="R8" s="93">
        <v>9.5310179804324699E-2</v>
      </c>
      <c r="S8" s="93">
        <v>4.2195077051760999</v>
      </c>
      <c r="T8" s="93">
        <v>3.85014760171005</v>
      </c>
      <c r="U8" s="93" t="e">
        <f ca="1">'Media Transformations (Inputs)'!F14</f>
        <v>#REF!</v>
      </c>
      <c r="V8" s="93">
        <v>0</v>
      </c>
      <c r="W8" s="93">
        <v>0</v>
      </c>
      <c r="X8" s="93">
        <v>0</v>
      </c>
      <c r="Y8" s="93">
        <v>0</v>
      </c>
      <c r="Z8" s="93">
        <v>0.13007911466400199</v>
      </c>
      <c r="AA8" s="93">
        <v>0</v>
      </c>
      <c r="AB8" s="93">
        <v>0.48544050286124402</v>
      </c>
      <c r="AC8" s="93">
        <v>0</v>
      </c>
      <c r="AD8" s="93">
        <v>0</v>
      </c>
      <c r="AE8" s="93">
        <v>0</v>
      </c>
      <c r="AH8" s="92">
        <f t="shared" ref="AH8:AH71" si="64">AH7+7</f>
        <v>42751</v>
      </c>
      <c r="AI8" s="94">
        <f t="shared" si="60"/>
        <v>-8.1482076379792705</v>
      </c>
      <c r="AJ8" s="94">
        <f t="shared" si="0"/>
        <v>7.0412726089095226E-2</v>
      </c>
      <c r="AK8" s="94">
        <f t="shared" si="1"/>
        <v>11.409562845697296</v>
      </c>
      <c r="AL8" s="94">
        <f t="shared" si="2"/>
        <v>-1.17423111814475</v>
      </c>
      <c r="AM8" s="94">
        <f t="shared" si="3"/>
        <v>0</v>
      </c>
      <c r="AN8" s="94">
        <f t="shared" si="4"/>
        <v>1.5585504923233902</v>
      </c>
      <c r="AO8" s="94">
        <f t="shared" si="5"/>
        <v>-1.0886514053353187</v>
      </c>
      <c r="AP8" s="94">
        <f t="shared" si="6"/>
        <v>0</v>
      </c>
      <c r="AQ8" s="94">
        <f t="shared" si="7"/>
        <v>0</v>
      </c>
      <c r="AR8" s="94">
        <f t="shared" si="8"/>
        <v>-2.7148446109722651E-3</v>
      </c>
      <c r="AS8" s="94">
        <f t="shared" si="9"/>
        <v>0.19267157636780011</v>
      </c>
      <c r="AT8" s="94">
        <f t="shared" si="10"/>
        <v>0.16866172589179559</v>
      </c>
      <c r="AU8" s="94">
        <f t="shared" si="11"/>
        <v>0.39080355258774757</v>
      </c>
      <c r="AV8" s="94">
        <f t="shared" si="12"/>
        <v>3.0807687451691308</v>
      </c>
      <c r="AW8" s="94">
        <f t="shared" si="13"/>
        <v>7.1609870675608356</v>
      </c>
      <c r="AX8" s="94">
        <f t="shared" si="14"/>
        <v>0.1217996115812383</v>
      </c>
      <c r="AY8" s="94">
        <f t="shared" si="15"/>
        <v>9.907407880458696E-4</v>
      </c>
      <c r="AZ8" s="94">
        <f t="shared" si="16"/>
        <v>0.87417611581975907</v>
      </c>
      <c r="BA8" s="94">
        <f t="shared" si="17"/>
        <v>0.27420351871357962</v>
      </c>
      <c r="BB8" s="94" t="e">
        <f t="shared" ca="1" si="18"/>
        <v>#REF!</v>
      </c>
      <c r="BC8" s="94">
        <f t="shared" si="19"/>
        <v>0</v>
      </c>
      <c r="BD8" s="94">
        <f t="shared" si="20"/>
        <v>0</v>
      </c>
      <c r="BE8" s="94">
        <f t="shared" si="21"/>
        <v>0</v>
      </c>
      <c r="BF8" s="94">
        <f t="shared" si="22"/>
        <v>0</v>
      </c>
      <c r="BG8" s="97">
        <f t="shared" si="23"/>
        <v>5.6468791426656567E-3</v>
      </c>
      <c r="BH8" s="94">
        <f t="shared" si="24"/>
        <v>0</v>
      </c>
      <c r="BI8" s="94">
        <f t="shared" si="25"/>
        <v>2.4848645379783148E-2</v>
      </c>
      <c r="BJ8" s="94">
        <f t="shared" si="26"/>
        <v>0</v>
      </c>
      <c r="BK8" s="94">
        <f t="shared" si="27"/>
        <v>0</v>
      </c>
      <c r="BL8" s="94">
        <f t="shared" si="28"/>
        <v>0</v>
      </c>
      <c r="BN8" s="111" t="e">
        <f t="shared" ca="1" si="61"/>
        <v>#REF!</v>
      </c>
      <c r="BO8" s="104">
        <v>14.996240569203444</v>
      </c>
      <c r="BP8" s="13"/>
      <c r="BQ8" s="92">
        <f t="shared" ref="BQ8:BQ71" si="65">BQ7+7</f>
        <v>42751</v>
      </c>
      <c r="BR8" s="94">
        <f t="shared" si="29"/>
        <v>2.8925334198812619E-4</v>
      </c>
      <c r="BS8" s="94">
        <f t="shared" si="30"/>
        <v>1.0729509247209932</v>
      </c>
      <c r="BT8" s="94">
        <f t="shared" si="31"/>
        <v>90179.990415870416</v>
      </c>
      <c r="BU8" s="94">
        <f t="shared" si="32"/>
        <v>0.30905651630515402</v>
      </c>
      <c r="BV8" s="94">
        <f t="shared" si="33"/>
        <v>1</v>
      </c>
      <c r="BW8" s="94">
        <f t="shared" si="34"/>
        <v>4.7519282941110088</v>
      </c>
      <c r="BX8" s="94">
        <f t="shared" si="35"/>
        <v>0.33667021935355118</v>
      </c>
      <c r="BY8" s="94">
        <f t="shared" si="36"/>
        <v>1</v>
      </c>
      <c r="BZ8" s="94">
        <f t="shared" si="37"/>
        <v>1</v>
      </c>
      <c r="CA8" s="94">
        <f t="shared" si="38"/>
        <v>0.99728883724701411</v>
      </c>
      <c r="CB8" s="94">
        <f t="shared" si="39"/>
        <v>1.2124845195515106</v>
      </c>
      <c r="CC8" s="94">
        <f t="shared" si="40"/>
        <v>1.1837196494813915</v>
      </c>
      <c r="CD8" s="94">
        <f t="shared" si="41"/>
        <v>1.4781681025902258</v>
      </c>
      <c r="CE8" s="94">
        <f t="shared" si="42"/>
        <v>21.775135493847088</v>
      </c>
      <c r="CF8" s="94">
        <f t="shared" si="43"/>
        <v>1288.1818280679438</v>
      </c>
      <c r="CG8" s="94">
        <f t="shared" si="44"/>
        <v>1.1295277348236892</v>
      </c>
      <c r="CH8" s="94">
        <f t="shared" si="45"/>
        <v>1.0009912317338203</v>
      </c>
      <c r="CI8" s="94">
        <f t="shared" si="46"/>
        <v>2.3968997124989366</v>
      </c>
      <c r="CJ8" s="94">
        <f t="shared" si="47"/>
        <v>1.3154825003032158</v>
      </c>
      <c r="CK8" s="94" t="e">
        <f t="shared" ca="1" si="48"/>
        <v>#REF!</v>
      </c>
      <c r="CL8" s="94">
        <f t="shared" si="49"/>
        <v>1</v>
      </c>
      <c r="CM8" s="94">
        <f t="shared" si="50"/>
        <v>1</v>
      </c>
      <c r="CN8" s="94">
        <f t="shared" si="51"/>
        <v>1</v>
      </c>
      <c r="CO8" s="94">
        <f t="shared" si="52"/>
        <v>1</v>
      </c>
      <c r="CP8" s="97">
        <f t="shared" si="53"/>
        <v>1.005662852817675</v>
      </c>
      <c r="CQ8" s="94">
        <f t="shared" si="54"/>
        <v>1</v>
      </c>
      <c r="CR8" s="94">
        <f t="shared" si="55"/>
        <v>1.0251599460872396</v>
      </c>
      <c r="CS8" s="94">
        <f t="shared" si="56"/>
        <v>1</v>
      </c>
      <c r="CT8" s="94">
        <f t="shared" si="57"/>
        <v>1</v>
      </c>
      <c r="CU8" s="94">
        <f t="shared" si="58"/>
        <v>1</v>
      </c>
      <c r="CW8" s="94" t="e">
        <f t="shared" ca="1" si="62"/>
        <v>#REF!</v>
      </c>
      <c r="CX8" s="94" t="e">
        <f t="shared" ca="1" si="59"/>
        <v>#REF!</v>
      </c>
    </row>
    <row r="9" spans="1:102" x14ac:dyDescent="0.2">
      <c r="A9" s="92">
        <f t="shared" si="63"/>
        <v>42758</v>
      </c>
      <c r="B9" s="93">
        <v>1</v>
      </c>
      <c r="C9" s="93">
        <v>1.6276398773927701</v>
      </c>
      <c r="D9" s="93">
        <v>15.561036053183299</v>
      </c>
      <c r="E9" s="93">
        <v>0.59802380500662</v>
      </c>
      <c r="F9" s="93">
        <v>0</v>
      </c>
      <c r="G9" s="93">
        <v>4.5818864568133302</v>
      </c>
      <c r="H9" s="93">
        <v>4.3694478524670197</v>
      </c>
      <c r="I9" s="93">
        <v>0</v>
      </c>
      <c r="J9" s="93">
        <v>0</v>
      </c>
      <c r="K9" s="93">
        <v>0.24841553102955999</v>
      </c>
      <c r="L9" s="93">
        <v>0.84699645411175195</v>
      </c>
      <c r="M9" s="93">
        <v>0.53292758380469996</v>
      </c>
      <c r="N9" s="93">
        <v>0.444531373437558</v>
      </c>
      <c r="O9" s="93">
        <v>4.5614381643597701</v>
      </c>
      <c r="P9" s="93">
        <v>4.5538768916005399</v>
      </c>
      <c r="Q9" s="93">
        <v>4.0943445622221004</v>
      </c>
      <c r="R9" s="93">
        <v>9.5310179804324699E-2</v>
      </c>
      <c r="S9" s="93">
        <v>4.2341065045972597</v>
      </c>
      <c r="T9" s="93">
        <v>3.85014760171005</v>
      </c>
      <c r="U9" s="93" t="e">
        <f ca="1">'Media Transformations (Inputs)'!F15</f>
        <v>#REF!</v>
      </c>
      <c r="V9" s="93">
        <v>0</v>
      </c>
      <c r="W9" s="93">
        <v>0</v>
      </c>
      <c r="X9" s="93">
        <v>0</v>
      </c>
      <c r="Y9" s="93">
        <v>0</v>
      </c>
      <c r="Z9" s="93">
        <v>0.31735049274548899</v>
      </c>
      <c r="AA9" s="93">
        <v>0</v>
      </c>
      <c r="AB9" s="93">
        <v>0.494869922700995</v>
      </c>
      <c r="AC9" s="93">
        <v>0</v>
      </c>
      <c r="AD9" s="93">
        <v>0</v>
      </c>
      <c r="AE9" s="93">
        <v>0</v>
      </c>
      <c r="AH9" s="92">
        <f t="shared" si="64"/>
        <v>42758</v>
      </c>
      <c r="AI9" s="94">
        <f t="shared" si="60"/>
        <v>-8.1482076379792705</v>
      </c>
      <c r="AJ9" s="94">
        <f t="shared" si="0"/>
        <v>5.9079708641991732E-2</v>
      </c>
      <c r="AK9" s="94">
        <f t="shared" si="1"/>
        <v>11.451343316215686</v>
      </c>
      <c r="AL9" s="94">
        <f t="shared" si="2"/>
        <v>-1.1599937277789019</v>
      </c>
      <c r="AM9" s="94">
        <f t="shared" si="3"/>
        <v>0</v>
      </c>
      <c r="AN9" s="94">
        <f t="shared" si="4"/>
        <v>1.5651463689712592</v>
      </c>
      <c r="AO9" s="94">
        <f t="shared" si="5"/>
        <v>-1.0886514053353187</v>
      </c>
      <c r="AP9" s="94">
        <f t="shared" si="6"/>
        <v>0</v>
      </c>
      <c r="AQ9" s="94">
        <f t="shared" si="7"/>
        <v>0</v>
      </c>
      <c r="AR9" s="94">
        <f t="shared" si="8"/>
        <v>-2.4605047321784091E-3</v>
      </c>
      <c r="AS9" s="94">
        <f t="shared" si="9"/>
        <v>0.19049223887846581</v>
      </c>
      <c r="AT9" s="94">
        <f t="shared" si="10"/>
        <v>0.15514324830839693</v>
      </c>
      <c r="AU9" s="94">
        <f t="shared" si="11"/>
        <v>0.38619211945694493</v>
      </c>
      <c r="AV9" s="94">
        <f t="shared" si="12"/>
        <v>3.0849160620270064</v>
      </c>
      <c r="AW9" s="94">
        <f t="shared" si="13"/>
        <v>7.1609870675608356</v>
      </c>
      <c r="AX9" s="94">
        <f t="shared" si="14"/>
        <v>0.12230165491275807</v>
      </c>
      <c r="AY9" s="94">
        <f t="shared" si="15"/>
        <v>9.907407880458696E-4</v>
      </c>
      <c r="AZ9" s="94">
        <f t="shared" si="16"/>
        <v>0.87720062073012239</v>
      </c>
      <c r="BA9" s="94">
        <f t="shared" si="17"/>
        <v>0.27420351871357962</v>
      </c>
      <c r="BB9" s="94" t="e">
        <f t="shared" ca="1" si="18"/>
        <v>#REF!</v>
      </c>
      <c r="BC9" s="94">
        <f t="shared" si="19"/>
        <v>0</v>
      </c>
      <c r="BD9" s="94">
        <f t="shared" si="20"/>
        <v>0</v>
      </c>
      <c r="BE9" s="94">
        <f t="shared" si="21"/>
        <v>0</v>
      </c>
      <c r="BF9" s="94">
        <f t="shared" si="22"/>
        <v>0</v>
      </c>
      <c r="BG9" s="97">
        <f t="shared" si="23"/>
        <v>1.3776538093975039E-2</v>
      </c>
      <c r="BH9" s="94">
        <f t="shared" si="24"/>
        <v>0</v>
      </c>
      <c r="BI9" s="94">
        <f t="shared" si="25"/>
        <v>2.5331316908742976E-2</v>
      </c>
      <c r="BJ9" s="94">
        <f t="shared" si="26"/>
        <v>0</v>
      </c>
      <c r="BK9" s="94">
        <f t="shared" si="27"/>
        <v>0</v>
      </c>
      <c r="BL9" s="94">
        <f t="shared" si="28"/>
        <v>0</v>
      </c>
      <c r="BN9" s="111" t="e">
        <f t="shared" ca="1" si="61"/>
        <v>#REF!</v>
      </c>
      <c r="BO9" s="104">
        <v>15.026443136775077</v>
      </c>
      <c r="BP9" s="13"/>
      <c r="BQ9" s="92">
        <f t="shared" si="65"/>
        <v>42758</v>
      </c>
      <c r="BR9" s="94">
        <f t="shared" si="29"/>
        <v>2.8925334198812619E-4</v>
      </c>
      <c r="BS9" s="94">
        <f t="shared" si="30"/>
        <v>1.0608597970639471</v>
      </c>
      <c r="BT9" s="94">
        <f t="shared" si="31"/>
        <v>94027.570008896641</v>
      </c>
      <c r="BU9" s="94">
        <f t="shared" si="32"/>
        <v>0.31348814714340939</v>
      </c>
      <c r="BV9" s="94">
        <f t="shared" si="33"/>
        <v>1</v>
      </c>
      <c r="BW9" s="94">
        <f t="shared" si="34"/>
        <v>4.7833750223397189</v>
      </c>
      <c r="BX9" s="94">
        <f t="shared" si="35"/>
        <v>0.33667021935355118</v>
      </c>
      <c r="BY9" s="94">
        <f t="shared" si="36"/>
        <v>1</v>
      </c>
      <c r="BZ9" s="94">
        <f t="shared" si="37"/>
        <v>1</v>
      </c>
      <c r="CA9" s="94">
        <f t="shared" si="38"/>
        <v>0.99754251982843301</v>
      </c>
      <c r="CB9" s="94">
        <f t="shared" si="39"/>
        <v>1.2098449838470808</v>
      </c>
      <c r="CC9" s="94">
        <f t="shared" si="40"/>
        <v>1.1678252381136278</v>
      </c>
      <c r="CD9" s="94">
        <f t="shared" si="41"/>
        <v>1.4713673219533423</v>
      </c>
      <c r="CE9" s="94">
        <f t="shared" si="42"/>
        <v>21.865631408266403</v>
      </c>
      <c r="CF9" s="94">
        <f t="shared" si="43"/>
        <v>1288.1818280679438</v>
      </c>
      <c r="CG9" s="94">
        <f t="shared" si="44"/>
        <v>1.1300949490618732</v>
      </c>
      <c r="CH9" s="94">
        <f t="shared" si="45"/>
        <v>1.0009912317338203</v>
      </c>
      <c r="CI9" s="94">
        <f t="shared" si="46"/>
        <v>2.4041601214857269</v>
      </c>
      <c r="CJ9" s="94">
        <f t="shared" si="47"/>
        <v>1.3154825003032158</v>
      </c>
      <c r="CK9" s="94" t="e">
        <f t="shared" ca="1" si="48"/>
        <v>#REF!</v>
      </c>
      <c r="CL9" s="94">
        <f t="shared" si="49"/>
        <v>1</v>
      </c>
      <c r="CM9" s="94">
        <f t="shared" si="50"/>
        <v>1</v>
      </c>
      <c r="CN9" s="94">
        <f t="shared" si="51"/>
        <v>1</v>
      </c>
      <c r="CO9" s="94">
        <f t="shared" si="52"/>
        <v>1</v>
      </c>
      <c r="CP9" s="97">
        <f t="shared" si="53"/>
        <v>1.0138718718816917</v>
      </c>
      <c r="CQ9" s="94">
        <f t="shared" si="54"/>
        <v>1</v>
      </c>
      <c r="CR9" s="94">
        <f t="shared" si="55"/>
        <v>1.0256548810417425</v>
      </c>
      <c r="CS9" s="94">
        <f t="shared" si="56"/>
        <v>1</v>
      </c>
      <c r="CT9" s="94">
        <f t="shared" si="57"/>
        <v>1</v>
      </c>
      <c r="CU9" s="94">
        <f t="shared" si="58"/>
        <v>1</v>
      </c>
      <c r="CW9" s="94" t="e">
        <f t="shared" ca="1" si="62"/>
        <v>#REF!</v>
      </c>
      <c r="CX9" s="94" t="e">
        <f t="shared" ca="1" si="59"/>
        <v>#REF!</v>
      </c>
    </row>
    <row r="10" spans="1:102" x14ac:dyDescent="0.2">
      <c r="A10" s="92">
        <f t="shared" si="63"/>
        <v>42765</v>
      </c>
      <c r="B10" s="93">
        <v>1</v>
      </c>
      <c r="C10" s="93">
        <v>1.9839823001163499</v>
      </c>
      <c r="D10" s="93">
        <v>15.6555572236248</v>
      </c>
      <c r="E10" s="93">
        <v>0.61148792176309497</v>
      </c>
      <c r="F10" s="93">
        <v>0</v>
      </c>
      <c r="G10" s="93">
        <v>4.5838426354379598</v>
      </c>
      <c r="H10" s="93">
        <v>4.3694478524670197</v>
      </c>
      <c r="I10" s="93">
        <v>0</v>
      </c>
      <c r="J10" s="93">
        <v>0</v>
      </c>
      <c r="K10" s="93">
        <v>0.23105309844958399</v>
      </c>
      <c r="L10" s="93">
        <v>0.84492319280892103</v>
      </c>
      <c r="M10" s="93">
        <v>0.44329020874462199</v>
      </c>
      <c r="N10" s="93">
        <v>0.48382644614857501</v>
      </c>
      <c r="O10" s="93">
        <v>4.5057988728637604</v>
      </c>
      <c r="P10" s="93">
        <v>4.5538768916005399</v>
      </c>
      <c r="Q10" s="93">
        <v>3.8918202981106198</v>
      </c>
      <c r="R10" s="93">
        <v>9.5310179804324699E-2</v>
      </c>
      <c r="S10" s="93">
        <v>4.2341065045972597</v>
      </c>
      <c r="T10" s="93">
        <v>3.85014760171005</v>
      </c>
      <c r="U10" s="93" t="e">
        <f ca="1">'Media Transformations (Inputs)'!F16</f>
        <v>#REF!</v>
      </c>
      <c r="V10" s="93">
        <v>0</v>
      </c>
      <c r="W10" s="93">
        <v>0</v>
      </c>
      <c r="X10" s="93">
        <v>0</v>
      </c>
      <c r="Y10" s="93">
        <v>0</v>
      </c>
      <c r="Z10" s="93">
        <v>0.18056683287911601</v>
      </c>
      <c r="AA10" s="93">
        <v>0</v>
      </c>
      <c r="AB10" s="93">
        <v>0.42871478296228699</v>
      </c>
      <c r="AC10" s="93">
        <v>0</v>
      </c>
      <c r="AD10" s="93">
        <v>0</v>
      </c>
      <c r="AE10" s="93">
        <v>0</v>
      </c>
      <c r="AH10" s="92">
        <f t="shared" si="64"/>
        <v>42765</v>
      </c>
      <c r="AI10" s="94">
        <f t="shared" si="60"/>
        <v>-8.1482076379792705</v>
      </c>
      <c r="AJ10" s="94">
        <f t="shared" si="0"/>
        <v>7.2014146292299006E-2</v>
      </c>
      <c r="AK10" s="94">
        <f t="shared" si="1"/>
        <v>11.520901305136016</v>
      </c>
      <c r="AL10" s="94">
        <f t="shared" si="2"/>
        <v>-1.1861102315983794</v>
      </c>
      <c r="AM10" s="94">
        <f t="shared" si="3"/>
        <v>0</v>
      </c>
      <c r="AN10" s="94">
        <f t="shared" si="4"/>
        <v>1.5658145884699868</v>
      </c>
      <c r="AO10" s="94">
        <f t="shared" si="5"/>
        <v>-1.0886514053353187</v>
      </c>
      <c r="AP10" s="94">
        <f t="shared" si="6"/>
        <v>0</v>
      </c>
      <c r="AQ10" s="94">
        <f t="shared" si="7"/>
        <v>0</v>
      </c>
      <c r="AR10" s="94">
        <f t="shared" si="8"/>
        <v>-2.2885334091773684E-3</v>
      </c>
      <c r="AS10" s="94">
        <f t="shared" si="9"/>
        <v>0.19002595571347838</v>
      </c>
      <c r="AT10" s="94">
        <f t="shared" si="10"/>
        <v>0.1290484580230532</v>
      </c>
      <c r="AU10" s="94">
        <f t="shared" si="11"/>
        <v>0.42033019906453434</v>
      </c>
      <c r="AV10" s="94">
        <f t="shared" si="12"/>
        <v>3.0472870209590051</v>
      </c>
      <c r="AW10" s="94">
        <f t="shared" si="13"/>
        <v>7.1609870675608356</v>
      </c>
      <c r="AX10" s="94">
        <f t="shared" si="14"/>
        <v>0.11625207792078654</v>
      </c>
      <c r="AY10" s="94">
        <f t="shared" si="15"/>
        <v>9.907407880458696E-4</v>
      </c>
      <c r="AZ10" s="94">
        <f t="shared" si="16"/>
        <v>0.87720062073012239</v>
      </c>
      <c r="BA10" s="94">
        <f t="shared" si="17"/>
        <v>0.27420351871357962</v>
      </c>
      <c r="BB10" s="94" t="e">
        <f t="shared" ca="1" si="18"/>
        <v>#REF!</v>
      </c>
      <c r="BC10" s="94">
        <f t="shared" si="19"/>
        <v>0</v>
      </c>
      <c r="BD10" s="94">
        <f t="shared" si="20"/>
        <v>0</v>
      </c>
      <c r="BE10" s="94">
        <f t="shared" si="21"/>
        <v>0</v>
      </c>
      <c r="BF10" s="94">
        <f t="shared" si="22"/>
        <v>0</v>
      </c>
      <c r="BG10" s="97">
        <f t="shared" si="23"/>
        <v>7.8386071820678669E-3</v>
      </c>
      <c r="BH10" s="94">
        <f t="shared" si="24"/>
        <v>0</v>
      </c>
      <c r="BI10" s="94">
        <f t="shared" si="25"/>
        <v>2.1944978937914385E-2</v>
      </c>
      <c r="BJ10" s="94">
        <f t="shared" si="26"/>
        <v>0</v>
      </c>
      <c r="BK10" s="94">
        <f t="shared" si="27"/>
        <v>0</v>
      </c>
      <c r="BL10" s="94">
        <f t="shared" si="28"/>
        <v>0</v>
      </c>
      <c r="BN10" s="111" t="e">
        <f t="shared" ca="1" si="61"/>
        <v>#REF!</v>
      </c>
      <c r="BO10" s="104">
        <v>15.037154690569563</v>
      </c>
      <c r="BP10" s="13"/>
      <c r="BQ10" s="92">
        <f t="shared" si="65"/>
        <v>42765</v>
      </c>
      <c r="BR10" s="94">
        <f t="shared" si="29"/>
        <v>2.8925334198812619E-4</v>
      </c>
      <c r="BS10" s="94">
        <f t="shared" si="30"/>
        <v>1.0746705465599606</v>
      </c>
      <c r="BT10" s="94">
        <f t="shared" si="31"/>
        <v>100800.77319103977</v>
      </c>
      <c r="BU10" s="94">
        <f t="shared" si="32"/>
        <v>0.30540691879297444</v>
      </c>
      <c r="BV10" s="94">
        <f t="shared" si="33"/>
        <v>1</v>
      </c>
      <c r="BW10" s="94">
        <f t="shared" si="34"/>
        <v>4.7865724349671295</v>
      </c>
      <c r="BX10" s="94">
        <f t="shared" si="35"/>
        <v>0.33667021935355118</v>
      </c>
      <c r="BY10" s="94">
        <f t="shared" si="36"/>
        <v>1</v>
      </c>
      <c r="BZ10" s="94">
        <f t="shared" si="37"/>
        <v>1</v>
      </c>
      <c r="CA10" s="94">
        <f t="shared" si="38"/>
        <v>0.99771408328689237</v>
      </c>
      <c r="CB10" s="94">
        <f t="shared" si="39"/>
        <v>1.2092809850006707</v>
      </c>
      <c r="CC10" s="94">
        <f t="shared" si="40"/>
        <v>1.1377452557157679</v>
      </c>
      <c r="CD10" s="94">
        <f t="shared" si="41"/>
        <v>1.5224641888805057</v>
      </c>
      <c r="CE10" s="94">
        <f t="shared" si="42"/>
        <v>21.058136572616476</v>
      </c>
      <c r="CF10" s="94">
        <f t="shared" si="43"/>
        <v>1288.1818280679438</v>
      </c>
      <c r="CG10" s="94">
        <f t="shared" si="44"/>
        <v>1.1232789902801716</v>
      </c>
      <c r="CH10" s="94">
        <f t="shared" si="45"/>
        <v>1.0009912317338203</v>
      </c>
      <c r="CI10" s="94">
        <f t="shared" si="46"/>
        <v>2.4041601214857269</v>
      </c>
      <c r="CJ10" s="94">
        <f t="shared" si="47"/>
        <v>1.3154825003032158</v>
      </c>
      <c r="CK10" s="94" t="e">
        <f t="shared" ca="1" si="48"/>
        <v>#REF!</v>
      </c>
      <c r="CL10" s="94">
        <f t="shared" si="49"/>
        <v>1</v>
      </c>
      <c r="CM10" s="94">
        <f t="shared" si="50"/>
        <v>1</v>
      </c>
      <c r="CN10" s="94">
        <f t="shared" si="51"/>
        <v>1</v>
      </c>
      <c r="CO10" s="94">
        <f t="shared" si="52"/>
        <v>1</v>
      </c>
      <c r="CP10" s="97">
        <f t="shared" si="53"/>
        <v>1.0078694094931508</v>
      </c>
      <c r="CQ10" s="94">
        <f t="shared" si="54"/>
        <v>1</v>
      </c>
      <c r="CR10" s="94">
        <f t="shared" si="55"/>
        <v>1.022187541079006</v>
      </c>
      <c r="CS10" s="94">
        <f t="shared" si="56"/>
        <v>1</v>
      </c>
      <c r="CT10" s="94">
        <f t="shared" si="57"/>
        <v>1</v>
      </c>
      <c r="CU10" s="94">
        <f t="shared" si="58"/>
        <v>1</v>
      </c>
      <c r="CW10" s="94" t="e">
        <f t="shared" ca="1" si="62"/>
        <v>#REF!</v>
      </c>
      <c r="CX10" s="94" t="e">
        <f t="shared" ca="1" si="59"/>
        <v>#REF!</v>
      </c>
    </row>
    <row r="11" spans="1:102" x14ac:dyDescent="0.2">
      <c r="A11" s="92">
        <f t="shared" si="63"/>
        <v>42772</v>
      </c>
      <c r="B11" s="93">
        <v>1</v>
      </c>
      <c r="C11" s="93">
        <v>1.8320821922530299</v>
      </c>
      <c r="D11" s="93">
        <v>15.6548218852946</v>
      </c>
      <c r="E11" s="93">
        <v>0.63483826679575395</v>
      </c>
      <c r="F11" s="93">
        <v>0</v>
      </c>
      <c r="G11" s="93">
        <v>4.5669742334513304</v>
      </c>
      <c r="H11" s="93">
        <v>4.3694478524670197</v>
      </c>
      <c r="I11" s="93">
        <v>0</v>
      </c>
      <c r="J11" s="93">
        <v>0</v>
      </c>
      <c r="K11" s="93">
        <v>0.21309910000881799</v>
      </c>
      <c r="L11" s="93">
        <v>0.85760594972656301</v>
      </c>
      <c r="M11" s="93">
        <v>0.45333367567438199</v>
      </c>
      <c r="N11" s="93">
        <v>0.47522049520618098</v>
      </c>
      <c r="O11" s="93">
        <v>4.5128971332107799</v>
      </c>
      <c r="P11" s="93">
        <v>4.5538768916005399</v>
      </c>
      <c r="Q11" s="93">
        <v>3.68887945411393</v>
      </c>
      <c r="R11" s="93">
        <v>0.69314718055994495</v>
      </c>
      <c r="S11" s="93">
        <v>4.2341065045972597</v>
      </c>
      <c r="T11" s="93">
        <v>3.85014760171005</v>
      </c>
      <c r="U11" s="93" t="e">
        <f ca="1">'Media Transformations (Inputs)'!F17</f>
        <v>#REF!</v>
      </c>
      <c r="V11" s="93">
        <v>0</v>
      </c>
      <c r="W11" s="93">
        <v>0</v>
      </c>
      <c r="X11" s="93">
        <v>0</v>
      </c>
      <c r="Y11" s="93">
        <v>0</v>
      </c>
      <c r="Z11" s="93">
        <v>0.231036613108871</v>
      </c>
      <c r="AA11" s="93">
        <v>0</v>
      </c>
      <c r="AB11" s="93">
        <v>0.44878885647394701</v>
      </c>
      <c r="AC11" s="93">
        <v>0</v>
      </c>
      <c r="AD11" s="93">
        <v>0</v>
      </c>
      <c r="AE11" s="93">
        <v>0</v>
      </c>
      <c r="AH11" s="92">
        <f t="shared" si="64"/>
        <v>42772</v>
      </c>
      <c r="AI11" s="94">
        <f>B11*B$2</f>
        <v>-8.1482076379792705</v>
      </c>
      <c r="AJ11" s="94">
        <f t="shared" si="0"/>
        <v>6.6500510112760702E-2</v>
      </c>
      <c r="AK11" s="94">
        <f t="shared" si="1"/>
        <v>11.52036017075114</v>
      </c>
      <c r="AL11" s="94">
        <f t="shared" si="2"/>
        <v>-1.2314031673520953</v>
      </c>
      <c r="AM11" s="94">
        <f t="shared" si="3"/>
        <v>0</v>
      </c>
      <c r="AN11" s="94">
        <f t="shared" si="4"/>
        <v>1.5600524382358922</v>
      </c>
      <c r="AO11" s="94">
        <f t="shared" si="5"/>
        <v>-1.0886514053353187</v>
      </c>
      <c r="AP11" s="94">
        <f t="shared" si="6"/>
        <v>0</v>
      </c>
      <c r="AQ11" s="94">
        <f t="shared" si="7"/>
        <v>0</v>
      </c>
      <c r="AR11" s="94">
        <f t="shared" si="8"/>
        <v>-2.1107027480188603E-3</v>
      </c>
      <c r="AS11" s="94">
        <f t="shared" si="9"/>
        <v>0.1928783487177993</v>
      </c>
      <c r="AT11" s="94">
        <f t="shared" si="10"/>
        <v>0.13197226255318606</v>
      </c>
      <c r="AU11" s="94">
        <f t="shared" si="11"/>
        <v>0.412853672922668</v>
      </c>
      <c r="AV11" s="94">
        <f t="shared" si="12"/>
        <v>3.0520875984453038</v>
      </c>
      <c r="AW11" s="94">
        <f t="shared" si="13"/>
        <v>7.1609870675608356</v>
      </c>
      <c r="AX11" s="94">
        <f t="shared" si="14"/>
        <v>0.11019005732310715</v>
      </c>
      <c r="AY11" s="94">
        <f t="shared" si="15"/>
        <v>7.2052028997281591E-3</v>
      </c>
      <c r="AZ11" s="94">
        <f t="shared" si="16"/>
        <v>0.87720062073012239</v>
      </c>
      <c r="BA11" s="94">
        <f t="shared" si="17"/>
        <v>0.27420351871357962</v>
      </c>
      <c r="BB11" s="94" t="e">
        <f t="shared" ca="1" si="18"/>
        <v>#REF!</v>
      </c>
      <c r="BC11" s="94">
        <f t="shared" si="19"/>
        <v>0</v>
      </c>
      <c r="BD11" s="94">
        <f t="shared" si="20"/>
        <v>0</v>
      </c>
      <c r="BE11" s="94">
        <f t="shared" si="21"/>
        <v>0</v>
      </c>
      <c r="BF11" s="94">
        <f t="shared" si="22"/>
        <v>0</v>
      </c>
      <c r="BG11" s="97">
        <f t="shared" si="23"/>
        <v>1.0029556513561071E-2</v>
      </c>
      <c r="BH11" s="94">
        <f t="shared" si="24"/>
        <v>0</v>
      </c>
      <c r="BI11" s="94">
        <f t="shared" si="25"/>
        <v>2.2972527177253441E-2</v>
      </c>
      <c r="BJ11" s="94">
        <f t="shared" si="26"/>
        <v>0</v>
      </c>
      <c r="BK11" s="94">
        <f t="shared" si="27"/>
        <v>0</v>
      </c>
      <c r="BL11" s="94">
        <f t="shared" si="28"/>
        <v>0</v>
      </c>
      <c r="BN11" s="111" t="e">
        <f t="shared" ca="1" si="61"/>
        <v>#REF!</v>
      </c>
      <c r="BO11" s="104">
        <v>14.967474180137202</v>
      </c>
      <c r="BP11" s="13"/>
      <c r="BQ11" s="92">
        <f t="shared" si="65"/>
        <v>42772</v>
      </c>
      <c r="BR11" s="94">
        <f t="shared" si="29"/>
        <v>2.8925334198812619E-4</v>
      </c>
      <c r="BS11" s="94">
        <f t="shared" si="30"/>
        <v>1.0687615092639184</v>
      </c>
      <c r="BT11" s="94">
        <f t="shared" si="31"/>
        <v>100746.24118254708</v>
      </c>
      <c r="BU11" s="94">
        <f t="shared" si="32"/>
        <v>0.29188272988836378</v>
      </c>
      <c r="BV11" s="94">
        <f t="shared" si="33"/>
        <v>1</v>
      </c>
      <c r="BW11" s="94">
        <f t="shared" si="34"/>
        <v>4.7590707958718186</v>
      </c>
      <c r="BX11" s="94">
        <f t="shared" si="35"/>
        <v>0.33667021935355118</v>
      </c>
      <c r="BY11" s="94">
        <f t="shared" si="36"/>
        <v>1</v>
      </c>
      <c r="BZ11" s="94">
        <f t="shared" si="37"/>
        <v>1</v>
      </c>
      <c r="CA11" s="94">
        <f t="shared" si="38"/>
        <v>0.99789152321863295</v>
      </c>
      <c r="CB11" s="94">
        <f t="shared" si="39"/>
        <v>1.2127352537465119</v>
      </c>
      <c r="CC11" s="94">
        <f t="shared" si="40"/>
        <v>1.1410766682748814</v>
      </c>
      <c r="CD11" s="94">
        <f t="shared" si="41"/>
        <v>1.5111238914128873</v>
      </c>
      <c r="CE11" s="94">
        <f t="shared" si="42"/>
        <v>21.159470825809105</v>
      </c>
      <c r="CF11" s="94">
        <f t="shared" si="43"/>
        <v>1288.1818280679438</v>
      </c>
      <c r="CG11" s="94">
        <f t="shared" si="44"/>
        <v>1.116490247443042</v>
      </c>
      <c r="CH11" s="94">
        <f t="shared" si="45"/>
        <v>1.0072312228295583</v>
      </c>
      <c r="CI11" s="94">
        <f t="shared" si="46"/>
        <v>2.4041601214857269</v>
      </c>
      <c r="CJ11" s="94">
        <f t="shared" si="47"/>
        <v>1.3154825003032158</v>
      </c>
      <c r="CK11" s="94" t="e">
        <f t="shared" ca="1" si="48"/>
        <v>#REF!</v>
      </c>
      <c r="CL11" s="94">
        <f t="shared" si="49"/>
        <v>1</v>
      </c>
      <c r="CM11" s="94">
        <f t="shared" si="50"/>
        <v>1</v>
      </c>
      <c r="CN11" s="94">
        <f t="shared" si="51"/>
        <v>1</v>
      </c>
      <c r="CO11" s="94">
        <f t="shared" si="52"/>
        <v>1</v>
      </c>
      <c r="CP11" s="97">
        <f t="shared" si="53"/>
        <v>1.0100800210868168</v>
      </c>
      <c r="CQ11" s="94">
        <f t="shared" si="54"/>
        <v>1</v>
      </c>
      <c r="CR11" s="94">
        <f t="shared" si="55"/>
        <v>1.0232384279131088</v>
      </c>
      <c r="CS11" s="94">
        <f t="shared" si="56"/>
        <v>1</v>
      </c>
      <c r="CT11" s="94">
        <f t="shared" si="57"/>
        <v>1</v>
      </c>
      <c r="CU11" s="94">
        <f t="shared" si="58"/>
        <v>1</v>
      </c>
      <c r="CW11" s="94" t="e">
        <f t="shared" ca="1" si="62"/>
        <v>#REF!</v>
      </c>
      <c r="CX11" s="94" t="e">
        <f t="shared" ca="1" si="59"/>
        <v>#REF!</v>
      </c>
    </row>
    <row r="12" spans="1:102" x14ac:dyDescent="0.2">
      <c r="A12" s="92">
        <f t="shared" si="63"/>
        <v>42779</v>
      </c>
      <c r="B12" s="93">
        <v>1</v>
      </c>
      <c r="C12" s="93">
        <v>2.1468071922105798</v>
      </c>
      <c r="D12" s="93">
        <v>15.649019783208701</v>
      </c>
      <c r="E12" s="93">
        <v>0.63981446797210995</v>
      </c>
      <c r="F12" s="93">
        <v>0</v>
      </c>
      <c r="G12" s="93">
        <v>4.54878294300629</v>
      </c>
      <c r="H12" s="93">
        <v>4.3694478524670197</v>
      </c>
      <c r="I12" s="93">
        <v>0</v>
      </c>
      <c r="J12" s="93">
        <v>0</v>
      </c>
      <c r="K12" s="93">
        <v>0.19519649182659801</v>
      </c>
      <c r="L12" s="93">
        <v>0.84891965071689501</v>
      </c>
      <c r="M12" s="93">
        <v>0.54557966888585596</v>
      </c>
      <c r="N12" s="93">
        <v>0.48774951299226499</v>
      </c>
      <c r="O12" s="93">
        <v>4.4930821227112299</v>
      </c>
      <c r="P12" s="93">
        <v>4.5538768916005399</v>
      </c>
      <c r="Q12" s="93">
        <v>3.7841896339182601</v>
      </c>
      <c r="R12" s="93">
        <v>1.6094379124341001</v>
      </c>
      <c r="S12" s="93">
        <v>4.2484952420493496</v>
      </c>
      <c r="T12" s="93">
        <v>3.7135720667043</v>
      </c>
      <c r="U12" s="93" t="e">
        <f ca="1">'Media Transformations (Inputs)'!F18</f>
        <v>#REF!</v>
      </c>
      <c r="V12" s="93">
        <v>0</v>
      </c>
      <c r="W12" s="93">
        <v>0</v>
      </c>
      <c r="X12" s="93">
        <v>0</v>
      </c>
      <c r="Y12" s="93">
        <v>0</v>
      </c>
      <c r="Z12" s="93">
        <v>0.35182724283197198</v>
      </c>
      <c r="AA12" s="93">
        <v>0</v>
      </c>
      <c r="AB12" s="93">
        <v>0.25896101478295602</v>
      </c>
      <c r="AC12" s="93">
        <v>0</v>
      </c>
      <c r="AD12" s="93">
        <v>0</v>
      </c>
      <c r="AE12" s="93">
        <v>0</v>
      </c>
      <c r="AH12" s="92">
        <f t="shared" si="64"/>
        <v>42779</v>
      </c>
      <c r="AI12" s="94">
        <f t="shared" si="60"/>
        <v>-8.1482076379792705</v>
      </c>
      <c r="AJ12" s="94">
        <f t="shared" si="0"/>
        <v>7.7924327849167738E-2</v>
      </c>
      <c r="AK12" s="94">
        <f t="shared" si="1"/>
        <v>11.516090412444925</v>
      </c>
      <c r="AL12" s="94">
        <f t="shared" si="2"/>
        <v>-1.2410555626320374</v>
      </c>
      <c r="AM12" s="94">
        <f t="shared" si="3"/>
        <v>0</v>
      </c>
      <c r="AN12" s="94">
        <f t="shared" si="4"/>
        <v>1.553838396824059</v>
      </c>
      <c r="AO12" s="94">
        <f t="shared" si="5"/>
        <v>-1.0886514053353187</v>
      </c>
      <c r="AP12" s="94">
        <f t="shared" si="6"/>
        <v>0</v>
      </c>
      <c r="AQ12" s="94">
        <f t="shared" si="7"/>
        <v>0</v>
      </c>
      <c r="AR12" s="94">
        <f t="shared" si="8"/>
        <v>-1.9333810967995309E-3</v>
      </c>
      <c r="AS12" s="94">
        <f t="shared" si="9"/>
        <v>0.19092477200813679</v>
      </c>
      <c r="AT12" s="94">
        <f t="shared" si="10"/>
        <v>0.15882646088176616</v>
      </c>
      <c r="AU12" s="94">
        <f t="shared" si="11"/>
        <v>0.42373841182445715</v>
      </c>
      <c r="AV12" s="94">
        <f t="shared" si="12"/>
        <v>3.0386866398097339</v>
      </c>
      <c r="AW12" s="94">
        <f t="shared" si="13"/>
        <v>7.1609870675608356</v>
      </c>
      <c r="AX12" s="94">
        <f t="shared" si="14"/>
        <v>0.11303705579696685</v>
      </c>
      <c r="AY12" s="94">
        <f t="shared" si="15"/>
        <v>1.672996304224271E-2</v>
      </c>
      <c r="AZ12" s="94">
        <f t="shared" si="16"/>
        <v>0.88018160607160867</v>
      </c>
      <c r="BA12" s="94">
        <f t="shared" si="17"/>
        <v>0.26447675077041477</v>
      </c>
      <c r="BB12" s="94" t="e">
        <f t="shared" ca="1" si="18"/>
        <v>#REF!</v>
      </c>
      <c r="BC12" s="94">
        <f t="shared" si="19"/>
        <v>0</v>
      </c>
      <c r="BD12" s="94">
        <f t="shared" si="20"/>
        <v>0</v>
      </c>
      <c r="BE12" s="94">
        <f t="shared" si="21"/>
        <v>0</v>
      </c>
      <c r="BF12" s="94">
        <f t="shared" si="22"/>
        <v>0</v>
      </c>
      <c r="BG12" s="97">
        <f t="shared" si="23"/>
        <v>1.527321218706936E-2</v>
      </c>
      <c r="BH12" s="94">
        <f t="shared" si="24"/>
        <v>0</v>
      </c>
      <c r="BI12" s="94">
        <f t="shared" si="25"/>
        <v>1.3255652104846629E-2</v>
      </c>
      <c r="BJ12" s="94">
        <f t="shared" si="26"/>
        <v>0</v>
      </c>
      <c r="BK12" s="94">
        <f t="shared" si="27"/>
        <v>0</v>
      </c>
      <c r="BL12" s="94">
        <f t="shared" si="28"/>
        <v>0</v>
      </c>
      <c r="BN12" s="111" t="e">
        <f t="shared" ca="1" si="61"/>
        <v>#REF!</v>
      </c>
      <c r="BO12" s="104">
        <v>14.989191202707893</v>
      </c>
      <c r="BP12" s="13"/>
      <c r="BQ12" s="92">
        <f t="shared" si="65"/>
        <v>42779</v>
      </c>
      <c r="BR12" s="94">
        <f t="shared" si="29"/>
        <v>2.8925334198812619E-4</v>
      </c>
      <c r="BS12" s="94">
        <f t="shared" si="30"/>
        <v>1.0810408508885125</v>
      </c>
      <c r="BT12" s="94">
        <f t="shared" si="31"/>
        <v>100316.99612089615</v>
      </c>
      <c r="BU12" s="94">
        <f t="shared" si="32"/>
        <v>0.28907891593333479</v>
      </c>
      <c r="BV12" s="94">
        <f t="shared" si="33"/>
        <v>1</v>
      </c>
      <c r="BW12" s="94">
        <f t="shared" si="34"/>
        <v>4.7295894269549219</v>
      </c>
      <c r="BX12" s="94">
        <f t="shared" si="35"/>
        <v>0.33667021935355118</v>
      </c>
      <c r="BY12" s="94">
        <f t="shared" si="36"/>
        <v>1</v>
      </c>
      <c r="BZ12" s="94">
        <f t="shared" si="37"/>
        <v>1</v>
      </c>
      <c r="CA12" s="94">
        <f t="shared" si="38"/>
        <v>0.99806848668053083</v>
      </c>
      <c r="CB12" s="94">
        <f t="shared" si="39"/>
        <v>1.2103683950725486</v>
      </c>
      <c r="CC12" s="94">
        <f t="shared" si="40"/>
        <v>1.17213451783912</v>
      </c>
      <c r="CD12" s="94">
        <f t="shared" si="41"/>
        <v>1.5276619232164483</v>
      </c>
      <c r="CE12" s="94">
        <f t="shared" si="42"/>
        <v>20.877805142853006</v>
      </c>
      <c r="CF12" s="94">
        <f t="shared" si="43"/>
        <v>1288.1818280679438</v>
      </c>
      <c r="CG12" s="94">
        <f t="shared" si="44"/>
        <v>1.1196734225708818</v>
      </c>
      <c r="CH12" s="94">
        <f t="shared" si="45"/>
        <v>1.0168706925785624</v>
      </c>
      <c r="CI12" s="94">
        <f t="shared" si="46"/>
        <v>2.4113375802010002</v>
      </c>
      <c r="CJ12" s="94">
        <f t="shared" si="47"/>
        <v>1.3027491349263822</v>
      </c>
      <c r="CK12" s="94" t="e">
        <f t="shared" ca="1" si="48"/>
        <v>#REF!</v>
      </c>
      <c r="CL12" s="94">
        <f t="shared" si="49"/>
        <v>1</v>
      </c>
      <c r="CM12" s="94">
        <f t="shared" si="50"/>
        <v>1</v>
      </c>
      <c r="CN12" s="94">
        <f t="shared" si="51"/>
        <v>1</v>
      </c>
      <c r="CO12" s="94">
        <f t="shared" si="52"/>
        <v>1</v>
      </c>
      <c r="CP12" s="97">
        <f t="shared" si="53"/>
        <v>1.015390443766182</v>
      </c>
      <c r="CQ12" s="94">
        <f t="shared" si="54"/>
        <v>1</v>
      </c>
      <c r="CR12" s="94">
        <f t="shared" si="55"/>
        <v>1.0133438977479592</v>
      </c>
      <c r="CS12" s="94">
        <f t="shared" si="56"/>
        <v>1</v>
      </c>
      <c r="CT12" s="94">
        <f t="shared" si="57"/>
        <v>1</v>
      </c>
      <c r="CU12" s="94">
        <f t="shared" si="58"/>
        <v>1</v>
      </c>
      <c r="CW12" s="94" t="e">
        <f t="shared" ca="1" si="62"/>
        <v>#REF!</v>
      </c>
      <c r="CX12" s="94" t="e">
        <f t="shared" ca="1" si="59"/>
        <v>#REF!</v>
      </c>
    </row>
    <row r="13" spans="1:102" x14ac:dyDescent="0.2">
      <c r="A13" s="92">
        <f t="shared" si="63"/>
        <v>42786</v>
      </c>
      <c r="B13" s="93">
        <v>1</v>
      </c>
      <c r="C13" s="93">
        <v>2.6606269557734001</v>
      </c>
      <c r="D13" s="93">
        <v>15.6547348213833</v>
      </c>
      <c r="E13" s="93">
        <v>0.64068616939329703</v>
      </c>
      <c r="F13" s="93">
        <v>0</v>
      </c>
      <c r="G13" s="93">
        <v>4.5561780205053397</v>
      </c>
      <c r="H13" s="93">
        <v>4.3694478524670197</v>
      </c>
      <c r="I13" s="93">
        <v>0</v>
      </c>
      <c r="J13" s="93">
        <v>0</v>
      </c>
      <c r="K13" s="93">
        <v>0.18209017862191301</v>
      </c>
      <c r="L13" s="93">
        <v>0.84725618851894302</v>
      </c>
      <c r="M13" s="93">
        <v>0.62555231141218604</v>
      </c>
      <c r="N13" s="93">
        <v>0.47743585297020003</v>
      </c>
      <c r="O13" s="93">
        <v>4.4953119468304603</v>
      </c>
      <c r="P13" s="93">
        <v>4.5538768916005399</v>
      </c>
      <c r="Q13" s="93">
        <v>3.68887945411393</v>
      </c>
      <c r="R13" s="93">
        <v>1.6094379124341001</v>
      </c>
      <c r="S13" s="93">
        <v>4.2341065045972597</v>
      </c>
      <c r="T13" s="93">
        <v>3.5263605246161598</v>
      </c>
      <c r="U13" s="93" t="e">
        <f ca="1">'Media Transformations (Inputs)'!F19</f>
        <v>#REF!</v>
      </c>
      <c r="V13" s="93">
        <v>0</v>
      </c>
      <c r="W13" s="93">
        <v>0</v>
      </c>
      <c r="X13" s="93">
        <v>0</v>
      </c>
      <c r="Y13" s="93">
        <v>0</v>
      </c>
      <c r="Z13" s="93">
        <v>0.36057942835504198</v>
      </c>
      <c r="AA13" s="93">
        <v>0</v>
      </c>
      <c r="AB13" s="93">
        <v>0.43924031575054301</v>
      </c>
      <c r="AC13" s="93">
        <v>0</v>
      </c>
      <c r="AD13" s="93">
        <v>0</v>
      </c>
      <c r="AE13" s="93">
        <v>0</v>
      </c>
      <c r="AH13" s="92">
        <f t="shared" si="64"/>
        <v>42786</v>
      </c>
      <c r="AI13" s="94">
        <f t="shared" si="60"/>
        <v>-8.1482076379792705</v>
      </c>
      <c r="AJ13" s="94">
        <f t="shared" si="0"/>
        <v>9.6574842835575353E-2</v>
      </c>
      <c r="AK13" s="94">
        <f t="shared" si="1"/>
        <v>11.520296100548144</v>
      </c>
      <c r="AL13" s="94">
        <f t="shared" si="2"/>
        <v>-1.2427464120139644</v>
      </c>
      <c r="AM13" s="94">
        <f t="shared" si="3"/>
        <v>0</v>
      </c>
      <c r="AN13" s="94">
        <f t="shared" si="4"/>
        <v>1.5563645132621229</v>
      </c>
      <c r="AO13" s="94">
        <f t="shared" si="5"/>
        <v>-1.0886514053353187</v>
      </c>
      <c r="AP13" s="94">
        <f t="shared" si="6"/>
        <v>0</v>
      </c>
      <c r="AQ13" s="94">
        <f t="shared" si="7"/>
        <v>0</v>
      </c>
      <c r="AR13" s="94">
        <f t="shared" si="8"/>
        <v>-1.8035657606654046E-3</v>
      </c>
      <c r="AS13" s="94">
        <f t="shared" si="9"/>
        <v>0.19055065398575394</v>
      </c>
      <c r="AT13" s="94">
        <f t="shared" si="10"/>
        <v>0.18210770192536715</v>
      </c>
      <c r="AU13" s="94">
        <f t="shared" si="11"/>
        <v>0.41477829233395036</v>
      </c>
      <c r="AV13" s="94">
        <f t="shared" si="12"/>
        <v>3.0401946774051258</v>
      </c>
      <c r="AW13" s="94">
        <f t="shared" si="13"/>
        <v>7.1609870675608356</v>
      </c>
      <c r="AX13" s="94">
        <f t="shared" si="14"/>
        <v>0.11019005732310715</v>
      </c>
      <c r="AY13" s="94">
        <f t="shared" si="15"/>
        <v>1.672996304224271E-2</v>
      </c>
      <c r="AZ13" s="94">
        <f t="shared" si="16"/>
        <v>0.87720062073012239</v>
      </c>
      <c r="BA13" s="94">
        <f t="shared" si="17"/>
        <v>0.25114373892391745</v>
      </c>
      <c r="BB13" s="94" t="e">
        <f t="shared" ca="1" si="18"/>
        <v>#REF!</v>
      </c>
      <c r="BC13" s="94">
        <f t="shared" si="19"/>
        <v>0</v>
      </c>
      <c r="BD13" s="94">
        <f t="shared" si="20"/>
        <v>0</v>
      </c>
      <c r="BE13" s="94">
        <f t="shared" si="21"/>
        <v>0</v>
      </c>
      <c r="BF13" s="94">
        <f t="shared" si="22"/>
        <v>0</v>
      </c>
      <c r="BG13" s="97">
        <f t="shared" si="23"/>
        <v>1.5653154301609608E-2</v>
      </c>
      <c r="BH13" s="94">
        <f t="shared" si="24"/>
        <v>0</v>
      </c>
      <c r="BI13" s="94">
        <f t="shared" si="25"/>
        <v>2.248375810888812E-2</v>
      </c>
      <c r="BJ13" s="94">
        <f t="shared" si="26"/>
        <v>0</v>
      </c>
      <c r="BK13" s="94">
        <f t="shared" si="27"/>
        <v>0</v>
      </c>
      <c r="BL13" s="94">
        <f t="shared" si="28"/>
        <v>0</v>
      </c>
      <c r="BN13" s="111" t="e">
        <f t="shared" ca="1" si="61"/>
        <v>#REF!</v>
      </c>
      <c r="BO13" s="104">
        <v>15.006564218369405</v>
      </c>
      <c r="BP13" s="13"/>
      <c r="BQ13" s="92">
        <f t="shared" si="65"/>
        <v>42786</v>
      </c>
      <c r="BR13" s="94">
        <f t="shared" si="29"/>
        <v>2.8925334198812619E-4</v>
      </c>
      <c r="BS13" s="94">
        <f t="shared" si="30"/>
        <v>1.1013920093602356</v>
      </c>
      <c r="BT13" s="94">
        <f t="shared" si="31"/>
        <v>100739.78655720028</v>
      </c>
      <c r="BU13" s="94">
        <f t="shared" si="32"/>
        <v>0.28859054002840367</v>
      </c>
      <c r="BV13" s="94">
        <f t="shared" si="33"/>
        <v>1</v>
      </c>
      <c r="BW13" s="94">
        <f t="shared" si="34"/>
        <v>4.7415520236463449</v>
      </c>
      <c r="BX13" s="94">
        <f t="shared" si="35"/>
        <v>0.33667021935355118</v>
      </c>
      <c r="BY13" s="94">
        <f t="shared" si="36"/>
        <v>1</v>
      </c>
      <c r="BZ13" s="94">
        <f t="shared" si="37"/>
        <v>1</v>
      </c>
      <c r="CA13" s="94">
        <f t="shared" si="38"/>
        <v>0.99819805968671382</v>
      </c>
      <c r="CB13" s="94">
        <f t="shared" si="39"/>
        <v>1.2099156591358464</v>
      </c>
      <c r="CC13" s="94">
        <f t="shared" si="40"/>
        <v>1.1997434015960819</v>
      </c>
      <c r="CD13" s="94">
        <f t="shared" si="41"/>
        <v>1.5140350303057537</v>
      </c>
      <c r="CE13" s="94">
        <f t="shared" si="42"/>
        <v>20.909313409771954</v>
      </c>
      <c r="CF13" s="94">
        <f t="shared" si="43"/>
        <v>1288.1818280679438</v>
      </c>
      <c r="CG13" s="94">
        <f t="shared" si="44"/>
        <v>1.116490247443042</v>
      </c>
      <c r="CH13" s="94">
        <f t="shared" si="45"/>
        <v>1.0168706925785624</v>
      </c>
      <c r="CI13" s="94">
        <f t="shared" si="46"/>
        <v>2.4041601214857269</v>
      </c>
      <c r="CJ13" s="94">
        <f t="shared" si="47"/>
        <v>1.2854948466980711</v>
      </c>
      <c r="CK13" s="94" t="e">
        <f t="shared" ca="1" si="48"/>
        <v>#REF!</v>
      </c>
      <c r="CL13" s="94">
        <f t="shared" si="49"/>
        <v>1</v>
      </c>
      <c r="CM13" s="94">
        <f t="shared" si="50"/>
        <v>1</v>
      </c>
      <c r="CN13" s="94">
        <f t="shared" si="51"/>
        <v>1</v>
      </c>
      <c r="CO13" s="94">
        <f t="shared" si="52"/>
        <v>1</v>
      </c>
      <c r="CP13" s="97">
        <f t="shared" si="53"/>
        <v>1.0157763066566101</v>
      </c>
      <c r="CQ13" s="94">
        <f t="shared" si="54"/>
        <v>1</v>
      </c>
      <c r="CR13" s="94">
        <f t="shared" si="55"/>
        <v>1.0227384228234471</v>
      </c>
      <c r="CS13" s="94">
        <f t="shared" si="56"/>
        <v>1</v>
      </c>
      <c r="CT13" s="94">
        <f t="shared" si="57"/>
        <v>1</v>
      </c>
      <c r="CU13" s="94">
        <f t="shared" si="58"/>
        <v>1</v>
      </c>
      <c r="CW13" s="94" t="e">
        <f t="shared" ca="1" si="62"/>
        <v>#REF!</v>
      </c>
      <c r="CX13" s="94" t="e">
        <f t="shared" ca="1" si="59"/>
        <v>#REF!</v>
      </c>
    </row>
    <row r="14" spans="1:102" x14ac:dyDescent="0.2">
      <c r="A14" s="92">
        <f t="shared" si="63"/>
        <v>42793</v>
      </c>
      <c r="B14" s="93">
        <v>1</v>
      </c>
      <c r="C14" s="93">
        <v>2.00461199026963</v>
      </c>
      <c r="D14" s="93">
        <v>15.697718026945701</v>
      </c>
      <c r="E14" s="93">
        <v>0.642031479875383</v>
      </c>
      <c r="F14" s="93">
        <v>0</v>
      </c>
      <c r="G14" s="93">
        <v>4.5560816638748198</v>
      </c>
      <c r="H14" s="93">
        <v>4.3694478524670197</v>
      </c>
      <c r="I14" s="93">
        <v>0</v>
      </c>
      <c r="J14" s="93">
        <v>0</v>
      </c>
      <c r="K14" s="93">
        <v>0.32154280476590602</v>
      </c>
      <c r="L14" s="93">
        <v>0.83929279733747297</v>
      </c>
      <c r="M14" s="93">
        <v>0.63642333581058097</v>
      </c>
      <c r="N14" s="93">
        <v>0.49783043001111499</v>
      </c>
      <c r="O14" s="93">
        <v>4.4567887591536604</v>
      </c>
      <c r="P14" s="93">
        <v>4.5432947822700003</v>
      </c>
      <c r="Q14" s="93">
        <v>3.5263605246161598</v>
      </c>
      <c r="R14" s="93">
        <v>1.9459101490553099</v>
      </c>
      <c r="S14" s="93">
        <v>4.2484952420493496</v>
      </c>
      <c r="T14" s="93">
        <v>3.4965075614664798</v>
      </c>
      <c r="U14" s="93" t="e">
        <f ca="1">'Media Transformations (Inputs)'!F20</f>
        <v>#REF!</v>
      </c>
      <c r="V14" s="93">
        <v>0</v>
      </c>
      <c r="W14" s="93">
        <v>0</v>
      </c>
      <c r="X14" s="93">
        <v>0</v>
      </c>
      <c r="Y14" s="93">
        <v>0</v>
      </c>
      <c r="Z14" s="93">
        <v>0.32507548094279898</v>
      </c>
      <c r="AA14" s="93">
        <v>0</v>
      </c>
      <c r="AB14" s="93">
        <v>0.56685525362741995</v>
      </c>
      <c r="AC14" s="93">
        <v>0</v>
      </c>
      <c r="AD14" s="93">
        <v>0</v>
      </c>
      <c r="AE14" s="93">
        <v>0</v>
      </c>
      <c r="AH14" s="92">
        <f t="shared" si="64"/>
        <v>42793</v>
      </c>
      <c r="AI14" s="94">
        <f t="shared" si="60"/>
        <v>-8.1482076379792705</v>
      </c>
      <c r="AJ14" s="94">
        <f t="shared" si="0"/>
        <v>7.2762958176646964E-2</v>
      </c>
      <c r="AK14" s="94">
        <f t="shared" si="1"/>
        <v>11.551927377671612</v>
      </c>
      <c r="AL14" s="94">
        <f t="shared" si="2"/>
        <v>-1.2453559263979572</v>
      </c>
      <c r="AM14" s="94">
        <f t="shared" si="3"/>
        <v>0</v>
      </c>
      <c r="AN14" s="94">
        <f t="shared" si="4"/>
        <v>1.5563315983848545</v>
      </c>
      <c r="AO14" s="94">
        <f t="shared" si="5"/>
        <v>-1.0886514053353187</v>
      </c>
      <c r="AP14" s="94">
        <f t="shared" si="6"/>
        <v>0</v>
      </c>
      <c r="AQ14" s="94">
        <f t="shared" si="7"/>
        <v>0</v>
      </c>
      <c r="AR14" s="94">
        <f t="shared" si="8"/>
        <v>-3.1848153351985349E-3</v>
      </c>
      <c r="AS14" s="94">
        <f t="shared" si="9"/>
        <v>0.18875966158211499</v>
      </c>
      <c r="AT14" s="94">
        <f t="shared" si="10"/>
        <v>0.18527242090194182</v>
      </c>
      <c r="AU14" s="94">
        <f t="shared" si="11"/>
        <v>0.43249633295716239</v>
      </c>
      <c r="AV14" s="94">
        <f t="shared" si="12"/>
        <v>3.0141413152543048</v>
      </c>
      <c r="AW14" s="94">
        <f t="shared" si="13"/>
        <v>7.1443466642589195</v>
      </c>
      <c r="AX14" s="94">
        <f t="shared" si="14"/>
        <v>0.10533547468352593</v>
      </c>
      <c r="AY14" s="94">
        <f t="shared" si="15"/>
        <v>2.0227561824975544E-2</v>
      </c>
      <c r="AZ14" s="94">
        <f t="shared" si="16"/>
        <v>0.88018160607160867</v>
      </c>
      <c r="BA14" s="94">
        <f t="shared" si="17"/>
        <v>0.24901764185272116</v>
      </c>
      <c r="BB14" s="94" t="e">
        <f t="shared" ca="1" si="18"/>
        <v>#REF!</v>
      </c>
      <c r="BC14" s="94">
        <f t="shared" si="19"/>
        <v>0</v>
      </c>
      <c r="BD14" s="94">
        <f t="shared" si="20"/>
        <v>0</v>
      </c>
      <c r="BE14" s="94">
        <f t="shared" si="21"/>
        <v>0</v>
      </c>
      <c r="BF14" s="94">
        <f t="shared" si="22"/>
        <v>0</v>
      </c>
      <c r="BG14" s="97">
        <f t="shared" si="23"/>
        <v>1.4111888429356744E-2</v>
      </c>
      <c r="BH14" s="94">
        <f t="shared" si="24"/>
        <v>0</v>
      </c>
      <c r="BI14" s="94">
        <f t="shared" si="25"/>
        <v>2.901608970828079E-2</v>
      </c>
      <c r="BJ14" s="94">
        <f t="shared" si="26"/>
        <v>0</v>
      </c>
      <c r="BK14" s="94">
        <f t="shared" si="27"/>
        <v>0</v>
      </c>
      <c r="BL14" s="94">
        <f t="shared" si="28"/>
        <v>0</v>
      </c>
      <c r="BN14" s="111" t="e">
        <f t="shared" ca="1" si="61"/>
        <v>#REF!</v>
      </c>
      <c r="BO14" s="104">
        <v>15.026498339700733</v>
      </c>
      <c r="BP14" s="13"/>
      <c r="BQ14" s="92">
        <f t="shared" si="65"/>
        <v>42793</v>
      </c>
      <c r="BR14" s="94">
        <f t="shared" si="29"/>
        <v>2.8925334198812619E-4</v>
      </c>
      <c r="BS14" s="94">
        <f t="shared" si="30"/>
        <v>1.0754755740064268</v>
      </c>
      <c r="BT14" s="94">
        <f t="shared" si="31"/>
        <v>103977.24724225028</v>
      </c>
      <c r="BU14" s="94">
        <f t="shared" si="32"/>
        <v>0.28783844059704661</v>
      </c>
      <c r="BV14" s="94">
        <f t="shared" si="33"/>
        <v>1</v>
      </c>
      <c r="BW14" s="94">
        <f t="shared" si="34"/>
        <v>4.7413959586118697</v>
      </c>
      <c r="BX14" s="94">
        <f t="shared" si="35"/>
        <v>0.33667021935355118</v>
      </c>
      <c r="BY14" s="94">
        <f t="shared" si="36"/>
        <v>1</v>
      </c>
      <c r="BZ14" s="94">
        <f t="shared" si="37"/>
        <v>1</v>
      </c>
      <c r="CA14" s="94">
        <f t="shared" si="38"/>
        <v>0.99682025080948888</v>
      </c>
      <c r="CB14" s="94">
        <f t="shared" si="39"/>
        <v>1.2077506487186129</v>
      </c>
      <c r="CC14" s="94">
        <f t="shared" si="40"/>
        <v>1.2035462666317565</v>
      </c>
      <c r="CD14" s="94">
        <f t="shared" si="41"/>
        <v>1.5410998240032578</v>
      </c>
      <c r="CE14" s="94">
        <f t="shared" si="42"/>
        <v>20.371590653869884</v>
      </c>
      <c r="CF14" s="94">
        <f t="shared" si="43"/>
        <v>1266.9233284691209</v>
      </c>
      <c r="CG14" s="94">
        <f t="shared" si="44"/>
        <v>1.1110832881546913</v>
      </c>
      <c r="CH14" s="94">
        <f t="shared" si="45"/>
        <v>1.0204335253227876</v>
      </c>
      <c r="CI14" s="94">
        <f t="shared" si="46"/>
        <v>2.4113375802010002</v>
      </c>
      <c r="CJ14" s="94">
        <f t="shared" si="47"/>
        <v>1.2827646632154563</v>
      </c>
      <c r="CK14" s="94" t="e">
        <f t="shared" ca="1" si="48"/>
        <v>#REF!</v>
      </c>
      <c r="CL14" s="94">
        <f t="shared" si="49"/>
        <v>1</v>
      </c>
      <c r="CM14" s="94">
        <f t="shared" si="50"/>
        <v>1</v>
      </c>
      <c r="CN14" s="94">
        <f t="shared" si="51"/>
        <v>1</v>
      </c>
      <c r="CO14" s="94">
        <f t="shared" si="52"/>
        <v>1</v>
      </c>
      <c r="CP14" s="97">
        <f t="shared" si="53"/>
        <v>1.0142119311702726</v>
      </c>
      <c r="CQ14" s="94">
        <f t="shared" si="54"/>
        <v>1</v>
      </c>
      <c r="CR14" s="94">
        <f t="shared" si="55"/>
        <v>1.0294411577498017</v>
      </c>
      <c r="CS14" s="94">
        <f t="shared" si="56"/>
        <v>1</v>
      </c>
      <c r="CT14" s="94">
        <f t="shared" si="57"/>
        <v>1</v>
      </c>
      <c r="CU14" s="94">
        <f t="shared" si="58"/>
        <v>1</v>
      </c>
      <c r="CW14" s="94" t="e">
        <f t="shared" ca="1" si="62"/>
        <v>#REF!</v>
      </c>
      <c r="CX14" s="94" t="e">
        <f t="shared" ca="1" si="59"/>
        <v>#REF!</v>
      </c>
    </row>
    <row r="15" spans="1:102" x14ac:dyDescent="0.2">
      <c r="A15" s="92">
        <f t="shared" si="63"/>
        <v>42800</v>
      </c>
      <c r="B15" s="93">
        <v>1</v>
      </c>
      <c r="C15" s="93">
        <v>2.2475612335357802</v>
      </c>
      <c r="D15" s="93">
        <v>15.6785591802056</v>
      </c>
      <c r="E15" s="93">
        <v>0.64630434029897998</v>
      </c>
      <c r="F15" s="93">
        <v>0</v>
      </c>
      <c r="G15" s="93">
        <v>4.56027305933224</v>
      </c>
      <c r="H15" s="93">
        <v>4.3694478524670197</v>
      </c>
      <c r="I15" s="93">
        <v>0</v>
      </c>
      <c r="J15" s="93">
        <v>0</v>
      </c>
      <c r="K15" s="93">
        <v>0.29352851944578501</v>
      </c>
      <c r="L15" s="93">
        <v>0.84908991327224803</v>
      </c>
      <c r="M15" s="93">
        <v>0.61586965428767904</v>
      </c>
      <c r="N15" s="93">
        <v>0.51674933230903097</v>
      </c>
      <c r="O15" s="93">
        <v>4.4585852717081904</v>
      </c>
      <c r="P15" s="93">
        <v>4.5432947822700003</v>
      </c>
      <c r="Q15" s="93">
        <v>3.3322045101751998</v>
      </c>
      <c r="R15" s="93">
        <v>9.5310179804324699E-2</v>
      </c>
      <c r="S15" s="93">
        <v>4.2341065045972597</v>
      </c>
      <c r="T15" s="93">
        <v>3.4657359027997199</v>
      </c>
      <c r="U15" s="93" t="e">
        <f ca="1">'Media Transformations (Inputs)'!F21</f>
        <v>#REF!</v>
      </c>
      <c r="V15" s="93">
        <v>0</v>
      </c>
      <c r="W15" s="93">
        <v>0</v>
      </c>
      <c r="X15" s="93">
        <v>0</v>
      </c>
      <c r="Y15" s="93">
        <v>0</v>
      </c>
      <c r="Z15" s="93">
        <v>0.27741092641079002</v>
      </c>
      <c r="AA15" s="93">
        <v>0</v>
      </c>
      <c r="AB15" s="93">
        <v>0.49427673638644898</v>
      </c>
      <c r="AC15" s="93">
        <v>0</v>
      </c>
      <c r="AD15" s="93">
        <v>0</v>
      </c>
      <c r="AE15" s="93">
        <v>0</v>
      </c>
      <c r="AH15" s="92">
        <f t="shared" si="64"/>
        <v>42800</v>
      </c>
      <c r="AI15" s="94">
        <f t="shared" si="60"/>
        <v>-8.1482076379792705</v>
      </c>
      <c r="AJ15" s="94">
        <f t="shared" si="0"/>
        <v>8.1581475531940825E-2</v>
      </c>
      <c r="AK15" s="94">
        <f t="shared" si="1"/>
        <v>11.537828410815303</v>
      </c>
      <c r="AL15" s="94">
        <f t="shared" si="2"/>
        <v>-1.2536440434420477</v>
      </c>
      <c r="AM15" s="94">
        <f t="shared" si="3"/>
        <v>0</v>
      </c>
      <c r="AN15" s="94">
        <f t="shared" si="4"/>
        <v>1.557763355248089</v>
      </c>
      <c r="AO15" s="94">
        <f t="shared" si="5"/>
        <v>-1.0886514053353187</v>
      </c>
      <c r="AP15" s="94">
        <f t="shared" si="6"/>
        <v>0</v>
      </c>
      <c r="AQ15" s="94">
        <f t="shared" si="7"/>
        <v>0</v>
      </c>
      <c r="AR15" s="94">
        <f t="shared" si="8"/>
        <v>-2.9073396020466019E-3</v>
      </c>
      <c r="AS15" s="94">
        <f t="shared" si="9"/>
        <v>0.19096306460689433</v>
      </c>
      <c r="AT15" s="94">
        <f t="shared" si="10"/>
        <v>0.17928893456521683</v>
      </c>
      <c r="AU15" s="94">
        <f t="shared" si="11"/>
        <v>0.44893236292672617</v>
      </c>
      <c r="AV15" s="94">
        <f t="shared" si="12"/>
        <v>3.0153563027725845</v>
      </c>
      <c r="AW15" s="94">
        <f t="shared" si="13"/>
        <v>7.1443466642589195</v>
      </c>
      <c r="AX15" s="94">
        <f t="shared" si="14"/>
        <v>9.9535864632019314E-2</v>
      </c>
      <c r="AY15" s="94">
        <f t="shared" si="15"/>
        <v>9.907407880458696E-4</v>
      </c>
      <c r="AZ15" s="94">
        <f t="shared" si="16"/>
        <v>0.87720062073012239</v>
      </c>
      <c r="BA15" s="94">
        <f t="shared" si="17"/>
        <v>0.24682611623969503</v>
      </c>
      <c r="BB15" s="94" t="e">
        <f t="shared" ca="1" si="18"/>
        <v>#REF!</v>
      </c>
      <c r="BC15" s="94">
        <f t="shared" si="19"/>
        <v>0</v>
      </c>
      <c r="BD15" s="94">
        <f t="shared" si="20"/>
        <v>0</v>
      </c>
      <c r="BE15" s="94">
        <f t="shared" si="21"/>
        <v>0</v>
      </c>
      <c r="BF15" s="94">
        <f t="shared" si="22"/>
        <v>0</v>
      </c>
      <c r="BG15" s="97">
        <f t="shared" si="23"/>
        <v>1.2042717067555208E-2</v>
      </c>
      <c r="BH15" s="94">
        <f t="shared" si="24"/>
        <v>0</v>
      </c>
      <c r="BI15" s="94">
        <f t="shared" si="25"/>
        <v>2.5300952989194821E-2</v>
      </c>
      <c r="BJ15" s="94">
        <f t="shared" si="26"/>
        <v>0</v>
      </c>
      <c r="BK15" s="94">
        <f t="shared" si="27"/>
        <v>0</v>
      </c>
      <c r="BL15" s="94">
        <f t="shared" si="28"/>
        <v>0</v>
      </c>
      <c r="BN15" s="111" t="e">
        <f t="shared" ca="1" si="61"/>
        <v>#REF!</v>
      </c>
      <c r="BO15" s="104">
        <v>15.009583772649684</v>
      </c>
      <c r="BP15" s="13"/>
      <c r="BQ15" s="92">
        <f t="shared" si="65"/>
        <v>42800</v>
      </c>
      <c r="BR15" s="94">
        <f t="shared" si="29"/>
        <v>2.8925334198812619E-4</v>
      </c>
      <c r="BS15" s="94">
        <f t="shared" si="30"/>
        <v>1.0850016150665791</v>
      </c>
      <c r="BT15" s="94">
        <f t="shared" si="31"/>
        <v>102521.56142607002</v>
      </c>
      <c r="BU15" s="94">
        <f t="shared" si="32"/>
        <v>0.28546266088168021</v>
      </c>
      <c r="BV15" s="94">
        <f t="shared" si="33"/>
        <v>1</v>
      </c>
      <c r="BW15" s="94">
        <f t="shared" si="34"/>
        <v>4.748189346896579</v>
      </c>
      <c r="BX15" s="94">
        <f t="shared" si="35"/>
        <v>0.33667021935355118</v>
      </c>
      <c r="BY15" s="94">
        <f t="shared" si="36"/>
        <v>1</v>
      </c>
      <c r="BZ15" s="94">
        <f t="shared" si="37"/>
        <v>1</v>
      </c>
      <c r="CA15" s="94">
        <f t="shared" si="38"/>
        <v>0.99709688261693485</v>
      </c>
      <c r="CB15" s="94">
        <f t="shared" si="39"/>
        <v>1.2104147441112567</v>
      </c>
      <c r="CC15" s="94">
        <f t="shared" si="40"/>
        <v>1.1963663658302079</v>
      </c>
      <c r="CD15" s="94">
        <f t="shared" si="41"/>
        <v>1.5666386907599412</v>
      </c>
      <c r="CE15" s="94">
        <f t="shared" si="42"/>
        <v>20.396356924550062</v>
      </c>
      <c r="CF15" s="94">
        <f t="shared" si="43"/>
        <v>1266.9233284691209</v>
      </c>
      <c r="CG15" s="94">
        <f t="shared" si="44"/>
        <v>1.1046580881853563</v>
      </c>
      <c r="CH15" s="94">
        <f t="shared" si="45"/>
        <v>1.0009912317338203</v>
      </c>
      <c r="CI15" s="94">
        <f t="shared" si="46"/>
        <v>2.4041601214857269</v>
      </c>
      <c r="CJ15" s="94">
        <f t="shared" si="47"/>
        <v>1.2799565297726221</v>
      </c>
      <c r="CK15" s="94" t="e">
        <f t="shared" ca="1" si="48"/>
        <v>#REF!</v>
      </c>
      <c r="CL15" s="94">
        <f t="shared" si="49"/>
        <v>1</v>
      </c>
      <c r="CM15" s="94">
        <f t="shared" si="50"/>
        <v>1</v>
      </c>
      <c r="CN15" s="94">
        <f t="shared" si="51"/>
        <v>1</v>
      </c>
      <c r="CO15" s="94">
        <f t="shared" si="52"/>
        <v>1</v>
      </c>
      <c r="CP15" s="97">
        <f t="shared" si="53"/>
        <v>1.0121155225498135</v>
      </c>
      <c r="CQ15" s="94">
        <f t="shared" si="54"/>
        <v>1</v>
      </c>
      <c r="CR15" s="94">
        <f t="shared" si="55"/>
        <v>1.025623738612256</v>
      </c>
      <c r="CS15" s="94">
        <f t="shared" si="56"/>
        <v>1</v>
      </c>
      <c r="CT15" s="94">
        <f t="shared" si="57"/>
        <v>1</v>
      </c>
      <c r="CU15" s="94">
        <f t="shared" si="58"/>
        <v>1</v>
      </c>
      <c r="CW15" s="94" t="e">
        <f t="shared" ca="1" si="62"/>
        <v>#REF!</v>
      </c>
      <c r="CX15" s="94" t="e">
        <f t="shared" ca="1" si="59"/>
        <v>#REF!</v>
      </c>
    </row>
    <row r="16" spans="1:102" x14ac:dyDescent="0.2">
      <c r="A16" s="92">
        <f t="shared" si="63"/>
        <v>42807</v>
      </c>
      <c r="B16" s="93">
        <v>1</v>
      </c>
      <c r="C16" s="93">
        <v>2.5857993207252599</v>
      </c>
      <c r="D16" s="93">
        <v>15.7207213984254</v>
      </c>
      <c r="E16" s="93">
        <v>0.65143751561434604</v>
      </c>
      <c r="F16" s="93">
        <v>0</v>
      </c>
      <c r="G16" s="93">
        <v>4.5653814093832201</v>
      </c>
      <c r="H16" s="93">
        <v>4.3820266346738803</v>
      </c>
      <c r="I16" s="93">
        <v>0.86466471676338696</v>
      </c>
      <c r="J16" s="93">
        <v>0</v>
      </c>
      <c r="K16" s="93">
        <v>0.27052945894248398</v>
      </c>
      <c r="L16" s="93">
        <v>0.84444371217850001</v>
      </c>
      <c r="M16" s="93">
        <v>0.61116974671848601</v>
      </c>
      <c r="N16" s="93">
        <v>0.53437830141392195</v>
      </c>
      <c r="O16" s="93">
        <v>4.4225514441190201</v>
      </c>
      <c r="P16" s="93">
        <v>4.5538768916005399</v>
      </c>
      <c r="Q16" s="93">
        <v>3.68887945411393</v>
      </c>
      <c r="R16" s="93">
        <v>9.5310179804324699E-2</v>
      </c>
      <c r="S16" s="93">
        <v>4.2484952420493496</v>
      </c>
      <c r="T16" s="93">
        <v>3.4657359027997199</v>
      </c>
      <c r="U16" s="93" t="e">
        <f ca="1">'Media Transformations (Inputs)'!F22</f>
        <v>#REF!</v>
      </c>
      <c r="V16" s="93">
        <v>0</v>
      </c>
      <c r="W16" s="93">
        <v>0</v>
      </c>
      <c r="X16" s="93">
        <v>0</v>
      </c>
      <c r="Y16" s="93">
        <v>0</v>
      </c>
      <c r="Z16" s="93">
        <v>0.15817377918521999</v>
      </c>
      <c r="AA16" s="93">
        <v>0</v>
      </c>
      <c r="AB16" s="93">
        <v>0.42767653961493102</v>
      </c>
      <c r="AC16" s="93">
        <v>0</v>
      </c>
      <c r="AD16" s="93">
        <v>0</v>
      </c>
      <c r="AE16" s="93">
        <v>0</v>
      </c>
      <c r="AH16" s="92">
        <f t="shared" si="64"/>
        <v>42807</v>
      </c>
      <c r="AI16" s="94">
        <f t="shared" si="60"/>
        <v>-8.1482076379792705</v>
      </c>
      <c r="AJ16" s="94">
        <f t="shared" si="0"/>
        <v>9.3858766055682954E-2</v>
      </c>
      <c r="AK16" s="94">
        <f t="shared" si="1"/>
        <v>11.568855524572896</v>
      </c>
      <c r="AL16" s="94">
        <f t="shared" si="2"/>
        <v>-1.263600923284562</v>
      </c>
      <c r="AM16" s="94">
        <f t="shared" si="3"/>
        <v>0</v>
      </c>
      <c r="AN16" s="94">
        <f t="shared" si="4"/>
        <v>1.5595083385882667</v>
      </c>
      <c r="AO16" s="94">
        <f t="shared" si="5"/>
        <v>-1.0917854189199352</v>
      </c>
      <c r="AP16" s="94">
        <f t="shared" si="6"/>
        <v>-3.568922398385125E-2</v>
      </c>
      <c r="AQ16" s="94">
        <f t="shared" si="7"/>
        <v>0</v>
      </c>
      <c r="AR16" s="94">
        <f t="shared" si="8"/>
        <v>-2.6795386390009541E-3</v>
      </c>
      <c r="AS16" s="94">
        <f t="shared" si="9"/>
        <v>0.18991811897066282</v>
      </c>
      <c r="AT16" s="94">
        <f t="shared" si="10"/>
        <v>0.17792072066675771</v>
      </c>
      <c r="AU16" s="94">
        <f t="shared" si="11"/>
        <v>0.46424774750759684</v>
      </c>
      <c r="AV16" s="94">
        <f t="shared" si="12"/>
        <v>2.9909865032706011</v>
      </c>
      <c r="AW16" s="94">
        <f t="shared" si="13"/>
        <v>7.1609870675608356</v>
      </c>
      <c r="AX16" s="94">
        <f t="shared" si="14"/>
        <v>0.11019005732310715</v>
      </c>
      <c r="AY16" s="94">
        <f t="shared" si="15"/>
        <v>9.907407880458696E-4</v>
      </c>
      <c r="AZ16" s="94">
        <f t="shared" si="16"/>
        <v>0.88018160607160867</v>
      </c>
      <c r="BA16" s="94">
        <f t="shared" si="17"/>
        <v>0.24682611623969503</v>
      </c>
      <c r="BB16" s="94" t="e">
        <f t="shared" ca="1" si="18"/>
        <v>#REF!</v>
      </c>
      <c r="BC16" s="94">
        <f t="shared" si="19"/>
        <v>0</v>
      </c>
      <c r="BD16" s="94">
        <f t="shared" si="20"/>
        <v>0</v>
      </c>
      <c r="BE16" s="94">
        <f t="shared" si="21"/>
        <v>0</v>
      </c>
      <c r="BF16" s="94">
        <f t="shared" si="22"/>
        <v>0</v>
      </c>
      <c r="BG16" s="97">
        <f t="shared" si="23"/>
        <v>6.8664997982554868E-3</v>
      </c>
      <c r="BH16" s="94">
        <f t="shared" si="24"/>
        <v>0</v>
      </c>
      <c r="BI16" s="94">
        <f t="shared" si="25"/>
        <v>2.1891833515140006E-2</v>
      </c>
      <c r="BJ16" s="94">
        <f t="shared" si="26"/>
        <v>0</v>
      </c>
      <c r="BK16" s="94">
        <f t="shared" si="27"/>
        <v>0</v>
      </c>
      <c r="BL16" s="94">
        <f t="shared" si="28"/>
        <v>0</v>
      </c>
      <c r="BN16" s="111" t="e">
        <f t="shared" ca="1" si="61"/>
        <v>#REF!</v>
      </c>
      <c r="BO16" s="104">
        <v>14.995986602882311</v>
      </c>
      <c r="BP16" s="13"/>
      <c r="BQ16" s="92">
        <f t="shared" si="65"/>
        <v>42807</v>
      </c>
      <c r="BR16" s="94">
        <f t="shared" si="29"/>
        <v>2.8925334198812619E-4</v>
      </c>
      <c r="BS16" s="94">
        <f t="shared" si="30"/>
        <v>1.0984046029471746</v>
      </c>
      <c r="BT16" s="94">
        <f t="shared" si="31"/>
        <v>105752.37175210366</v>
      </c>
      <c r="BU16" s="94">
        <f t="shared" si="32"/>
        <v>0.28263444692661088</v>
      </c>
      <c r="BV16" s="94">
        <f t="shared" si="33"/>
        <v>1</v>
      </c>
      <c r="BW16" s="94">
        <f t="shared" si="34"/>
        <v>4.7564820914492056</v>
      </c>
      <c r="BX16" s="94">
        <f t="shared" si="35"/>
        <v>0.33561674198103431</v>
      </c>
      <c r="BY16" s="94">
        <f t="shared" si="36"/>
        <v>0.9649401271386896</v>
      </c>
      <c r="BZ16" s="94">
        <f t="shared" si="37"/>
        <v>1</v>
      </c>
      <c r="CA16" s="94">
        <f t="shared" si="38"/>
        <v>0.99732404812032271</v>
      </c>
      <c r="CB16" s="94">
        <f t="shared" si="39"/>
        <v>1.2091505871090678</v>
      </c>
      <c r="CC16" s="94">
        <f t="shared" si="40"/>
        <v>1.1947306000347586</v>
      </c>
      <c r="CD16" s="94">
        <f t="shared" si="41"/>
        <v>1.59081704258017</v>
      </c>
      <c r="CE16" s="94">
        <f t="shared" si="42"/>
        <v>19.905309461824238</v>
      </c>
      <c r="CF16" s="94">
        <f t="shared" si="43"/>
        <v>1288.1818280679438</v>
      </c>
      <c r="CG16" s="94">
        <f t="shared" si="44"/>
        <v>1.116490247443042</v>
      </c>
      <c r="CH16" s="94">
        <f t="shared" si="45"/>
        <v>1.0009912317338203</v>
      </c>
      <c r="CI16" s="94">
        <f t="shared" si="46"/>
        <v>2.4113375802010002</v>
      </c>
      <c r="CJ16" s="94">
        <f t="shared" si="47"/>
        <v>1.2799565297726221</v>
      </c>
      <c r="CK16" s="94" t="e">
        <f t="shared" ca="1" si="48"/>
        <v>#REF!</v>
      </c>
      <c r="CL16" s="94">
        <f t="shared" si="49"/>
        <v>1</v>
      </c>
      <c r="CM16" s="94">
        <f t="shared" si="50"/>
        <v>1</v>
      </c>
      <c r="CN16" s="94">
        <f t="shared" si="51"/>
        <v>1</v>
      </c>
      <c r="CO16" s="94">
        <f t="shared" si="52"/>
        <v>1</v>
      </c>
      <c r="CP16" s="97">
        <f t="shared" si="53"/>
        <v>1.0068901282586413</v>
      </c>
      <c r="CQ16" s="94">
        <f t="shared" si="54"/>
        <v>1</v>
      </c>
      <c r="CR16" s="94">
        <f t="shared" si="55"/>
        <v>1.0221332179335068</v>
      </c>
      <c r="CS16" s="94">
        <f t="shared" si="56"/>
        <v>1</v>
      </c>
      <c r="CT16" s="94">
        <f t="shared" si="57"/>
        <v>1</v>
      </c>
      <c r="CU16" s="94">
        <f t="shared" si="58"/>
        <v>1</v>
      </c>
      <c r="CW16" s="94" t="e">
        <f t="shared" ca="1" si="62"/>
        <v>#REF!</v>
      </c>
      <c r="CX16" s="94" t="e">
        <f t="shared" ca="1" si="59"/>
        <v>#REF!</v>
      </c>
    </row>
    <row r="17" spans="1:102" x14ac:dyDescent="0.2">
      <c r="A17" s="92">
        <f t="shared" si="63"/>
        <v>42814</v>
      </c>
      <c r="B17" s="93">
        <v>1</v>
      </c>
      <c r="C17" s="93">
        <v>2.3913329642377699</v>
      </c>
      <c r="D17" s="93">
        <v>15.7406686214162</v>
      </c>
      <c r="E17" s="93">
        <v>0.64299138423925495</v>
      </c>
      <c r="F17" s="93">
        <v>0</v>
      </c>
      <c r="G17" s="93">
        <v>4.5662667389154397</v>
      </c>
      <c r="H17" s="93">
        <v>4.4188406077965903</v>
      </c>
      <c r="I17" s="93">
        <v>0.69173177341070902</v>
      </c>
      <c r="J17" s="93">
        <v>0</v>
      </c>
      <c r="K17" s="93">
        <v>0.24787146759825401</v>
      </c>
      <c r="L17" s="93">
        <v>0.83623323022452101</v>
      </c>
      <c r="M17" s="93">
        <v>0.612196779056979</v>
      </c>
      <c r="N17" s="93">
        <v>0.53121508060873102</v>
      </c>
      <c r="O17" s="93">
        <v>4.3733514048225404</v>
      </c>
      <c r="P17" s="93">
        <v>4.5538768916005399</v>
      </c>
      <c r="Q17" s="93">
        <v>3.85014760171005</v>
      </c>
      <c r="R17" s="93">
        <v>9.5310179804324699E-2</v>
      </c>
      <c r="S17" s="93">
        <v>4.2484952420493496</v>
      </c>
      <c r="T17" s="93">
        <v>3.4339872044851401</v>
      </c>
      <c r="U17" s="93" t="e">
        <f ca="1">'Media Transformations (Inputs)'!F23</f>
        <v>#REF!</v>
      </c>
      <c r="V17" s="93">
        <v>0</v>
      </c>
      <c r="W17" s="93">
        <v>0</v>
      </c>
      <c r="X17" s="93">
        <v>0</v>
      </c>
      <c r="Y17" s="93">
        <v>0</v>
      </c>
      <c r="Z17" s="93">
        <v>0.28290273987889403</v>
      </c>
      <c r="AA17" s="93">
        <v>0</v>
      </c>
      <c r="AB17" s="93">
        <v>0.33068895358119799</v>
      </c>
      <c r="AC17" s="93">
        <v>0</v>
      </c>
      <c r="AD17" s="93">
        <v>0</v>
      </c>
      <c r="AE17" s="93">
        <v>0</v>
      </c>
      <c r="AH17" s="92">
        <f t="shared" si="64"/>
        <v>42814</v>
      </c>
      <c r="AI17" s="94">
        <f t="shared" si="60"/>
        <v>-8.1482076379792705</v>
      </c>
      <c r="AJ17" s="94">
        <f t="shared" si="0"/>
        <v>8.6800069693220849E-2</v>
      </c>
      <c r="AK17" s="94">
        <f t="shared" si="1"/>
        <v>11.583534656340992</v>
      </c>
      <c r="AL17" s="94">
        <f t="shared" si="2"/>
        <v>-1.2472178640533433</v>
      </c>
      <c r="AM17" s="94">
        <f t="shared" si="3"/>
        <v>0</v>
      </c>
      <c r="AN17" s="94">
        <f t="shared" si="4"/>
        <v>1.5598107621240216</v>
      </c>
      <c r="AO17" s="94">
        <f t="shared" si="5"/>
        <v>-1.1009576495836761</v>
      </c>
      <c r="AP17" s="94">
        <f t="shared" si="6"/>
        <v>-2.8551379187080977E-2</v>
      </c>
      <c r="AQ17" s="94">
        <f t="shared" si="7"/>
        <v>0</v>
      </c>
      <c r="AR17" s="94">
        <f t="shared" si="8"/>
        <v>-2.4551158958130439E-3</v>
      </c>
      <c r="AS17" s="94">
        <f t="shared" si="9"/>
        <v>0.18807155505402293</v>
      </c>
      <c r="AT17" s="94">
        <f t="shared" si="10"/>
        <v>0.17821970525294487</v>
      </c>
      <c r="AU17" s="94">
        <f t="shared" si="11"/>
        <v>0.46149966037570267</v>
      </c>
      <c r="AV17" s="94">
        <f t="shared" si="12"/>
        <v>2.9577123502493086</v>
      </c>
      <c r="AW17" s="94">
        <f t="shared" si="13"/>
        <v>7.1609870675608356</v>
      </c>
      <c r="AX17" s="94">
        <f t="shared" si="14"/>
        <v>0.11500727801276402</v>
      </c>
      <c r="AY17" s="94">
        <f t="shared" si="15"/>
        <v>9.907407880458696E-4</v>
      </c>
      <c r="AZ17" s="94">
        <f t="shared" si="16"/>
        <v>0.88018160607160867</v>
      </c>
      <c r="BA17" s="94">
        <f t="shared" si="17"/>
        <v>0.24456500687636384</v>
      </c>
      <c r="BB17" s="94" t="e">
        <f t="shared" ca="1" si="18"/>
        <v>#REF!</v>
      </c>
      <c r="BC17" s="94">
        <f t="shared" si="19"/>
        <v>0</v>
      </c>
      <c r="BD17" s="94">
        <f t="shared" si="20"/>
        <v>0</v>
      </c>
      <c r="BE17" s="94">
        <f t="shared" si="21"/>
        <v>0</v>
      </c>
      <c r="BF17" s="94">
        <f t="shared" si="22"/>
        <v>0</v>
      </c>
      <c r="BG17" s="97">
        <f t="shared" si="23"/>
        <v>1.2281122802469307E-2</v>
      </c>
      <c r="BH17" s="94">
        <f t="shared" si="24"/>
        <v>0</v>
      </c>
      <c r="BI17" s="94">
        <f t="shared" si="25"/>
        <v>1.6927249560178371E-2</v>
      </c>
      <c r="BJ17" s="94">
        <f t="shared" si="26"/>
        <v>0</v>
      </c>
      <c r="BK17" s="94">
        <f t="shared" si="27"/>
        <v>0</v>
      </c>
      <c r="BL17" s="94">
        <f t="shared" si="28"/>
        <v>0</v>
      </c>
      <c r="BN17" s="111" t="e">
        <f t="shared" ca="1" si="61"/>
        <v>#REF!</v>
      </c>
      <c r="BO17" s="104">
        <v>15.004828350259746</v>
      </c>
      <c r="BP17" s="13"/>
      <c r="BQ17" s="92">
        <f t="shared" si="65"/>
        <v>42814</v>
      </c>
      <c r="BR17" s="94">
        <f t="shared" si="29"/>
        <v>2.8925334198812619E-4</v>
      </c>
      <c r="BS17" s="94">
        <f t="shared" si="30"/>
        <v>1.0906785982117151</v>
      </c>
      <c r="BT17" s="94">
        <f t="shared" si="31"/>
        <v>107316.17430351969</v>
      </c>
      <c r="BU17" s="94">
        <f t="shared" si="32"/>
        <v>0.28730300199716569</v>
      </c>
      <c r="BV17" s="94">
        <f t="shared" si="33"/>
        <v>1</v>
      </c>
      <c r="BW17" s="94">
        <f t="shared" si="34"/>
        <v>4.7579207811168995</v>
      </c>
      <c r="BX17" s="94">
        <f t="shared" si="35"/>
        <v>0.33255246243147035</v>
      </c>
      <c r="BY17" s="94">
        <f t="shared" si="36"/>
        <v>0.9718523598791432</v>
      </c>
      <c r="BZ17" s="94">
        <f t="shared" si="37"/>
        <v>1</v>
      </c>
      <c r="CA17" s="94">
        <f t="shared" si="38"/>
        <v>0.99754789543632394</v>
      </c>
      <c r="CB17" s="94">
        <f t="shared" si="39"/>
        <v>1.2069198734766362</v>
      </c>
      <c r="CC17" s="94">
        <f t="shared" si="40"/>
        <v>1.1950878594736867</v>
      </c>
      <c r="CD17" s="94">
        <f t="shared" si="41"/>
        <v>1.5864513401490694</v>
      </c>
      <c r="CE17" s="94">
        <f t="shared" si="42"/>
        <v>19.253875213180478</v>
      </c>
      <c r="CF17" s="94">
        <f t="shared" si="43"/>
        <v>1288.1818280679438</v>
      </c>
      <c r="CG17" s="94">
        <f t="shared" si="44"/>
        <v>1.1218816026108491</v>
      </c>
      <c r="CH17" s="94">
        <f t="shared" si="45"/>
        <v>1.0009912317338203</v>
      </c>
      <c r="CI17" s="94">
        <f t="shared" si="46"/>
        <v>2.4113375802010002</v>
      </c>
      <c r="CJ17" s="94">
        <f t="shared" si="47"/>
        <v>1.2770656775766316</v>
      </c>
      <c r="CK17" s="94" t="e">
        <f t="shared" ca="1" si="48"/>
        <v>#REF!</v>
      </c>
      <c r="CL17" s="94">
        <f t="shared" si="49"/>
        <v>1</v>
      </c>
      <c r="CM17" s="94">
        <f t="shared" si="50"/>
        <v>1</v>
      </c>
      <c r="CN17" s="94">
        <f t="shared" si="51"/>
        <v>1</v>
      </c>
      <c r="CO17" s="94">
        <f t="shared" si="52"/>
        <v>1</v>
      </c>
      <c r="CP17" s="97">
        <f t="shared" si="53"/>
        <v>1.0123568454600249</v>
      </c>
      <c r="CQ17" s="94">
        <f t="shared" si="54"/>
        <v>1</v>
      </c>
      <c r="CR17" s="94">
        <f t="shared" si="55"/>
        <v>1.0170713272472989</v>
      </c>
      <c r="CS17" s="94">
        <f t="shared" si="56"/>
        <v>1</v>
      </c>
      <c r="CT17" s="94">
        <f t="shared" si="57"/>
        <v>1</v>
      </c>
      <c r="CU17" s="94">
        <f t="shared" si="58"/>
        <v>1</v>
      </c>
      <c r="CW17" s="94" t="e">
        <f t="shared" ca="1" si="62"/>
        <v>#REF!</v>
      </c>
      <c r="CX17" s="94" t="e">
        <f t="shared" ca="1" si="59"/>
        <v>#REF!</v>
      </c>
    </row>
    <row r="18" spans="1:102" x14ac:dyDescent="0.2">
      <c r="A18" s="92">
        <f t="shared" si="63"/>
        <v>42821</v>
      </c>
      <c r="B18" s="93">
        <v>1</v>
      </c>
      <c r="C18" s="93">
        <v>2.54818527524646</v>
      </c>
      <c r="D18" s="93">
        <v>15.812016192995401</v>
      </c>
      <c r="E18" s="93">
        <v>0.63961061033060895</v>
      </c>
      <c r="F18" s="93">
        <v>0</v>
      </c>
      <c r="G18" s="93">
        <v>4.5756208169784198</v>
      </c>
      <c r="H18" s="93">
        <v>4.4067192472642498</v>
      </c>
      <c r="I18" s="93">
        <v>0.64020745520366096</v>
      </c>
      <c r="J18" s="93">
        <v>0</v>
      </c>
      <c r="K18" s="93">
        <v>0.22619024794351</v>
      </c>
      <c r="L18" s="93">
        <v>0.81872373966336398</v>
      </c>
      <c r="M18" s="93">
        <v>0.58363945543818296</v>
      </c>
      <c r="N18" s="93">
        <v>0.53625758657936995</v>
      </c>
      <c r="O18" s="93">
        <v>4.3264018719543103</v>
      </c>
      <c r="P18" s="93">
        <v>4.5432947822700003</v>
      </c>
      <c r="Q18" s="93">
        <v>3.9889840465642701</v>
      </c>
      <c r="R18" s="93">
        <v>9.5310179804324699E-2</v>
      </c>
      <c r="S18" s="93">
        <v>4.2484952420493496</v>
      </c>
      <c r="T18" s="93">
        <v>3.4339872044851401</v>
      </c>
      <c r="U18" s="93" t="e">
        <f ca="1">'Media Transformations (Inputs)'!F24</f>
        <v>#REF!</v>
      </c>
      <c r="V18" s="93">
        <v>0</v>
      </c>
      <c r="W18" s="93">
        <v>0</v>
      </c>
      <c r="X18" s="93">
        <v>0</v>
      </c>
      <c r="Y18" s="93">
        <v>0</v>
      </c>
      <c r="Z18" s="93">
        <v>0.33975465124043502</v>
      </c>
      <c r="AA18" s="93">
        <v>0</v>
      </c>
      <c r="AB18" s="93">
        <v>0.235684252019108</v>
      </c>
      <c r="AC18" s="93">
        <v>0</v>
      </c>
      <c r="AD18" s="93">
        <v>0</v>
      </c>
      <c r="AE18" s="93">
        <v>0</v>
      </c>
      <c r="AH18" s="92">
        <f t="shared" si="64"/>
        <v>42821</v>
      </c>
      <c r="AI18" s="94">
        <f t="shared" si="60"/>
        <v>-8.1482076379792705</v>
      </c>
      <c r="AJ18" s="94">
        <f t="shared" si="0"/>
        <v>9.2493459836168482E-2</v>
      </c>
      <c r="AK18" s="94">
        <f t="shared" si="1"/>
        <v>11.636039228282046</v>
      </c>
      <c r="AL18" s="94">
        <f t="shared" si="2"/>
        <v>-1.2406601375945705</v>
      </c>
      <c r="AM18" s="94">
        <f t="shared" si="3"/>
        <v>0</v>
      </c>
      <c r="AN18" s="94">
        <f t="shared" si="4"/>
        <v>1.5630060620192374</v>
      </c>
      <c r="AO18" s="94">
        <f t="shared" si="5"/>
        <v>-1.0979376029728309</v>
      </c>
      <c r="AP18" s="94">
        <f t="shared" si="6"/>
        <v>-2.6424701762344838E-2</v>
      </c>
      <c r="AQ18" s="94">
        <f t="shared" si="7"/>
        <v>0</v>
      </c>
      <c r="AR18" s="94">
        <f t="shared" si="8"/>
        <v>-2.2403678752734215E-3</v>
      </c>
      <c r="AS18" s="94">
        <f t="shared" si="9"/>
        <v>0.18413361405979051</v>
      </c>
      <c r="AT18" s="94">
        <f t="shared" si="10"/>
        <v>0.16990623812560296</v>
      </c>
      <c r="AU18" s="94">
        <f t="shared" si="11"/>
        <v>0.46588039969926559</v>
      </c>
      <c r="AV18" s="94">
        <f t="shared" si="12"/>
        <v>2.9259602223389667</v>
      </c>
      <c r="AW18" s="94">
        <f t="shared" si="13"/>
        <v>7.1443466642589195</v>
      </c>
      <c r="AX18" s="94">
        <f t="shared" si="14"/>
        <v>0.11915444411220426</v>
      </c>
      <c r="AY18" s="94">
        <f t="shared" si="15"/>
        <v>9.907407880458696E-4</v>
      </c>
      <c r="AZ18" s="94">
        <f t="shared" si="16"/>
        <v>0.88018160607160867</v>
      </c>
      <c r="BA18" s="94">
        <f t="shared" si="17"/>
        <v>0.24456500687636384</v>
      </c>
      <c r="BB18" s="94" t="e">
        <f t="shared" ca="1" si="18"/>
        <v>#REF!</v>
      </c>
      <c r="BC18" s="94">
        <f t="shared" si="19"/>
        <v>0</v>
      </c>
      <c r="BD18" s="94">
        <f t="shared" si="20"/>
        <v>0</v>
      </c>
      <c r="BE18" s="94">
        <f t="shared" si="21"/>
        <v>0</v>
      </c>
      <c r="BF18" s="94">
        <f t="shared" si="22"/>
        <v>0</v>
      </c>
      <c r="BG18" s="97">
        <f t="shared" si="23"/>
        <v>1.4749127549560393E-2</v>
      </c>
      <c r="BH18" s="94">
        <f t="shared" si="24"/>
        <v>0</v>
      </c>
      <c r="BI18" s="94">
        <f t="shared" si="25"/>
        <v>1.2064165156190583E-2</v>
      </c>
      <c r="BJ18" s="94">
        <f t="shared" si="26"/>
        <v>0</v>
      </c>
      <c r="BK18" s="94">
        <f t="shared" si="27"/>
        <v>0</v>
      </c>
      <c r="BL18" s="94">
        <f t="shared" si="28"/>
        <v>0</v>
      </c>
      <c r="BN18" s="111" t="e">
        <f t="shared" ca="1" si="61"/>
        <v>#REF!</v>
      </c>
      <c r="BO18" s="104">
        <v>15.030941269050826</v>
      </c>
      <c r="BP18" s="13"/>
      <c r="BQ18" s="92">
        <f t="shared" si="65"/>
        <v>42821</v>
      </c>
      <c r="BR18" s="94">
        <f t="shared" si="29"/>
        <v>2.8925334198812619E-4</v>
      </c>
      <c r="BS18" s="94">
        <f t="shared" si="30"/>
        <v>1.0969059675921087</v>
      </c>
      <c r="BT18" s="94">
        <f t="shared" si="31"/>
        <v>113101.30814227813</v>
      </c>
      <c r="BU18" s="94">
        <f t="shared" si="32"/>
        <v>0.28919324757780623</v>
      </c>
      <c r="BV18" s="94">
        <f t="shared" si="33"/>
        <v>1</v>
      </c>
      <c r="BW18" s="94">
        <f t="shared" si="34"/>
        <v>4.7731480798274184</v>
      </c>
      <c r="BX18" s="94">
        <f t="shared" si="35"/>
        <v>0.33355830444895579</v>
      </c>
      <c r="BY18" s="94">
        <f t="shared" si="36"/>
        <v>0.97392137563782288</v>
      </c>
      <c r="BZ18" s="94">
        <f t="shared" si="37"/>
        <v>1</v>
      </c>
      <c r="CA18" s="94">
        <f t="shared" si="38"/>
        <v>0.99776213987572371</v>
      </c>
      <c r="CB18" s="94">
        <f t="shared" si="39"/>
        <v>1.2021764400404598</v>
      </c>
      <c r="CC18" s="94">
        <f t="shared" si="40"/>
        <v>1.1851937201257898</v>
      </c>
      <c r="CD18" s="94">
        <f t="shared" si="41"/>
        <v>1.593416414869318</v>
      </c>
      <c r="CE18" s="94">
        <f t="shared" si="42"/>
        <v>18.652127643400984</v>
      </c>
      <c r="CF18" s="94">
        <f t="shared" si="43"/>
        <v>1266.9233284691209</v>
      </c>
      <c r="CG18" s="94">
        <f t="shared" si="44"/>
        <v>1.1265438929247298</v>
      </c>
      <c r="CH18" s="94">
        <f t="shared" si="45"/>
        <v>1.0009912317338203</v>
      </c>
      <c r="CI18" s="94">
        <f t="shared" si="46"/>
        <v>2.4113375802010002</v>
      </c>
      <c r="CJ18" s="94">
        <f t="shared" si="47"/>
        <v>1.2770656775766316</v>
      </c>
      <c r="CK18" s="94" t="e">
        <f t="shared" ca="1" si="48"/>
        <v>#REF!</v>
      </c>
      <c r="CL18" s="94">
        <f t="shared" si="49"/>
        <v>1</v>
      </c>
      <c r="CM18" s="94">
        <f t="shared" si="50"/>
        <v>1</v>
      </c>
      <c r="CN18" s="94">
        <f t="shared" si="51"/>
        <v>1</v>
      </c>
      <c r="CO18" s="94">
        <f t="shared" si="52"/>
        <v>1</v>
      </c>
      <c r="CP18" s="97">
        <f t="shared" si="53"/>
        <v>1.0148584326551331</v>
      </c>
      <c r="CQ18" s="94">
        <f t="shared" si="54"/>
        <v>1</v>
      </c>
      <c r="CR18" s="94">
        <f t="shared" si="55"/>
        <v>1.012137230726049</v>
      </c>
      <c r="CS18" s="94">
        <f t="shared" si="56"/>
        <v>1</v>
      </c>
      <c r="CT18" s="94">
        <f t="shared" si="57"/>
        <v>1</v>
      </c>
      <c r="CU18" s="94">
        <f t="shared" si="58"/>
        <v>1</v>
      </c>
      <c r="CW18" s="94" t="e">
        <f t="shared" ca="1" si="62"/>
        <v>#REF!</v>
      </c>
      <c r="CX18" s="94" t="e">
        <f t="shared" ca="1" si="59"/>
        <v>#REF!</v>
      </c>
    </row>
    <row r="19" spans="1:102" x14ac:dyDescent="0.2">
      <c r="A19" s="92">
        <f t="shared" si="63"/>
        <v>42828</v>
      </c>
      <c r="B19" s="93">
        <v>1</v>
      </c>
      <c r="C19" s="93">
        <v>2.73660459359149</v>
      </c>
      <c r="D19" s="93">
        <v>15.9964239956612</v>
      </c>
      <c r="E19" s="93">
        <v>0.58912471986272796</v>
      </c>
      <c r="F19" s="93">
        <v>0</v>
      </c>
      <c r="G19" s="93">
        <v>4.5587029328783704</v>
      </c>
      <c r="H19" s="93">
        <v>4.4067192472642498</v>
      </c>
      <c r="I19" s="93">
        <v>0.51363523781848697</v>
      </c>
      <c r="J19" s="93">
        <v>0</v>
      </c>
      <c r="K19" s="93">
        <v>0.786134577949402</v>
      </c>
      <c r="L19" s="93">
        <v>0.776727104593258</v>
      </c>
      <c r="M19" s="93">
        <v>0.52469402952331601</v>
      </c>
      <c r="N19" s="93">
        <v>0.55315254668921998</v>
      </c>
      <c r="O19" s="93">
        <v>4.2565820351896999</v>
      </c>
      <c r="P19" s="93">
        <v>4.5538768916005399</v>
      </c>
      <c r="Q19" s="93">
        <v>4.4426512564903096</v>
      </c>
      <c r="R19" s="93">
        <v>9.5310179804324699E-2</v>
      </c>
      <c r="S19" s="93">
        <v>4.27666611901605</v>
      </c>
      <c r="T19" s="93">
        <v>3.4011973816621501</v>
      </c>
      <c r="U19" s="93" t="e">
        <f ca="1">'Media Transformations (Inputs)'!F25</f>
        <v>#REF!</v>
      </c>
      <c r="V19" s="93">
        <v>0</v>
      </c>
      <c r="W19" s="93">
        <v>0</v>
      </c>
      <c r="X19" s="93">
        <v>0</v>
      </c>
      <c r="Y19" s="93">
        <v>0</v>
      </c>
      <c r="Z19" s="93">
        <v>0.16687892469155099</v>
      </c>
      <c r="AA19" s="93">
        <v>0</v>
      </c>
      <c r="AB19" s="93">
        <v>0.24707295250654401</v>
      </c>
      <c r="AC19" s="93">
        <v>0</v>
      </c>
      <c r="AD19" s="93">
        <v>0</v>
      </c>
      <c r="AE19" s="93">
        <v>0</v>
      </c>
      <c r="AH19" s="92">
        <f t="shared" si="64"/>
        <v>42828</v>
      </c>
      <c r="AI19" s="94">
        <f t="shared" si="60"/>
        <v>-8.1482076379792705</v>
      </c>
      <c r="AJ19" s="94">
        <f t="shared" si="0"/>
        <v>9.9332662159091673E-2</v>
      </c>
      <c r="AK19" s="94">
        <f t="shared" si="1"/>
        <v>11.771744656333093</v>
      </c>
      <c r="AL19" s="94">
        <f t="shared" si="2"/>
        <v>-1.142732068855858</v>
      </c>
      <c r="AM19" s="94">
        <f t="shared" si="3"/>
        <v>0</v>
      </c>
      <c r="AN19" s="94">
        <f t="shared" si="4"/>
        <v>1.5572270089764686</v>
      </c>
      <c r="AO19" s="94">
        <f t="shared" si="5"/>
        <v>-1.0979376029728309</v>
      </c>
      <c r="AP19" s="94">
        <f t="shared" si="6"/>
        <v>-2.1200405999125531E-2</v>
      </c>
      <c r="AQ19" s="94">
        <f t="shared" si="7"/>
        <v>0</v>
      </c>
      <c r="AR19" s="94">
        <f t="shared" si="8"/>
        <v>-7.7865012753305313E-3</v>
      </c>
      <c r="AS19" s="94">
        <f t="shared" si="9"/>
        <v>0.17468843515611251</v>
      </c>
      <c r="AT19" s="94">
        <f t="shared" si="10"/>
        <v>0.15274633661690989</v>
      </c>
      <c r="AU19" s="94">
        <f t="shared" si="11"/>
        <v>0.48055810490263079</v>
      </c>
      <c r="AV19" s="94">
        <f t="shared" si="12"/>
        <v>2.8787408305326365</v>
      </c>
      <c r="AW19" s="94">
        <f t="shared" si="13"/>
        <v>7.1609870675608356</v>
      </c>
      <c r="AX19" s="94">
        <f t="shared" si="14"/>
        <v>0.13270588066338099</v>
      </c>
      <c r="AY19" s="94">
        <f t="shared" si="15"/>
        <v>9.907407880458696E-4</v>
      </c>
      <c r="AZ19" s="94">
        <f t="shared" si="16"/>
        <v>0.88601790488338172</v>
      </c>
      <c r="BA19" s="94">
        <f t="shared" si="17"/>
        <v>0.24222974970542699</v>
      </c>
      <c r="BB19" s="94" t="e">
        <f t="shared" ca="1" si="18"/>
        <v>#REF!</v>
      </c>
      <c r="BC19" s="94">
        <f t="shared" si="19"/>
        <v>0</v>
      </c>
      <c r="BD19" s="94">
        <f t="shared" si="20"/>
        <v>0</v>
      </c>
      <c r="BE19" s="94">
        <f t="shared" si="21"/>
        <v>0</v>
      </c>
      <c r="BF19" s="94">
        <f t="shared" si="22"/>
        <v>0</v>
      </c>
      <c r="BG19" s="97">
        <f t="shared" si="23"/>
        <v>7.2443998533146241E-3</v>
      </c>
      <c r="BH19" s="94">
        <f t="shared" si="24"/>
        <v>0</v>
      </c>
      <c r="BI19" s="94">
        <f t="shared" si="25"/>
        <v>1.2647128007623172E-2</v>
      </c>
      <c r="BJ19" s="94">
        <f t="shared" si="26"/>
        <v>0</v>
      </c>
      <c r="BK19" s="94">
        <f t="shared" si="27"/>
        <v>0</v>
      </c>
      <c r="BL19" s="94">
        <f t="shared" si="28"/>
        <v>0</v>
      </c>
      <c r="BN19" s="111" t="e">
        <f t="shared" ca="1" si="61"/>
        <v>#REF!</v>
      </c>
      <c r="BO19" s="104">
        <v>15.209086096856071</v>
      </c>
      <c r="BP19" s="13"/>
      <c r="BQ19" s="92">
        <f t="shared" si="65"/>
        <v>42828</v>
      </c>
      <c r="BR19" s="94">
        <f t="shared" si="29"/>
        <v>2.8925334198812619E-4</v>
      </c>
      <c r="BS19" s="94">
        <f t="shared" si="30"/>
        <v>1.1044336417349065</v>
      </c>
      <c r="BT19" s="94">
        <f t="shared" si="31"/>
        <v>129539.95642225709</v>
      </c>
      <c r="BU19" s="94">
        <f t="shared" si="32"/>
        <v>0.31894644673764322</v>
      </c>
      <c r="BV19" s="94">
        <f t="shared" si="33"/>
        <v>1</v>
      </c>
      <c r="BW19" s="94">
        <f t="shared" si="34"/>
        <v>4.7456433560707998</v>
      </c>
      <c r="BX19" s="94">
        <f t="shared" si="35"/>
        <v>0.33355830444895579</v>
      </c>
      <c r="BY19" s="94">
        <f t="shared" si="36"/>
        <v>0.97902274287716129</v>
      </c>
      <c r="BZ19" s="94">
        <f t="shared" si="37"/>
        <v>1</v>
      </c>
      <c r="CA19" s="94">
        <f t="shared" si="38"/>
        <v>0.99224373499657215</v>
      </c>
      <c r="CB19" s="94">
        <f t="shared" si="39"/>
        <v>1.1908751239835582</v>
      </c>
      <c r="CC19" s="94">
        <f t="shared" si="40"/>
        <v>1.1650294161544932</v>
      </c>
      <c r="CD19" s="94">
        <f t="shared" si="41"/>
        <v>1.6169765929749047</v>
      </c>
      <c r="CE19" s="94">
        <f t="shared" si="42"/>
        <v>17.791856107149624</v>
      </c>
      <c r="CF19" s="94">
        <f t="shared" si="43"/>
        <v>1288.1818280679438</v>
      </c>
      <c r="CG19" s="94">
        <f t="shared" si="44"/>
        <v>1.141914089920133</v>
      </c>
      <c r="CH19" s="94">
        <f t="shared" si="45"/>
        <v>1.0009912317338203</v>
      </c>
      <c r="CI19" s="94">
        <f t="shared" si="46"/>
        <v>2.4254520148198573</v>
      </c>
      <c r="CJ19" s="94">
        <f t="shared" si="47"/>
        <v>1.2740868802779106</v>
      </c>
      <c r="CK19" s="94" t="e">
        <f t="shared" ca="1" si="48"/>
        <v>#REF!</v>
      </c>
      <c r="CL19" s="94">
        <f t="shared" si="49"/>
        <v>1</v>
      </c>
      <c r="CM19" s="94">
        <f t="shared" si="50"/>
        <v>1</v>
      </c>
      <c r="CN19" s="94">
        <f t="shared" si="51"/>
        <v>1</v>
      </c>
      <c r="CO19" s="94">
        <f t="shared" si="52"/>
        <v>1</v>
      </c>
      <c r="CP19" s="97">
        <f t="shared" si="53"/>
        <v>1.0072707039988162</v>
      </c>
      <c r="CQ19" s="94">
        <f t="shared" si="54"/>
        <v>1</v>
      </c>
      <c r="CR19" s="94">
        <f t="shared" si="55"/>
        <v>1.0127274411507752</v>
      </c>
      <c r="CS19" s="94">
        <f t="shared" si="56"/>
        <v>1</v>
      </c>
      <c r="CT19" s="94">
        <f t="shared" si="57"/>
        <v>1</v>
      </c>
      <c r="CU19" s="94">
        <f t="shared" si="58"/>
        <v>1</v>
      </c>
      <c r="CW19" s="94" t="e">
        <f t="shared" ca="1" si="62"/>
        <v>#REF!</v>
      </c>
      <c r="CX19" s="94" t="e">
        <f t="shared" ca="1" si="59"/>
        <v>#REF!</v>
      </c>
    </row>
    <row r="20" spans="1:102" x14ac:dyDescent="0.2">
      <c r="A20" s="92">
        <f t="shared" si="63"/>
        <v>42835</v>
      </c>
      <c r="B20" s="93">
        <v>1</v>
      </c>
      <c r="C20" s="93">
        <v>2.5371761144829099</v>
      </c>
      <c r="D20" s="93">
        <v>16.091275833470998</v>
      </c>
      <c r="E20" s="93">
        <v>0.560214702835797</v>
      </c>
      <c r="F20" s="93">
        <v>0</v>
      </c>
      <c r="G20" s="93">
        <v>4.5693547794221203</v>
      </c>
      <c r="H20" s="93">
        <v>4.4188406077965903</v>
      </c>
      <c r="I20" s="93">
        <v>0.621008337689122</v>
      </c>
      <c r="J20" s="93">
        <v>0</v>
      </c>
      <c r="K20" s="93">
        <v>0.71918734861759703</v>
      </c>
      <c r="L20" s="93">
        <v>0.74041740306019299</v>
      </c>
      <c r="M20" s="93">
        <v>0.48876696053341601</v>
      </c>
      <c r="N20" s="93">
        <v>0.44971702810310499</v>
      </c>
      <c r="O20" s="93">
        <v>4.3572440702160797</v>
      </c>
      <c r="P20" s="93">
        <v>4.5538768916005399</v>
      </c>
      <c r="Q20" s="93">
        <v>4.4659081186545802</v>
      </c>
      <c r="R20" s="93">
        <v>0.69314718055994495</v>
      </c>
      <c r="S20" s="93">
        <v>4.3174881135363101</v>
      </c>
      <c r="T20" s="93">
        <v>3.3672958299864701</v>
      </c>
      <c r="U20" s="93" t="e">
        <f ca="1">'Media Transformations (Inputs)'!F26</f>
        <v>#REF!</v>
      </c>
      <c r="V20" s="93">
        <v>0</v>
      </c>
      <c r="W20" s="93">
        <v>0</v>
      </c>
      <c r="X20" s="93">
        <v>0</v>
      </c>
      <c r="Y20" s="93">
        <v>0</v>
      </c>
      <c r="Z20" s="93">
        <v>0.429406700651841</v>
      </c>
      <c r="AA20" s="93">
        <v>0</v>
      </c>
      <c r="AB20" s="93">
        <v>0.24832014977810299</v>
      </c>
      <c r="AC20" s="93">
        <v>0.15851228726047201</v>
      </c>
      <c r="AD20" s="93">
        <v>0</v>
      </c>
      <c r="AE20" s="93">
        <v>0</v>
      </c>
      <c r="AH20" s="92">
        <f t="shared" si="64"/>
        <v>42835</v>
      </c>
      <c r="AI20" s="94">
        <f t="shared" si="60"/>
        <v>-8.1482076379792705</v>
      </c>
      <c r="AJ20" s="94">
        <f t="shared" si="0"/>
        <v>9.209385177830666E-2</v>
      </c>
      <c r="AK20" s="94">
        <f t="shared" si="1"/>
        <v>11.841545982878559</v>
      </c>
      <c r="AL20" s="94">
        <f t="shared" si="2"/>
        <v>-1.086654972692688</v>
      </c>
      <c r="AM20" s="94">
        <f t="shared" si="3"/>
        <v>0</v>
      </c>
      <c r="AN20" s="94">
        <f t="shared" si="4"/>
        <v>1.5608656192078501</v>
      </c>
      <c r="AO20" s="94">
        <f t="shared" si="5"/>
        <v>-1.1009576495836761</v>
      </c>
      <c r="AP20" s="94">
        <f t="shared" si="6"/>
        <v>-2.563225401701124E-2</v>
      </c>
      <c r="AQ20" s="94">
        <f t="shared" si="7"/>
        <v>0</v>
      </c>
      <c r="AR20" s="94">
        <f t="shared" si="8"/>
        <v>-7.1234027408128243E-3</v>
      </c>
      <c r="AS20" s="94">
        <f t="shared" si="9"/>
        <v>0.16652226597740444</v>
      </c>
      <c r="AT20" s="94">
        <f t="shared" si="10"/>
        <v>0.14228742558532106</v>
      </c>
      <c r="AU20" s="94">
        <f t="shared" si="11"/>
        <v>0.39069722097671583</v>
      </c>
      <c r="AV20" s="94">
        <f t="shared" si="12"/>
        <v>2.9468189053634042</v>
      </c>
      <c r="AW20" s="94">
        <f t="shared" si="13"/>
        <v>7.1609870675608356</v>
      </c>
      <c r="AX20" s="94">
        <f t="shared" si="14"/>
        <v>0.1334005834876163</v>
      </c>
      <c r="AY20" s="94">
        <f t="shared" si="15"/>
        <v>7.2052028997281591E-3</v>
      </c>
      <c r="AZ20" s="94">
        <f t="shared" si="16"/>
        <v>0.89447519779600293</v>
      </c>
      <c r="BA20" s="94">
        <f t="shared" si="17"/>
        <v>0.23981531635871767</v>
      </c>
      <c r="BB20" s="94" t="e">
        <f t="shared" ca="1" si="18"/>
        <v>#REF!</v>
      </c>
      <c r="BC20" s="94">
        <f t="shared" si="19"/>
        <v>0</v>
      </c>
      <c r="BD20" s="94">
        <f t="shared" si="20"/>
        <v>0</v>
      </c>
      <c r="BE20" s="94">
        <f t="shared" si="21"/>
        <v>0</v>
      </c>
      <c r="BF20" s="94">
        <f t="shared" si="22"/>
        <v>0</v>
      </c>
      <c r="BG20" s="97">
        <f t="shared" si="23"/>
        <v>1.8641022795205079E-2</v>
      </c>
      <c r="BH20" s="94">
        <f t="shared" si="24"/>
        <v>0</v>
      </c>
      <c r="BI20" s="94">
        <f t="shared" si="25"/>
        <v>1.271096932810825E-2</v>
      </c>
      <c r="BJ20" s="94">
        <f t="shared" si="26"/>
        <v>4.879188017170878E-3</v>
      </c>
      <c r="BK20" s="94">
        <f t="shared" si="27"/>
        <v>0</v>
      </c>
      <c r="BL20" s="94">
        <f t="shared" si="28"/>
        <v>0</v>
      </c>
      <c r="BN20" s="111" t="e">
        <f t="shared" ca="1" si="61"/>
        <v>#REF!</v>
      </c>
      <c r="BO20" s="104">
        <v>15.3217760036591</v>
      </c>
      <c r="BP20" s="13"/>
      <c r="BQ20" s="92">
        <f t="shared" si="65"/>
        <v>42835</v>
      </c>
      <c r="BR20" s="94">
        <f t="shared" si="29"/>
        <v>2.8925334198812619E-4</v>
      </c>
      <c r="BS20" s="94">
        <f t="shared" si="30"/>
        <v>1.0964677226976696</v>
      </c>
      <c r="BT20" s="94">
        <f t="shared" si="31"/>
        <v>138905.06357180112</v>
      </c>
      <c r="BU20" s="94">
        <f t="shared" si="32"/>
        <v>0.337343030156524</v>
      </c>
      <c r="BV20" s="94">
        <f t="shared" si="33"/>
        <v>1</v>
      </c>
      <c r="BW20" s="94">
        <f t="shared" si="34"/>
        <v>4.7629423556132346</v>
      </c>
      <c r="BX20" s="94">
        <f t="shared" si="35"/>
        <v>0.33255246243147035</v>
      </c>
      <c r="BY20" s="94">
        <f t="shared" si="36"/>
        <v>0.97469346331524465</v>
      </c>
      <c r="BZ20" s="94">
        <f t="shared" si="37"/>
        <v>1</v>
      </c>
      <c r="CA20" s="94">
        <f t="shared" si="38"/>
        <v>0.99290190855597749</v>
      </c>
      <c r="CB20" s="94">
        <f t="shared" si="39"/>
        <v>1.1811898359237714</v>
      </c>
      <c r="CC20" s="94">
        <f t="shared" si="40"/>
        <v>1.1529079761685763</v>
      </c>
      <c r="CD20" s="94">
        <f t="shared" si="41"/>
        <v>1.4780109349505939</v>
      </c>
      <c r="CE20" s="94">
        <f t="shared" si="42"/>
        <v>19.045272448917121</v>
      </c>
      <c r="CF20" s="94">
        <f t="shared" si="43"/>
        <v>1288.1818280679438</v>
      </c>
      <c r="CG20" s="94">
        <f t="shared" si="44"/>
        <v>1.1427076564779837</v>
      </c>
      <c r="CH20" s="94">
        <f t="shared" si="45"/>
        <v>1.0072312228295583</v>
      </c>
      <c r="CI20" s="94">
        <f t="shared" si="46"/>
        <v>2.446051759206505</v>
      </c>
      <c r="CJ20" s="94">
        <f t="shared" si="47"/>
        <v>1.2710143930779247</v>
      </c>
      <c r="CK20" s="94" t="e">
        <f t="shared" ca="1" si="48"/>
        <v>#REF!</v>
      </c>
      <c r="CL20" s="94">
        <f t="shared" si="49"/>
        <v>1</v>
      </c>
      <c r="CM20" s="94">
        <f t="shared" si="50"/>
        <v>1</v>
      </c>
      <c r="CN20" s="94">
        <f t="shared" si="51"/>
        <v>1</v>
      </c>
      <c r="CO20" s="94">
        <f t="shared" si="52"/>
        <v>1</v>
      </c>
      <c r="CP20" s="97">
        <f t="shared" si="53"/>
        <v>1.0188158512983867</v>
      </c>
      <c r="CQ20" s="94">
        <f t="shared" si="54"/>
        <v>1</v>
      </c>
      <c r="CR20" s="94">
        <f t="shared" si="55"/>
        <v>1.0127920970717474</v>
      </c>
      <c r="CS20" s="94">
        <f t="shared" si="56"/>
        <v>1.0048911106380405</v>
      </c>
      <c r="CT20" s="94">
        <f t="shared" si="57"/>
        <v>1</v>
      </c>
      <c r="CU20" s="94">
        <f t="shared" si="58"/>
        <v>1</v>
      </c>
      <c r="CW20" s="94" t="e">
        <f t="shared" ca="1" si="62"/>
        <v>#REF!</v>
      </c>
      <c r="CX20" s="94" t="e">
        <f t="shared" ca="1" si="59"/>
        <v>#REF!</v>
      </c>
    </row>
    <row r="21" spans="1:102" x14ac:dyDescent="0.2">
      <c r="A21" s="92">
        <f t="shared" si="63"/>
        <v>42842</v>
      </c>
      <c r="B21" s="93">
        <v>1</v>
      </c>
      <c r="C21" s="93">
        <v>2.4173831544889102</v>
      </c>
      <c r="D21" s="93">
        <v>15.7227550763509</v>
      </c>
      <c r="E21" s="93">
        <v>0.58236350109646395</v>
      </c>
      <c r="F21" s="93">
        <v>0</v>
      </c>
      <c r="G21" s="93">
        <v>4.5849493405753297</v>
      </c>
      <c r="H21" s="93">
        <v>4.3944491546724302</v>
      </c>
      <c r="I21" s="93">
        <v>0.55690205687522498</v>
      </c>
      <c r="J21" s="93">
        <v>1.2817496601971101E-3</v>
      </c>
      <c r="K21" s="93">
        <v>0.67717886607817102</v>
      </c>
      <c r="L21" s="93">
        <v>0.815205255422772</v>
      </c>
      <c r="M21" s="93">
        <v>0.59461283626879302</v>
      </c>
      <c r="N21" s="93">
        <v>0.50154083541227101</v>
      </c>
      <c r="O21" s="93">
        <v>4.4245900923665404</v>
      </c>
      <c r="P21" s="93">
        <v>4.5643481914678299</v>
      </c>
      <c r="Q21" s="93">
        <v>4.3820266346738803</v>
      </c>
      <c r="R21" s="93">
        <v>1.7917594692280501</v>
      </c>
      <c r="S21" s="93">
        <v>4.2341065045972597</v>
      </c>
      <c r="T21" s="93">
        <v>3.4657359027997199</v>
      </c>
      <c r="U21" s="93" t="e">
        <f ca="1">'Media Transformations (Inputs)'!F27</f>
        <v>#REF!</v>
      </c>
      <c r="V21" s="93">
        <v>0</v>
      </c>
      <c r="W21" s="93">
        <v>0.201718359832289</v>
      </c>
      <c r="X21" s="93">
        <v>0</v>
      </c>
      <c r="Y21" s="93">
        <v>0</v>
      </c>
      <c r="Z21" s="93">
        <v>0.53316648484760298</v>
      </c>
      <c r="AA21" s="93">
        <v>0</v>
      </c>
      <c r="AB21" s="93">
        <v>0.23611608983204299</v>
      </c>
      <c r="AC21" s="93">
        <v>0.421029028252696</v>
      </c>
      <c r="AD21" s="93">
        <v>0</v>
      </c>
      <c r="AE21" s="93">
        <v>0</v>
      </c>
      <c r="AH21" s="92">
        <f t="shared" si="64"/>
        <v>42842</v>
      </c>
      <c r="AI21" s="94">
        <f t="shared" si="60"/>
        <v>-8.1482076379792705</v>
      </c>
      <c r="AJ21" s="94">
        <f t="shared" si="0"/>
        <v>8.7745633679138374E-2</v>
      </c>
      <c r="AK21" s="94">
        <f t="shared" si="1"/>
        <v>11.570352105137321</v>
      </c>
      <c r="AL21" s="94">
        <f t="shared" si="2"/>
        <v>-1.1296172542024172</v>
      </c>
      <c r="AM21" s="94">
        <f t="shared" si="3"/>
        <v>0</v>
      </c>
      <c r="AN21" s="94">
        <f t="shared" si="4"/>
        <v>1.5661926326541022</v>
      </c>
      <c r="AO21" s="94">
        <f t="shared" si="5"/>
        <v>-1.0948804996511521</v>
      </c>
      <c r="AP21" s="94">
        <f t="shared" si="6"/>
        <v>-2.2986253352958567E-2</v>
      </c>
      <c r="AQ21" s="94">
        <f t="shared" si="7"/>
        <v>-1.6093706551561178E-5</v>
      </c>
      <c r="AR21" s="94">
        <f t="shared" si="8"/>
        <v>-6.7073173630125436E-3</v>
      </c>
      <c r="AS21" s="94">
        <f t="shared" si="9"/>
        <v>0.18334229558709175</v>
      </c>
      <c r="AT21" s="94">
        <f t="shared" si="10"/>
        <v>0.17310075460161603</v>
      </c>
      <c r="AU21" s="94">
        <f t="shared" si="11"/>
        <v>0.43571979346307926</v>
      </c>
      <c r="AV21" s="94">
        <f t="shared" si="12"/>
        <v>2.9923652479772023</v>
      </c>
      <c r="AW21" s="94">
        <f t="shared" si="13"/>
        <v>7.1774532226008461</v>
      </c>
      <c r="AX21" s="94">
        <f t="shared" si="14"/>
        <v>0.13089497015892032</v>
      </c>
      <c r="AY21" s="94">
        <f t="shared" si="15"/>
        <v>1.8625179305884587E-2</v>
      </c>
      <c r="AZ21" s="94">
        <f t="shared" si="16"/>
        <v>0.87720062073012239</v>
      </c>
      <c r="BA21" s="94">
        <f t="shared" si="17"/>
        <v>0.24682611623969503</v>
      </c>
      <c r="BB21" s="94" t="e">
        <f t="shared" ca="1" si="18"/>
        <v>#REF!</v>
      </c>
      <c r="BC21" s="94">
        <f t="shared" si="19"/>
        <v>0</v>
      </c>
      <c r="BD21" s="94">
        <f t="shared" si="20"/>
        <v>8.0687343932915601E-4</v>
      </c>
      <c r="BE21" s="94">
        <f t="shared" si="21"/>
        <v>0</v>
      </c>
      <c r="BF21" s="94">
        <f t="shared" si="22"/>
        <v>0</v>
      </c>
      <c r="BG21" s="97">
        <f t="shared" si="23"/>
        <v>2.3145350509427173E-2</v>
      </c>
      <c r="BH21" s="94">
        <f t="shared" si="24"/>
        <v>0</v>
      </c>
      <c r="BI21" s="94">
        <f t="shared" si="25"/>
        <v>1.2086269996252249E-2</v>
      </c>
      <c r="BJ21" s="94">
        <f t="shared" si="26"/>
        <v>1.2959751102171662E-2</v>
      </c>
      <c r="BK21" s="94">
        <f t="shared" si="27"/>
        <v>0</v>
      </c>
      <c r="BL21" s="94">
        <f t="shared" si="28"/>
        <v>0</v>
      </c>
      <c r="BN21" s="111" t="e">
        <f t="shared" ca="1" si="61"/>
        <v>#REF!</v>
      </c>
      <c r="BO21" s="104">
        <v>15.208727726063875</v>
      </c>
      <c r="BP21" s="13"/>
      <c r="BQ21" s="92">
        <f t="shared" si="65"/>
        <v>42842</v>
      </c>
      <c r="BR21" s="94">
        <f t="shared" si="29"/>
        <v>2.8925334198812619E-4</v>
      </c>
      <c r="BS21" s="94">
        <f t="shared" si="30"/>
        <v>1.0917103923512081</v>
      </c>
      <c r="BT21" s="94">
        <f t="shared" si="31"/>
        <v>105910.75718502793</v>
      </c>
      <c r="BU21" s="94">
        <f t="shared" si="32"/>
        <v>0.32315691970791982</v>
      </c>
      <c r="BV21" s="94">
        <f t="shared" si="33"/>
        <v>1</v>
      </c>
      <c r="BW21" s="94">
        <f t="shared" si="34"/>
        <v>4.7883823129233782</v>
      </c>
      <c r="BX21" s="94">
        <f t="shared" si="35"/>
        <v>0.3345795869371051</v>
      </c>
      <c r="BY21" s="94">
        <f t="shared" si="36"/>
        <v>0.97727591794804558</v>
      </c>
      <c r="BZ21" s="94">
        <f t="shared" si="37"/>
        <v>0.99998390642295143</v>
      </c>
      <c r="CA21" s="94">
        <f t="shared" si="38"/>
        <v>0.99331512648272458</v>
      </c>
      <c r="CB21" s="94">
        <f t="shared" si="39"/>
        <v>1.2012255119091322</v>
      </c>
      <c r="CC21" s="94">
        <f t="shared" si="40"/>
        <v>1.1889858948494085</v>
      </c>
      <c r="CD21" s="94">
        <f t="shared" si="41"/>
        <v>1.5460755135826258</v>
      </c>
      <c r="CE21" s="94">
        <f t="shared" si="42"/>
        <v>19.932772729945267</v>
      </c>
      <c r="CF21" s="94">
        <f t="shared" si="43"/>
        <v>1309.5688273649284</v>
      </c>
      <c r="CG21" s="94">
        <f t="shared" si="44"/>
        <v>1.1398480569645077</v>
      </c>
      <c r="CH21" s="94">
        <f t="shared" si="45"/>
        <v>1.0187997098281962</v>
      </c>
      <c r="CI21" s="94">
        <f t="shared" si="46"/>
        <v>2.4041601214857269</v>
      </c>
      <c r="CJ21" s="94">
        <f t="shared" si="47"/>
        <v>1.2799565297726221</v>
      </c>
      <c r="CK21" s="94" t="e">
        <f t="shared" ca="1" si="48"/>
        <v>#REF!</v>
      </c>
      <c r="CL21" s="94">
        <f t="shared" si="49"/>
        <v>1</v>
      </c>
      <c r="CM21" s="94">
        <f t="shared" si="50"/>
        <v>1.0008071990492722</v>
      </c>
      <c r="CN21" s="94">
        <f t="shared" si="51"/>
        <v>1</v>
      </c>
      <c r="CO21" s="94">
        <f t="shared" si="52"/>
        <v>1</v>
      </c>
      <c r="CP21" s="97">
        <f t="shared" si="53"/>
        <v>1.0234152826697029</v>
      </c>
      <c r="CQ21" s="94">
        <f t="shared" si="54"/>
        <v>1</v>
      </c>
      <c r="CR21" s="94">
        <f t="shared" si="55"/>
        <v>1.0121596041049337</v>
      </c>
      <c r="CS21" s="94">
        <f t="shared" si="56"/>
        <v>1.0130440926310658</v>
      </c>
      <c r="CT21" s="94">
        <f t="shared" si="57"/>
        <v>1</v>
      </c>
      <c r="CU21" s="94">
        <f t="shared" si="58"/>
        <v>1</v>
      </c>
      <c r="CW21" s="94" t="e">
        <f t="shared" ca="1" si="62"/>
        <v>#REF!</v>
      </c>
      <c r="CX21" s="94" t="e">
        <f t="shared" ca="1" si="59"/>
        <v>#REF!</v>
      </c>
    </row>
    <row r="22" spans="1:102" x14ac:dyDescent="0.2">
      <c r="A22" s="92">
        <f t="shared" si="63"/>
        <v>42849</v>
      </c>
      <c r="B22" s="93">
        <v>1</v>
      </c>
      <c r="C22" s="93">
        <v>2.5046996822668999</v>
      </c>
      <c r="D22" s="93">
        <v>15.829735441957199</v>
      </c>
      <c r="E22" s="93">
        <v>0.566100783963145</v>
      </c>
      <c r="F22" s="93">
        <v>0</v>
      </c>
      <c r="G22" s="93">
        <v>4.5517520914387504</v>
      </c>
      <c r="H22" s="93">
        <v>4.4067192472642498</v>
      </c>
      <c r="I22" s="93">
        <v>0.445548286591398</v>
      </c>
      <c r="J22" s="93">
        <v>1.1535746941773999E-3</v>
      </c>
      <c r="K22" s="93">
        <v>1.3580902135348101</v>
      </c>
      <c r="L22" s="93">
        <v>0.80169175721114905</v>
      </c>
      <c r="M22" s="93">
        <v>0.62677674889843804</v>
      </c>
      <c r="N22" s="93">
        <v>0.443587898893405</v>
      </c>
      <c r="O22" s="93">
        <v>4.43403933517678</v>
      </c>
      <c r="P22" s="93">
        <v>4.5538768916005399</v>
      </c>
      <c r="Q22" s="93">
        <v>4.3174881135363101</v>
      </c>
      <c r="R22" s="93">
        <v>2.1972245773362098</v>
      </c>
      <c r="S22" s="93">
        <v>4.27666611901605</v>
      </c>
      <c r="T22" s="93">
        <v>3.4339872044851401</v>
      </c>
      <c r="U22" s="93" t="e">
        <f ca="1">'Media Transformations (Inputs)'!F28</f>
        <v>#REF!</v>
      </c>
      <c r="V22" s="93">
        <v>0</v>
      </c>
      <c r="W22" s="93">
        <v>0.22741156342579799</v>
      </c>
      <c r="X22" s="93">
        <v>0</v>
      </c>
      <c r="Y22" s="93">
        <v>0</v>
      </c>
      <c r="Z22" s="93">
        <v>0.56201262203949998</v>
      </c>
      <c r="AA22" s="93">
        <v>0</v>
      </c>
      <c r="AB22" s="93">
        <v>0.23081423233728299</v>
      </c>
      <c r="AC22" s="93">
        <v>0.91519222202378803</v>
      </c>
      <c r="AD22" s="93">
        <v>0</v>
      </c>
      <c r="AE22" s="93">
        <v>0</v>
      </c>
      <c r="AH22" s="92">
        <f t="shared" si="64"/>
        <v>42849</v>
      </c>
      <c r="AI22" s="94">
        <f t="shared" si="60"/>
        <v>-8.1482076379792705</v>
      </c>
      <c r="AJ22" s="94">
        <f t="shared" si="0"/>
        <v>9.0915029497221522E-2</v>
      </c>
      <c r="AK22" s="94">
        <f t="shared" si="1"/>
        <v>11.64907879727177</v>
      </c>
      <c r="AL22" s="94">
        <f t="shared" si="2"/>
        <v>-1.0980722726927203</v>
      </c>
      <c r="AM22" s="94">
        <f t="shared" si="3"/>
        <v>0</v>
      </c>
      <c r="AN22" s="94">
        <f t="shared" si="4"/>
        <v>1.5548526410511483</v>
      </c>
      <c r="AO22" s="94">
        <f t="shared" si="5"/>
        <v>-1.0979376029728309</v>
      </c>
      <c r="AP22" s="94">
        <f t="shared" si="6"/>
        <v>-1.8390102299193144E-2</v>
      </c>
      <c r="AQ22" s="94">
        <f t="shared" si="7"/>
        <v>-1.4484335896405072E-5</v>
      </c>
      <c r="AR22" s="94">
        <f t="shared" si="8"/>
        <v>-1.3451604186253383E-2</v>
      </c>
      <c r="AS22" s="94">
        <f t="shared" si="9"/>
        <v>0.18030306618192052</v>
      </c>
      <c r="AT22" s="94">
        <f t="shared" si="10"/>
        <v>0.18246415412401581</v>
      </c>
      <c r="AU22" s="94">
        <f t="shared" si="11"/>
        <v>0.38537246429730454</v>
      </c>
      <c r="AV22" s="94">
        <f t="shared" si="12"/>
        <v>2.9987558028568149</v>
      </c>
      <c r="AW22" s="94">
        <f t="shared" si="13"/>
        <v>7.1609870675608356</v>
      </c>
      <c r="AX22" s="94">
        <f t="shared" si="14"/>
        <v>0.12896714805680026</v>
      </c>
      <c r="AY22" s="94">
        <f t="shared" si="15"/>
        <v>2.2839952812312849E-2</v>
      </c>
      <c r="AZ22" s="94">
        <f t="shared" si="16"/>
        <v>0.88601790488338172</v>
      </c>
      <c r="BA22" s="94">
        <f t="shared" si="17"/>
        <v>0.24456500687636384</v>
      </c>
      <c r="BB22" s="94" t="e">
        <f t="shared" ca="1" si="18"/>
        <v>#REF!</v>
      </c>
      <c r="BC22" s="94">
        <f t="shared" si="19"/>
        <v>0</v>
      </c>
      <c r="BD22" s="94">
        <f t="shared" si="20"/>
        <v>9.0964625370319198E-4</v>
      </c>
      <c r="BE22" s="94">
        <f t="shared" si="21"/>
        <v>0</v>
      </c>
      <c r="BF22" s="94">
        <f t="shared" si="22"/>
        <v>0</v>
      </c>
      <c r="BG22" s="97">
        <f t="shared" si="23"/>
        <v>2.43975934300232E-2</v>
      </c>
      <c r="BH22" s="94">
        <f t="shared" si="24"/>
        <v>0</v>
      </c>
      <c r="BI22" s="94">
        <f t="shared" si="25"/>
        <v>1.1814879422196474E-2</v>
      </c>
      <c r="BJ22" s="94">
        <f t="shared" si="26"/>
        <v>2.8170654781914724E-2</v>
      </c>
      <c r="BK22" s="94">
        <f t="shared" si="27"/>
        <v>0</v>
      </c>
      <c r="BL22" s="94">
        <f t="shared" si="28"/>
        <v>0</v>
      </c>
      <c r="BN22" s="111" t="e">
        <f t="shared" ca="1" si="61"/>
        <v>#REF!</v>
      </c>
      <c r="BO22" s="104">
        <v>15.277004803812886</v>
      </c>
      <c r="BP22" s="13"/>
      <c r="BQ22" s="92">
        <f t="shared" si="65"/>
        <v>42849</v>
      </c>
      <c r="BR22" s="94">
        <f t="shared" si="29"/>
        <v>2.8925334198812619E-4</v>
      </c>
      <c r="BS22" s="94">
        <f t="shared" si="30"/>
        <v>1.0951759436542126</v>
      </c>
      <c r="BT22" s="94">
        <f t="shared" si="31"/>
        <v>114585.75771050752</v>
      </c>
      <c r="BU22" s="94">
        <f t="shared" si="32"/>
        <v>0.33351338727008867</v>
      </c>
      <c r="BV22" s="94">
        <f t="shared" si="33"/>
        <v>1</v>
      </c>
      <c r="BW22" s="94">
        <f t="shared" si="34"/>
        <v>4.7343888191942254</v>
      </c>
      <c r="BX22" s="94">
        <f t="shared" si="35"/>
        <v>0.33355830444895579</v>
      </c>
      <c r="BY22" s="94">
        <f t="shared" si="36"/>
        <v>0.98177796380421967</v>
      </c>
      <c r="BZ22" s="94">
        <f t="shared" si="37"/>
        <v>0.99998551576900108</v>
      </c>
      <c r="CA22" s="94">
        <f t="shared" si="38"/>
        <v>0.98663846433367641</v>
      </c>
      <c r="CB22" s="94">
        <f t="shared" si="39"/>
        <v>1.1975802542042102</v>
      </c>
      <c r="CC22" s="94">
        <f t="shared" si="40"/>
        <v>1.2001711289970525</v>
      </c>
      <c r="CD22" s="94">
        <f t="shared" si="41"/>
        <v>1.4701618022588883</v>
      </c>
      <c r="CE22" s="94">
        <f t="shared" si="42"/>
        <v>20.060562095554904</v>
      </c>
      <c r="CF22" s="94">
        <f t="shared" si="43"/>
        <v>1288.1818280679438</v>
      </c>
      <c r="CG22" s="94">
        <f t="shared" si="44"/>
        <v>1.1376527494483131</v>
      </c>
      <c r="CH22" s="94">
        <f t="shared" si="45"/>
        <v>1.0231027817201479</v>
      </c>
      <c r="CI22" s="94">
        <f t="shared" si="46"/>
        <v>2.4254520148198573</v>
      </c>
      <c r="CJ22" s="94">
        <f t="shared" si="47"/>
        <v>1.2770656775766316</v>
      </c>
      <c r="CK22" s="94" t="e">
        <f t="shared" ca="1" si="48"/>
        <v>#REF!</v>
      </c>
      <c r="CL22" s="94">
        <f t="shared" si="49"/>
        <v>1</v>
      </c>
      <c r="CM22" s="94">
        <f t="shared" si="50"/>
        <v>1.000910060107334</v>
      </c>
      <c r="CN22" s="94">
        <f t="shared" si="51"/>
        <v>1</v>
      </c>
      <c r="CO22" s="94">
        <f t="shared" si="52"/>
        <v>1</v>
      </c>
      <c r="CP22" s="97">
        <f t="shared" si="53"/>
        <v>1.024697649962363</v>
      </c>
      <c r="CQ22" s="94">
        <f t="shared" si="54"/>
        <v>1</v>
      </c>
      <c r="CR22" s="94">
        <f t="shared" si="55"/>
        <v>1.0118849507997845</v>
      </c>
      <c r="CS22" s="94">
        <f t="shared" si="56"/>
        <v>1.0285712000385356</v>
      </c>
      <c r="CT22" s="94">
        <f t="shared" si="57"/>
        <v>1</v>
      </c>
      <c r="CU22" s="94">
        <f t="shared" si="58"/>
        <v>1</v>
      </c>
      <c r="CW22" s="94" t="e">
        <f t="shared" ca="1" si="62"/>
        <v>#REF!</v>
      </c>
      <c r="CX22" s="94" t="e">
        <f t="shared" ca="1" si="59"/>
        <v>#REF!</v>
      </c>
    </row>
    <row r="23" spans="1:102" x14ac:dyDescent="0.2">
      <c r="A23" s="92">
        <f t="shared" si="63"/>
        <v>42856</v>
      </c>
      <c r="B23" s="93">
        <v>1</v>
      </c>
      <c r="C23" s="93">
        <v>2.6212341490354198</v>
      </c>
      <c r="D23" s="93">
        <v>15.7639360694128</v>
      </c>
      <c r="E23" s="93">
        <v>0.60289019135549204</v>
      </c>
      <c r="F23" s="93">
        <v>0</v>
      </c>
      <c r="G23" s="93">
        <v>4.5777930406737699</v>
      </c>
      <c r="H23" s="93">
        <v>4.4067192472642498</v>
      </c>
      <c r="I23" s="93">
        <v>0.35643862927311798</v>
      </c>
      <c r="J23" s="93">
        <v>2.1065642058217199E-3</v>
      </c>
      <c r="K23" s="93">
        <v>2.0106913845863699</v>
      </c>
      <c r="L23" s="93">
        <v>0.85157204773487105</v>
      </c>
      <c r="M23" s="93">
        <v>0.62627117496627704</v>
      </c>
      <c r="N23" s="93">
        <v>0.45555688576349201</v>
      </c>
      <c r="O23" s="93">
        <v>4.5716270565542398</v>
      </c>
      <c r="P23" s="93">
        <v>4.5538768916005399</v>
      </c>
      <c r="Q23" s="93">
        <v>3.93182563272432</v>
      </c>
      <c r="R23" s="93">
        <v>1.9459101490553099</v>
      </c>
      <c r="S23" s="93">
        <v>4.2484952420493496</v>
      </c>
      <c r="T23" s="93">
        <v>3.4657359027997199</v>
      </c>
      <c r="U23" s="93" t="e">
        <f ca="1">'Media Transformations (Inputs)'!F29</f>
        <v>#REF!</v>
      </c>
      <c r="V23" s="93">
        <v>0</v>
      </c>
      <c r="W23" s="93">
        <v>0.19941713044180301</v>
      </c>
      <c r="X23" s="93">
        <v>0.11223243785609301</v>
      </c>
      <c r="Y23" s="93">
        <v>0</v>
      </c>
      <c r="Z23" s="93">
        <v>0.39365603383620301</v>
      </c>
      <c r="AA23" s="93">
        <v>0</v>
      </c>
      <c r="AB23" s="93">
        <v>0.16728692415489199</v>
      </c>
      <c r="AC23" s="93">
        <v>0.73215377761903</v>
      </c>
      <c r="AD23" s="93">
        <v>0</v>
      </c>
      <c r="AE23" s="93">
        <v>0</v>
      </c>
      <c r="AH23" s="92">
        <f t="shared" si="64"/>
        <v>42856</v>
      </c>
      <c r="AI23" s="94">
        <f t="shared" si="60"/>
        <v>-8.1482076379792705</v>
      </c>
      <c r="AJ23" s="94">
        <f t="shared" si="0"/>
        <v>9.5144971537264478E-2</v>
      </c>
      <c r="AK23" s="94">
        <f t="shared" si="1"/>
        <v>11.600657136758789</v>
      </c>
      <c r="AL23" s="94">
        <f t="shared" si="2"/>
        <v>-1.1694331139611593</v>
      </c>
      <c r="AM23" s="94">
        <f t="shared" si="3"/>
        <v>0</v>
      </c>
      <c r="AN23" s="94">
        <f t="shared" si="4"/>
        <v>1.5637480812860647</v>
      </c>
      <c r="AO23" s="94">
        <f t="shared" si="5"/>
        <v>-1.0979376029728309</v>
      </c>
      <c r="AP23" s="94">
        <f t="shared" si="6"/>
        <v>-1.4712081839354499E-2</v>
      </c>
      <c r="AQ23" s="94">
        <f t="shared" si="7"/>
        <v>-2.645011519277774E-5</v>
      </c>
      <c r="AR23" s="94">
        <f t="shared" si="8"/>
        <v>-1.9915484536014855E-2</v>
      </c>
      <c r="AS23" s="94">
        <f t="shared" si="9"/>
        <v>0.19152130466644487</v>
      </c>
      <c r="AT23" s="94">
        <f t="shared" si="10"/>
        <v>0.18231697393578924</v>
      </c>
      <c r="AU23" s="94">
        <f t="shared" si="11"/>
        <v>0.39577066942592531</v>
      </c>
      <c r="AV23" s="94">
        <f t="shared" si="12"/>
        <v>3.0918068442874285</v>
      </c>
      <c r="AW23" s="94">
        <f t="shared" si="13"/>
        <v>7.1609870675608356</v>
      </c>
      <c r="AX23" s="94">
        <f t="shared" si="14"/>
        <v>0.11744707227317655</v>
      </c>
      <c r="AY23" s="94">
        <f t="shared" si="15"/>
        <v>2.0227561824975544E-2</v>
      </c>
      <c r="AZ23" s="94">
        <f t="shared" si="16"/>
        <v>0.88018160607160867</v>
      </c>
      <c r="BA23" s="94">
        <f t="shared" si="17"/>
        <v>0.24682611623969503</v>
      </c>
      <c r="BB23" s="94" t="e">
        <f t="shared" ca="1" si="18"/>
        <v>#REF!</v>
      </c>
      <c r="BC23" s="94">
        <f t="shared" si="19"/>
        <v>0</v>
      </c>
      <c r="BD23" s="94">
        <f t="shared" si="20"/>
        <v>7.9766852176721208E-4</v>
      </c>
      <c r="BE23" s="94">
        <f t="shared" si="21"/>
        <v>8.4359693825115586E-3</v>
      </c>
      <c r="BF23" s="94">
        <f t="shared" si="22"/>
        <v>0</v>
      </c>
      <c r="BG23" s="97">
        <f t="shared" si="23"/>
        <v>1.7089046559057745E-2</v>
      </c>
      <c r="BH23" s="94">
        <f t="shared" si="24"/>
        <v>0</v>
      </c>
      <c r="BI23" s="94">
        <f t="shared" si="25"/>
        <v>8.5630544433326072E-3</v>
      </c>
      <c r="BJ23" s="94">
        <f t="shared" si="26"/>
        <v>2.2536523825531767E-2</v>
      </c>
      <c r="BK23" s="94">
        <f t="shared" si="27"/>
        <v>0</v>
      </c>
      <c r="BL23" s="94">
        <f t="shared" si="28"/>
        <v>0</v>
      </c>
      <c r="BN23" s="111" t="e">
        <f t="shared" ca="1" si="61"/>
        <v>#REF!</v>
      </c>
      <c r="BO23" s="104">
        <v>15.202509620723628</v>
      </c>
      <c r="BP23" s="13"/>
      <c r="BQ23" s="92">
        <f t="shared" si="65"/>
        <v>42856</v>
      </c>
      <c r="BR23" s="94">
        <f t="shared" si="29"/>
        <v>2.8925334198812619E-4</v>
      </c>
      <c r="BS23" s="94">
        <f t="shared" si="30"/>
        <v>1.0998182859169812</v>
      </c>
      <c r="BT23" s="94">
        <f t="shared" si="31"/>
        <v>109169.51501165731</v>
      </c>
      <c r="BU23" s="94">
        <f t="shared" si="32"/>
        <v>0.31054293383055703</v>
      </c>
      <c r="BV23" s="94">
        <f t="shared" si="33"/>
        <v>1</v>
      </c>
      <c r="BW23" s="94">
        <f t="shared" si="34"/>
        <v>4.7766911620211294</v>
      </c>
      <c r="BX23" s="94">
        <f t="shared" si="35"/>
        <v>0.33355830444895579</v>
      </c>
      <c r="BY23" s="94">
        <f t="shared" si="36"/>
        <v>0.9853956120560089</v>
      </c>
      <c r="BZ23" s="94">
        <f t="shared" si="37"/>
        <v>0.99997355023460843</v>
      </c>
      <c r="CA23" s="94">
        <f t="shared" si="38"/>
        <v>0.98028151875323877</v>
      </c>
      <c r="CB23" s="94">
        <f t="shared" si="39"/>
        <v>1.2110906347471522</v>
      </c>
      <c r="CC23" s="94">
        <f t="shared" si="40"/>
        <v>1.199994500582803</v>
      </c>
      <c r="CD23" s="94">
        <f t="shared" si="41"/>
        <v>1.485528601357609</v>
      </c>
      <c r="CE23" s="94">
        <f t="shared" si="42"/>
        <v>22.016823029306845</v>
      </c>
      <c r="CF23" s="94">
        <f t="shared" si="43"/>
        <v>1288.1818280679438</v>
      </c>
      <c r="CG23" s="94">
        <f t="shared" si="44"/>
        <v>1.1246221046769422</v>
      </c>
      <c r="CH23" s="94">
        <f t="shared" si="45"/>
        <v>1.0204335253227876</v>
      </c>
      <c r="CI23" s="94">
        <f t="shared" si="46"/>
        <v>2.4113375802010002</v>
      </c>
      <c r="CJ23" s="94">
        <f t="shared" si="47"/>
        <v>1.2799565297726221</v>
      </c>
      <c r="CK23" s="94" t="e">
        <f t="shared" ca="1" si="48"/>
        <v>#REF!</v>
      </c>
      <c r="CL23" s="94">
        <f t="shared" si="49"/>
        <v>1</v>
      </c>
      <c r="CM23" s="94">
        <f t="shared" si="50"/>
        <v>1.0007979867439087</v>
      </c>
      <c r="CN23" s="94">
        <f t="shared" si="51"/>
        <v>1.0084716524420434</v>
      </c>
      <c r="CO23" s="94">
        <f t="shared" si="52"/>
        <v>1</v>
      </c>
      <c r="CP23" s="97">
        <f t="shared" si="53"/>
        <v>1.0172358996489952</v>
      </c>
      <c r="CQ23" s="94">
        <f t="shared" si="54"/>
        <v>1</v>
      </c>
      <c r="CR23" s="94">
        <f t="shared" si="55"/>
        <v>1.0085998222673929</v>
      </c>
      <c r="CS23" s="94">
        <f t="shared" si="56"/>
        <v>1.0227923897730562</v>
      </c>
      <c r="CT23" s="94">
        <f t="shared" si="57"/>
        <v>1</v>
      </c>
      <c r="CU23" s="94">
        <f t="shared" si="58"/>
        <v>1</v>
      </c>
      <c r="CW23" s="94" t="e">
        <f t="shared" ca="1" si="62"/>
        <v>#REF!</v>
      </c>
      <c r="CX23" s="94" t="e">
        <f t="shared" ca="1" si="59"/>
        <v>#REF!</v>
      </c>
    </row>
    <row r="24" spans="1:102" x14ac:dyDescent="0.2">
      <c r="A24" s="92">
        <f t="shared" si="63"/>
        <v>42863</v>
      </c>
      <c r="B24" s="93">
        <v>1</v>
      </c>
      <c r="C24" s="93">
        <v>2.5115409744088302</v>
      </c>
      <c r="D24" s="93">
        <v>15.7483513886063</v>
      </c>
      <c r="E24" s="93">
        <v>0.60191542611094195</v>
      </c>
      <c r="F24" s="93">
        <v>0</v>
      </c>
      <c r="G24" s="93">
        <v>4.5537377972886102</v>
      </c>
      <c r="H24" s="93">
        <v>4.4067192472642498</v>
      </c>
      <c r="I24" s="93">
        <v>0.28519784200758802</v>
      </c>
      <c r="J24" s="93">
        <v>1.8959077852395501E-3</v>
      </c>
      <c r="K24" s="93">
        <v>2.6588254101454298</v>
      </c>
      <c r="L24" s="93">
        <v>0.85532614685177699</v>
      </c>
      <c r="M24" s="93">
        <v>0.63010124309828797</v>
      </c>
      <c r="N24" s="93">
        <v>0.51574742102637094</v>
      </c>
      <c r="O24" s="93">
        <v>4.5375730592817698</v>
      </c>
      <c r="P24" s="93">
        <v>4.5643481914678299</v>
      </c>
      <c r="Q24" s="93">
        <v>3.93182563272432</v>
      </c>
      <c r="R24" s="93">
        <v>1.6094379124341001</v>
      </c>
      <c r="S24" s="93">
        <v>4.2484952420493496</v>
      </c>
      <c r="T24" s="93">
        <v>3.4657359027997199</v>
      </c>
      <c r="U24" s="93" t="e">
        <f ca="1">'Media Transformations (Inputs)'!F30</f>
        <v>#REF!</v>
      </c>
      <c r="V24" s="93">
        <v>2.0576072092662899E-2</v>
      </c>
      <c r="W24" s="93">
        <v>0.196384589708576</v>
      </c>
      <c r="X24" s="93">
        <v>1.1223243785609301E-2</v>
      </c>
      <c r="Y24" s="93">
        <v>0</v>
      </c>
      <c r="Z24" s="93">
        <v>0.49817351748063798</v>
      </c>
      <c r="AA24" s="93">
        <v>0</v>
      </c>
      <c r="AB24" s="93">
        <v>0.17497198464368899</v>
      </c>
      <c r="AC24" s="93">
        <v>0.94353378702260604</v>
      </c>
      <c r="AD24" s="93">
        <v>0</v>
      </c>
      <c r="AE24" s="93">
        <v>0</v>
      </c>
      <c r="AH24" s="92">
        <f t="shared" si="64"/>
        <v>42863</v>
      </c>
      <c r="AI24" s="94">
        <f t="shared" si="60"/>
        <v>-8.1482076379792705</v>
      </c>
      <c r="AJ24" s="94">
        <f t="shared" si="0"/>
        <v>9.1163353190990587E-2</v>
      </c>
      <c r="AK24" s="94">
        <f t="shared" si="1"/>
        <v>11.589188393303731</v>
      </c>
      <c r="AL24" s="94">
        <f t="shared" si="2"/>
        <v>-1.1675423504827347</v>
      </c>
      <c r="AM24" s="94">
        <f t="shared" si="3"/>
        <v>0</v>
      </c>
      <c r="AN24" s="94">
        <f t="shared" si="4"/>
        <v>1.5555309468821739</v>
      </c>
      <c r="AO24" s="94">
        <f t="shared" si="5"/>
        <v>-1.0979376029728309</v>
      </c>
      <c r="AP24" s="94">
        <f t="shared" si="6"/>
        <v>-1.177160287194319E-2</v>
      </c>
      <c r="AQ24" s="94">
        <f t="shared" si="7"/>
        <v>-2.3805103673499994E-5</v>
      </c>
      <c r="AR24" s="94">
        <f t="shared" si="8"/>
        <v>-2.6335118728629588E-2</v>
      </c>
      <c r="AS24" s="94">
        <f t="shared" si="9"/>
        <v>0.19236561368601574</v>
      </c>
      <c r="AT24" s="94">
        <f t="shared" si="10"/>
        <v>0.18343196446977594</v>
      </c>
      <c r="AU24" s="94">
        <f t="shared" si="11"/>
        <v>0.44806194012896911</v>
      </c>
      <c r="AV24" s="94">
        <f t="shared" si="12"/>
        <v>3.0687760107264497</v>
      </c>
      <c r="AW24" s="94">
        <f t="shared" si="13"/>
        <v>7.1774532226008461</v>
      </c>
      <c r="AX24" s="94">
        <f t="shared" si="14"/>
        <v>0.11744707227317655</v>
      </c>
      <c r="AY24" s="94">
        <f t="shared" si="15"/>
        <v>1.672996304224271E-2</v>
      </c>
      <c r="AZ24" s="94">
        <f t="shared" si="16"/>
        <v>0.88018160607160867</v>
      </c>
      <c r="BA24" s="94">
        <f t="shared" si="17"/>
        <v>0.24682611623969503</v>
      </c>
      <c r="BB24" s="94" t="e">
        <f t="shared" ca="1" si="18"/>
        <v>#REF!</v>
      </c>
      <c r="BC24" s="94">
        <f t="shared" si="19"/>
        <v>2.2887574176306977E-4</v>
      </c>
      <c r="BD24" s="94">
        <f t="shared" si="20"/>
        <v>7.8553835883430397E-4</v>
      </c>
      <c r="BE24" s="94">
        <f t="shared" si="21"/>
        <v>8.4359693825115586E-4</v>
      </c>
      <c r="BF24" s="94">
        <f t="shared" si="22"/>
        <v>0</v>
      </c>
      <c r="BG24" s="97">
        <f t="shared" si="23"/>
        <v>2.1626266849649016E-2</v>
      </c>
      <c r="BH24" s="94">
        <f t="shared" si="24"/>
        <v>0</v>
      </c>
      <c r="BI24" s="94">
        <f t="shared" si="25"/>
        <v>8.9564360043740514E-3</v>
      </c>
      <c r="BJ24" s="94">
        <f t="shared" si="26"/>
        <v>2.9043040303062814E-2</v>
      </c>
      <c r="BK24" s="94">
        <f t="shared" si="27"/>
        <v>0</v>
      </c>
      <c r="BL24" s="94">
        <f t="shared" si="28"/>
        <v>0</v>
      </c>
      <c r="BN24" s="111" t="e">
        <f t="shared" ca="1" si="61"/>
        <v>#REF!</v>
      </c>
      <c r="BO24" s="104">
        <v>15.235746819945806</v>
      </c>
      <c r="BP24" s="13"/>
      <c r="BQ24" s="92">
        <f t="shared" si="65"/>
        <v>42863</v>
      </c>
      <c r="BR24" s="94">
        <f t="shared" si="29"/>
        <v>2.8925334198812619E-4</v>
      </c>
      <c r="BS24" s="94">
        <f t="shared" si="30"/>
        <v>1.0954479355594875</v>
      </c>
      <c r="BT24" s="94">
        <f t="shared" si="31"/>
        <v>107924.63012871348</v>
      </c>
      <c r="BU24" s="94">
        <f t="shared" si="32"/>
        <v>0.31113065251174515</v>
      </c>
      <c r="BV24" s="94">
        <f t="shared" si="33"/>
        <v>1</v>
      </c>
      <c r="BW24" s="94">
        <f t="shared" si="34"/>
        <v>4.7376012721262342</v>
      </c>
      <c r="BX24" s="94">
        <f t="shared" si="35"/>
        <v>0.33355830444895579</v>
      </c>
      <c r="BY24" s="94">
        <f t="shared" si="36"/>
        <v>0.9882974113769275</v>
      </c>
      <c r="BZ24" s="94">
        <f t="shared" si="37"/>
        <v>0.99997619517966574</v>
      </c>
      <c r="CA24" s="94">
        <f t="shared" si="38"/>
        <v>0.97400862637728725</v>
      </c>
      <c r="CB24" s="94">
        <f t="shared" si="39"/>
        <v>1.2121136012827542</v>
      </c>
      <c r="CC24" s="94">
        <f t="shared" si="40"/>
        <v>1.2013332292880132</v>
      </c>
      <c r="CD24" s="94">
        <f t="shared" si="41"/>
        <v>1.5652756460263184</v>
      </c>
      <c r="CE24" s="94">
        <f t="shared" si="42"/>
        <v>21.515551747112696</v>
      </c>
      <c r="CF24" s="94">
        <f t="shared" si="43"/>
        <v>1309.5688273649284</v>
      </c>
      <c r="CG24" s="94">
        <f t="shared" si="44"/>
        <v>1.1246221046769422</v>
      </c>
      <c r="CH24" s="94">
        <f t="shared" si="45"/>
        <v>1.0168706925785624</v>
      </c>
      <c r="CI24" s="94">
        <f t="shared" si="46"/>
        <v>2.4113375802010002</v>
      </c>
      <c r="CJ24" s="94">
        <f t="shared" si="47"/>
        <v>1.2799565297726221</v>
      </c>
      <c r="CK24" s="94" t="e">
        <f t="shared" ca="1" si="48"/>
        <v>#REF!</v>
      </c>
      <c r="CL24" s="94">
        <f t="shared" si="49"/>
        <v>1.0002289019358139</v>
      </c>
      <c r="CM24" s="94">
        <f t="shared" si="50"/>
        <v>1.0007858469748956</v>
      </c>
      <c r="CN24" s="94">
        <f t="shared" si="51"/>
        <v>1.0008439528662278</v>
      </c>
      <c r="CO24" s="94">
        <f t="shared" si="52"/>
        <v>1</v>
      </c>
      <c r="CP24" s="97">
        <f t="shared" si="53"/>
        <v>1.0218618094632488</v>
      </c>
      <c r="CQ24" s="94">
        <f t="shared" si="54"/>
        <v>1</v>
      </c>
      <c r="CR24" s="94">
        <f t="shared" si="55"/>
        <v>1.0089966648901101</v>
      </c>
      <c r="CS24" s="94">
        <f t="shared" si="56"/>
        <v>1.0294689021751589</v>
      </c>
      <c r="CT24" s="94">
        <f t="shared" si="57"/>
        <v>1</v>
      </c>
      <c r="CU24" s="94">
        <f t="shared" si="58"/>
        <v>1</v>
      </c>
      <c r="CW24" s="94" t="e">
        <f t="shared" ca="1" si="62"/>
        <v>#REF!</v>
      </c>
      <c r="CX24" s="94" t="e">
        <f t="shared" ca="1" si="59"/>
        <v>#REF!</v>
      </c>
    </row>
    <row r="25" spans="1:102" x14ac:dyDescent="0.2">
      <c r="A25" s="92">
        <f t="shared" si="63"/>
        <v>42870</v>
      </c>
      <c r="B25" s="93">
        <v>1</v>
      </c>
      <c r="C25" s="93">
        <v>2.8059742158012102</v>
      </c>
      <c r="D25" s="93">
        <v>15.7198434273432</v>
      </c>
      <c r="E25" s="93">
        <v>0.58347338942263904</v>
      </c>
      <c r="F25" s="93">
        <v>0</v>
      </c>
      <c r="G25" s="93">
        <v>4.5666621303560504</v>
      </c>
      <c r="H25" s="93">
        <v>4.4067192472642498</v>
      </c>
      <c r="I25" s="93">
        <v>0.25968504241821699</v>
      </c>
      <c r="J25" s="93">
        <v>1.7063170067156E-3</v>
      </c>
      <c r="K25" s="93">
        <v>2.9612432208568902</v>
      </c>
      <c r="L25" s="93">
        <v>0.81768933382799702</v>
      </c>
      <c r="M25" s="93">
        <v>0.63213184995802196</v>
      </c>
      <c r="N25" s="93">
        <v>0.54086113314133</v>
      </c>
      <c r="O25" s="93">
        <v>4.4284526749557296</v>
      </c>
      <c r="P25" s="93">
        <v>4.5643481914678299</v>
      </c>
      <c r="Q25" s="93">
        <v>4.2484952420493496</v>
      </c>
      <c r="R25" s="93">
        <v>2.63905732961525</v>
      </c>
      <c r="S25" s="93">
        <v>4.2484952420493496</v>
      </c>
      <c r="T25" s="93">
        <v>3.4339872044851401</v>
      </c>
      <c r="U25" s="93" t="e">
        <f ca="1">'Media Transformations (Inputs)'!F31</f>
        <v>#REF!</v>
      </c>
      <c r="V25" s="93">
        <v>0.31302584999573402</v>
      </c>
      <c r="W25" s="93">
        <v>0.19920363169093599</v>
      </c>
      <c r="X25" s="93">
        <v>0.113354762234654</v>
      </c>
      <c r="Y25" s="93">
        <v>0</v>
      </c>
      <c r="Z25" s="93">
        <v>0.41933256661275797</v>
      </c>
      <c r="AA25" s="93">
        <v>0</v>
      </c>
      <c r="AB25" s="93">
        <v>0.16335694472149401</v>
      </c>
      <c r="AC25" s="93">
        <v>0.75483997358615795</v>
      </c>
      <c r="AD25" s="93">
        <v>0</v>
      </c>
      <c r="AE25" s="93">
        <v>0</v>
      </c>
      <c r="AH25" s="92">
        <f t="shared" si="64"/>
        <v>42870</v>
      </c>
      <c r="AI25" s="94">
        <f t="shared" si="60"/>
        <v>-8.1482076379792705</v>
      </c>
      <c r="AJ25" s="94">
        <f t="shared" si="0"/>
        <v>0.10185062520833831</v>
      </c>
      <c r="AK25" s="94">
        <f t="shared" si="1"/>
        <v>11.568209426957697</v>
      </c>
      <c r="AL25" s="94">
        <f t="shared" si="2"/>
        <v>-1.1317701174933423</v>
      </c>
      <c r="AM25" s="94">
        <f t="shared" si="3"/>
        <v>0</v>
      </c>
      <c r="AN25" s="94">
        <f t="shared" si="4"/>
        <v>1.5599458255926226</v>
      </c>
      <c r="AO25" s="94">
        <f t="shared" si="5"/>
        <v>-1.0979376029728309</v>
      </c>
      <c r="AP25" s="94">
        <f t="shared" si="6"/>
        <v>-1.0718556527681018E-2</v>
      </c>
      <c r="AQ25" s="94">
        <f t="shared" si="7"/>
        <v>-2.1424593306150056E-5</v>
      </c>
      <c r="AR25" s="94">
        <f t="shared" si="8"/>
        <v>-2.9330504932006861E-2</v>
      </c>
      <c r="AS25" s="94">
        <f t="shared" si="9"/>
        <v>0.18390097284561369</v>
      </c>
      <c r="AT25" s="94">
        <f t="shared" si="10"/>
        <v>0.18402310471815142</v>
      </c>
      <c r="AU25" s="94">
        <f t="shared" si="11"/>
        <v>0.46987978761655469</v>
      </c>
      <c r="AV25" s="94">
        <f t="shared" si="12"/>
        <v>2.9949775256494937</v>
      </c>
      <c r="AW25" s="94">
        <f t="shared" si="13"/>
        <v>7.1774532226008461</v>
      </c>
      <c r="AX25" s="94">
        <f t="shared" si="14"/>
        <v>0.12690627061187437</v>
      </c>
      <c r="AY25" s="94">
        <f t="shared" si="15"/>
        <v>2.7432764724703653E-2</v>
      </c>
      <c r="AZ25" s="94">
        <f t="shared" si="16"/>
        <v>0.88018160607160867</v>
      </c>
      <c r="BA25" s="94">
        <f t="shared" si="17"/>
        <v>0.24456500687636384</v>
      </c>
      <c r="BB25" s="94" t="e">
        <f t="shared" ca="1" si="18"/>
        <v>#REF!</v>
      </c>
      <c r="BC25" s="94">
        <f t="shared" si="19"/>
        <v>3.4819096320301167E-3</v>
      </c>
      <c r="BD25" s="94">
        <f t="shared" si="20"/>
        <v>7.9681452676374403E-4</v>
      </c>
      <c r="BE25" s="94">
        <f t="shared" si="21"/>
        <v>8.5203290763366784E-3</v>
      </c>
      <c r="BF25" s="94">
        <f t="shared" si="22"/>
        <v>0</v>
      </c>
      <c r="BG25" s="97">
        <f t="shared" si="23"/>
        <v>1.8203693424286019E-2</v>
      </c>
      <c r="BH25" s="94">
        <f t="shared" si="24"/>
        <v>0</v>
      </c>
      <c r="BI25" s="94">
        <f t="shared" si="25"/>
        <v>8.3618873286918638E-3</v>
      </c>
      <c r="BJ25" s="94">
        <f t="shared" si="26"/>
        <v>2.3234830672471094E-2</v>
      </c>
      <c r="BK25" s="94">
        <f t="shared" si="27"/>
        <v>0</v>
      </c>
      <c r="BL25" s="94">
        <f t="shared" si="28"/>
        <v>0</v>
      </c>
      <c r="BN25" s="111" t="e">
        <f t="shared" ca="1" si="61"/>
        <v>#REF!</v>
      </c>
      <c r="BO25" s="104">
        <v>15.23643127219448</v>
      </c>
      <c r="BP25" s="13"/>
      <c r="BQ25" s="92">
        <f t="shared" si="65"/>
        <v>42870</v>
      </c>
      <c r="BR25" s="94">
        <f t="shared" si="29"/>
        <v>2.8925334198812619E-4</v>
      </c>
      <c r="BS25" s="94">
        <f t="shared" si="30"/>
        <v>1.107218068906368</v>
      </c>
      <c r="BT25" s="94">
        <f t="shared" si="31"/>
        <v>105684.0674649076</v>
      </c>
      <c r="BU25" s="94">
        <f t="shared" si="32"/>
        <v>0.32246195538827788</v>
      </c>
      <c r="BV25" s="94">
        <f t="shared" si="33"/>
        <v>1</v>
      </c>
      <c r="BW25" s="94">
        <f t="shared" si="34"/>
        <v>4.7585634458002097</v>
      </c>
      <c r="BX25" s="94">
        <f t="shared" si="35"/>
        <v>0.33355830444895579</v>
      </c>
      <c r="BY25" s="94">
        <f t="shared" si="36"/>
        <v>0.9893386825101792</v>
      </c>
      <c r="BZ25" s="94">
        <f t="shared" si="37"/>
        <v>0.99997857563619885</v>
      </c>
      <c r="CA25" s="94">
        <f t="shared" si="38"/>
        <v>0.97109545958383647</v>
      </c>
      <c r="CB25" s="94">
        <f t="shared" si="39"/>
        <v>1.2018967967833287</v>
      </c>
      <c r="CC25" s="94">
        <f t="shared" si="40"/>
        <v>1.202043595653945</v>
      </c>
      <c r="CD25" s="94">
        <f t="shared" si="41"/>
        <v>1.5998018656622035</v>
      </c>
      <c r="CE25" s="94">
        <f t="shared" si="42"/>
        <v>19.98491073692119</v>
      </c>
      <c r="CF25" s="94">
        <f t="shared" si="43"/>
        <v>1309.5688273649284</v>
      </c>
      <c r="CG25" s="94">
        <f t="shared" si="44"/>
        <v>1.1353106008264182</v>
      </c>
      <c r="CH25" s="94">
        <f t="shared" si="45"/>
        <v>1.0278125075271485</v>
      </c>
      <c r="CI25" s="94">
        <f t="shared" si="46"/>
        <v>2.4113375802010002</v>
      </c>
      <c r="CJ25" s="94">
        <f t="shared" si="47"/>
        <v>1.2770656775766316</v>
      </c>
      <c r="CK25" s="94" t="e">
        <f t="shared" ca="1" si="48"/>
        <v>#REF!</v>
      </c>
      <c r="CL25" s="94">
        <f t="shared" si="49"/>
        <v>1.0034879785211031</v>
      </c>
      <c r="CM25" s="94">
        <f t="shared" si="50"/>
        <v>1.0007971320677935</v>
      </c>
      <c r="CN25" s="94">
        <f t="shared" si="51"/>
        <v>1.0085567303903991</v>
      </c>
      <c r="CO25" s="94">
        <f t="shared" si="52"/>
        <v>1</v>
      </c>
      <c r="CP25" s="97">
        <f t="shared" si="53"/>
        <v>1.0183703906166757</v>
      </c>
      <c r="CQ25" s="94">
        <f t="shared" si="54"/>
        <v>1</v>
      </c>
      <c r="CR25" s="94">
        <f t="shared" si="55"/>
        <v>1.0083969455580655</v>
      </c>
      <c r="CS25" s="94">
        <f t="shared" si="56"/>
        <v>1.0235068621332695</v>
      </c>
      <c r="CT25" s="94">
        <f t="shared" si="57"/>
        <v>1</v>
      </c>
      <c r="CU25" s="94">
        <f t="shared" si="58"/>
        <v>1</v>
      </c>
      <c r="CW25" s="94" t="e">
        <f t="shared" ca="1" si="62"/>
        <v>#REF!</v>
      </c>
      <c r="CX25" s="94" t="e">
        <f t="shared" ca="1" si="59"/>
        <v>#REF!</v>
      </c>
    </row>
    <row r="26" spans="1:102" x14ac:dyDescent="0.2">
      <c r="A26" s="92">
        <f t="shared" si="63"/>
        <v>42877</v>
      </c>
      <c r="B26" s="93">
        <v>1</v>
      </c>
      <c r="C26" s="93">
        <v>3.0948816138869302</v>
      </c>
      <c r="D26" s="93">
        <v>16.028558351966499</v>
      </c>
      <c r="E26" s="93">
        <v>0.567143514231782</v>
      </c>
      <c r="F26" s="93">
        <v>0</v>
      </c>
      <c r="G26" s="93">
        <v>4.5790968393650404</v>
      </c>
      <c r="H26" s="93">
        <v>4.4188406077965903</v>
      </c>
      <c r="I26" s="93">
        <v>0.41571082448468299</v>
      </c>
      <c r="J26" s="93">
        <v>1.5356853060440399E-3</v>
      </c>
      <c r="K26" s="93">
        <v>2.8062706568330502</v>
      </c>
      <c r="L26" s="93">
        <v>0.74363042494556397</v>
      </c>
      <c r="M26" s="93">
        <v>0.63901525316849495</v>
      </c>
      <c r="N26" s="93">
        <v>0.54190524140851004</v>
      </c>
      <c r="O26" s="93">
        <v>4.3900995573928103</v>
      </c>
      <c r="P26" s="93">
        <v>4.5538768916005399</v>
      </c>
      <c r="Q26" s="93">
        <v>4.3174881135363101</v>
      </c>
      <c r="R26" s="93">
        <v>2.63905732961525</v>
      </c>
      <c r="S26" s="93">
        <v>4.3040650932041702</v>
      </c>
      <c r="T26" s="93">
        <v>3.4011973816621501</v>
      </c>
      <c r="U26" s="93" t="e">
        <f ca="1">'Media Transformations (Inputs)'!F32</f>
        <v>#REF!</v>
      </c>
      <c r="V26" s="93">
        <v>0.51536347967118301</v>
      </c>
      <c r="W26" s="93">
        <v>0.29918025957615002</v>
      </c>
      <c r="X26" s="93">
        <v>1.13354762234654E-2</v>
      </c>
      <c r="Y26" s="93">
        <v>0</v>
      </c>
      <c r="Z26" s="93">
        <v>0.497801679210709</v>
      </c>
      <c r="AA26" s="93">
        <v>0.603729562220227</v>
      </c>
      <c r="AB26" s="93">
        <v>0.16225742108303601</v>
      </c>
      <c r="AC26" s="93">
        <v>0.98554318011573105</v>
      </c>
      <c r="AD26" s="93">
        <v>0</v>
      </c>
      <c r="AE26" s="93">
        <v>0</v>
      </c>
      <c r="AH26" s="92">
        <f t="shared" si="64"/>
        <v>42877</v>
      </c>
      <c r="AI26" s="94">
        <f t="shared" si="60"/>
        <v>-8.1482076379792705</v>
      </c>
      <c r="AJ26" s="94">
        <f t="shared" si="0"/>
        <v>0.11233732139985794</v>
      </c>
      <c r="AK26" s="94">
        <f t="shared" si="1"/>
        <v>11.79539228140381</v>
      </c>
      <c r="AL26" s="94">
        <f t="shared" si="2"/>
        <v>-1.1000948687185936</v>
      </c>
      <c r="AM26" s="94">
        <f t="shared" si="3"/>
        <v>0</v>
      </c>
      <c r="AN26" s="94">
        <f t="shared" si="4"/>
        <v>1.5641934515078599</v>
      </c>
      <c r="AO26" s="94">
        <f t="shared" si="5"/>
        <v>-1.1009576495836761</v>
      </c>
      <c r="AP26" s="94">
        <f t="shared" si="6"/>
        <v>-1.7158554570239581E-2</v>
      </c>
      <c r="AQ26" s="94">
        <f t="shared" si="7"/>
        <v>-1.9282133975535048E-5</v>
      </c>
      <c r="AR26" s="94">
        <f t="shared" si="8"/>
        <v>-2.7795533565449646E-2</v>
      </c>
      <c r="AS26" s="94">
        <f t="shared" si="9"/>
        <v>0.16724488497957216</v>
      </c>
      <c r="AT26" s="94">
        <f t="shared" si="10"/>
        <v>0.18602696709259472</v>
      </c>
      <c r="AU26" s="94">
        <f t="shared" si="11"/>
        <v>0.47078686956563431</v>
      </c>
      <c r="AV26" s="94">
        <f t="shared" si="12"/>
        <v>2.9690391824920419</v>
      </c>
      <c r="AW26" s="94">
        <f t="shared" si="13"/>
        <v>7.1609870675608356</v>
      </c>
      <c r="AX26" s="94">
        <f t="shared" si="14"/>
        <v>0.12896714805680026</v>
      </c>
      <c r="AY26" s="94">
        <f t="shared" si="15"/>
        <v>2.7432764724703653E-2</v>
      </c>
      <c r="AZ26" s="94">
        <f t="shared" si="16"/>
        <v>0.89169428480889656</v>
      </c>
      <c r="BA26" s="94">
        <f t="shared" si="17"/>
        <v>0.24222974970542699</v>
      </c>
      <c r="BB26" s="94" t="e">
        <f t="shared" ca="1" si="18"/>
        <v>#REF!</v>
      </c>
      <c r="BC26" s="94">
        <f t="shared" si="19"/>
        <v>5.7325906594874023E-3</v>
      </c>
      <c r="BD26" s="94">
        <f t="shared" si="20"/>
        <v>1.1967210383046001E-3</v>
      </c>
      <c r="BE26" s="94">
        <f t="shared" si="21"/>
        <v>8.5203290763366784E-4</v>
      </c>
      <c r="BF26" s="94">
        <f t="shared" si="22"/>
        <v>0</v>
      </c>
      <c r="BG26" s="97">
        <f t="shared" si="23"/>
        <v>2.1610124936503848E-2</v>
      </c>
      <c r="BH26" s="94">
        <f t="shared" si="24"/>
        <v>6.6410251844224964E-3</v>
      </c>
      <c r="BI26" s="94">
        <f t="shared" si="25"/>
        <v>8.3056051008643661E-3</v>
      </c>
      <c r="BJ26" s="94">
        <f t="shared" si="26"/>
        <v>3.0336137077647745E-2</v>
      </c>
      <c r="BK26" s="94">
        <f t="shared" si="27"/>
        <v>0</v>
      </c>
      <c r="BL26" s="94">
        <f t="shared" si="28"/>
        <v>0</v>
      </c>
      <c r="BN26" s="111" t="e">
        <f t="shared" ca="1" si="61"/>
        <v>#REF!</v>
      </c>
      <c r="BO26" s="104">
        <v>15.494309034278192</v>
      </c>
      <c r="BP26" s="13"/>
      <c r="BQ26" s="92">
        <f t="shared" si="65"/>
        <v>42877</v>
      </c>
      <c r="BR26" s="94">
        <f t="shared" si="29"/>
        <v>2.8925334198812619E-4</v>
      </c>
      <c r="BS26" s="94">
        <f t="shared" si="30"/>
        <v>1.1188902226115123</v>
      </c>
      <c r="BT26" s="94">
        <f t="shared" si="31"/>
        <v>132639.77597583024</v>
      </c>
      <c r="BU26" s="94">
        <f t="shared" si="32"/>
        <v>0.332839506142797</v>
      </c>
      <c r="BV26" s="94">
        <f t="shared" si="33"/>
        <v>1</v>
      </c>
      <c r="BW26" s="94">
        <f t="shared" si="34"/>
        <v>4.7788190318331587</v>
      </c>
      <c r="BX26" s="94">
        <f t="shared" si="35"/>
        <v>0.33255246243147035</v>
      </c>
      <c r="BY26" s="94">
        <f t="shared" si="36"/>
        <v>0.98298781506775124</v>
      </c>
      <c r="BZ26" s="94">
        <f t="shared" si="37"/>
        <v>0.99998071805192357</v>
      </c>
      <c r="CA26" s="94">
        <f t="shared" si="38"/>
        <v>0.97258720791107867</v>
      </c>
      <c r="CB26" s="94">
        <f t="shared" si="39"/>
        <v>1.1820436946144794</v>
      </c>
      <c r="CC26" s="94">
        <f t="shared" si="40"/>
        <v>1.2044547405821948</v>
      </c>
      <c r="CD26" s="94">
        <f t="shared" si="41"/>
        <v>1.601253675412313</v>
      </c>
      <c r="CE26" s="94">
        <f t="shared" si="42"/>
        <v>19.473200412719152</v>
      </c>
      <c r="CF26" s="94">
        <f t="shared" si="43"/>
        <v>1288.1818280679438</v>
      </c>
      <c r="CG26" s="94">
        <f t="shared" si="44"/>
        <v>1.1376527494483131</v>
      </c>
      <c r="CH26" s="94">
        <f t="shared" si="45"/>
        <v>1.0278125075271485</v>
      </c>
      <c r="CI26" s="94">
        <f t="shared" si="46"/>
        <v>2.4392589515833301</v>
      </c>
      <c r="CJ26" s="94">
        <f t="shared" si="47"/>
        <v>1.2740868802779106</v>
      </c>
      <c r="CK26" s="94" t="e">
        <f t="shared" ca="1" si="48"/>
        <v>#REF!</v>
      </c>
      <c r="CL26" s="94">
        <f t="shared" si="49"/>
        <v>1.0057490534003397</v>
      </c>
      <c r="CM26" s="94">
        <f t="shared" si="50"/>
        <v>1.0011974373946575</v>
      </c>
      <c r="CN26" s="94">
        <f t="shared" si="51"/>
        <v>1.0008523959907838</v>
      </c>
      <c r="CO26" s="94">
        <f t="shared" si="52"/>
        <v>1</v>
      </c>
      <c r="CP26" s="97">
        <f t="shared" si="53"/>
        <v>1.0218453147918023</v>
      </c>
      <c r="CQ26" s="94">
        <f t="shared" si="54"/>
        <v>1.00666312568842</v>
      </c>
      <c r="CR26" s="94">
        <f t="shared" si="55"/>
        <v>1.0083401923285491</v>
      </c>
      <c r="CS26" s="94">
        <f t="shared" si="56"/>
        <v>1.0308009661503001</v>
      </c>
      <c r="CT26" s="94">
        <f t="shared" si="57"/>
        <v>1</v>
      </c>
      <c r="CU26" s="94">
        <f t="shared" si="58"/>
        <v>1</v>
      </c>
      <c r="CW26" s="94" t="e">
        <f t="shared" ca="1" si="62"/>
        <v>#REF!</v>
      </c>
      <c r="CX26" s="94" t="e">
        <f t="shared" ca="1" si="59"/>
        <v>#REF!</v>
      </c>
    </row>
    <row r="27" spans="1:102" x14ac:dyDescent="0.2">
      <c r="A27" s="92">
        <f t="shared" si="63"/>
        <v>42884</v>
      </c>
      <c r="B27" s="93">
        <v>1</v>
      </c>
      <c r="C27" s="93">
        <v>2.8434441416902101</v>
      </c>
      <c r="D27" s="93">
        <v>15.9005457385355</v>
      </c>
      <c r="E27" s="93">
        <v>0.60331738592364803</v>
      </c>
      <c r="F27" s="93">
        <v>0</v>
      </c>
      <c r="G27" s="93">
        <v>4.5616550618579099</v>
      </c>
      <c r="H27" s="93">
        <v>4.4188406077965903</v>
      </c>
      <c r="I27" s="93">
        <v>0.48139913023855502</v>
      </c>
      <c r="J27" s="93">
        <v>1.3821167754396299E-3</v>
      </c>
      <c r="K27" s="93">
        <v>2.59691283488069</v>
      </c>
      <c r="L27" s="93">
        <v>0.79703608222486999</v>
      </c>
      <c r="M27" s="93">
        <v>0.649518096201119</v>
      </c>
      <c r="N27" s="93">
        <v>0.491981176452717</v>
      </c>
      <c r="O27" s="93">
        <v>4.4990408526434402</v>
      </c>
      <c r="P27" s="93">
        <v>4.5538768916005399</v>
      </c>
      <c r="Q27" s="93">
        <v>4.0775374439057197</v>
      </c>
      <c r="R27" s="93">
        <v>2.8332133440562099</v>
      </c>
      <c r="S27" s="93">
        <v>4.27666611901605</v>
      </c>
      <c r="T27" s="93">
        <v>3.4011973816621501</v>
      </c>
      <c r="U27" s="93" t="e">
        <f ca="1">'Media Transformations (Inputs)'!F33</f>
        <v>#REF!</v>
      </c>
      <c r="V27" s="93">
        <v>0.73836211385410899</v>
      </c>
      <c r="W27" s="93">
        <v>0.23019853382536801</v>
      </c>
      <c r="X27" s="93">
        <v>0.11336598547844</v>
      </c>
      <c r="Y27" s="93">
        <v>0</v>
      </c>
      <c r="Z27" s="93">
        <v>0.54354676480565001</v>
      </c>
      <c r="AA27" s="93">
        <v>0.55040374160911898</v>
      </c>
      <c r="AB27" s="93">
        <v>5.8588653321939702E-2</v>
      </c>
      <c r="AC27" s="93">
        <v>0.78875488641828895</v>
      </c>
      <c r="AD27" s="93">
        <v>0</v>
      </c>
      <c r="AE27" s="93">
        <v>0</v>
      </c>
      <c r="AH27" s="92">
        <f t="shared" si="64"/>
        <v>42884</v>
      </c>
      <c r="AI27" s="94">
        <f t="shared" si="60"/>
        <v>-8.1482076379792705</v>
      </c>
      <c r="AJ27" s="94">
        <f t="shared" si="0"/>
        <v>0.10321070020717968</v>
      </c>
      <c r="AK27" s="94">
        <f t="shared" si="1"/>
        <v>11.701187989337763</v>
      </c>
      <c r="AL27" s="94">
        <f t="shared" si="2"/>
        <v>-1.1702617482319917</v>
      </c>
      <c r="AM27" s="94">
        <f t="shared" si="3"/>
        <v>0</v>
      </c>
      <c r="AN27" s="94">
        <f t="shared" si="4"/>
        <v>1.5582354394551834</v>
      </c>
      <c r="AO27" s="94">
        <f t="shared" si="5"/>
        <v>-1.1009576495836761</v>
      </c>
      <c r="AP27" s="94">
        <f t="shared" si="6"/>
        <v>-1.9869853657295048E-2</v>
      </c>
      <c r="AQ27" s="94">
        <f t="shared" si="7"/>
        <v>-1.7353920577981468E-5</v>
      </c>
      <c r="AR27" s="94">
        <f t="shared" si="8"/>
        <v>-2.5721887406944966E-2</v>
      </c>
      <c r="AS27" s="94">
        <f t="shared" si="9"/>
        <v>0.17925598983665195</v>
      </c>
      <c r="AT27" s="94">
        <f t="shared" si="10"/>
        <v>0.18908450292686607</v>
      </c>
      <c r="AU27" s="94">
        <f t="shared" si="11"/>
        <v>0.42741472170554146</v>
      </c>
      <c r="AV27" s="94">
        <f t="shared" si="12"/>
        <v>3.0427165490214345</v>
      </c>
      <c r="AW27" s="94">
        <f t="shared" si="13"/>
        <v>7.1609870675608356</v>
      </c>
      <c r="AX27" s="94">
        <f t="shared" si="14"/>
        <v>0.1217996115812383</v>
      </c>
      <c r="AY27" s="94">
        <f t="shared" si="15"/>
        <v>2.9450999116307996E-2</v>
      </c>
      <c r="AZ27" s="94">
        <f t="shared" si="16"/>
        <v>0.88601790488338172</v>
      </c>
      <c r="BA27" s="94">
        <f t="shared" si="17"/>
        <v>0.24222974970542699</v>
      </c>
      <c r="BB27" s="94" t="e">
        <f t="shared" ca="1" si="18"/>
        <v>#REF!</v>
      </c>
      <c r="BC27" s="94">
        <f t="shared" si="19"/>
        <v>8.2130921653587926E-3</v>
      </c>
      <c r="BD27" s="94">
        <f t="shared" si="20"/>
        <v>9.2079413530147202E-4</v>
      </c>
      <c r="BE27" s="94">
        <f t="shared" si="21"/>
        <v>8.5211726732749588E-3</v>
      </c>
      <c r="BF27" s="94">
        <f t="shared" si="22"/>
        <v>0</v>
      </c>
      <c r="BG27" s="97">
        <f t="shared" si="23"/>
        <v>2.3595970015421918E-2</v>
      </c>
      <c r="BH27" s="94">
        <f t="shared" si="24"/>
        <v>6.0544411577003084E-3</v>
      </c>
      <c r="BI27" s="94">
        <f t="shared" si="25"/>
        <v>2.9990259590928002E-3</v>
      </c>
      <c r="BJ27" s="94">
        <f t="shared" si="26"/>
        <v>2.427877016229759E-2</v>
      </c>
      <c r="BK27" s="94">
        <f t="shared" si="27"/>
        <v>0</v>
      </c>
      <c r="BL27" s="94">
        <f t="shared" si="28"/>
        <v>0</v>
      </c>
      <c r="BN27" s="111" t="e">
        <f t="shared" ca="1" si="61"/>
        <v>#REF!</v>
      </c>
      <c r="BO27" s="104">
        <v>15.345049702365031</v>
      </c>
      <c r="BP27" s="13"/>
      <c r="BQ27" s="92">
        <f t="shared" si="65"/>
        <v>42884</v>
      </c>
      <c r="BR27" s="94">
        <f t="shared" si="29"/>
        <v>2.8925334198812619E-4</v>
      </c>
      <c r="BS27" s="94">
        <f t="shared" si="30"/>
        <v>1.1087249930527885</v>
      </c>
      <c r="BT27" s="94">
        <f t="shared" si="31"/>
        <v>120715.0380145487</v>
      </c>
      <c r="BU27" s="94">
        <f t="shared" si="32"/>
        <v>0.31028571389836374</v>
      </c>
      <c r="BV27" s="94">
        <f t="shared" si="33"/>
        <v>1</v>
      </c>
      <c r="BW27" s="94">
        <f t="shared" si="34"/>
        <v>4.7504314212818572</v>
      </c>
      <c r="BX27" s="94">
        <f t="shared" si="35"/>
        <v>0.33255246243147035</v>
      </c>
      <c r="BY27" s="94">
        <f t="shared" si="36"/>
        <v>0.98032625088090763</v>
      </c>
      <c r="BZ27" s="94">
        <f t="shared" si="37"/>
        <v>0.99998264623000044</v>
      </c>
      <c r="CA27" s="94">
        <f t="shared" si="38"/>
        <v>0.97460610215127863</v>
      </c>
      <c r="CB27" s="94">
        <f t="shared" si="39"/>
        <v>1.1963269525142555</v>
      </c>
      <c r="CC27" s="94">
        <f t="shared" si="40"/>
        <v>1.2081430397924382</v>
      </c>
      <c r="CD27" s="94">
        <f t="shared" si="41"/>
        <v>1.5332884178717163</v>
      </c>
      <c r="CE27" s="94">
        <f t="shared" si="42"/>
        <v>20.962110559611595</v>
      </c>
      <c r="CF27" s="94">
        <f t="shared" si="43"/>
        <v>1288.1818280679438</v>
      </c>
      <c r="CG27" s="94">
        <f t="shared" si="44"/>
        <v>1.1295277348236892</v>
      </c>
      <c r="CH27" s="94">
        <f t="shared" si="45"/>
        <v>1.029888968765871</v>
      </c>
      <c r="CI27" s="94">
        <f t="shared" si="46"/>
        <v>2.4254520148198573</v>
      </c>
      <c r="CJ27" s="94">
        <f t="shared" si="47"/>
        <v>1.2740868802779106</v>
      </c>
      <c r="CK27" s="94" t="e">
        <f t="shared" ca="1" si="48"/>
        <v>#REF!</v>
      </c>
      <c r="CL27" s="94">
        <f t="shared" si="49"/>
        <v>1.0082469121322475</v>
      </c>
      <c r="CM27" s="94">
        <f t="shared" si="50"/>
        <v>1.0009212181963689</v>
      </c>
      <c r="CN27" s="94">
        <f t="shared" si="51"/>
        <v>1.0085575812061278</v>
      </c>
      <c r="CO27" s="94">
        <f t="shared" si="52"/>
        <v>1</v>
      </c>
      <c r="CP27" s="97">
        <f t="shared" si="53"/>
        <v>1.0238765574807152</v>
      </c>
      <c r="CQ27" s="94">
        <f t="shared" si="54"/>
        <v>1.0060728063314801</v>
      </c>
      <c r="CR27" s="94">
        <f t="shared" si="55"/>
        <v>1.0030035275364353</v>
      </c>
      <c r="CS27" s="94">
        <f t="shared" si="56"/>
        <v>1.0245758992727145</v>
      </c>
      <c r="CT27" s="94">
        <f t="shared" si="57"/>
        <v>1</v>
      </c>
      <c r="CU27" s="94">
        <f t="shared" si="58"/>
        <v>1</v>
      </c>
      <c r="CW27" s="94" t="e">
        <f t="shared" ca="1" si="62"/>
        <v>#REF!</v>
      </c>
      <c r="CX27" s="94" t="e">
        <f t="shared" ca="1" si="59"/>
        <v>#REF!</v>
      </c>
    </row>
    <row r="28" spans="1:102" x14ac:dyDescent="0.2">
      <c r="A28" s="92">
        <f t="shared" si="63"/>
        <v>42891</v>
      </c>
      <c r="B28" s="93">
        <v>1</v>
      </c>
      <c r="C28" s="93">
        <v>2.7665378544820798</v>
      </c>
      <c r="D28" s="93">
        <v>15.8734776912002</v>
      </c>
      <c r="E28" s="93">
        <v>0.63626953741786196</v>
      </c>
      <c r="F28" s="93">
        <v>0</v>
      </c>
      <c r="G28" s="93">
        <v>4.5572909052680197</v>
      </c>
      <c r="H28" s="93">
        <v>4.4067192472642498</v>
      </c>
      <c r="I28" s="93">
        <v>0.54924466811806905</v>
      </c>
      <c r="J28" s="93">
        <v>1.2439050978956701E-3</v>
      </c>
      <c r="K28" s="93">
        <v>2.3649731384675099</v>
      </c>
      <c r="L28" s="93">
        <v>0.792381392633002</v>
      </c>
      <c r="M28" s="93">
        <v>0.65142934843864797</v>
      </c>
      <c r="N28" s="93">
        <v>0.51850260935853798</v>
      </c>
      <c r="O28" s="93">
        <v>4.3913087129643502</v>
      </c>
      <c r="P28" s="93">
        <v>4.5432947822700003</v>
      </c>
      <c r="Q28" s="93">
        <v>4.0943445622221004</v>
      </c>
      <c r="R28" s="93">
        <v>2.63905732961525</v>
      </c>
      <c r="S28" s="93">
        <v>4.27666611901605</v>
      </c>
      <c r="T28" s="93">
        <v>3.4011973816621501</v>
      </c>
      <c r="U28" s="93" t="e">
        <f ca="1">'Media Transformations (Inputs)'!F34</f>
        <v>#REF!</v>
      </c>
      <c r="V28" s="93">
        <v>0.88922871818142302</v>
      </c>
      <c r="W28" s="93">
        <v>0.21838854593484899</v>
      </c>
      <c r="X28" s="93">
        <v>1.1336598547843999E-2</v>
      </c>
      <c r="Y28" s="93">
        <v>0</v>
      </c>
      <c r="Z28" s="93">
        <v>0.41115062915573702</v>
      </c>
      <c r="AA28" s="93">
        <v>0.110080748321823</v>
      </c>
      <c r="AB28" s="93">
        <v>0.26486615781955802</v>
      </c>
      <c r="AC28" s="93">
        <v>1.1574204134677799</v>
      </c>
      <c r="AD28" s="93">
        <v>0</v>
      </c>
      <c r="AE28" s="93">
        <v>0</v>
      </c>
      <c r="AH28" s="92">
        <f t="shared" si="64"/>
        <v>42891</v>
      </c>
      <c r="AI28" s="94">
        <f t="shared" si="60"/>
        <v>-8.1482076379792705</v>
      </c>
      <c r="AJ28" s="94">
        <f t="shared" si="0"/>
        <v>0.10041917297557128</v>
      </c>
      <c r="AK28" s="94">
        <f t="shared" si="1"/>
        <v>11.681268653512261</v>
      </c>
      <c r="AL28" s="94">
        <f t="shared" si="2"/>
        <v>-1.2341794196191453</v>
      </c>
      <c r="AM28" s="94">
        <f t="shared" si="3"/>
        <v>0</v>
      </c>
      <c r="AN28" s="94">
        <f t="shared" si="4"/>
        <v>1.5567446683711179</v>
      </c>
      <c r="AO28" s="94">
        <f t="shared" si="5"/>
        <v>-1.0979376029728309</v>
      </c>
      <c r="AP28" s="94">
        <f t="shared" si="6"/>
        <v>-2.2670192968872897E-2</v>
      </c>
      <c r="AQ28" s="94">
        <f t="shared" si="7"/>
        <v>-1.5618528520183363E-5</v>
      </c>
      <c r="AR28" s="94">
        <f t="shared" si="8"/>
        <v>-2.3424572427324208E-2</v>
      </c>
      <c r="AS28" s="94">
        <f t="shared" si="9"/>
        <v>0.17820913510976991</v>
      </c>
      <c r="AT28" s="94">
        <f t="shared" si="10"/>
        <v>0.1896408972466159</v>
      </c>
      <c r="AU28" s="94">
        <f t="shared" si="11"/>
        <v>0.45045554401180526</v>
      </c>
      <c r="AV28" s="94">
        <f t="shared" si="12"/>
        <v>2.9698569384956808</v>
      </c>
      <c r="AW28" s="94">
        <f t="shared" si="13"/>
        <v>7.1443466642589195</v>
      </c>
      <c r="AX28" s="94">
        <f t="shared" si="14"/>
        <v>0.12230165491275807</v>
      </c>
      <c r="AY28" s="94">
        <f t="shared" si="15"/>
        <v>2.7432764724703653E-2</v>
      </c>
      <c r="AZ28" s="94">
        <f t="shared" si="16"/>
        <v>0.88601790488338172</v>
      </c>
      <c r="BA28" s="94">
        <f t="shared" si="17"/>
        <v>0.24222974970542699</v>
      </c>
      <c r="BB28" s="94" t="e">
        <f t="shared" ca="1" si="18"/>
        <v>#REF!</v>
      </c>
      <c r="BC28" s="94">
        <f t="shared" si="19"/>
        <v>9.8912407360474755E-3</v>
      </c>
      <c r="BD28" s="94">
        <f t="shared" si="20"/>
        <v>8.73554183739396E-4</v>
      </c>
      <c r="BE28" s="94">
        <f t="shared" si="21"/>
        <v>8.5211726732749586E-4</v>
      </c>
      <c r="BF28" s="94">
        <f t="shared" si="22"/>
        <v>0</v>
      </c>
      <c r="BG28" s="97">
        <f t="shared" si="23"/>
        <v>1.7848506412966113E-2</v>
      </c>
      <c r="BH28" s="94">
        <f t="shared" si="24"/>
        <v>1.210888231540053E-3</v>
      </c>
      <c r="BI28" s="94">
        <f t="shared" si="25"/>
        <v>1.3557923555968954E-2</v>
      </c>
      <c r="BJ28" s="94">
        <f t="shared" si="26"/>
        <v>3.5626713296624084E-2</v>
      </c>
      <c r="BK28" s="94">
        <f t="shared" si="27"/>
        <v>0</v>
      </c>
      <c r="BL28" s="94">
        <f t="shared" si="28"/>
        <v>0</v>
      </c>
      <c r="BN28" s="111" t="e">
        <f t="shared" ca="1" si="61"/>
        <v>#REF!</v>
      </c>
      <c r="BO28" s="104">
        <v>15.13507193854756</v>
      </c>
      <c r="BP28" s="13"/>
      <c r="BQ28" s="92">
        <f t="shared" si="65"/>
        <v>42891</v>
      </c>
      <c r="BR28" s="94">
        <f t="shared" si="29"/>
        <v>2.8925334198812619E-4</v>
      </c>
      <c r="BS28" s="94">
        <f t="shared" si="30"/>
        <v>1.1056342729640314</v>
      </c>
      <c r="BT28" s="94">
        <f t="shared" si="31"/>
        <v>118334.26506086813</v>
      </c>
      <c r="BU28" s="94">
        <f t="shared" si="32"/>
        <v>0.29107351361181755</v>
      </c>
      <c r="BV28" s="94">
        <f t="shared" si="33"/>
        <v>1</v>
      </c>
      <c r="BW28" s="94">
        <f t="shared" si="34"/>
        <v>4.7433548915357067</v>
      </c>
      <c r="BX28" s="94">
        <f t="shared" si="35"/>
        <v>0.33355830444895579</v>
      </c>
      <c r="BY28" s="94">
        <f t="shared" si="36"/>
        <v>0.9775848449672544</v>
      </c>
      <c r="BZ28" s="94">
        <f t="shared" si="37"/>
        <v>0.99998438159344838</v>
      </c>
      <c r="CA28" s="94">
        <f t="shared" si="38"/>
        <v>0.97684765313746502</v>
      </c>
      <c r="CB28" s="94">
        <f t="shared" si="39"/>
        <v>1.1950752272906675</v>
      </c>
      <c r="CC28" s="94">
        <f t="shared" si="40"/>
        <v>1.2088154307571344</v>
      </c>
      <c r="CD28" s="94">
        <f t="shared" si="41"/>
        <v>1.5690267834679672</v>
      </c>
      <c r="CE28" s="94">
        <f t="shared" si="42"/>
        <v>19.489131252148731</v>
      </c>
      <c r="CF28" s="94">
        <f t="shared" si="43"/>
        <v>1266.9233284691209</v>
      </c>
      <c r="CG28" s="94">
        <f t="shared" si="44"/>
        <v>1.1300949490618732</v>
      </c>
      <c r="CH28" s="94">
        <f t="shared" si="45"/>
        <v>1.0278125075271485</v>
      </c>
      <c r="CI28" s="94">
        <f t="shared" si="46"/>
        <v>2.4254520148198573</v>
      </c>
      <c r="CJ28" s="94">
        <f t="shared" si="47"/>
        <v>1.2740868802779106</v>
      </c>
      <c r="CK28" s="94" t="e">
        <f t="shared" ca="1" si="48"/>
        <v>#REF!</v>
      </c>
      <c r="CL28" s="94">
        <f t="shared" si="49"/>
        <v>1.0099403207449527</v>
      </c>
      <c r="CM28" s="94">
        <f t="shared" si="50"/>
        <v>1.0008739358433207</v>
      </c>
      <c r="CN28" s="94">
        <f t="shared" si="51"/>
        <v>1.0008524804223891</v>
      </c>
      <c r="CO28" s="94">
        <f t="shared" si="52"/>
        <v>1</v>
      </c>
      <c r="CP28" s="97">
        <f t="shared" si="53"/>
        <v>1.0180087429113018</v>
      </c>
      <c r="CQ28" s="94">
        <f t="shared" si="54"/>
        <v>1.0012116216526952</v>
      </c>
      <c r="CR28" s="94">
        <f t="shared" si="55"/>
        <v>1.0136502489767001</v>
      </c>
      <c r="CS28" s="94">
        <f t="shared" si="56"/>
        <v>1.0362689488638144</v>
      </c>
      <c r="CT28" s="94">
        <f t="shared" si="57"/>
        <v>1</v>
      </c>
      <c r="CU28" s="94">
        <f t="shared" si="58"/>
        <v>1</v>
      </c>
      <c r="CW28" s="94" t="e">
        <f t="shared" ca="1" si="62"/>
        <v>#REF!</v>
      </c>
      <c r="CX28" s="94" t="e">
        <f t="shared" ca="1" si="59"/>
        <v>#REF!</v>
      </c>
    </row>
    <row r="29" spans="1:102" x14ac:dyDescent="0.2">
      <c r="A29" s="92">
        <f t="shared" si="63"/>
        <v>42898</v>
      </c>
      <c r="B29" s="93">
        <v>1</v>
      </c>
      <c r="C29" s="93">
        <v>2.8539542334689401</v>
      </c>
      <c r="D29" s="93">
        <v>16.0071547605985</v>
      </c>
      <c r="E29" s="93">
        <v>0.63283749142825596</v>
      </c>
      <c r="F29" s="93">
        <v>0</v>
      </c>
      <c r="G29" s="93">
        <v>4.5698771446911897</v>
      </c>
      <c r="H29" s="93">
        <v>4.4188406077965903</v>
      </c>
      <c r="I29" s="93">
        <v>0.6232771235465</v>
      </c>
      <c r="J29" s="93">
        <v>1.1195145881060999E-3</v>
      </c>
      <c r="K29" s="93">
        <v>2.1438476054183702</v>
      </c>
      <c r="L29" s="93">
        <v>0.78102607939366098</v>
      </c>
      <c r="M29" s="93">
        <v>0.65871491670215299</v>
      </c>
      <c r="N29" s="93">
        <v>0.52072147709568095</v>
      </c>
      <c r="O29" s="93">
        <v>4.4238444015282603</v>
      </c>
      <c r="P29" s="93">
        <v>4.5538768916005399</v>
      </c>
      <c r="Q29" s="93">
        <v>3.95124371858142</v>
      </c>
      <c r="R29" s="93">
        <v>2.7080502011022101</v>
      </c>
      <c r="S29" s="93">
        <v>4.3174881135363101</v>
      </c>
      <c r="T29" s="93">
        <v>3.3672958299864701</v>
      </c>
      <c r="U29" s="93" t="e">
        <f ca="1">'Media Transformations (Inputs)'!F35</f>
        <v>#REF!</v>
      </c>
      <c r="V29" s="93">
        <v>0.98998282944476301</v>
      </c>
      <c r="W29" s="93">
        <v>0.22033727388876401</v>
      </c>
      <c r="X29" s="93">
        <v>0.113366097710877</v>
      </c>
      <c r="Y29" s="93">
        <v>0</v>
      </c>
      <c r="Z29" s="93">
        <v>0.31720095774533802</v>
      </c>
      <c r="AA29" s="93">
        <v>2.2016149664364701E-2</v>
      </c>
      <c r="AB29" s="93">
        <v>0.41624957572697702</v>
      </c>
      <c r="AC29" s="93">
        <v>0.92593633077422599</v>
      </c>
      <c r="AD29" s="93">
        <v>0</v>
      </c>
      <c r="AE29" s="93">
        <v>0</v>
      </c>
      <c r="AH29" s="92">
        <f t="shared" si="64"/>
        <v>42898</v>
      </c>
      <c r="AI29" s="94">
        <f t="shared" si="60"/>
        <v>-8.1482076379792705</v>
      </c>
      <c r="AJ29" s="94">
        <f t="shared" si="0"/>
        <v>0.10359219317052645</v>
      </c>
      <c r="AK29" s="94">
        <f t="shared" si="1"/>
        <v>11.779641410310314</v>
      </c>
      <c r="AL29" s="94">
        <f t="shared" si="2"/>
        <v>-1.2275222401087953</v>
      </c>
      <c r="AM29" s="94">
        <f t="shared" si="3"/>
        <v>0</v>
      </c>
      <c r="AN29" s="94">
        <f t="shared" si="4"/>
        <v>1.5610440562144992</v>
      </c>
      <c r="AO29" s="94">
        <f t="shared" si="5"/>
        <v>-1.1009576495836761</v>
      </c>
      <c r="AP29" s="94">
        <f t="shared" si="6"/>
        <v>-2.5725898646039757E-2</v>
      </c>
      <c r="AQ29" s="94">
        <f t="shared" si="7"/>
        <v>-1.4056675668164985E-5</v>
      </c>
      <c r="AR29" s="94">
        <f t="shared" si="8"/>
        <v>-2.1234369511194381E-2</v>
      </c>
      <c r="AS29" s="94">
        <f t="shared" si="9"/>
        <v>0.17565528847720424</v>
      </c>
      <c r="AT29" s="94">
        <f t="shared" si="10"/>
        <v>0.19176183592669546</v>
      </c>
      <c r="AU29" s="94">
        <f t="shared" si="11"/>
        <v>0.45238321275557786</v>
      </c>
      <c r="AV29" s="94">
        <f t="shared" si="12"/>
        <v>2.9918609347405805</v>
      </c>
      <c r="AW29" s="94">
        <f t="shared" si="13"/>
        <v>7.1609870675608356</v>
      </c>
      <c r="AX29" s="94">
        <f t="shared" si="14"/>
        <v>0.11802710748991768</v>
      </c>
      <c r="AY29" s="94">
        <f t="shared" si="15"/>
        <v>2.8149939448399185E-2</v>
      </c>
      <c r="AZ29" s="94">
        <f t="shared" si="16"/>
        <v>0.89447519779600293</v>
      </c>
      <c r="BA29" s="94">
        <f t="shared" si="17"/>
        <v>0.23981531635871767</v>
      </c>
      <c r="BB29" s="94" t="e">
        <f t="shared" ca="1" si="18"/>
        <v>#REF!</v>
      </c>
      <c r="BC29" s="94">
        <f t="shared" si="19"/>
        <v>1.1011968338829286E-2</v>
      </c>
      <c r="BD29" s="94">
        <f t="shared" si="20"/>
        <v>8.8134909555505608E-4</v>
      </c>
      <c r="BE29" s="94">
        <f t="shared" si="21"/>
        <v>8.5211811092442778E-3</v>
      </c>
      <c r="BF29" s="94">
        <f t="shared" si="22"/>
        <v>0</v>
      </c>
      <c r="BG29" s="97">
        <f t="shared" si="23"/>
        <v>1.3770046613189426E-2</v>
      </c>
      <c r="BH29" s="94">
        <f t="shared" si="24"/>
        <v>2.4217764630801169E-4</v>
      </c>
      <c r="BI29" s="94">
        <f t="shared" si="25"/>
        <v>2.130691204331029E-2</v>
      </c>
      <c r="BJ29" s="94">
        <f t="shared" si="26"/>
        <v>2.8501370637299333E-2</v>
      </c>
      <c r="BK29" s="94">
        <f t="shared" si="27"/>
        <v>0</v>
      </c>
      <c r="BL29" s="94">
        <f t="shared" si="28"/>
        <v>0</v>
      </c>
      <c r="BN29" s="111" t="e">
        <f t="shared" ca="1" si="61"/>
        <v>#REF!</v>
      </c>
      <c r="BO29" s="104">
        <v>15.299202577678702</v>
      </c>
      <c r="BP29" s="13"/>
      <c r="BQ29" s="92">
        <f t="shared" si="65"/>
        <v>42898</v>
      </c>
      <c r="BR29" s="94">
        <f t="shared" si="29"/>
        <v>2.8925334198812619E-4</v>
      </c>
      <c r="BS29" s="94">
        <f t="shared" si="30"/>
        <v>1.1091480445263742</v>
      </c>
      <c r="BT29" s="94">
        <f t="shared" si="31"/>
        <v>130566.95121411236</v>
      </c>
      <c r="BU29" s="94">
        <f t="shared" si="32"/>
        <v>0.29301770648288311</v>
      </c>
      <c r="BV29" s="94">
        <f t="shared" si="33"/>
        <v>1</v>
      </c>
      <c r="BW29" s="94">
        <f t="shared" si="34"/>
        <v>4.7637923166200062</v>
      </c>
      <c r="BX29" s="94">
        <f t="shared" si="35"/>
        <v>0.33255246243147035</v>
      </c>
      <c r="BY29" s="94">
        <f t="shared" si="36"/>
        <v>0.97460219278102034</v>
      </c>
      <c r="BZ29" s="94">
        <f t="shared" si="37"/>
        <v>0.99998594342312641</v>
      </c>
      <c r="CA29" s="94">
        <f t="shared" si="38"/>
        <v>0.97898949239107269</v>
      </c>
      <c r="CB29" s="94">
        <f t="shared" si="39"/>
        <v>1.1920270823498351</v>
      </c>
      <c r="CC29" s="94">
        <f t="shared" si="40"/>
        <v>1.2113819749406129</v>
      </c>
      <c r="CD29" s="94">
        <f t="shared" si="41"/>
        <v>1.5720542644093054</v>
      </c>
      <c r="CE29" s="94">
        <f t="shared" si="42"/>
        <v>19.922722903158316</v>
      </c>
      <c r="CF29" s="94">
        <f t="shared" si="43"/>
        <v>1288.1818280679438</v>
      </c>
      <c r="CG29" s="94">
        <f t="shared" si="44"/>
        <v>1.1252746143241736</v>
      </c>
      <c r="CH29" s="94">
        <f t="shared" si="45"/>
        <v>1.0285498930637738</v>
      </c>
      <c r="CI29" s="94">
        <f t="shared" si="46"/>
        <v>2.446051759206505</v>
      </c>
      <c r="CJ29" s="94">
        <f t="shared" si="47"/>
        <v>1.2710143930779247</v>
      </c>
      <c r="CK29" s="94" t="e">
        <f t="shared" ca="1" si="48"/>
        <v>#REF!</v>
      </c>
      <c r="CL29" s="94">
        <f t="shared" si="49"/>
        <v>1.0110728232344357</v>
      </c>
      <c r="CM29" s="94">
        <f t="shared" si="50"/>
        <v>1.0008817375977961</v>
      </c>
      <c r="CN29" s="94">
        <f t="shared" si="51"/>
        <v>1.0085575897142887</v>
      </c>
      <c r="CO29" s="94">
        <f t="shared" si="52"/>
        <v>1</v>
      </c>
      <c r="CP29" s="97">
        <f t="shared" si="53"/>
        <v>1.0138652903732781</v>
      </c>
      <c r="CQ29" s="94">
        <f t="shared" si="54"/>
        <v>1.0002422069736816</v>
      </c>
      <c r="CR29" s="94">
        <f t="shared" si="55"/>
        <v>1.0215355250859979</v>
      </c>
      <c r="CS29" s="94">
        <f t="shared" si="56"/>
        <v>1.0289114210979289</v>
      </c>
      <c r="CT29" s="94">
        <f t="shared" si="57"/>
        <v>1</v>
      </c>
      <c r="CU29" s="94">
        <f t="shared" si="58"/>
        <v>1</v>
      </c>
      <c r="CW29" s="94" t="e">
        <f t="shared" ca="1" si="62"/>
        <v>#REF!</v>
      </c>
      <c r="CX29" s="94" t="e">
        <f t="shared" ca="1" si="59"/>
        <v>#REF!</v>
      </c>
    </row>
    <row r="30" spans="1:102" x14ac:dyDescent="0.2">
      <c r="A30" s="92">
        <f t="shared" si="63"/>
        <v>42905</v>
      </c>
      <c r="B30" s="93">
        <v>1</v>
      </c>
      <c r="C30" s="93">
        <v>3.3678377689730699</v>
      </c>
      <c r="D30" s="93">
        <v>15.9821236252675</v>
      </c>
      <c r="E30" s="93">
        <v>0.64749667093796903</v>
      </c>
      <c r="F30" s="93">
        <v>0</v>
      </c>
      <c r="G30" s="93">
        <v>4.5692072608996801</v>
      </c>
      <c r="H30" s="93">
        <v>4.4067192472642498</v>
      </c>
      <c r="I30" s="93">
        <v>0.653425237964671</v>
      </c>
      <c r="J30" s="93">
        <v>1.0075631292954901E-3</v>
      </c>
      <c r="K30" s="93">
        <v>1.9463006344402101</v>
      </c>
      <c r="L30" s="93">
        <v>0.78745715077593503</v>
      </c>
      <c r="M30" s="93">
        <v>0.66831684758655696</v>
      </c>
      <c r="N30" s="93">
        <v>0.52493468283173605</v>
      </c>
      <c r="O30" s="93">
        <v>4.4200486532374699</v>
      </c>
      <c r="P30" s="93">
        <v>4.5538768916005399</v>
      </c>
      <c r="Q30" s="93">
        <v>3.85014760171005</v>
      </c>
      <c r="R30" s="93">
        <v>2.63905732961525</v>
      </c>
      <c r="S30" s="93">
        <v>4.3040650932041702</v>
      </c>
      <c r="T30" s="93">
        <v>3.3672958299864701</v>
      </c>
      <c r="U30" s="93" t="e">
        <f ca="1">'Media Transformations (Inputs)'!F36</f>
        <v>#REF!</v>
      </c>
      <c r="V30" s="93">
        <v>1.01409481046037</v>
      </c>
      <c r="W30" s="93">
        <v>0.21764828419576099</v>
      </c>
      <c r="X30" s="93">
        <v>1.13366097710878E-2</v>
      </c>
      <c r="Y30" s="93">
        <v>0</v>
      </c>
      <c r="Z30" s="93">
        <v>0.17689018253556099</v>
      </c>
      <c r="AA30" s="93">
        <v>0.30469666603597301</v>
      </c>
      <c r="AB30" s="93">
        <v>0.36680741556783297</v>
      </c>
      <c r="AC30" s="93">
        <v>0.74074906461938095</v>
      </c>
      <c r="AD30" s="93">
        <v>0</v>
      </c>
      <c r="AE30" s="93">
        <v>0</v>
      </c>
      <c r="AH30" s="92">
        <f t="shared" si="64"/>
        <v>42905</v>
      </c>
      <c r="AI30" s="94">
        <f t="shared" si="60"/>
        <v>-8.1482076379792705</v>
      </c>
      <c r="AJ30" s="94">
        <f t="shared" si="0"/>
        <v>0.12224502293661256</v>
      </c>
      <c r="AK30" s="94">
        <f t="shared" si="1"/>
        <v>11.761221035003022</v>
      </c>
      <c r="AL30" s="94">
        <f t="shared" si="2"/>
        <v>-1.2559568210456928</v>
      </c>
      <c r="AM30" s="94">
        <f t="shared" si="3"/>
        <v>0</v>
      </c>
      <c r="AN30" s="94">
        <f t="shared" si="4"/>
        <v>1.5608152277191194</v>
      </c>
      <c r="AO30" s="94">
        <f t="shared" si="5"/>
        <v>-1.0979376029728309</v>
      </c>
      <c r="AP30" s="94">
        <f t="shared" si="6"/>
        <v>-2.6970268616620292E-2</v>
      </c>
      <c r="AQ30" s="94">
        <f t="shared" si="7"/>
        <v>-1.2651008101348488E-5</v>
      </c>
      <c r="AR30" s="94">
        <f t="shared" si="8"/>
        <v>-1.9277707401926202E-2</v>
      </c>
      <c r="AS30" s="94">
        <f t="shared" si="9"/>
        <v>0.1771016572076157</v>
      </c>
      <c r="AT30" s="94">
        <f t="shared" si="10"/>
        <v>0.1945571026621945</v>
      </c>
      <c r="AU30" s="94">
        <f t="shared" si="11"/>
        <v>0.45604348726068844</v>
      </c>
      <c r="AV30" s="94">
        <f t="shared" si="12"/>
        <v>2.9892938573303987</v>
      </c>
      <c r="AW30" s="94">
        <f t="shared" si="13"/>
        <v>7.1609870675608356</v>
      </c>
      <c r="AX30" s="94">
        <f t="shared" si="14"/>
        <v>0.11500727801276402</v>
      </c>
      <c r="AY30" s="94">
        <f t="shared" si="15"/>
        <v>2.7432764724703653E-2</v>
      </c>
      <c r="AZ30" s="94">
        <f t="shared" si="16"/>
        <v>0.89169428480889656</v>
      </c>
      <c r="BA30" s="94">
        <f t="shared" si="17"/>
        <v>0.23981531635871767</v>
      </c>
      <c r="BB30" s="94" t="e">
        <f t="shared" ca="1" si="18"/>
        <v>#REF!</v>
      </c>
      <c r="BC30" s="94">
        <f t="shared" si="19"/>
        <v>1.1280175386096193E-2</v>
      </c>
      <c r="BD30" s="94">
        <f t="shared" si="20"/>
        <v>8.70593136783044E-4</v>
      </c>
      <c r="BE30" s="94">
        <f t="shared" si="21"/>
        <v>8.5211811092443534E-4</v>
      </c>
      <c r="BF30" s="94">
        <f t="shared" si="22"/>
        <v>0</v>
      </c>
      <c r="BG30" s="97">
        <f t="shared" si="23"/>
        <v>7.6789996986257845E-3</v>
      </c>
      <c r="BH30" s="94">
        <f t="shared" si="24"/>
        <v>3.351663326395703E-3</v>
      </c>
      <c r="BI30" s="94">
        <f t="shared" si="25"/>
        <v>1.8776075210858792E-2</v>
      </c>
      <c r="BJ30" s="94">
        <f t="shared" si="26"/>
        <v>2.2801096509839469E-2</v>
      </c>
      <c r="BK30" s="94">
        <f t="shared" si="27"/>
        <v>0</v>
      </c>
      <c r="BL30" s="94">
        <f t="shared" si="28"/>
        <v>0</v>
      </c>
      <c r="BN30" s="111" t="e">
        <f t="shared" ca="1" si="61"/>
        <v>#REF!</v>
      </c>
      <c r="BO30" s="104">
        <v>15.281771854656299</v>
      </c>
      <c r="BP30" s="13"/>
      <c r="BQ30" s="92">
        <f t="shared" si="65"/>
        <v>42905</v>
      </c>
      <c r="BR30" s="94">
        <f t="shared" si="29"/>
        <v>2.8925334198812619E-4</v>
      </c>
      <c r="BS30" s="94">
        <f t="shared" si="30"/>
        <v>1.1300309513638509</v>
      </c>
      <c r="BT30" s="94">
        <f t="shared" si="31"/>
        <v>128183.87493289418</v>
      </c>
      <c r="BU30" s="94">
        <f t="shared" si="32"/>
        <v>0.28480321210604165</v>
      </c>
      <c r="BV30" s="94">
        <f t="shared" si="33"/>
        <v>1</v>
      </c>
      <c r="BW30" s="94">
        <f t="shared" si="34"/>
        <v>4.7627023499043704</v>
      </c>
      <c r="BX30" s="94">
        <f t="shared" si="35"/>
        <v>0.33355830444895579</v>
      </c>
      <c r="BY30" s="94">
        <f t="shared" si="36"/>
        <v>0.97339018133078359</v>
      </c>
      <c r="BZ30" s="94">
        <f t="shared" si="37"/>
        <v>0.99998734907192233</v>
      </c>
      <c r="CA30" s="94">
        <f t="shared" si="38"/>
        <v>0.98090691930275542</v>
      </c>
      <c r="CB30" s="94">
        <f t="shared" si="39"/>
        <v>1.1937524404988025</v>
      </c>
      <c r="CC30" s="94">
        <f t="shared" si="40"/>
        <v>1.2147728476681312</v>
      </c>
      <c r="CD30" s="94">
        <f t="shared" si="41"/>
        <v>1.5778189582989186</v>
      </c>
      <c r="CE30" s="94">
        <f t="shared" si="42"/>
        <v>19.871645319349707</v>
      </c>
      <c r="CF30" s="94">
        <f t="shared" si="43"/>
        <v>1288.1818280679438</v>
      </c>
      <c r="CG30" s="94">
        <f t="shared" si="44"/>
        <v>1.1218816026108491</v>
      </c>
      <c r="CH30" s="94">
        <f t="shared" si="45"/>
        <v>1.0278125075271485</v>
      </c>
      <c r="CI30" s="94">
        <f t="shared" si="46"/>
        <v>2.4392589515833301</v>
      </c>
      <c r="CJ30" s="94">
        <f t="shared" si="47"/>
        <v>1.2710143930779247</v>
      </c>
      <c r="CK30" s="94" t="e">
        <f t="shared" ca="1" si="48"/>
        <v>#REF!</v>
      </c>
      <c r="CL30" s="94">
        <f t="shared" si="49"/>
        <v>1.0113440364599506</v>
      </c>
      <c r="CM30" s="94">
        <f t="shared" si="50"/>
        <v>1.0008709722129869</v>
      </c>
      <c r="CN30" s="94">
        <f t="shared" si="51"/>
        <v>1.0008524812667052</v>
      </c>
      <c r="CO30" s="94">
        <f t="shared" si="52"/>
        <v>1</v>
      </c>
      <c r="CP30" s="97">
        <f t="shared" si="53"/>
        <v>1.0077085588298897</v>
      </c>
      <c r="CQ30" s="94">
        <f t="shared" si="54"/>
        <v>1.0033572864304179</v>
      </c>
      <c r="CR30" s="94">
        <f t="shared" si="55"/>
        <v>1.0189534541317993</v>
      </c>
      <c r="CS30" s="94">
        <f t="shared" si="56"/>
        <v>1.0230630285013367</v>
      </c>
      <c r="CT30" s="94">
        <f t="shared" si="57"/>
        <v>1</v>
      </c>
      <c r="CU30" s="94">
        <f t="shared" si="58"/>
        <v>1</v>
      </c>
      <c r="CW30" s="94" t="e">
        <f t="shared" ca="1" si="62"/>
        <v>#REF!</v>
      </c>
      <c r="CX30" s="94" t="e">
        <f t="shared" ca="1" si="59"/>
        <v>#REF!</v>
      </c>
    </row>
    <row r="31" spans="1:102" x14ac:dyDescent="0.2">
      <c r="A31" s="92">
        <f t="shared" si="63"/>
        <v>42912</v>
      </c>
      <c r="B31" s="93">
        <v>1</v>
      </c>
      <c r="C31" s="93">
        <v>3.0144865574125101</v>
      </c>
      <c r="D31" s="93">
        <v>15.783530362954201</v>
      </c>
      <c r="E31" s="93">
        <v>0.59829535139691403</v>
      </c>
      <c r="F31" s="93">
        <v>0</v>
      </c>
      <c r="G31" s="93">
        <v>4.5843820060952298</v>
      </c>
      <c r="H31" s="93">
        <v>4.4067192472642498</v>
      </c>
      <c r="I31" s="93">
        <v>0.71583155644498897</v>
      </c>
      <c r="J31" s="93">
        <v>9.0680681636594502E-4</v>
      </c>
      <c r="K31" s="93">
        <v>1.7656681655541999</v>
      </c>
      <c r="L31" s="93">
        <v>0.79101292031928905</v>
      </c>
      <c r="M31" s="93">
        <v>0.672700968087247</v>
      </c>
      <c r="N31" s="93">
        <v>0.42890164956975202</v>
      </c>
      <c r="O31" s="93">
        <v>4.5453199845245402</v>
      </c>
      <c r="P31" s="93">
        <v>4.5432947822700003</v>
      </c>
      <c r="Q31" s="93">
        <v>3.93182563272432</v>
      </c>
      <c r="R31" s="93">
        <v>2.3978952727983698</v>
      </c>
      <c r="S31" s="93">
        <v>4.2904594411483901</v>
      </c>
      <c r="T31" s="93">
        <v>3.3672958299864701</v>
      </c>
      <c r="U31" s="93" t="e">
        <f ca="1">'Media Transformations (Inputs)'!F37</f>
        <v>#REF!</v>
      </c>
      <c r="V31" s="93">
        <v>1.09426683514941</v>
      </c>
      <c r="W31" s="93">
        <v>0.21151777262211399</v>
      </c>
      <c r="X31" s="93">
        <v>1.13366097710878E-3</v>
      </c>
      <c r="Y31" s="93">
        <v>0</v>
      </c>
      <c r="Z31" s="93">
        <v>0.13621501901191699</v>
      </c>
      <c r="AA31" s="93">
        <v>0.45930487836886102</v>
      </c>
      <c r="AB31" s="93">
        <v>0.43072295216808798</v>
      </c>
      <c r="AC31" s="93">
        <v>0.59259925169550498</v>
      </c>
      <c r="AD31" s="93">
        <v>0</v>
      </c>
      <c r="AE31" s="93">
        <v>0</v>
      </c>
      <c r="AH31" s="92">
        <f t="shared" si="64"/>
        <v>42912</v>
      </c>
      <c r="AI31" s="94">
        <f t="shared" si="60"/>
        <v>-8.1482076379792705</v>
      </c>
      <c r="AJ31" s="94">
        <f t="shared" si="0"/>
        <v>0.10941915960084039</v>
      </c>
      <c r="AK31" s="94">
        <f t="shared" si="1"/>
        <v>11.615076548269334</v>
      </c>
      <c r="AL31" s="94">
        <f t="shared" si="2"/>
        <v>-1.1605204494694181</v>
      </c>
      <c r="AM31" s="94">
        <f t="shared" si="3"/>
        <v>0</v>
      </c>
      <c r="AN31" s="94">
        <f t="shared" si="4"/>
        <v>1.5659988344205822</v>
      </c>
      <c r="AO31" s="94">
        <f t="shared" si="5"/>
        <v>-1.0979376029728309</v>
      </c>
      <c r="AP31" s="94">
        <f t="shared" si="6"/>
        <v>-2.9546102966133941E-2</v>
      </c>
      <c r="AQ31" s="94">
        <f t="shared" si="7"/>
        <v>-1.1385907291213689E-5</v>
      </c>
      <c r="AR31" s="94">
        <f t="shared" si="8"/>
        <v>-1.7488579956322931E-2</v>
      </c>
      <c r="AS31" s="94">
        <f t="shared" si="9"/>
        <v>0.17790136126536135</v>
      </c>
      <c r="AT31" s="94">
        <f t="shared" si="10"/>
        <v>0.19583338618761575</v>
      </c>
      <c r="AU31" s="94">
        <f t="shared" si="11"/>
        <v>0.37261360386116626</v>
      </c>
      <c r="AV31" s="94">
        <f t="shared" si="12"/>
        <v>3.0740152824761959</v>
      </c>
      <c r="AW31" s="94">
        <f t="shared" si="13"/>
        <v>7.1443466642589195</v>
      </c>
      <c r="AX31" s="94">
        <f t="shared" si="14"/>
        <v>0.11744707227317655</v>
      </c>
      <c r="AY31" s="94">
        <f t="shared" si="15"/>
        <v>2.4925906730016736E-2</v>
      </c>
      <c r="AZ31" s="94">
        <f t="shared" si="16"/>
        <v>0.88887553511145512</v>
      </c>
      <c r="BA31" s="94">
        <f t="shared" si="17"/>
        <v>0.23981531635871767</v>
      </c>
      <c r="BB31" s="94" t="e">
        <f t="shared" ca="1" si="18"/>
        <v>#REF!</v>
      </c>
      <c r="BC31" s="94">
        <f t="shared" si="19"/>
        <v>1.2171960345670391E-2</v>
      </c>
      <c r="BD31" s="94">
        <f t="shared" si="20"/>
        <v>8.4607109048845603E-4</v>
      </c>
      <c r="BE31" s="94">
        <f t="shared" si="21"/>
        <v>8.5211811092443529E-5</v>
      </c>
      <c r="BF31" s="94">
        <f t="shared" si="22"/>
        <v>0</v>
      </c>
      <c r="BG31" s="97">
        <f t="shared" si="23"/>
        <v>5.9132455795308774E-3</v>
      </c>
      <c r="BH31" s="94">
        <f t="shared" si="24"/>
        <v>5.0523536620574712E-3</v>
      </c>
      <c r="BI31" s="94">
        <f t="shared" si="25"/>
        <v>2.2047772759532958E-2</v>
      </c>
      <c r="BJ31" s="94">
        <f t="shared" si="26"/>
        <v>1.8240877207871584E-2</v>
      </c>
      <c r="BK31" s="94">
        <f t="shared" si="27"/>
        <v>0</v>
      </c>
      <c r="BL31" s="94">
        <f t="shared" si="28"/>
        <v>0</v>
      </c>
      <c r="BN31" s="111" t="e">
        <f t="shared" ca="1" si="61"/>
        <v>#REF!</v>
      </c>
      <c r="BO31" s="104">
        <v>15.211911128876688</v>
      </c>
      <c r="BP31" s="13"/>
      <c r="BQ31" s="92">
        <f t="shared" si="65"/>
        <v>42912</v>
      </c>
      <c r="BR31" s="94">
        <f t="shared" si="29"/>
        <v>2.8925334198812619E-4</v>
      </c>
      <c r="BS31" s="94">
        <f t="shared" si="30"/>
        <v>1.1156298793248749</v>
      </c>
      <c r="BT31" s="94">
        <f t="shared" si="31"/>
        <v>110755.07915155117</v>
      </c>
      <c r="BU31" s="94">
        <f t="shared" si="32"/>
        <v>0.3133230696153631</v>
      </c>
      <c r="BV31" s="94">
        <f t="shared" si="33"/>
        <v>1</v>
      </c>
      <c r="BW31" s="94">
        <f t="shared" si="34"/>
        <v>4.7874544228043527</v>
      </c>
      <c r="BX31" s="94">
        <f t="shared" si="35"/>
        <v>0.33355830444895579</v>
      </c>
      <c r="BY31" s="94">
        <f t="shared" si="36"/>
        <v>0.9708861158796569</v>
      </c>
      <c r="BZ31" s="94">
        <f t="shared" si="37"/>
        <v>0.99998861415752793</v>
      </c>
      <c r="CA31" s="94">
        <f t="shared" si="38"/>
        <v>0.98266345766060159</v>
      </c>
      <c r="CB31" s="94">
        <f t="shared" si="39"/>
        <v>1.194707470989395</v>
      </c>
      <c r="CC31" s="94">
        <f t="shared" si="40"/>
        <v>1.216324232033305</v>
      </c>
      <c r="CD31" s="94">
        <f t="shared" si="41"/>
        <v>1.4515233684361732</v>
      </c>
      <c r="CE31" s="94">
        <f t="shared" si="42"/>
        <v>21.628573386566309</v>
      </c>
      <c r="CF31" s="94">
        <f t="shared" si="43"/>
        <v>1266.9233284691209</v>
      </c>
      <c r="CG31" s="94">
        <f t="shared" si="44"/>
        <v>1.1246221046769422</v>
      </c>
      <c r="CH31" s="94">
        <f t="shared" si="45"/>
        <v>1.0252391543887103</v>
      </c>
      <c r="CI31" s="94">
        <f t="shared" si="46"/>
        <v>2.4323929724359452</v>
      </c>
      <c r="CJ31" s="94">
        <f t="shared" si="47"/>
        <v>1.2710143930779247</v>
      </c>
      <c r="CK31" s="94" t="e">
        <f t="shared" ca="1" si="48"/>
        <v>#REF!</v>
      </c>
      <c r="CL31" s="94">
        <f t="shared" si="49"/>
        <v>1.0122463401312436</v>
      </c>
      <c r="CM31" s="94">
        <f t="shared" si="50"/>
        <v>1.0008464291095962</v>
      </c>
      <c r="CN31" s="94">
        <f t="shared" si="51"/>
        <v>1.0000852154417219</v>
      </c>
      <c r="CO31" s="94">
        <f t="shared" si="52"/>
        <v>1</v>
      </c>
      <c r="CP31" s="97">
        <f t="shared" si="53"/>
        <v>1.0059307633280676</v>
      </c>
      <c r="CQ31" s="94">
        <f t="shared" si="54"/>
        <v>1.0050651383226281</v>
      </c>
      <c r="CR31" s="94">
        <f t="shared" si="55"/>
        <v>1.0222926210434575</v>
      </c>
      <c r="CS31" s="94">
        <f t="shared" si="56"/>
        <v>1.0184082581849156</v>
      </c>
      <c r="CT31" s="94">
        <f t="shared" si="57"/>
        <v>1</v>
      </c>
      <c r="CU31" s="94">
        <f t="shared" si="58"/>
        <v>1</v>
      </c>
      <c r="CW31" s="94" t="e">
        <f t="shared" ca="1" si="62"/>
        <v>#REF!</v>
      </c>
      <c r="CX31" s="94" t="e">
        <f t="shared" ca="1" si="59"/>
        <v>#REF!</v>
      </c>
    </row>
    <row r="32" spans="1:102" x14ac:dyDescent="0.2">
      <c r="A32" s="92">
        <f t="shared" si="63"/>
        <v>42919</v>
      </c>
      <c r="B32" s="93">
        <v>1</v>
      </c>
      <c r="C32" s="93">
        <v>3.0340663923563098</v>
      </c>
      <c r="D32" s="93">
        <v>15.876211830096</v>
      </c>
      <c r="E32" s="93">
        <v>0.583895213015311</v>
      </c>
      <c r="F32" s="93">
        <v>0</v>
      </c>
      <c r="G32" s="93">
        <v>4.5785441080056399</v>
      </c>
      <c r="H32" s="93">
        <v>4.4067192472642498</v>
      </c>
      <c r="I32" s="93">
        <v>0.71383461892100797</v>
      </c>
      <c r="J32" s="93">
        <v>8.1612613472935097E-4</v>
      </c>
      <c r="K32" s="93">
        <v>1.6235513035765099</v>
      </c>
      <c r="L32" s="93">
        <v>0.791577959861263</v>
      </c>
      <c r="M32" s="93">
        <v>0.67276401461380797</v>
      </c>
      <c r="N32" s="93">
        <v>0.44572840066353903</v>
      </c>
      <c r="O32" s="93">
        <v>4.5197609932155798</v>
      </c>
      <c r="P32" s="93">
        <v>4.5538768916005399</v>
      </c>
      <c r="Q32" s="93">
        <v>3.8066624897703099</v>
      </c>
      <c r="R32" s="93">
        <v>2.8903717578961601</v>
      </c>
      <c r="S32" s="93">
        <v>4.2904594411483901</v>
      </c>
      <c r="T32" s="93">
        <v>3.4011973816621501</v>
      </c>
      <c r="U32" s="93" t="e">
        <f ca="1">'Media Transformations (Inputs)'!F38</f>
        <v>#REF!</v>
      </c>
      <c r="V32" s="93">
        <v>1.17935342818392</v>
      </c>
      <c r="W32" s="93">
        <v>0.22332242111494099</v>
      </c>
      <c r="X32" s="93">
        <v>1.13366097710878E-4</v>
      </c>
      <c r="Y32" s="93">
        <v>0</v>
      </c>
      <c r="Z32" s="93">
        <v>1.3621501901191701E-2</v>
      </c>
      <c r="AA32" s="93">
        <v>0.460403214875308</v>
      </c>
      <c r="AB32" s="93">
        <v>0.438552286167323</v>
      </c>
      <c r="AC32" s="93">
        <v>0.47407940135640397</v>
      </c>
      <c r="AD32" s="93">
        <v>0</v>
      </c>
      <c r="AE32" s="93">
        <v>0</v>
      </c>
      <c r="AH32" s="92">
        <f t="shared" si="64"/>
        <v>42919</v>
      </c>
      <c r="AI32" s="94">
        <f t="shared" si="60"/>
        <v>-8.1482076379792705</v>
      </c>
      <c r="AJ32" s="94">
        <f t="shared" si="0"/>
        <v>0.11012986407534057</v>
      </c>
      <c r="AK32" s="94">
        <f t="shared" si="1"/>
        <v>11.683280702264222</v>
      </c>
      <c r="AL32" s="94">
        <f t="shared" si="2"/>
        <v>-1.1325883336205804</v>
      </c>
      <c r="AM32" s="94">
        <f t="shared" si="3"/>
        <v>0</v>
      </c>
      <c r="AN32" s="94">
        <f t="shared" si="4"/>
        <v>1.5640046416173625</v>
      </c>
      <c r="AO32" s="94">
        <f t="shared" si="5"/>
        <v>-1.0979376029728309</v>
      </c>
      <c r="AP32" s="94">
        <f t="shared" si="6"/>
        <v>-2.9463678936110037E-2</v>
      </c>
      <c r="AQ32" s="94">
        <f t="shared" si="7"/>
        <v>-1.0247316562092327E-5</v>
      </c>
      <c r="AR32" s="94">
        <f t="shared" si="8"/>
        <v>-1.6080941673928893E-2</v>
      </c>
      <c r="AS32" s="94">
        <f t="shared" si="9"/>
        <v>0.17802844048379607</v>
      </c>
      <c r="AT32" s="94">
        <f t="shared" si="10"/>
        <v>0.19585173998130642</v>
      </c>
      <c r="AU32" s="94">
        <f t="shared" si="11"/>
        <v>0.38723205163962632</v>
      </c>
      <c r="AV32" s="94">
        <f t="shared" si="12"/>
        <v>3.0567296501871768</v>
      </c>
      <c r="AW32" s="94">
        <f t="shared" si="13"/>
        <v>7.1609870675608356</v>
      </c>
      <c r="AX32" s="94">
        <f t="shared" si="14"/>
        <v>0.11370833966659551</v>
      </c>
      <c r="AY32" s="94">
        <f t="shared" si="15"/>
        <v>3.0045155712041062E-2</v>
      </c>
      <c r="AZ32" s="94">
        <f t="shared" si="16"/>
        <v>0.88887553511145512</v>
      </c>
      <c r="BA32" s="94">
        <f t="shared" si="17"/>
        <v>0.24222974970542699</v>
      </c>
      <c r="BB32" s="94" t="e">
        <f t="shared" ca="1" si="18"/>
        <v>#REF!</v>
      </c>
      <c r="BC32" s="94">
        <f t="shared" si="19"/>
        <v>1.3118411981685514E-2</v>
      </c>
      <c r="BD32" s="94">
        <f t="shared" si="20"/>
        <v>8.9328968445976395E-4</v>
      </c>
      <c r="BE32" s="94">
        <f t="shared" si="21"/>
        <v>8.5211811092443536E-6</v>
      </c>
      <c r="BF32" s="94">
        <f t="shared" si="22"/>
        <v>0</v>
      </c>
      <c r="BG32" s="97">
        <f t="shared" si="23"/>
        <v>5.9132455795308787E-4</v>
      </c>
      <c r="BH32" s="94">
        <f t="shared" si="24"/>
        <v>5.0644353636283878E-3</v>
      </c>
      <c r="BI32" s="94">
        <f t="shared" si="25"/>
        <v>2.2448539368335026E-2</v>
      </c>
      <c r="BJ32" s="94">
        <f t="shared" si="26"/>
        <v>1.4592701766297267E-2</v>
      </c>
      <c r="BK32" s="94">
        <f t="shared" si="27"/>
        <v>0</v>
      </c>
      <c r="BL32" s="94">
        <f t="shared" si="28"/>
        <v>0</v>
      </c>
      <c r="BN32" s="111" t="e">
        <f t="shared" ca="1" si="61"/>
        <v>#REF!</v>
      </c>
      <c r="BO32" s="104">
        <v>15.359909237258803</v>
      </c>
      <c r="BP32" s="13"/>
      <c r="BQ32" s="92">
        <f t="shared" si="65"/>
        <v>42919</v>
      </c>
      <c r="BR32" s="94">
        <f t="shared" si="29"/>
        <v>2.8925334198812619E-4</v>
      </c>
      <c r="BS32" s="94">
        <f t="shared" si="30"/>
        <v>1.116423044291557</v>
      </c>
      <c r="BT32" s="94">
        <f t="shared" si="31"/>
        <v>118572.59906060671</v>
      </c>
      <c r="BU32" s="94">
        <f t="shared" si="32"/>
        <v>0.32219821972705787</v>
      </c>
      <c r="BV32" s="94">
        <f t="shared" si="33"/>
        <v>1</v>
      </c>
      <c r="BW32" s="94">
        <f t="shared" si="34"/>
        <v>4.7779168287101674</v>
      </c>
      <c r="BX32" s="94">
        <f t="shared" si="35"/>
        <v>0.33355830444895579</v>
      </c>
      <c r="BY32" s="94">
        <f t="shared" si="36"/>
        <v>0.97096614352407717</v>
      </c>
      <c r="BZ32" s="94">
        <f t="shared" si="37"/>
        <v>0.99998975273594148</v>
      </c>
      <c r="CA32" s="94">
        <f t="shared" si="38"/>
        <v>0.98404766636633567</v>
      </c>
      <c r="CB32" s="94">
        <f t="shared" si="39"/>
        <v>1.1948593031282169</v>
      </c>
      <c r="CC32" s="94">
        <f t="shared" si="40"/>
        <v>1.2163465564021885</v>
      </c>
      <c r="CD32" s="94">
        <f t="shared" si="41"/>
        <v>1.4728982400715287</v>
      </c>
      <c r="CE32" s="94">
        <f t="shared" si="42"/>
        <v>21.257922516342287</v>
      </c>
      <c r="CF32" s="94">
        <f t="shared" si="43"/>
        <v>1288.1818280679438</v>
      </c>
      <c r="CG32" s="94">
        <f t="shared" si="44"/>
        <v>1.1204252936099215</v>
      </c>
      <c r="CH32" s="94">
        <f t="shared" si="45"/>
        <v>1.0305010659123075</v>
      </c>
      <c r="CI32" s="94">
        <f t="shared" si="46"/>
        <v>2.4323929724359452</v>
      </c>
      <c r="CJ32" s="94">
        <f t="shared" si="47"/>
        <v>1.2740868802779106</v>
      </c>
      <c r="CK32" s="94" t="e">
        <f t="shared" ca="1" si="48"/>
        <v>#REF!</v>
      </c>
      <c r="CL32" s="94">
        <f t="shared" si="49"/>
        <v>1.013204835849282</v>
      </c>
      <c r="CM32" s="94">
        <f t="shared" si="50"/>
        <v>1.000893688786519</v>
      </c>
      <c r="CN32" s="94">
        <f t="shared" si="51"/>
        <v>1.0000085212174146</v>
      </c>
      <c r="CO32" s="94">
        <f t="shared" si="52"/>
        <v>1</v>
      </c>
      <c r="CP32" s="97">
        <f t="shared" si="53"/>
        <v>1.0005914994247855</v>
      </c>
      <c r="CQ32" s="94">
        <f t="shared" si="54"/>
        <v>1.0050772812930424</v>
      </c>
      <c r="CR32" s="94">
        <f t="shared" si="55"/>
        <v>1.0227024038985542</v>
      </c>
      <c r="CS32" s="94">
        <f t="shared" si="56"/>
        <v>1.0146996950455549</v>
      </c>
      <c r="CT32" s="94">
        <f t="shared" si="57"/>
        <v>1</v>
      </c>
      <c r="CU32" s="94">
        <f t="shared" si="58"/>
        <v>1</v>
      </c>
      <c r="CW32" s="94" t="e">
        <f t="shared" ca="1" si="62"/>
        <v>#REF!</v>
      </c>
      <c r="CX32" s="94" t="e">
        <f t="shared" ca="1" si="59"/>
        <v>#REF!</v>
      </c>
    </row>
    <row r="33" spans="1:102" x14ac:dyDescent="0.2">
      <c r="A33" s="92">
        <f t="shared" si="63"/>
        <v>42926</v>
      </c>
      <c r="B33" s="93">
        <v>1</v>
      </c>
      <c r="C33" s="93">
        <v>3.0278281062666998</v>
      </c>
      <c r="D33" s="93">
        <v>15.806935567655399</v>
      </c>
      <c r="E33" s="93">
        <v>0.57446087801832901</v>
      </c>
      <c r="F33" s="93">
        <v>0</v>
      </c>
      <c r="G33" s="93">
        <v>4.5673473480632998</v>
      </c>
      <c r="H33" s="93">
        <v>4.4067192472642498</v>
      </c>
      <c r="I33" s="93">
        <v>0.571067695136806</v>
      </c>
      <c r="J33" s="93">
        <v>7.3451352125641597E-4</v>
      </c>
      <c r="K33" s="93">
        <v>1.48260285263431</v>
      </c>
      <c r="L33" s="93">
        <v>0.81564021695004296</v>
      </c>
      <c r="M33" s="93">
        <v>0.68109117509922801</v>
      </c>
      <c r="N33" s="93">
        <v>0.462321245155975</v>
      </c>
      <c r="O33" s="93">
        <v>4.4848557594134997</v>
      </c>
      <c r="P33" s="93">
        <v>4.5538768916005399</v>
      </c>
      <c r="Q33" s="93">
        <v>4.1588830833596697</v>
      </c>
      <c r="R33" s="93">
        <v>2.7080502011022101</v>
      </c>
      <c r="S33" s="93">
        <v>4.2904594411483901</v>
      </c>
      <c r="T33" s="93">
        <v>3.4011973816621501</v>
      </c>
      <c r="U33" s="93" t="e">
        <f ca="1">'Media Transformations (Inputs)'!F39</f>
        <v>#REF!</v>
      </c>
      <c r="V33" s="93">
        <v>1.2372301330661</v>
      </c>
      <c r="W33" s="93">
        <v>0.140444932279152</v>
      </c>
      <c r="X33" s="93">
        <v>1.1336609771087799E-5</v>
      </c>
      <c r="Y33" s="93">
        <v>0</v>
      </c>
      <c r="Z33" s="93">
        <v>1.3621501901191701E-3</v>
      </c>
      <c r="AA33" s="93">
        <v>0.18901997543003099</v>
      </c>
      <c r="AB33" s="93">
        <v>0.37297991429260002</v>
      </c>
      <c r="AC33" s="93">
        <v>0.37926352108512301</v>
      </c>
      <c r="AD33" s="93">
        <v>0</v>
      </c>
      <c r="AE33" s="93">
        <v>0</v>
      </c>
      <c r="AH33" s="92">
        <f t="shared" si="64"/>
        <v>42926</v>
      </c>
      <c r="AI33" s="94">
        <f t="shared" si="60"/>
        <v>-8.1482076379792705</v>
      </c>
      <c r="AJ33" s="94">
        <f t="shared" si="0"/>
        <v>0.10990342816054231</v>
      </c>
      <c r="AK33" s="94">
        <f t="shared" si="1"/>
        <v>11.632300403641413</v>
      </c>
      <c r="AL33" s="94">
        <f t="shared" si="2"/>
        <v>-1.1142884443341614</v>
      </c>
      <c r="AM33" s="94">
        <f t="shared" si="3"/>
        <v>0</v>
      </c>
      <c r="AN33" s="94">
        <f t="shared" si="4"/>
        <v>1.5601798920664571</v>
      </c>
      <c r="AO33" s="94">
        <f t="shared" si="5"/>
        <v>-1.0979376029728309</v>
      </c>
      <c r="AP33" s="94">
        <f t="shared" si="6"/>
        <v>-2.3570943148888013E-2</v>
      </c>
      <c r="AQ33" s="94">
        <f t="shared" si="7"/>
        <v>-9.2225849058830956E-6</v>
      </c>
      <c r="AR33" s="94">
        <f t="shared" si="8"/>
        <v>-1.468487626248233E-2</v>
      </c>
      <c r="AS33" s="94">
        <f t="shared" si="9"/>
        <v>0.18344011983978326</v>
      </c>
      <c r="AT33" s="94">
        <f t="shared" si="10"/>
        <v>0.19827590184898494</v>
      </c>
      <c r="AU33" s="94">
        <f t="shared" si="11"/>
        <v>0.40164729017003675</v>
      </c>
      <c r="AV33" s="94">
        <f t="shared" si="12"/>
        <v>3.0331231224814661</v>
      </c>
      <c r="AW33" s="94">
        <f t="shared" si="13"/>
        <v>7.1609870675608356</v>
      </c>
      <c r="AX33" s="94">
        <f t="shared" si="14"/>
        <v>0.1242294770148781</v>
      </c>
      <c r="AY33" s="94">
        <f t="shared" si="15"/>
        <v>2.8149939448399185E-2</v>
      </c>
      <c r="AZ33" s="94">
        <f t="shared" si="16"/>
        <v>0.88887553511145512</v>
      </c>
      <c r="BA33" s="94">
        <f t="shared" si="17"/>
        <v>0.24222974970542699</v>
      </c>
      <c r="BB33" s="94" t="e">
        <f t="shared" ca="1" si="18"/>
        <v>#REF!</v>
      </c>
      <c r="BC33" s="94">
        <f t="shared" si="19"/>
        <v>1.3762197331049388E-2</v>
      </c>
      <c r="BD33" s="94">
        <f t="shared" si="20"/>
        <v>5.6177972911660801E-4</v>
      </c>
      <c r="BE33" s="94">
        <f t="shared" si="21"/>
        <v>8.5211811092443514E-7</v>
      </c>
      <c r="BF33" s="94">
        <f t="shared" si="22"/>
        <v>0</v>
      </c>
      <c r="BG33" s="97">
        <f t="shared" si="23"/>
        <v>5.9132455795308786E-5</v>
      </c>
      <c r="BH33" s="94">
        <f t="shared" si="24"/>
        <v>2.0792197297303406E-3</v>
      </c>
      <c r="BI33" s="94">
        <f t="shared" si="25"/>
        <v>1.9092032019190339E-2</v>
      </c>
      <c r="BJ33" s="94">
        <f t="shared" si="26"/>
        <v>1.1674161413037808E-2</v>
      </c>
      <c r="BK33" s="94">
        <f t="shared" si="27"/>
        <v>0</v>
      </c>
      <c r="BL33" s="94">
        <f t="shared" si="28"/>
        <v>0</v>
      </c>
      <c r="BN33" s="111" t="e">
        <f t="shared" ca="1" si="61"/>
        <v>#REF!</v>
      </c>
      <c r="BO33" s="104">
        <v>15.30774386741755</v>
      </c>
      <c r="BP33" s="13"/>
      <c r="BQ33" s="92">
        <f t="shared" si="65"/>
        <v>42926</v>
      </c>
      <c r="BR33" s="94">
        <f t="shared" si="29"/>
        <v>2.8925334198812619E-4</v>
      </c>
      <c r="BS33" s="94">
        <f t="shared" si="30"/>
        <v>1.116170274637365</v>
      </c>
      <c r="BT33" s="94">
        <f t="shared" si="31"/>
        <v>112679.2317110656</v>
      </c>
      <c r="BU33" s="94">
        <f t="shared" si="32"/>
        <v>0.32814869190753043</v>
      </c>
      <c r="BV33" s="94">
        <f t="shared" si="33"/>
        <v>1</v>
      </c>
      <c r="BW33" s="94">
        <f t="shared" si="34"/>
        <v>4.7596773963306367</v>
      </c>
      <c r="BX33" s="94">
        <f t="shared" si="35"/>
        <v>0.33355830444895579</v>
      </c>
      <c r="BY33" s="94">
        <f t="shared" si="36"/>
        <v>0.97670468170528857</v>
      </c>
      <c r="BZ33" s="94">
        <f t="shared" si="37"/>
        <v>0.99999077745762199</v>
      </c>
      <c r="CA33" s="94">
        <f t="shared" si="38"/>
        <v>0.98542242067675256</v>
      </c>
      <c r="CB33" s="94">
        <f t="shared" si="39"/>
        <v>1.2013430266449505</v>
      </c>
      <c r="CC33" s="94">
        <f t="shared" si="40"/>
        <v>1.2192987541990326</v>
      </c>
      <c r="CD33" s="94">
        <f t="shared" si="41"/>
        <v>1.4942841909945588</v>
      </c>
      <c r="CE33" s="94">
        <f t="shared" si="42"/>
        <v>20.761973626264336</v>
      </c>
      <c r="CF33" s="94">
        <f t="shared" si="43"/>
        <v>1288.1818280679438</v>
      </c>
      <c r="CG33" s="94">
        <f t="shared" si="44"/>
        <v>1.132275672430135</v>
      </c>
      <c r="CH33" s="94">
        <f t="shared" si="45"/>
        <v>1.0285498930637738</v>
      </c>
      <c r="CI33" s="94">
        <f t="shared" si="46"/>
        <v>2.4323929724359452</v>
      </c>
      <c r="CJ33" s="94">
        <f t="shared" si="47"/>
        <v>1.2740868802779106</v>
      </c>
      <c r="CK33" s="94" t="e">
        <f t="shared" ca="1" si="48"/>
        <v>#REF!</v>
      </c>
      <c r="CL33" s="94">
        <f t="shared" si="49"/>
        <v>1.0138573322897948</v>
      </c>
      <c r="CM33" s="94">
        <f t="shared" si="50"/>
        <v>1.0005619375569021</v>
      </c>
      <c r="CN33" s="94">
        <f t="shared" si="51"/>
        <v>1.000000852118474</v>
      </c>
      <c r="CO33" s="94">
        <f t="shared" si="52"/>
        <v>1</v>
      </c>
      <c r="CP33" s="97">
        <f t="shared" si="53"/>
        <v>1.0000591342041534</v>
      </c>
      <c r="CQ33" s="94">
        <f t="shared" si="54"/>
        <v>1.0020813828059831</v>
      </c>
      <c r="CR33" s="94">
        <f t="shared" si="55"/>
        <v>1.019275450278764</v>
      </c>
      <c r="CS33" s="94">
        <f t="shared" si="56"/>
        <v>1.0117425703819898</v>
      </c>
      <c r="CT33" s="94">
        <f t="shared" si="57"/>
        <v>1</v>
      </c>
      <c r="CU33" s="94">
        <f t="shared" si="58"/>
        <v>1</v>
      </c>
      <c r="CW33" s="94" t="e">
        <f t="shared" ca="1" si="62"/>
        <v>#REF!</v>
      </c>
      <c r="CX33" s="94" t="e">
        <f t="shared" ca="1" si="59"/>
        <v>#REF!</v>
      </c>
    </row>
    <row r="34" spans="1:102" x14ac:dyDescent="0.2">
      <c r="A34" s="92">
        <f t="shared" si="63"/>
        <v>42933</v>
      </c>
      <c r="B34" s="93">
        <v>1</v>
      </c>
      <c r="C34" s="93">
        <v>3.1975014444709999</v>
      </c>
      <c r="D34" s="93">
        <v>15.8529619621729</v>
      </c>
      <c r="E34" s="93">
        <v>0.62249578018829099</v>
      </c>
      <c r="F34" s="93">
        <v>0</v>
      </c>
      <c r="G34" s="93">
        <v>4.5624281702234502</v>
      </c>
      <c r="H34" s="93">
        <v>4.4067192472642498</v>
      </c>
      <c r="I34" s="93">
        <v>0.61286739927376999</v>
      </c>
      <c r="J34" s="93">
        <v>6.6106216913077397E-4</v>
      </c>
      <c r="K34" s="93">
        <v>1.3442060852864901</v>
      </c>
      <c r="L34" s="93">
        <v>0.84953885961449505</v>
      </c>
      <c r="M34" s="93">
        <v>0.69255520037424501</v>
      </c>
      <c r="N34" s="93">
        <v>0.456703227873623</v>
      </c>
      <c r="O34" s="93">
        <v>4.4876164125616098</v>
      </c>
      <c r="P34" s="93">
        <v>4.5538768916005399</v>
      </c>
      <c r="Q34" s="93">
        <v>4.1743872698956297</v>
      </c>
      <c r="R34" s="93">
        <v>2.3025850929940401</v>
      </c>
      <c r="S34" s="93">
        <v>4.2904594411483901</v>
      </c>
      <c r="T34" s="93">
        <v>3.4339872044851401</v>
      </c>
      <c r="U34" s="93" t="e">
        <f ca="1">'Media Transformations (Inputs)'!F40</f>
        <v>#REF!</v>
      </c>
      <c r="V34" s="93">
        <v>1.27891347722577</v>
      </c>
      <c r="W34" s="93">
        <v>0.110315362959632</v>
      </c>
      <c r="X34" s="93">
        <v>1.13366097710878E-6</v>
      </c>
      <c r="Y34" s="93">
        <v>0</v>
      </c>
      <c r="Z34" s="93">
        <v>1.3621501901191801E-4</v>
      </c>
      <c r="AA34" s="93">
        <v>3.7803995086006202E-2</v>
      </c>
      <c r="AB34" s="93">
        <v>0.40433721719520999</v>
      </c>
      <c r="AC34" s="93">
        <v>0.30341081686809801</v>
      </c>
      <c r="AD34" s="93">
        <v>0</v>
      </c>
      <c r="AE34" s="93">
        <v>0</v>
      </c>
      <c r="AH34" s="92">
        <f t="shared" si="64"/>
        <v>42933</v>
      </c>
      <c r="AI34" s="94">
        <f t="shared" si="60"/>
        <v>-8.1482076379792705</v>
      </c>
      <c r="AJ34" s="94">
        <f t="shared" si="0"/>
        <v>0.11606219308431741</v>
      </c>
      <c r="AK34" s="94">
        <f t="shared" si="1"/>
        <v>11.666171158996399</v>
      </c>
      <c r="AL34" s="94">
        <f t="shared" si="2"/>
        <v>-1.2074623025738218</v>
      </c>
      <c r="AM34" s="94">
        <f t="shared" si="3"/>
        <v>0</v>
      </c>
      <c r="AN34" s="94">
        <f t="shared" si="4"/>
        <v>1.5584995288782957</v>
      </c>
      <c r="AO34" s="94">
        <f t="shared" si="5"/>
        <v>-1.0979376029728309</v>
      </c>
      <c r="AP34" s="94">
        <f t="shared" si="6"/>
        <v>-2.5296235015759748E-2</v>
      </c>
      <c r="AQ34" s="94">
        <f t="shared" si="7"/>
        <v>-8.3003264152947808E-6</v>
      </c>
      <c r="AR34" s="94">
        <f t="shared" si="8"/>
        <v>-1.3314084752119862E-2</v>
      </c>
      <c r="AS34" s="94">
        <f t="shared" si="9"/>
        <v>0.19106403408965397</v>
      </c>
      <c r="AT34" s="94">
        <f t="shared" si="10"/>
        <v>0.20161325231442356</v>
      </c>
      <c r="AU34" s="94">
        <f t="shared" si="11"/>
        <v>0.3967665682883853</v>
      </c>
      <c r="AV34" s="94">
        <f t="shared" si="12"/>
        <v>3.0349901615448984</v>
      </c>
      <c r="AW34" s="94">
        <f t="shared" si="13"/>
        <v>7.1609870675608356</v>
      </c>
      <c r="AX34" s="94">
        <f t="shared" si="14"/>
        <v>0.12469260063395987</v>
      </c>
      <c r="AY34" s="94">
        <f t="shared" si="15"/>
        <v>2.3935165941970815E-2</v>
      </c>
      <c r="AZ34" s="94">
        <f t="shared" si="16"/>
        <v>0.88887553511145512</v>
      </c>
      <c r="BA34" s="94">
        <f t="shared" si="17"/>
        <v>0.24456500687636384</v>
      </c>
      <c r="BB34" s="94" t="e">
        <f t="shared" ca="1" si="18"/>
        <v>#REF!</v>
      </c>
      <c r="BC34" s="94">
        <f t="shared" si="19"/>
        <v>1.4225857560793222E-2</v>
      </c>
      <c r="BD34" s="94">
        <f t="shared" si="20"/>
        <v>4.4126145183852799E-4</v>
      </c>
      <c r="BE34" s="94">
        <f t="shared" si="21"/>
        <v>8.5211811092443533E-8</v>
      </c>
      <c r="BF34" s="94">
        <f t="shared" si="22"/>
        <v>0</v>
      </c>
      <c r="BG34" s="97">
        <f t="shared" si="23"/>
        <v>5.9132455795309226E-6</v>
      </c>
      <c r="BH34" s="94">
        <f t="shared" si="24"/>
        <v>4.1584394594606822E-4</v>
      </c>
      <c r="BI34" s="94">
        <f t="shared" si="25"/>
        <v>2.06971442735259E-2</v>
      </c>
      <c r="BJ34" s="94">
        <f t="shared" si="26"/>
        <v>9.339329130430233E-3</v>
      </c>
      <c r="BK34" s="94">
        <f t="shared" si="27"/>
        <v>0</v>
      </c>
      <c r="BL34" s="94">
        <f t="shared" si="28"/>
        <v>0</v>
      </c>
      <c r="BN34" s="111" t="e">
        <f t="shared" ca="1" si="61"/>
        <v>#REF!</v>
      </c>
      <c r="BO34" s="104">
        <v>15.209923449452411</v>
      </c>
      <c r="BP34" s="13"/>
      <c r="BQ34" s="92">
        <f t="shared" si="65"/>
        <v>42933</v>
      </c>
      <c r="BR34" s="94">
        <f t="shared" si="29"/>
        <v>2.8925334198812619E-4</v>
      </c>
      <c r="BS34" s="94">
        <f t="shared" si="30"/>
        <v>1.1230657168821261</v>
      </c>
      <c r="BT34" s="94">
        <f t="shared" si="31"/>
        <v>116561.1327504236</v>
      </c>
      <c r="BU34" s="94">
        <f t="shared" si="32"/>
        <v>0.29895497489267875</v>
      </c>
      <c r="BV34" s="94">
        <f t="shared" si="33"/>
        <v>1</v>
      </c>
      <c r="BW34" s="94">
        <f t="shared" si="34"/>
        <v>4.7516861256452216</v>
      </c>
      <c r="BX34" s="94">
        <f t="shared" si="35"/>
        <v>0.33355830444895579</v>
      </c>
      <c r="BY34" s="94">
        <f t="shared" si="36"/>
        <v>0.97502103387119754</v>
      </c>
      <c r="BZ34" s="94">
        <f t="shared" si="37"/>
        <v>0.99999169970803237</v>
      </c>
      <c r="CA34" s="94">
        <f t="shared" si="38"/>
        <v>0.98677415562686699</v>
      </c>
      <c r="CB34" s="94">
        <f t="shared" si="39"/>
        <v>1.2105369652320921</v>
      </c>
      <c r="CC34" s="94">
        <f t="shared" si="40"/>
        <v>1.2233747792427072</v>
      </c>
      <c r="CD34" s="94">
        <f t="shared" si="41"/>
        <v>1.4870087745309046</v>
      </c>
      <c r="CE34" s="94">
        <f t="shared" si="42"/>
        <v>20.800773250995274</v>
      </c>
      <c r="CF34" s="94">
        <f t="shared" si="43"/>
        <v>1288.1818280679438</v>
      </c>
      <c r="CG34" s="94">
        <f t="shared" si="44"/>
        <v>1.1328001774833134</v>
      </c>
      <c r="CH34" s="94">
        <f t="shared" si="45"/>
        <v>1.0242239111454454</v>
      </c>
      <c r="CI34" s="94">
        <f t="shared" si="46"/>
        <v>2.4323929724359452</v>
      </c>
      <c r="CJ34" s="94">
        <f t="shared" si="47"/>
        <v>1.2770656775766316</v>
      </c>
      <c r="CK34" s="94" t="e">
        <f t="shared" ca="1" si="48"/>
        <v>#REF!</v>
      </c>
      <c r="CL34" s="94">
        <f t="shared" si="49"/>
        <v>1.0143275266101914</v>
      </c>
      <c r="CM34" s="94">
        <f t="shared" si="50"/>
        <v>1.0004413588219943</v>
      </c>
      <c r="CN34" s="94">
        <f t="shared" si="51"/>
        <v>1.0000000852118147</v>
      </c>
      <c r="CO34" s="94">
        <f t="shared" si="52"/>
        <v>1</v>
      </c>
      <c r="CP34" s="97">
        <f t="shared" si="53"/>
        <v>1.0000059132630628</v>
      </c>
      <c r="CQ34" s="94">
        <f t="shared" si="54"/>
        <v>1.0004159304210261</v>
      </c>
      <c r="CR34" s="94">
        <f t="shared" si="55"/>
        <v>1.0209128155205167</v>
      </c>
      <c r="CS34" s="94">
        <f t="shared" si="56"/>
        <v>1.0093830767498118</v>
      </c>
      <c r="CT34" s="94">
        <f t="shared" si="57"/>
        <v>1</v>
      </c>
      <c r="CU34" s="94">
        <f t="shared" si="58"/>
        <v>1</v>
      </c>
      <c r="CW34" s="94" t="e">
        <f t="shared" ca="1" si="62"/>
        <v>#REF!</v>
      </c>
      <c r="CX34" s="94" t="e">
        <f t="shared" ca="1" si="59"/>
        <v>#REF!</v>
      </c>
    </row>
    <row r="35" spans="1:102" x14ac:dyDescent="0.2">
      <c r="A35" s="92">
        <f t="shared" si="63"/>
        <v>42940</v>
      </c>
      <c r="B35" s="93">
        <v>1</v>
      </c>
      <c r="C35" s="93">
        <v>2.9152557998592399</v>
      </c>
      <c r="D35" s="93">
        <v>15.8206875133039</v>
      </c>
      <c r="E35" s="93">
        <v>0.619180021722332</v>
      </c>
      <c r="F35" s="93">
        <v>0</v>
      </c>
      <c r="G35" s="93">
        <v>4.5749791349889204</v>
      </c>
      <c r="H35" s="93">
        <v>4.4067192472642498</v>
      </c>
      <c r="I35" s="93">
        <v>0.61767782916756397</v>
      </c>
      <c r="J35" s="93">
        <v>5.9495595221769595E-4</v>
      </c>
      <c r="K35" s="93">
        <v>1.2504827048679299</v>
      </c>
      <c r="L35" s="93">
        <v>0.86213705279984398</v>
      </c>
      <c r="M35" s="93">
        <v>0.67127415148037906</v>
      </c>
      <c r="N35" s="93">
        <v>0.47389866498563499</v>
      </c>
      <c r="O35" s="93">
        <v>4.4795868010181099</v>
      </c>
      <c r="P35" s="93">
        <v>4.5432947822700003</v>
      </c>
      <c r="Q35" s="93">
        <v>4.0073331852324703</v>
      </c>
      <c r="R35" s="93">
        <v>2.3978952727983698</v>
      </c>
      <c r="S35" s="93">
        <v>4.2904594411483901</v>
      </c>
      <c r="T35" s="93">
        <v>3.4657359027997199</v>
      </c>
      <c r="U35" s="93" t="e">
        <f ca="1">'Media Transformations (Inputs)'!F41</f>
        <v>#REF!</v>
      </c>
      <c r="V35" s="93">
        <v>1.23463472789363</v>
      </c>
      <c r="W35" s="93">
        <v>0.134557014252916</v>
      </c>
      <c r="X35" s="93">
        <v>1.13366097710878E-7</v>
      </c>
      <c r="Y35" s="93">
        <v>0</v>
      </c>
      <c r="Z35" s="93">
        <v>1.36215019011918E-5</v>
      </c>
      <c r="AA35" s="93">
        <v>7.5607990172012404E-3</v>
      </c>
      <c r="AB35" s="93">
        <v>0.43318321391992198</v>
      </c>
      <c r="AC35" s="93">
        <v>0.242728653494478</v>
      </c>
      <c r="AD35" s="93">
        <v>0</v>
      </c>
      <c r="AE35" s="93">
        <v>0</v>
      </c>
      <c r="AH35" s="92">
        <f t="shared" si="64"/>
        <v>42940</v>
      </c>
      <c r="AI35" s="94">
        <f t="shared" si="60"/>
        <v>-8.1482076379792705</v>
      </c>
      <c r="AJ35" s="94">
        <f t="shared" si="0"/>
        <v>0.1058173037321072</v>
      </c>
      <c r="AK35" s="94">
        <f t="shared" si="1"/>
        <v>11.642420440016158</v>
      </c>
      <c r="AL35" s="94">
        <f t="shared" si="2"/>
        <v>-1.2010306873251617</v>
      </c>
      <c r="AM35" s="94">
        <f t="shared" si="3"/>
        <v>0</v>
      </c>
      <c r="AN35" s="94">
        <f t="shared" si="4"/>
        <v>1.5627868670991176</v>
      </c>
      <c r="AO35" s="94">
        <f t="shared" si="5"/>
        <v>-1.0979376029728309</v>
      </c>
      <c r="AP35" s="94">
        <f t="shared" si="6"/>
        <v>-2.5494786554419568E-2</v>
      </c>
      <c r="AQ35" s="94">
        <f t="shared" si="7"/>
        <v>-7.4702937737652947E-6</v>
      </c>
      <c r="AR35" s="94">
        <f t="shared" si="8"/>
        <v>-1.2385773949329581E-2</v>
      </c>
      <c r="AS35" s="94">
        <f t="shared" si="9"/>
        <v>0.1938974084373864</v>
      </c>
      <c r="AT35" s="94">
        <f t="shared" si="10"/>
        <v>0.19541801837807302</v>
      </c>
      <c r="AU35" s="94">
        <f t="shared" si="11"/>
        <v>0.41170531659747245</v>
      </c>
      <c r="AV35" s="94">
        <f t="shared" si="12"/>
        <v>3.0295597080936334</v>
      </c>
      <c r="AW35" s="94">
        <f t="shared" si="13"/>
        <v>7.1443466642589195</v>
      </c>
      <c r="AX35" s="94">
        <f t="shared" si="14"/>
        <v>0.11970254894100904</v>
      </c>
      <c r="AY35" s="94">
        <f t="shared" si="15"/>
        <v>2.4925906730016736E-2</v>
      </c>
      <c r="AZ35" s="94">
        <f t="shared" si="16"/>
        <v>0.88887553511145512</v>
      </c>
      <c r="BA35" s="94">
        <f t="shared" si="17"/>
        <v>0.24682611623969503</v>
      </c>
      <c r="BB35" s="94" t="e">
        <f t="shared" ca="1" si="18"/>
        <v>#REF!</v>
      </c>
      <c r="BC35" s="94">
        <f t="shared" si="19"/>
        <v>1.3733327618630534E-2</v>
      </c>
      <c r="BD35" s="94">
        <f t="shared" si="20"/>
        <v>5.3822805701166402E-4</v>
      </c>
      <c r="BE35" s="94">
        <f t="shared" si="21"/>
        <v>8.5211811092443526E-9</v>
      </c>
      <c r="BF35" s="94">
        <f t="shared" si="22"/>
        <v>0</v>
      </c>
      <c r="BG35" s="97">
        <f t="shared" si="23"/>
        <v>5.9132455795309216E-7</v>
      </c>
      <c r="BH35" s="94">
        <f t="shared" si="24"/>
        <v>8.3168789189213641E-5</v>
      </c>
      <c r="BI35" s="94">
        <f t="shared" si="25"/>
        <v>2.2173708217024527E-2</v>
      </c>
      <c r="BJ35" s="94">
        <f t="shared" si="26"/>
        <v>7.4714633043441742E-3</v>
      </c>
      <c r="BK35" s="94">
        <f t="shared" si="27"/>
        <v>0</v>
      </c>
      <c r="BL35" s="94">
        <f t="shared" si="28"/>
        <v>0</v>
      </c>
      <c r="BN35" s="111" t="e">
        <f t="shared" ca="1" si="61"/>
        <v>#REF!</v>
      </c>
      <c r="BO35" s="104">
        <v>15.197380345077178</v>
      </c>
      <c r="BP35" s="13"/>
      <c r="BQ35" s="92">
        <f t="shared" si="65"/>
        <v>42940</v>
      </c>
      <c r="BR35" s="94">
        <f t="shared" si="29"/>
        <v>2.8925334198812619E-4</v>
      </c>
      <c r="BS35" s="94">
        <f t="shared" si="30"/>
        <v>1.1116187693531558</v>
      </c>
      <c r="BT35" s="94">
        <f t="shared" si="31"/>
        <v>113825.33917774002</v>
      </c>
      <c r="BU35" s="94">
        <f t="shared" si="32"/>
        <v>0.30088393478239234</v>
      </c>
      <c r="BV35" s="94">
        <f t="shared" si="33"/>
        <v>1</v>
      </c>
      <c r="BW35" s="94">
        <f t="shared" si="34"/>
        <v>4.7721019446732846</v>
      </c>
      <c r="BX35" s="94">
        <f t="shared" si="35"/>
        <v>0.33355830444895579</v>
      </c>
      <c r="BY35" s="94">
        <f t="shared" si="36"/>
        <v>0.97482746116241226</v>
      </c>
      <c r="BZ35" s="94">
        <f t="shared" si="37"/>
        <v>0.99999252973412878</v>
      </c>
      <c r="CA35" s="94">
        <f t="shared" si="38"/>
        <v>0.98769061404876235</v>
      </c>
      <c r="CB35" s="94">
        <f t="shared" si="39"/>
        <v>1.2139717333103819</v>
      </c>
      <c r="CC35" s="94">
        <f t="shared" si="40"/>
        <v>1.2158191150132891</v>
      </c>
      <c r="CD35" s="94">
        <f t="shared" si="41"/>
        <v>1.509389578729089</v>
      </c>
      <c r="CE35" s="94">
        <f t="shared" si="42"/>
        <v>20.688121771253133</v>
      </c>
      <c r="CF35" s="94">
        <f t="shared" si="43"/>
        <v>1266.9233284691209</v>
      </c>
      <c r="CG35" s="94">
        <f t="shared" si="44"/>
        <v>1.1271615263207635</v>
      </c>
      <c r="CH35" s="94">
        <f t="shared" si="45"/>
        <v>1.0252391543887103</v>
      </c>
      <c r="CI35" s="94">
        <f t="shared" si="46"/>
        <v>2.4323929724359452</v>
      </c>
      <c r="CJ35" s="94">
        <f t="shared" si="47"/>
        <v>1.2799565297726221</v>
      </c>
      <c r="CK35" s="94" t="e">
        <f t="shared" ca="1" si="48"/>
        <v>#REF!</v>
      </c>
      <c r="CL35" s="94">
        <f t="shared" si="49"/>
        <v>1.0138280629426786</v>
      </c>
      <c r="CM35" s="94">
        <f t="shared" si="50"/>
        <v>1.0005383729277224</v>
      </c>
      <c r="CN35" s="94">
        <f t="shared" si="51"/>
        <v>1.0000000085211811</v>
      </c>
      <c r="CO35" s="94">
        <f t="shared" si="52"/>
        <v>1</v>
      </c>
      <c r="CP35" s="97">
        <f t="shared" si="53"/>
        <v>1.0000005913247327</v>
      </c>
      <c r="CQ35" s="94">
        <f t="shared" si="54"/>
        <v>1.0000831722478087</v>
      </c>
      <c r="CR35" s="94">
        <f t="shared" si="55"/>
        <v>1.0224213720393664</v>
      </c>
      <c r="CS35" s="94">
        <f t="shared" si="56"/>
        <v>1.0074994443292888</v>
      </c>
      <c r="CT35" s="94">
        <f t="shared" si="57"/>
        <v>1</v>
      </c>
      <c r="CU35" s="94">
        <f t="shared" si="58"/>
        <v>1</v>
      </c>
      <c r="CW35" s="94" t="e">
        <f t="shared" ca="1" si="62"/>
        <v>#REF!</v>
      </c>
      <c r="CX35" s="94" t="e">
        <f t="shared" ca="1" si="59"/>
        <v>#REF!</v>
      </c>
    </row>
    <row r="36" spans="1:102" x14ac:dyDescent="0.2">
      <c r="A36" s="92">
        <f t="shared" si="63"/>
        <v>42947</v>
      </c>
      <c r="B36" s="93">
        <v>1</v>
      </c>
      <c r="C36" s="93">
        <v>2.9862260134018301</v>
      </c>
      <c r="D36" s="93">
        <v>15.804089110163501</v>
      </c>
      <c r="E36" s="93">
        <v>0.62240610059665502</v>
      </c>
      <c r="F36" s="93">
        <v>0</v>
      </c>
      <c r="G36" s="93">
        <v>4.5663883852847604</v>
      </c>
      <c r="H36" s="93">
        <v>4.3944491546724302</v>
      </c>
      <c r="I36" s="93">
        <v>0.49414226333405098</v>
      </c>
      <c r="J36" s="93">
        <v>5.3546035699592704E-4</v>
      </c>
      <c r="K36" s="93">
        <v>1.22230770101815</v>
      </c>
      <c r="L36" s="93">
        <v>0.865463190480522</v>
      </c>
      <c r="M36" s="93">
        <v>0.66766193650773697</v>
      </c>
      <c r="N36" s="93">
        <v>0.46850178266352499</v>
      </c>
      <c r="O36" s="93">
        <v>4.4683861500499704</v>
      </c>
      <c r="P36" s="93">
        <v>4.5432947822700003</v>
      </c>
      <c r="Q36" s="93">
        <v>3.9889840465642701</v>
      </c>
      <c r="R36" s="93">
        <v>1.9459101490553099</v>
      </c>
      <c r="S36" s="93">
        <v>4.2904594411483901</v>
      </c>
      <c r="T36" s="93">
        <v>3.4339872044851401</v>
      </c>
      <c r="U36" s="93" t="e">
        <f ca="1">'Media Transformations (Inputs)'!F42</f>
        <v>#REF!</v>
      </c>
      <c r="V36" s="93">
        <v>0.98770778231490697</v>
      </c>
      <c r="W36" s="93">
        <v>1.3455701425291599E-2</v>
      </c>
      <c r="X36" s="93">
        <v>1.13366097710878E-8</v>
      </c>
      <c r="Y36" s="93">
        <v>0</v>
      </c>
      <c r="Z36" s="93">
        <v>1.3621501901191801E-6</v>
      </c>
      <c r="AA36" s="93">
        <v>1.51215980344024E-3</v>
      </c>
      <c r="AB36" s="93">
        <v>0.27694553518022602</v>
      </c>
      <c r="AC36" s="93">
        <v>0.194182922795583</v>
      </c>
      <c r="AD36" s="93">
        <v>0</v>
      </c>
      <c r="AE36" s="93">
        <v>0</v>
      </c>
      <c r="AH36" s="92">
        <f t="shared" si="64"/>
        <v>42947</v>
      </c>
      <c r="AI36" s="94">
        <f t="shared" si="60"/>
        <v>-8.1482076379792705</v>
      </c>
      <c r="AJ36" s="94">
        <f t="shared" si="0"/>
        <v>0.10839336468796959</v>
      </c>
      <c r="AK36" s="94">
        <f t="shared" si="1"/>
        <v>11.630205699801428</v>
      </c>
      <c r="AL36" s="94">
        <f t="shared" si="2"/>
        <v>-1.2072883500272231</v>
      </c>
      <c r="AM36" s="94">
        <f t="shared" si="3"/>
        <v>0</v>
      </c>
      <c r="AN36" s="94">
        <f t="shared" si="4"/>
        <v>1.5598523158323108</v>
      </c>
      <c r="AO36" s="94">
        <f t="shared" si="5"/>
        <v>-1.0948804996511521</v>
      </c>
      <c r="AP36" s="94">
        <f t="shared" si="6"/>
        <v>-2.0395829243535644E-2</v>
      </c>
      <c r="AQ36" s="94">
        <f t="shared" si="7"/>
        <v>-6.7232643963887734E-6</v>
      </c>
      <c r="AR36" s="94">
        <f t="shared" si="8"/>
        <v>-1.2106706332203504E-2</v>
      </c>
      <c r="AS36" s="94">
        <f t="shared" si="9"/>
        <v>0.19464546754735615</v>
      </c>
      <c r="AT36" s="94">
        <f t="shared" si="10"/>
        <v>0.19436644818078089</v>
      </c>
      <c r="AU36" s="94">
        <f t="shared" si="11"/>
        <v>0.40701670844296128</v>
      </c>
      <c r="AV36" s="94">
        <f t="shared" si="12"/>
        <v>3.0219846699517707</v>
      </c>
      <c r="AW36" s="94">
        <f t="shared" si="13"/>
        <v>7.1443466642589195</v>
      </c>
      <c r="AX36" s="94">
        <f t="shared" si="14"/>
        <v>0.11915444411220426</v>
      </c>
      <c r="AY36" s="94">
        <f t="shared" si="15"/>
        <v>2.0227561824975544E-2</v>
      </c>
      <c r="AZ36" s="94">
        <f t="shared" si="16"/>
        <v>0.88887553511145512</v>
      </c>
      <c r="BA36" s="94">
        <f t="shared" si="17"/>
        <v>0.24456500687636384</v>
      </c>
      <c r="BB36" s="94" t="e">
        <f t="shared" ca="1" si="18"/>
        <v>#REF!</v>
      </c>
      <c r="BC36" s="94">
        <f t="shared" si="19"/>
        <v>1.098666209490446E-2</v>
      </c>
      <c r="BD36" s="94">
        <f t="shared" si="20"/>
        <v>5.3822805701166396E-5</v>
      </c>
      <c r="BE36" s="94">
        <f t="shared" si="21"/>
        <v>8.5211811092443524E-10</v>
      </c>
      <c r="BF36" s="94">
        <f t="shared" si="22"/>
        <v>0</v>
      </c>
      <c r="BG36" s="97">
        <f t="shared" si="23"/>
        <v>5.9132455795309224E-8</v>
      </c>
      <c r="BH36" s="94">
        <f t="shared" si="24"/>
        <v>1.6633757837842639E-5</v>
      </c>
      <c r="BI36" s="94">
        <f t="shared" si="25"/>
        <v>1.4176240656982701E-2</v>
      </c>
      <c r="BJ36" s="94">
        <f t="shared" si="26"/>
        <v>5.9771706434753576E-3</v>
      </c>
      <c r="BK36" s="94">
        <f t="shared" si="27"/>
        <v>0</v>
      </c>
      <c r="BL36" s="94">
        <f t="shared" si="28"/>
        <v>0</v>
      </c>
      <c r="BN36" s="111" t="e">
        <f t="shared" ca="1" si="61"/>
        <v>#REF!</v>
      </c>
      <c r="BO36" s="104">
        <v>15.193948714766636</v>
      </c>
      <c r="BP36" s="13"/>
      <c r="BQ36" s="92">
        <f t="shared" si="65"/>
        <v>42947</v>
      </c>
      <c r="BR36" s="94">
        <f t="shared" si="29"/>
        <v>2.8925334198812619E-4</v>
      </c>
      <c r="BS36" s="94">
        <f t="shared" si="30"/>
        <v>1.1144860586330396</v>
      </c>
      <c r="BT36" s="94">
        <f t="shared" si="31"/>
        <v>112443.44912527139</v>
      </c>
      <c r="BU36" s="94">
        <f t="shared" si="32"/>
        <v>0.29900698339525428</v>
      </c>
      <c r="BV36" s="94">
        <f t="shared" si="33"/>
        <v>1</v>
      </c>
      <c r="BW36" s="94">
        <f t="shared" si="34"/>
        <v>4.7581184944769346</v>
      </c>
      <c r="BX36" s="94">
        <f t="shared" si="35"/>
        <v>0.3345795869371051</v>
      </c>
      <c r="BY36" s="94">
        <f t="shared" si="36"/>
        <v>0.97981075878640611</v>
      </c>
      <c r="BZ36" s="94">
        <f t="shared" si="37"/>
        <v>0.99999327675820471</v>
      </c>
      <c r="CA36" s="94">
        <f t="shared" si="38"/>
        <v>0.98796628497850847</v>
      </c>
      <c r="CB36" s="94">
        <f t="shared" si="39"/>
        <v>1.21488019567414</v>
      </c>
      <c r="CC36" s="94">
        <f t="shared" si="40"/>
        <v>1.2145412678573895</v>
      </c>
      <c r="CD36" s="94">
        <f t="shared" si="41"/>
        <v>1.5023292070341123</v>
      </c>
      <c r="CE36" s="94">
        <f t="shared" si="42"/>
        <v>20.532000518509264</v>
      </c>
      <c r="CF36" s="94">
        <f t="shared" si="43"/>
        <v>1266.9233284691209</v>
      </c>
      <c r="CG36" s="94">
        <f t="shared" si="44"/>
        <v>1.1265438929247298</v>
      </c>
      <c r="CH36" s="94">
        <f t="shared" si="45"/>
        <v>1.0204335253227876</v>
      </c>
      <c r="CI36" s="94">
        <f t="shared" si="46"/>
        <v>2.4323929724359452</v>
      </c>
      <c r="CJ36" s="94">
        <f t="shared" si="47"/>
        <v>1.2770656775766316</v>
      </c>
      <c r="CK36" s="94" t="e">
        <f t="shared" ca="1" si="48"/>
        <v>#REF!</v>
      </c>
      <c r="CL36" s="94">
        <f t="shared" si="49"/>
        <v>1.0110472371026911</v>
      </c>
      <c r="CM36" s="94">
        <f t="shared" si="50"/>
        <v>1.0000538242541743</v>
      </c>
      <c r="CN36" s="94">
        <f t="shared" si="51"/>
        <v>1.0000000008521182</v>
      </c>
      <c r="CO36" s="94">
        <f t="shared" si="52"/>
        <v>1</v>
      </c>
      <c r="CP36" s="97">
        <f t="shared" si="53"/>
        <v>1.0000000591324576</v>
      </c>
      <c r="CQ36" s="94">
        <f t="shared" si="54"/>
        <v>1.0000166338961796</v>
      </c>
      <c r="CR36" s="94">
        <f t="shared" si="55"/>
        <v>1.0142772000674052</v>
      </c>
      <c r="CS36" s="94">
        <f t="shared" si="56"/>
        <v>1.0059950695718056</v>
      </c>
      <c r="CT36" s="94">
        <f t="shared" si="57"/>
        <v>1</v>
      </c>
      <c r="CU36" s="94">
        <f t="shared" si="58"/>
        <v>1</v>
      </c>
      <c r="CW36" s="94" t="e">
        <f t="shared" ca="1" si="62"/>
        <v>#REF!</v>
      </c>
      <c r="CX36" s="94" t="e">
        <f t="shared" ca="1" si="59"/>
        <v>#REF!</v>
      </c>
    </row>
    <row r="37" spans="1:102" x14ac:dyDescent="0.2">
      <c r="A37" s="92">
        <f t="shared" si="63"/>
        <v>42954</v>
      </c>
      <c r="B37" s="93">
        <v>1</v>
      </c>
      <c r="C37" s="93">
        <v>2.95491590401791</v>
      </c>
      <c r="D37" s="93">
        <v>15.75219255833</v>
      </c>
      <c r="E37" s="93">
        <v>0.60437971891948405</v>
      </c>
      <c r="F37" s="93">
        <v>0</v>
      </c>
      <c r="G37" s="93">
        <v>4.5622479389015798</v>
      </c>
      <c r="H37" s="93">
        <v>4.3944491546724302</v>
      </c>
      <c r="I37" s="93">
        <v>0.39531381066724097</v>
      </c>
      <c r="J37" s="93">
        <v>0.35062973946708298</v>
      </c>
      <c r="K37" s="93">
        <v>1.15095526359616</v>
      </c>
      <c r="L37" s="93">
        <v>0.86878929487901901</v>
      </c>
      <c r="M37" s="93">
        <v>0.66735784142231203</v>
      </c>
      <c r="N37" s="93">
        <v>0.47811209225274298</v>
      </c>
      <c r="O37" s="93">
        <v>4.5169837662151</v>
      </c>
      <c r="P37" s="93">
        <v>4.5538768916005399</v>
      </c>
      <c r="Q37" s="93">
        <v>4.27666611901605</v>
      </c>
      <c r="R37" s="93">
        <v>2.8332133440562099</v>
      </c>
      <c r="S37" s="93">
        <v>4.2904594411483901</v>
      </c>
      <c r="T37" s="93">
        <v>3.4339872044851401</v>
      </c>
      <c r="U37" s="93" t="e">
        <f ca="1">'Media Transformations (Inputs)'!F43</f>
        <v>#REF!</v>
      </c>
      <c r="V37" s="93">
        <v>0.79016622585192497</v>
      </c>
      <c r="W37" s="93">
        <v>1.3455701425291601E-3</v>
      </c>
      <c r="X37" s="93">
        <v>1.13366097710878E-9</v>
      </c>
      <c r="Y37" s="93">
        <v>0</v>
      </c>
      <c r="Z37" s="93">
        <v>0.20474886396880701</v>
      </c>
      <c r="AA37" s="93">
        <v>3.02431960688049E-4</v>
      </c>
      <c r="AB37" s="93">
        <v>0.208023526582643</v>
      </c>
      <c r="AC37" s="93">
        <v>0.15534633823646599</v>
      </c>
      <c r="AD37" s="93">
        <v>0</v>
      </c>
      <c r="AE37" s="93">
        <v>0</v>
      </c>
      <c r="AH37" s="92">
        <f t="shared" si="64"/>
        <v>42954</v>
      </c>
      <c r="AI37" s="94">
        <f t="shared" si="60"/>
        <v>-8.1482076379792705</v>
      </c>
      <c r="AJ37" s="94">
        <f t="shared" si="0"/>
        <v>0.10725687733247792</v>
      </c>
      <c r="AK37" s="94">
        <f t="shared" si="1"/>
        <v>11.592015104397491</v>
      </c>
      <c r="AL37" s="94">
        <f t="shared" si="2"/>
        <v>-1.1723223678957337</v>
      </c>
      <c r="AM37" s="94">
        <f t="shared" si="3"/>
        <v>0</v>
      </c>
      <c r="AN37" s="94">
        <f t="shared" si="4"/>
        <v>1.5584379628832281</v>
      </c>
      <c r="AO37" s="94">
        <f t="shared" si="5"/>
        <v>-1.0948804996511521</v>
      </c>
      <c r="AP37" s="94">
        <f t="shared" si="6"/>
        <v>-1.6316663394828523E-2</v>
      </c>
      <c r="AQ37" s="94">
        <f t="shared" si="7"/>
        <v>-4.4025228252183041E-3</v>
      </c>
      <c r="AR37" s="94">
        <f t="shared" si="8"/>
        <v>-1.1399975117767563E-2</v>
      </c>
      <c r="AS37" s="94">
        <f t="shared" si="9"/>
        <v>0.19539351917205589</v>
      </c>
      <c r="AT37" s="94">
        <f t="shared" si="10"/>
        <v>0.19427792152015916</v>
      </c>
      <c r="AU37" s="94">
        <f t="shared" si="11"/>
        <v>0.41536578356042053</v>
      </c>
      <c r="AV37" s="94">
        <f t="shared" si="12"/>
        <v>3.0548514021713173</v>
      </c>
      <c r="AW37" s="94">
        <f t="shared" si="13"/>
        <v>7.1609870675608356</v>
      </c>
      <c r="AX37" s="94">
        <f t="shared" si="14"/>
        <v>0.12774775935836649</v>
      </c>
      <c r="AY37" s="94">
        <f t="shared" si="15"/>
        <v>2.9450999116307996E-2</v>
      </c>
      <c r="AZ37" s="94">
        <f t="shared" si="16"/>
        <v>0.88887553511145512</v>
      </c>
      <c r="BA37" s="94">
        <f t="shared" si="17"/>
        <v>0.24456500687636384</v>
      </c>
      <c r="BB37" s="94" t="e">
        <f t="shared" ca="1" si="18"/>
        <v>#REF!</v>
      </c>
      <c r="BC37" s="94">
        <f t="shared" si="19"/>
        <v>8.7893296759235622E-3</v>
      </c>
      <c r="BD37" s="94">
        <f t="shared" si="20"/>
        <v>5.3822805701166404E-6</v>
      </c>
      <c r="BE37" s="94">
        <f t="shared" si="21"/>
        <v>8.5211811092443522E-11</v>
      </c>
      <c r="BF37" s="94">
        <f t="shared" si="22"/>
        <v>0</v>
      </c>
      <c r="BG37" s="97">
        <f t="shared" si="23"/>
        <v>8.8883760657229322E-3</v>
      </c>
      <c r="BH37" s="94">
        <f t="shared" si="24"/>
        <v>3.3267515675685389E-6</v>
      </c>
      <c r="BI37" s="94">
        <f t="shared" si="25"/>
        <v>1.0648272676541578E-2</v>
      </c>
      <c r="BJ37" s="94">
        <f t="shared" si="26"/>
        <v>4.7817365147802739E-3</v>
      </c>
      <c r="BK37" s="94">
        <f t="shared" si="27"/>
        <v>0</v>
      </c>
      <c r="BL37" s="94">
        <f t="shared" si="28"/>
        <v>0</v>
      </c>
      <c r="BN37" s="111" t="e">
        <f t="shared" ca="1" si="61"/>
        <v>#REF!</v>
      </c>
      <c r="BO37" s="104">
        <v>15.230606468662852</v>
      </c>
      <c r="BP37" s="13"/>
      <c r="BQ37" s="92">
        <f t="shared" si="65"/>
        <v>42954</v>
      </c>
      <c r="BR37" s="94">
        <f t="shared" si="29"/>
        <v>2.8925334198812619E-4</v>
      </c>
      <c r="BS37" s="94">
        <f t="shared" si="30"/>
        <v>1.1132201787840037</v>
      </c>
      <c r="BT37" s="94">
        <f t="shared" si="31"/>
        <v>108230.13345939353</v>
      </c>
      <c r="BU37" s="94">
        <f t="shared" si="32"/>
        <v>0.30964699136304397</v>
      </c>
      <c r="BV37" s="94">
        <f t="shared" si="33"/>
        <v>1</v>
      </c>
      <c r="BW37" s="94">
        <f t="shared" si="34"/>
        <v>4.7513935923657913</v>
      </c>
      <c r="BX37" s="94">
        <f t="shared" si="35"/>
        <v>0.3345795869371051</v>
      </c>
      <c r="BY37" s="94">
        <f t="shared" si="36"/>
        <v>0.98381573229399577</v>
      </c>
      <c r="BZ37" s="94">
        <f t="shared" si="37"/>
        <v>0.99560715407226585</v>
      </c>
      <c r="CA37" s="94">
        <f t="shared" si="38"/>
        <v>0.98866475837831791</v>
      </c>
      <c r="CB37" s="94">
        <f t="shared" si="39"/>
        <v>1.2157893287751818</v>
      </c>
      <c r="CC37" s="94">
        <f t="shared" si="40"/>
        <v>1.2144337533337799</v>
      </c>
      <c r="CD37" s="94">
        <f t="shared" si="41"/>
        <v>1.514924773935324</v>
      </c>
      <c r="CE37" s="94">
        <f t="shared" si="42"/>
        <v>21.218032339104898</v>
      </c>
      <c r="CF37" s="94">
        <f t="shared" si="43"/>
        <v>1288.1818280679438</v>
      </c>
      <c r="CG37" s="94">
        <f t="shared" si="44"/>
        <v>1.136266353992156</v>
      </c>
      <c r="CH37" s="94">
        <f t="shared" si="45"/>
        <v>1.029888968765871</v>
      </c>
      <c r="CI37" s="94">
        <f t="shared" si="46"/>
        <v>2.4323929724359452</v>
      </c>
      <c r="CJ37" s="94">
        <f t="shared" si="47"/>
        <v>1.2770656775766316</v>
      </c>
      <c r="CK37" s="94" t="e">
        <f t="shared" ca="1" si="48"/>
        <v>#REF!</v>
      </c>
      <c r="CL37" s="94">
        <f t="shared" si="49"/>
        <v>1.0088280692491132</v>
      </c>
      <c r="CM37" s="94">
        <f t="shared" si="50"/>
        <v>1.0000053822950545</v>
      </c>
      <c r="CN37" s="94">
        <f t="shared" si="51"/>
        <v>1.0000000000852118</v>
      </c>
      <c r="CO37" s="94">
        <f t="shared" si="52"/>
        <v>1</v>
      </c>
      <c r="CP37" s="97">
        <f t="shared" si="53"/>
        <v>1.0089279949758601</v>
      </c>
      <c r="CQ37" s="94">
        <f t="shared" si="54"/>
        <v>1.0000033267571011</v>
      </c>
      <c r="CR37" s="94">
        <f t="shared" si="55"/>
        <v>1.010705167295856</v>
      </c>
      <c r="CS37" s="94">
        <f t="shared" si="56"/>
        <v>1.0047931872610374</v>
      </c>
      <c r="CT37" s="94">
        <f t="shared" si="57"/>
        <v>1</v>
      </c>
      <c r="CU37" s="94">
        <f t="shared" si="58"/>
        <v>1</v>
      </c>
      <c r="CW37" s="94" t="e">
        <f t="shared" ca="1" si="62"/>
        <v>#REF!</v>
      </c>
      <c r="CX37" s="94" t="e">
        <f t="shared" ca="1" si="59"/>
        <v>#REF!</v>
      </c>
    </row>
    <row r="38" spans="1:102" x14ac:dyDescent="0.2">
      <c r="A38" s="92">
        <f t="shared" si="63"/>
        <v>42961</v>
      </c>
      <c r="B38" s="93">
        <v>1</v>
      </c>
      <c r="C38" s="93">
        <v>3.0353962346122501</v>
      </c>
      <c r="D38" s="93">
        <v>15.759849602051601</v>
      </c>
      <c r="E38" s="93">
        <v>0.59648981625995201</v>
      </c>
      <c r="F38" s="93">
        <v>0</v>
      </c>
      <c r="G38" s="93">
        <v>4.5632370358167504</v>
      </c>
      <c r="H38" s="93">
        <v>4.4067192472642498</v>
      </c>
      <c r="I38" s="93">
        <v>0.31625104853379299</v>
      </c>
      <c r="J38" s="93">
        <v>0.31556676552037499</v>
      </c>
      <c r="K38" s="93">
        <v>1.06005868962271</v>
      </c>
      <c r="L38" s="93">
        <v>0.85679243166932395</v>
      </c>
      <c r="M38" s="93">
        <v>0.66983928058738895</v>
      </c>
      <c r="N38" s="93">
        <v>0.49100808369061599</v>
      </c>
      <c r="O38" s="93">
        <v>4.48461603022254</v>
      </c>
      <c r="P38" s="93">
        <v>4.5432947822700003</v>
      </c>
      <c r="Q38" s="93">
        <v>4.27666611901605</v>
      </c>
      <c r="R38" s="93">
        <v>2.7725887222397798</v>
      </c>
      <c r="S38" s="93">
        <v>4.2904594411483901</v>
      </c>
      <c r="T38" s="93">
        <v>3.4339872044851401</v>
      </c>
      <c r="U38" s="93" t="e">
        <f ca="1">'Media Transformations (Inputs)'!F44</f>
        <v>#REF!</v>
      </c>
      <c r="V38" s="93">
        <v>0.63213298068154</v>
      </c>
      <c r="W38" s="93">
        <v>1.3455701425291601E-4</v>
      </c>
      <c r="X38" s="93">
        <v>1.13366097710878E-10</v>
      </c>
      <c r="Y38" s="93">
        <v>0</v>
      </c>
      <c r="Z38" s="93">
        <v>0.42053714783244001</v>
      </c>
      <c r="AA38" s="93">
        <v>6.0486392137609903E-5</v>
      </c>
      <c r="AB38" s="93">
        <v>0.27865790984201899</v>
      </c>
      <c r="AC38" s="93">
        <v>0.12427707058917301</v>
      </c>
      <c r="AD38" s="93">
        <v>0</v>
      </c>
      <c r="AE38" s="93">
        <v>0</v>
      </c>
      <c r="AH38" s="92">
        <f t="shared" si="64"/>
        <v>42961</v>
      </c>
      <c r="AI38" s="94">
        <f t="shared" si="60"/>
        <v>-8.1482076379792705</v>
      </c>
      <c r="AJ38" s="94">
        <f t="shared" si="0"/>
        <v>0.11017813439244942</v>
      </c>
      <c r="AK38" s="94">
        <f t="shared" si="1"/>
        <v>11.597649911497973</v>
      </c>
      <c r="AL38" s="94">
        <f t="shared" si="2"/>
        <v>-1.157018231971342</v>
      </c>
      <c r="AM38" s="94">
        <f t="shared" si="3"/>
        <v>0</v>
      </c>
      <c r="AN38" s="94">
        <f t="shared" si="4"/>
        <v>1.5587758327671573</v>
      </c>
      <c r="AO38" s="94">
        <f t="shared" si="5"/>
        <v>-1.0979376029728309</v>
      </c>
      <c r="AP38" s="94">
        <f t="shared" si="6"/>
        <v>-1.3053330715862827E-2</v>
      </c>
      <c r="AQ38" s="94">
        <f t="shared" si="7"/>
        <v>-3.9622705426964784E-3</v>
      </c>
      <c r="AR38" s="94">
        <f t="shared" si="8"/>
        <v>-1.0499663251301109E-2</v>
      </c>
      <c r="AS38" s="94">
        <f t="shared" si="9"/>
        <v>0.19269538587853446</v>
      </c>
      <c r="AT38" s="94">
        <f t="shared" si="10"/>
        <v>0.19500030584450065</v>
      </c>
      <c r="AU38" s="94">
        <f t="shared" si="11"/>
        <v>0.42656933535335234</v>
      </c>
      <c r="AV38" s="94">
        <f t="shared" si="12"/>
        <v>3.0329609928186096</v>
      </c>
      <c r="AW38" s="94">
        <f t="shared" si="13"/>
        <v>7.1443466642589195</v>
      </c>
      <c r="AX38" s="94">
        <f t="shared" si="14"/>
        <v>0.12774775935836649</v>
      </c>
      <c r="AY38" s="94">
        <f t="shared" si="15"/>
        <v>2.8820811598912636E-2</v>
      </c>
      <c r="AZ38" s="94">
        <f t="shared" si="16"/>
        <v>0.88887553511145512</v>
      </c>
      <c r="BA38" s="94">
        <f t="shared" si="17"/>
        <v>0.24456500687636384</v>
      </c>
      <c r="BB38" s="94" t="e">
        <f t="shared" ca="1" si="18"/>
        <v>#REF!</v>
      </c>
      <c r="BC38" s="94">
        <f t="shared" si="19"/>
        <v>7.0314637407388495E-3</v>
      </c>
      <c r="BD38" s="94">
        <f t="shared" si="20"/>
        <v>5.3822805701166408E-7</v>
      </c>
      <c r="BE38" s="94">
        <f t="shared" si="21"/>
        <v>8.5211811092443525E-12</v>
      </c>
      <c r="BF38" s="94">
        <f t="shared" si="22"/>
        <v>0</v>
      </c>
      <c r="BG38" s="97">
        <f t="shared" si="23"/>
        <v>1.8255985635703964E-2</v>
      </c>
      <c r="BH38" s="94">
        <f t="shared" si="24"/>
        <v>6.6535031351370895E-7</v>
      </c>
      <c r="BI38" s="94">
        <f t="shared" si="25"/>
        <v>1.4263893398106327E-2</v>
      </c>
      <c r="BJ38" s="94">
        <f t="shared" si="26"/>
        <v>3.8253892118242255E-3</v>
      </c>
      <c r="BK38" s="94">
        <f t="shared" si="27"/>
        <v>0</v>
      </c>
      <c r="BL38" s="94">
        <f t="shared" si="28"/>
        <v>0</v>
      </c>
      <c r="BN38" s="111" t="e">
        <f t="shared" ca="1" si="61"/>
        <v>#REF!</v>
      </c>
      <c r="BO38" s="104">
        <v>15.282349577682332</v>
      </c>
      <c r="BP38" s="13"/>
      <c r="BQ38" s="92">
        <f t="shared" si="65"/>
        <v>42961</v>
      </c>
      <c r="BR38" s="94">
        <f t="shared" ref="BR38:BR69" si="66">EXP(AI38)</f>
        <v>2.8925334198812619E-4</v>
      </c>
      <c r="BS38" s="94">
        <f t="shared" ref="BS38:BS69" si="67">EXP(AJ38)</f>
        <v>1.1164769356865996</v>
      </c>
      <c r="BT38" s="94">
        <f t="shared" ref="BT38:BT69" si="68">EXP(AK38)</f>
        <v>108841.71082595586</v>
      </c>
      <c r="BU38" s="94">
        <f t="shared" ref="BU38:BU69" si="69">EXP(AL38)</f>
        <v>0.31442231893384742</v>
      </c>
      <c r="BV38" s="94">
        <f t="shared" ref="BV38:BV69" si="70">EXP(AM38)</f>
        <v>1</v>
      </c>
      <c r="BW38" s="94">
        <f t="shared" ref="BW38:BW69" si="71">EXP(AN38)</f>
        <v>4.7529992163980737</v>
      </c>
      <c r="BX38" s="94">
        <f t="shared" ref="BX38:BX69" si="72">EXP(AO38)</f>
        <v>0.33355830444895579</v>
      </c>
      <c r="BY38" s="94">
        <f t="shared" ref="BY38:BY69" si="73">EXP(AP38)</f>
        <v>0.98703149452044037</v>
      </c>
      <c r="BZ38" s="94">
        <f t="shared" ref="BZ38:BZ69" si="74">EXP(AQ38)</f>
        <v>0.9960455688938229</v>
      </c>
      <c r="CA38" s="94">
        <f t="shared" ref="CA38:CA69" si="75">EXP(AR38)</f>
        <v>0.98955526579929132</v>
      </c>
      <c r="CB38" s="94">
        <f t="shared" ref="CB38:CB69" si="76">EXP(AS38)</f>
        <v>1.2125133885583712</v>
      </c>
      <c r="CC38" s="94">
        <f t="shared" ref="CC38:CC69" si="77">EXP(AT38)</f>
        <v>1.2153113581859694</v>
      </c>
      <c r="CD38" s="94">
        <f t="shared" ref="CD38:CD69" si="78">EXP(AU38)</f>
        <v>1.5319927445187285</v>
      </c>
      <c r="CE38" s="94">
        <f t="shared" ref="CE38:CE69" si="79">EXP(AV38)</f>
        <v>20.758607767340234</v>
      </c>
      <c r="CF38" s="94">
        <f t="shared" ref="CF38:CF69" si="80">EXP(AW38)</f>
        <v>1266.9233284691209</v>
      </c>
      <c r="CG38" s="94">
        <f t="shared" ref="CG38:CG69" si="81">EXP(AX38)</f>
        <v>1.136266353992156</v>
      </c>
      <c r="CH38" s="94">
        <f t="shared" ref="CH38:CH69" si="82">EXP(AY38)</f>
        <v>1.0292401500536508</v>
      </c>
      <c r="CI38" s="94">
        <f t="shared" ref="CI38:CI69" si="83">EXP(AZ38)</f>
        <v>2.4323929724359452</v>
      </c>
      <c r="CJ38" s="94">
        <f t="shared" ref="CJ38:CJ69" si="84">EXP(BA38)</f>
        <v>1.2770656775766316</v>
      </c>
      <c r="CK38" s="94" t="e">
        <f t="shared" ref="CK38:CK69" ca="1" si="85">EXP(BB38)</f>
        <v>#REF!</v>
      </c>
      <c r="CL38" s="94">
        <f t="shared" ref="CL38:CL69" si="86">EXP(BC38)</f>
        <v>1.0070562425249019</v>
      </c>
      <c r="CM38" s="94">
        <f t="shared" ref="CM38:CM69" si="87">EXP(BD38)</f>
        <v>1.0000005382282018</v>
      </c>
      <c r="CN38" s="94">
        <f t="shared" ref="CN38:CN69" si="88">EXP(BE38)</f>
        <v>1.0000000000085212</v>
      </c>
      <c r="CO38" s="94">
        <f t="shared" ref="CO38:CO69" si="89">EXP(BF38)</f>
        <v>1</v>
      </c>
      <c r="CP38" s="97">
        <f t="shared" ref="CP38:CP69" si="90">EXP(BG38)</f>
        <v>1.0184236448488222</v>
      </c>
      <c r="CQ38" s="94">
        <f t="shared" ref="CQ38:CQ69" si="91">EXP(BH38)</f>
        <v>1.0000006653505349</v>
      </c>
      <c r="CR38" s="94">
        <f t="shared" ref="CR38:CR69" si="92">EXP(BI38)</f>
        <v>1.0143661081407116</v>
      </c>
      <c r="CS38" s="94">
        <f t="shared" ref="CS38:CS69" si="93">EXP(BJ38)</f>
        <v>1.0038327153519355</v>
      </c>
      <c r="CT38" s="94">
        <f t="shared" ref="CT38:CT69" si="94">EXP(BK38)</f>
        <v>1</v>
      </c>
      <c r="CU38" s="94">
        <f t="shared" ref="CU38:CU69" si="95">EXP(BL38)</f>
        <v>1</v>
      </c>
      <c r="CW38" s="94" t="e">
        <f t="shared" ca="1" si="62"/>
        <v>#REF!</v>
      </c>
      <c r="CX38" s="94" t="e">
        <f t="shared" ref="CX38:CX69" ca="1" si="96">EXP(BN38)</f>
        <v>#REF!</v>
      </c>
    </row>
    <row r="39" spans="1:102" x14ac:dyDescent="0.2">
      <c r="A39" s="92">
        <f t="shared" si="63"/>
        <v>42968</v>
      </c>
      <c r="B39" s="93">
        <v>1</v>
      </c>
      <c r="C39" s="93">
        <v>2.9621611036755402</v>
      </c>
      <c r="D39" s="93">
        <v>15.8946335614161</v>
      </c>
      <c r="E39" s="93">
        <v>0.56648493324361004</v>
      </c>
      <c r="F39" s="93">
        <v>0</v>
      </c>
      <c r="G39" s="93">
        <v>4.5825381659793303</v>
      </c>
      <c r="H39" s="93">
        <v>4.4067192472642498</v>
      </c>
      <c r="I39" s="93">
        <v>0.253000838827034</v>
      </c>
      <c r="J39" s="93">
        <v>0.28401008896833801</v>
      </c>
      <c r="K39" s="93">
        <v>1.1117144646666199</v>
      </c>
      <c r="L39" s="93">
        <v>0.76169250778056596</v>
      </c>
      <c r="M39" s="93">
        <v>0.65730082294006797</v>
      </c>
      <c r="N39" s="93">
        <v>0.52270751587384401</v>
      </c>
      <c r="O39" s="93">
        <v>4.3906992354686398</v>
      </c>
      <c r="P39" s="93">
        <v>4.5538768916005399</v>
      </c>
      <c r="Q39" s="93">
        <v>4.3040650932041702</v>
      </c>
      <c r="R39" s="93">
        <v>2.4849066497879999</v>
      </c>
      <c r="S39" s="93">
        <v>4.3174881135363101</v>
      </c>
      <c r="T39" s="93">
        <v>3.4339872044851401</v>
      </c>
      <c r="U39" s="93" t="e">
        <f ca="1">'Media Transformations (Inputs)'!F45</f>
        <v>#REF!</v>
      </c>
      <c r="V39" s="93">
        <v>0.50570638454523198</v>
      </c>
      <c r="W39" s="93">
        <v>1.3455701425291601E-5</v>
      </c>
      <c r="X39" s="93">
        <v>1.1336609771087801E-11</v>
      </c>
      <c r="Y39" s="93">
        <v>0</v>
      </c>
      <c r="Z39" s="93">
        <v>0.38169898578726102</v>
      </c>
      <c r="AA39" s="93">
        <v>1.2097278427521899E-5</v>
      </c>
      <c r="AB39" s="93">
        <v>0.21116276540616799</v>
      </c>
      <c r="AC39" s="93">
        <v>9.9421656471338604E-2</v>
      </c>
      <c r="AD39" s="93">
        <v>0</v>
      </c>
      <c r="AE39" s="93">
        <v>0</v>
      </c>
      <c r="AH39" s="92">
        <f t="shared" si="64"/>
        <v>42968</v>
      </c>
      <c r="AI39" s="94">
        <f t="shared" si="60"/>
        <v>-8.1482076379792705</v>
      </c>
      <c r="AJ39" s="94">
        <f t="shared" si="0"/>
        <v>0.10751986197101572</v>
      </c>
      <c r="AK39" s="94">
        <f t="shared" si="1"/>
        <v>11.696837226977909</v>
      </c>
      <c r="AL39" s="94">
        <f t="shared" si="2"/>
        <v>-1.0988174115185323</v>
      </c>
      <c r="AM39" s="94">
        <f t="shared" si="3"/>
        <v>0</v>
      </c>
      <c r="AN39" s="94">
        <f t="shared" si="4"/>
        <v>1.5653689891178744</v>
      </c>
      <c r="AO39" s="94">
        <f t="shared" si="5"/>
        <v>-1.0979376029728309</v>
      </c>
      <c r="AP39" s="94">
        <f t="shared" si="6"/>
        <v>-1.0442664572690247E-2</v>
      </c>
      <c r="AQ39" s="94">
        <f t="shared" si="7"/>
        <v>-3.5660434884268368E-3</v>
      </c>
      <c r="AR39" s="94">
        <f t="shared" si="8"/>
        <v>-1.1011303076770635E-2</v>
      </c>
      <c r="AS39" s="94">
        <f t="shared" si="9"/>
        <v>0.1713071057614243</v>
      </c>
      <c r="AT39" s="94">
        <f t="shared" si="10"/>
        <v>0.1913501719289413</v>
      </c>
      <c r="AU39" s="94">
        <f t="shared" si="11"/>
        <v>0.45410860846641671</v>
      </c>
      <c r="AV39" s="94">
        <f t="shared" si="12"/>
        <v>2.9694447468034531</v>
      </c>
      <c r="AW39" s="94">
        <f t="shared" si="13"/>
        <v>7.1609870675608356</v>
      </c>
      <c r="AX39" s="94">
        <f t="shared" si="14"/>
        <v>0.12856619069339326</v>
      </c>
      <c r="AY39" s="94">
        <f t="shared" si="15"/>
        <v>2.5830382205612797E-2</v>
      </c>
      <c r="AZ39" s="94">
        <f t="shared" si="16"/>
        <v>0.89447519779600293</v>
      </c>
      <c r="BA39" s="94">
        <f t="shared" si="17"/>
        <v>0.24456500687636384</v>
      </c>
      <c r="BB39" s="94" t="e">
        <f t="shared" ca="1" si="18"/>
        <v>#REF!</v>
      </c>
      <c r="BC39" s="94">
        <f t="shared" si="19"/>
        <v>5.6251709925910793E-3</v>
      </c>
      <c r="BD39" s="94">
        <f t="shared" si="20"/>
        <v>5.3822805701166402E-8</v>
      </c>
      <c r="BE39" s="94">
        <f t="shared" si="21"/>
        <v>8.5211811092443533E-13</v>
      </c>
      <c r="BF39" s="94">
        <f t="shared" si="22"/>
        <v>0</v>
      </c>
      <c r="BG39" s="97">
        <f t="shared" si="23"/>
        <v>1.6569977795330162E-2</v>
      </c>
      <c r="BH39" s="94">
        <f t="shared" si="24"/>
        <v>1.3307006270274088E-7</v>
      </c>
      <c r="BI39" s="94">
        <f t="shared" si="25"/>
        <v>1.0808963496175385E-2</v>
      </c>
      <c r="BJ39" s="94">
        <f t="shared" si="26"/>
        <v>3.0603113694593867E-3</v>
      </c>
      <c r="BK39" s="94">
        <f t="shared" si="27"/>
        <v>0</v>
      </c>
      <c r="BL39" s="94">
        <f t="shared" si="28"/>
        <v>0</v>
      </c>
      <c r="BN39" s="111" t="e">
        <f t="shared" ca="1" si="61"/>
        <v>#REF!</v>
      </c>
      <c r="BO39" s="104">
        <v>15.372408609896345</v>
      </c>
      <c r="BP39" s="13"/>
      <c r="BQ39" s="92">
        <f t="shared" si="65"/>
        <v>42968</v>
      </c>
      <c r="BR39" s="94">
        <f t="shared" si="66"/>
        <v>2.8925334198812619E-4</v>
      </c>
      <c r="BS39" s="94">
        <f t="shared" si="67"/>
        <v>1.1135129770893748</v>
      </c>
      <c r="BT39" s="94">
        <f t="shared" si="68"/>
        <v>120190.97643126109</v>
      </c>
      <c r="BU39" s="94">
        <f t="shared" si="69"/>
        <v>0.33326496606194361</v>
      </c>
      <c r="BV39" s="94">
        <f t="shared" si="70"/>
        <v>1</v>
      </c>
      <c r="BW39" s="94">
        <f t="shared" si="71"/>
        <v>4.7844400165286904</v>
      </c>
      <c r="BX39" s="94">
        <f t="shared" si="72"/>
        <v>0.33355830444895579</v>
      </c>
      <c r="BY39" s="94">
        <f t="shared" si="73"/>
        <v>0.98961167074934286</v>
      </c>
      <c r="BZ39" s="94">
        <f t="shared" si="74"/>
        <v>0.99644030729335631</v>
      </c>
      <c r="CA39" s="94">
        <f t="shared" si="75"/>
        <v>0.98904909941428765</v>
      </c>
      <c r="CB39" s="94">
        <f t="shared" si="76"/>
        <v>1.1868551831236549</v>
      </c>
      <c r="CC39" s="94">
        <f t="shared" si="77"/>
        <v>1.2108833952247022</v>
      </c>
      <c r="CD39" s="94">
        <f t="shared" si="78"/>
        <v>1.5747690214359042</v>
      </c>
      <c r="CE39" s="94">
        <f t="shared" si="79"/>
        <v>19.481099649551506</v>
      </c>
      <c r="CF39" s="94">
        <f t="shared" si="80"/>
        <v>1288.1818280679438</v>
      </c>
      <c r="CG39" s="94">
        <f t="shared" si="81"/>
        <v>1.1371966906376005</v>
      </c>
      <c r="CH39" s="94">
        <f t="shared" si="82"/>
        <v>1.0261668775486532</v>
      </c>
      <c r="CI39" s="94">
        <f t="shared" si="83"/>
        <v>2.446051759206505</v>
      </c>
      <c r="CJ39" s="94">
        <f t="shared" si="84"/>
        <v>1.2770656775766316</v>
      </c>
      <c r="CK39" s="94" t="e">
        <f t="shared" ca="1" si="85"/>
        <v>#REF!</v>
      </c>
      <c r="CL39" s="94">
        <f t="shared" si="86"/>
        <v>1.005641021974496</v>
      </c>
      <c r="CM39" s="94">
        <f t="shared" si="87"/>
        <v>1.0000000538228071</v>
      </c>
      <c r="CN39" s="94">
        <f t="shared" si="88"/>
        <v>1.0000000000008522</v>
      </c>
      <c r="CO39" s="94">
        <f t="shared" si="89"/>
        <v>1</v>
      </c>
      <c r="CP39" s="97">
        <f t="shared" si="90"/>
        <v>1.0167080212825828</v>
      </c>
      <c r="CQ39" s="94">
        <f t="shared" si="91"/>
        <v>1.0000001330700716</v>
      </c>
      <c r="CR39" s="94">
        <f t="shared" si="92"/>
        <v>1.0108675913872778</v>
      </c>
      <c r="CS39" s="94">
        <f t="shared" si="93"/>
        <v>1.0030649989028493</v>
      </c>
      <c r="CT39" s="94">
        <f t="shared" si="94"/>
        <v>1</v>
      </c>
      <c r="CU39" s="94">
        <f t="shared" si="95"/>
        <v>1</v>
      </c>
      <c r="CW39" s="94" t="e">
        <f t="shared" ca="1" si="62"/>
        <v>#REF!</v>
      </c>
      <c r="CX39" s="94" t="e">
        <f t="shared" ca="1" si="96"/>
        <v>#REF!</v>
      </c>
    </row>
    <row r="40" spans="1:102" x14ac:dyDescent="0.2">
      <c r="A40" s="92">
        <f t="shared" si="63"/>
        <v>42975</v>
      </c>
      <c r="B40" s="93">
        <v>1</v>
      </c>
      <c r="C40" s="93">
        <v>3.2020164643736599</v>
      </c>
      <c r="D40" s="93">
        <v>15.834125467581201</v>
      </c>
      <c r="E40" s="93">
        <v>0.61860508934402303</v>
      </c>
      <c r="F40" s="93">
        <v>0</v>
      </c>
      <c r="G40" s="93">
        <v>4.5597004265010002</v>
      </c>
      <c r="H40" s="93">
        <v>4.3944491546724302</v>
      </c>
      <c r="I40" s="93">
        <v>0.20240067106162701</v>
      </c>
      <c r="J40" s="93">
        <v>0.25560908007150401</v>
      </c>
      <c r="K40" s="93">
        <v>1.1582046622061399</v>
      </c>
      <c r="L40" s="93">
        <v>0.79313759188340605</v>
      </c>
      <c r="M40" s="93">
        <v>0.67237192824736702</v>
      </c>
      <c r="N40" s="93">
        <v>0.53823287949819099</v>
      </c>
      <c r="O40" s="93">
        <v>4.3925711729854697</v>
      </c>
      <c r="P40" s="93">
        <v>4.5538768916005399</v>
      </c>
      <c r="Q40" s="93">
        <v>4.0073331852324703</v>
      </c>
      <c r="R40" s="93">
        <v>2.5649493574615301</v>
      </c>
      <c r="S40" s="93">
        <v>4.3040650932041702</v>
      </c>
      <c r="T40" s="93">
        <v>3.4011973816621501</v>
      </c>
      <c r="U40" s="93" t="e">
        <f ca="1">'Media Transformations (Inputs)'!F46</f>
        <v>#REF!</v>
      </c>
      <c r="V40" s="93">
        <v>0.40456510763618603</v>
      </c>
      <c r="W40" s="93">
        <v>1.3455701425291601E-6</v>
      </c>
      <c r="X40" s="93">
        <v>1.1336609771087899E-12</v>
      </c>
      <c r="Y40" s="93">
        <v>0</v>
      </c>
      <c r="Z40" s="93">
        <v>0.31986194500730403</v>
      </c>
      <c r="AA40" s="93">
        <v>2.4194556855043899E-6</v>
      </c>
      <c r="AB40" s="93">
        <v>0.130217858205361</v>
      </c>
      <c r="AC40" s="93">
        <v>7.9537325177070795E-2</v>
      </c>
      <c r="AD40" s="93">
        <v>0</v>
      </c>
      <c r="AE40" s="93">
        <v>0</v>
      </c>
      <c r="AH40" s="92">
        <f t="shared" si="64"/>
        <v>42975</v>
      </c>
      <c r="AI40" s="94">
        <f t="shared" si="60"/>
        <v>-8.1482076379792705</v>
      </c>
      <c r="AJ40" s="94">
        <f t="shared" si="0"/>
        <v>0.11622607826805303</v>
      </c>
      <c r="AK40" s="94">
        <f t="shared" si="1"/>
        <v>11.652309410607257</v>
      </c>
      <c r="AL40" s="94">
        <f t="shared" si="2"/>
        <v>-1.1999154843062318</v>
      </c>
      <c r="AM40" s="94">
        <f t="shared" si="3"/>
        <v>0</v>
      </c>
      <c r="AN40" s="94">
        <f t="shared" si="4"/>
        <v>1.5575677471279366</v>
      </c>
      <c r="AO40" s="94">
        <f t="shared" si="5"/>
        <v>-1.0948804996511521</v>
      </c>
      <c r="AP40" s="94">
        <f t="shared" si="6"/>
        <v>-8.3541316581521897E-3</v>
      </c>
      <c r="AQ40" s="94">
        <f t="shared" si="7"/>
        <v>-3.2094391395841504E-3</v>
      </c>
      <c r="AR40" s="94">
        <f t="shared" si="8"/>
        <v>-1.1471778919693219E-2</v>
      </c>
      <c r="AS40" s="94">
        <f t="shared" si="9"/>
        <v>0.17837920676420055</v>
      </c>
      <c r="AT40" s="94">
        <f t="shared" si="10"/>
        <v>0.19573759773317431</v>
      </c>
      <c r="AU40" s="94">
        <f t="shared" si="11"/>
        <v>0.46759645981211823</v>
      </c>
      <c r="AV40" s="94">
        <f t="shared" si="12"/>
        <v>2.9707107444789012</v>
      </c>
      <c r="AW40" s="94">
        <f t="shared" si="13"/>
        <v>7.1609870675608356</v>
      </c>
      <c r="AX40" s="94">
        <f t="shared" si="14"/>
        <v>0.11970254894100904</v>
      </c>
      <c r="AY40" s="94">
        <f t="shared" si="15"/>
        <v>2.6662418987419393E-2</v>
      </c>
      <c r="AZ40" s="94">
        <f t="shared" si="16"/>
        <v>0.89169428480889656</v>
      </c>
      <c r="BA40" s="94">
        <f t="shared" si="17"/>
        <v>0.24222974970542699</v>
      </c>
      <c r="BB40" s="94" t="e">
        <f t="shared" ca="1" si="18"/>
        <v>#REF!</v>
      </c>
      <c r="BC40" s="94">
        <f t="shared" si="19"/>
        <v>4.5001367940728683E-3</v>
      </c>
      <c r="BD40" s="94">
        <f t="shared" si="20"/>
        <v>5.3822805701166403E-9</v>
      </c>
      <c r="BE40" s="94">
        <f t="shared" si="21"/>
        <v>8.5211811092444268E-14</v>
      </c>
      <c r="BF40" s="94">
        <f t="shared" si="22"/>
        <v>0</v>
      </c>
      <c r="BG40" s="97">
        <f t="shared" si="23"/>
        <v>1.3885563031849778E-2</v>
      </c>
      <c r="BH40" s="94">
        <f t="shared" si="24"/>
        <v>2.6614012540548286E-8</v>
      </c>
      <c r="BI40" s="94">
        <f t="shared" si="25"/>
        <v>6.6655694396905076E-3</v>
      </c>
      <c r="BJ40" s="94">
        <f t="shared" si="26"/>
        <v>2.4482490955675066E-3</v>
      </c>
      <c r="BK40" s="94">
        <f t="shared" si="27"/>
        <v>0</v>
      </c>
      <c r="BL40" s="94">
        <f t="shared" si="28"/>
        <v>0</v>
      </c>
      <c r="BN40" s="111" t="e">
        <f t="shared" ca="1" si="61"/>
        <v>#REF!</v>
      </c>
      <c r="BO40" s="104">
        <v>15.222094388637732</v>
      </c>
      <c r="BP40" s="13"/>
      <c r="BQ40" s="92">
        <f t="shared" si="65"/>
        <v>42975</v>
      </c>
      <c r="BR40" s="94">
        <f t="shared" si="66"/>
        <v>2.8925334198812619E-4</v>
      </c>
      <c r="BS40" s="94">
        <f t="shared" si="67"/>
        <v>1.1232497857961563</v>
      </c>
      <c r="BT40" s="94">
        <f t="shared" si="68"/>
        <v>114956.53858976821</v>
      </c>
      <c r="BU40" s="94">
        <f t="shared" si="69"/>
        <v>0.30121966862571153</v>
      </c>
      <c r="BV40" s="94">
        <f t="shared" si="70"/>
        <v>1</v>
      </c>
      <c r="BW40" s="94">
        <f t="shared" si="71"/>
        <v>4.7472606533372668</v>
      </c>
      <c r="BX40" s="94">
        <f t="shared" si="72"/>
        <v>0.3345795869371051</v>
      </c>
      <c r="BY40" s="94">
        <f t="shared" si="73"/>
        <v>0.99168066712775715</v>
      </c>
      <c r="BZ40" s="94">
        <f t="shared" si="74"/>
        <v>0.99679570560482478</v>
      </c>
      <c r="CA40" s="94">
        <f t="shared" si="75"/>
        <v>0.98859377103844737</v>
      </c>
      <c r="CB40" s="94">
        <f t="shared" si="76"/>
        <v>1.1952784929961193</v>
      </c>
      <c r="CC40" s="94">
        <f t="shared" si="77"/>
        <v>1.2162077277949883</v>
      </c>
      <c r="CD40" s="94">
        <f t="shared" si="78"/>
        <v>1.5961531607606598</v>
      </c>
      <c r="CE40" s="94">
        <f t="shared" si="79"/>
        <v>19.505778294680553</v>
      </c>
      <c r="CF40" s="94">
        <f t="shared" si="80"/>
        <v>1288.1818280679438</v>
      </c>
      <c r="CG40" s="94">
        <f t="shared" si="81"/>
        <v>1.1271615263207635</v>
      </c>
      <c r="CH40" s="94">
        <f t="shared" si="82"/>
        <v>1.0270210414336534</v>
      </c>
      <c r="CI40" s="94">
        <f t="shared" si="83"/>
        <v>2.4392589515833301</v>
      </c>
      <c r="CJ40" s="94">
        <f t="shared" si="84"/>
        <v>1.2740868802779106</v>
      </c>
      <c r="CK40" s="94" t="e">
        <f t="shared" ca="1" si="85"/>
        <v>#REF!</v>
      </c>
      <c r="CL40" s="94">
        <f t="shared" si="86"/>
        <v>1.004510277615644</v>
      </c>
      <c r="CM40" s="94">
        <f t="shared" si="87"/>
        <v>1.0000000053822806</v>
      </c>
      <c r="CN40" s="94">
        <f t="shared" si="88"/>
        <v>1.0000000000000853</v>
      </c>
      <c r="CO40" s="94">
        <f t="shared" si="89"/>
        <v>1</v>
      </c>
      <c r="CP40" s="97">
        <f t="shared" si="90"/>
        <v>1.0139824152254175</v>
      </c>
      <c r="CQ40" s="94">
        <f t="shared" si="91"/>
        <v>1.000000026614013</v>
      </c>
      <c r="CR40" s="94">
        <f t="shared" si="92"/>
        <v>1.0066878337883656</v>
      </c>
      <c r="CS40" s="94">
        <f t="shared" si="93"/>
        <v>1.0024512485046519</v>
      </c>
      <c r="CT40" s="94">
        <f t="shared" si="94"/>
        <v>1</v>
      </c>
      <c r="CU40" s="94">
        <f t="shared" si="95"/>
        <v>1</v>
      </c>
      <c r="CW40" s="94" t="e">
        <f t="shared" ca="1" si="62"/>
        <v>#REF!</v>
      </c>
      <c r="CX40" s="94" t="e">
        <f t="shared" ca="1" si="96"/>
        <v>#REF!</v>
      </c>
    </row>
    <row r="41" spans="1:102" x14ac:dyDescent="0.2">
      <c r="A41" s="92">
        <f t="shared" si="63"/>
        <v>42982</v>
      </c>
      <c r="B41" s="93">
        <v>1</v>
      </c>
      <c r="C41" s="93">
        <v>3.0206939494557701</v>
      </c>
      <c r="D41" s="93">
        <v>15.695644864525001</v>
      </c>
      <c r="E41" s="93">
        <v>0.62919397129395505</v>
      </c>
      <c r="F41" s="93">
        <v>0</v>
      </c>
      <c r="G41" s="93">
        <v>4.5547772945040697</v>
      </c>
      <c r="H41" s="93">
        <v>4.3944491546724302</v>
      </c>
      <c r="I41" s="93">
        <v>0.16739742751248499</v>
      </c>
      <c r="J41" s="93">
        <v>0.234572043246111</v>
      </c>
      <c r="K41" s="93">
        <v>1.31634572859245</v>
      </c>
      <c r="L41" s="93">
        <v>0.80306305599352801</v>
      </c>
      <c r="M41" s="93">
        <v>0.67659019095876805</v>
      </c>
      <c r="N41" s="93">
        <v>0.52677770427170501</v>
      </c>
      <c r="O41" s="93">
        <v>4.4177655467520003</v>
      </c>
      <c r="P41" s="93">
        <v>4.5432947822700003</v>
      </c>
      <c r="Q41" s="93">
        <v>3.85014760171005</v>
      </c>
      <c r="R41" s="93">
        <v>2.8903717578961601</v>
      </c>
      <c r="S41" s="93">
        <v>4.27666611901605</v>
      </c>
      <c r="T41" s="93">
        <v>3.4339872044851401</v>
      </c>
      <c r="U41" s="93" t="e">
        <f ca="1">'Media Transformations (Inputs)'!F47</f>
        <v>#REF!</v>
      </c>
      <c r="V41" s="93">
        <v>0.32365208610894802</v>
      </c>
      <c r="W41" s="93">
        <v>1.34557014252917E-7</v>
      </c>
      <c r="X41" s="93">
        <v>1.13366097710879E-13</v>
      </c>
      <c r="Y41" s="93">
        <v>0</v>
      </c>
      <c r="Z41" s="93">
        <v>0.29403449266063503</v>
      </c>
      <c r="AA41" s="93">
        <v>4.8389113710087905E-7</v>
      </c>
      <c r="AB41" s="93">
        <v>0.165702329816833</v>
      </c>
      <c r="AC41" s="93">
        <v>6.3629860141656697E-2</v>
      </c>
      <c r="AD41" s="93">
        <v>0</v>
      </c>
      <c r="AE41" s="93">
        <v>0</v>
      </c>
      <c r="AH41" s="92">
        <f t="shared" si="64"/>
        <v>42982</v>
      </c>
      <c r="AI41" s="94">
        <f t="shared" si="60"/>
        <v>-8.1482076379792705</v>
      </c>
      <c r="AJ41" s="94">
        <f t="shared" si="0"/>
        <v>0.1096444741304462</v>
      </c>
      <c r="AK41" s="94">
        <f t="shared" si="1"/>
        <v>11.550401740525821</v>
      </c>
      <c r="AL41" s="94">
        <f t="shared" si="2"/>
        <v>-1.2204548617411759</v>
      </c>
      <c r="AM41" s="94">
        <f t="shared" si="3"/>
        <v>0</v>
      </c>
      <c r="AN41" s="94">
        <f t="shared" si="4"/>
        <v>1.5558860332221927</v>
      </c>
      <c r="AO41" s="94">
        <f t="shared" si="5"/>
        <v>-1.0948804996511521</v>
      </c>
      <c r="AP41" s="94">
        <f t="shared" si="6"/>
        <v>-6.9093651781889772E-3</v>
      </c>
      <c r="AQ41" s="94">
        <f t="shared" si="7"/>
        <v>-2.9452971562500601E-3</v>
      </c>
      <c r="AR41" s="94">
        <f t="shared" si="8"/>
        <v>-1.3038133650343914E-2</v>
      </c>
      <c r="AS41" s="94">
        <f t="shared" si="9"/>
        <v>0.18061147570826339</v>
      </c>
      <c r="AT41" s="94">
        <f t="shared" si="10"/>
        <v>0.19696559755745208</v>
      </c>
      <c r="AU41" s="94">
        <f t="shared" si="11"/>
        <v>0.45764463489308649</v>
      </c>
      <c r="AV41" s="94">
        <f t="shared" si="12"/>
        <v>2.9877497846904637</v>
      </c>
      <c r="AW41" s="94">
        <f t="shared" si="13"/>
        <v>7.1443466642589195</v>
      </c>
      <c r="AX41" s="94">
        <f t="shared" si="14"/>
        <v>0.11500727801276402</v>
      </c>
      <c r="AY41" s="94">
        <f t="shared" si="15"/>
        <v>3.0045155712041062E-2</v>
      </c>
      <c r="AZ41" s="94">
        <f t="shared" si="16"/>
        <v>0.88601790488338172</v>
      </c>
      <c r="BA41" s="94">
        <f t="shared" si="17"/>
        <v>0.24456500687636384</v>
      </c>
      <c r="BB41" s="94" t="e">
        <f t="shared" ca="1" si="18"/>
        <v>#REF!</v>
      </c>
      <c r="BC41" s="94">
        <f t="shared" si="19"/>
        <v>3.6001094352582858E-3</v>
      </c>
      <c r="BD41" s="94">
        <f t="shared" si="20"/>
        <v>5.3822805701166802E-10</v>
      </c>
      <c r="BE41" s="94">
        <f t="shared" si="21"/>
        <v>8.5211811092444274E-15</v>
      </c>
      <c r="BF41" s="94">
        <f t="shared" si="22"/>
        <v>0</v>
      </c>
      <c r="BG41" s="97">
        <f t="shared" si="23"/>
        <v>1.2764364580112797E-2</v>
      </c>
      <c r="BH41" s="94">
        <f t="shared" si="24"/>
        <v>5.3228025081096695E-9</v>
      </c>
      <c r="BI41" s="94">
        <f t="shared" si="25"/>
        <v>8.4819424995513214E-3</v>
      </c>
      <c r="BJ41" s="94">
        <f t="shared" si="26"/>
        <v>1.9585992764540069E-3</v>
      </c>
      <c r="BK41" s="94">
        <f t="shared" si="27"/>
        <v>0</v>
      </c>
      <c r="BL41" s="94">
        <f t="shared" si="28"/>
        <v>0</v>
      </c>
      <c r="BN41" s="111" t="e">
        <f t="shared" ca="1" si="61"/>
        <v>#REF!</v>
      </c>
      <c r="BO41" s="104">
        <v>15.07293151829491</v>
      </c>
      <c r="BP41" s="13"/>
      <c r="BQ41" s="92">
        <f t="shared" si="65"/>
        <v>42982</v>
      </c>
      <c r="BR41" s="94">
        <f t="shared" si="66"/>
        <v>2.8925334198812619E-4</v>
      </c>
      <c r="BS41" s="94">
        <f t="shared" si="67"/>
        <v>1.115881275266865</v>
      </c>
      <c r="BT41" s="94">
        <f t="shared" si="68"/>
        <v>103818.73663711933</v>
      </c>
      <c r="BU41" s="94">
        <f t="shared" si="69"/>
        <v>0.29509590855305251</v>
      </c>
      <c r="BV41" s="94">
        <f t="shared" si="70"/>
        <v>1</v>
      </c>
      <c r="BW41" s="94">
        <f t="shared" si="71"/>
        <v>4.7392838283311054</v>
      </c>
      <c r="BX41" s="94">
        <f t="shared" si="72"/>
        <v>0.3345795869371051</v>
      </c>
      <c r="BY41" s="94">
        <f t="shared" si="73"/>
        <v>0.99311444960548212</v>
      </c>
      <c r="BZ41" s="94">
        <f t="shared" si="74"/>
        <v>0.99705903597625434</v>
      </c>
      <c r="CA41" s="94">
        <f t="shared" si="75"/>
        <v>0.98704649461671023</v>
      </c>
      <c r="CB41" s="94">
        <f t="shared" si="76"/>
        <v>1.1979496563238052</v>
      </c>
      <c r="CC41" s="94">
        <f t="shared" si="77"/>
        <v>1.2177021480571188</v>
      </c>
      <c r="CD41" s="94">
        <f t="shared" si="78"/>
        <v>1.5803473029747432</v>
      </c>
      <c r="CE41" s="94">
        <f t="shared" si="79"/>
        <v>19.840985731908116</v>
      </c>
      <c r="CF41" s="94">
        <f t="shared" si="80"/>
        <v>1266.9233284691209</v>
      </c>
      <c r="CG41" s="94">
        <f t="shared" si="81"/>
        <v>1.1218816026108491</v>
      </c>
      <c r="CH41" s="94">
        <f t="shared" si="82"/>
        <v>1.0305010659123075</v>
      </c>
      <c r="CI41" s="94">
        <f t="shared" si="83"/>
        <v>2.4254520148198573</v>
      </c>
      <c r="CJ41" s="94">
        <f t="shared" si="84"/>
        <v>1.2770656775766316</v>
      </c>
      <c r="CK41" s="94" t="e">
        <f t="shared" ca="1" si="85"/>
        <v>#REF!</v>
      </c>
      <c r="CL41" s="94">
        <f t="shared" si="86"/>
        <v>1.0036065976129447</v>
      </c>
      <c r="CM41" s="94">
        <f t="shared" si="87"/>
        <v>1.0000000005382281</v>
      </c>
      <c r="CN41" s="94">
        <f t="shared" si="88"/>
        <v>1.0000000000000084</v>
      </c>
      <c r="CO41" s="94">
        <f t="shared" si="89"/>
        <v>1</v>
      </c>
      <c r="CP41" s="97">
        <f t="shared" si="90"/>
        <v>1.0128461768047865</v>
      </c>
      <c r="CQ41" s="94">
        <f t="shared" si="91"/>
        <v>1.0000000053228024</v>
      </c>
      <c r="CR41" s="94">
        <f t="shared" si="92"/>
        <v>1.0085180160930851</v>
      </c>
      <c r="CS41" s="94">
        <f t="shared" si="93"/>
        <v>1.0019605185848643</v>
      </c>
      <c r="CT41" s="94">
        <f t="shared" si="94"/>
        <v>1</v>
      </c>
      <c r="CU41" s="94">
        <f t="shared" si="95"/>
        <v>1</v>
      </c>
      <c r="CW41" s="94" t="e">
        <f t="shared" ca="1" si="62"/>
        <v>#REF!</v>
      </c>
      <c r="CX41" s="94" t="e">
        <f t="shared" ca="1" si="96"/>
        <v>#REF!</v>
      </c>
    </row>
    <row r="42" spans="1:102" x14ac:dyDescent="0.2">
      <c r="A42" s="92">
        <f t="shared" si="63"/>
        <v>42989</v>
      </c>
      <c r="B42" s="93">
        <v>1</v>
      </c>
      <c r="C42" s="93">
        <v>2.8155626704458898</v>
      </c>
      <c r="D42" s="93">
        <v>15.660379389862401</v>
      </c>
      <c r="E42" s="93">
        <v>0.62861663485723696</v>
      </c>
      <c r="F42" s="93">
        <v>0</v>
      </c>
      <c r="G42" s="93">
        <v>4.5712225247806701</v>
      </c>
      <c r="H42" s="93">
        <v>4.3944491546724302</v>
      </c>
      <c r="I42" s="93">
        <v>0.14341275389609501</v>
      </c>
      <c r="J42" s="93">
        <v>0.21111483892149999</v>
      </c>
      <c r="K42" s="93">
        <v>1.7033474885204301</v>
      </c>
      <c r="L42" s="93">
        <v>0.83285594586905398</v>
      </c>
      <c r="M42" s="93">
        <v>0.68200185299753702</v>
      </c>
      <c r="N42" s="93">
        <v>0.51887682270623503</v>
      </c>
      <c r="O42" s="93">
        <v>4.43033906796237</v>
      </c>
      <c r="P42" s="93">
        <v>4.5538768916005399</v>
      </c>
      <c r="Q42" s="93">
        <v>4.0430512678345503</v>
      </c>
      <c r="R42" s="93">
        <v>2.8332133440562099</v>
      </c>
      <c r="S42" s="93">
        <v>4.27666611901605</v>
      </c>
      <c r="T42" s="93">
        <v>3.4339872044851401</v>
      </c>
      <c r="U42" s="93" t="e">
        <f ca="1">'Media Transformations (Inputs)'!F48</f>
        <v>#REF!</v>
      </c>
      <c r="V42" s="93">
        <v>0.25892166888715901</v>
      </c>
      <c r="W42" s="93">
        <v>1.34557014252917E-8</v>
      </c>
      <c r="X42" s="93">
        <v>1.1336609771087899E-14</v>
      </c>
      <c r="Y42" s="93">
        <v>0</v>
      </c>
      <c r="Z42" s="93">
        <v>0.27815990203712898</v>
      </c>
      <c r="AA42" s="93">
        <v>9.67782274201758E-8</v>
      </c>
      <c r="AB42" s="93">
        <v>0.189353069591955</v>
      </c>
      <c r="AC42" s="93">
        <v>5.0903888113325302E-2</v>
      </c>
      <c r="AD42" s="93">
        <v>0</v>
      </c>
      <c r="AE42" s="93">
        <v>0</v>
      </c>
      <c r="AH42" s="92">
        <f t="shared" si="64"/>
        <v>42989</v>
      </c>
      <c r="AI42" s="94">
        <f t="shared" si="60"/>
        <v>-8.1482076379792705</v>
      </c>
      <c r="AJ42" s="94">
        <f t="shared" si="0"/>
        <v>0.10219866479289434</v>
      </c>
      <c r="AK42" s="94">
        <f t="shared" si="1"/>
        <v>11.524449930107124</v>
      </c>
      <c r="AL42" s="94">
        <f t="shared" si="2"/>
        <v>-1.2193349955421977</v>
      </c>
      <c r="AM42" s="94">
        <f t="shared" si="3"/>
        <v>0</v>
      </c>
      <c r="AN42" s="94">
        <f t="shared" si="4"/>
        <v>1.5615036304055632</v>
      </c>
      <c r="AO42" s="94">
        <f t="shared" si="5"/>
        <v>-1.0948804996511521</v>
      </c>
      <c r="AP42" s="94">
        <f t="shared" si="6"/>
        <v>-5.9193925653604259E-3</v>
      </c>
      <c r="AQ42" s="94">
        <f t="shared" si="7"/>
        <v>-2.6507674406250552E-3</v>
      </c>
      <c r="AR42" s="94">
        <f t="shared" si="8"/>
        <v>-1.6871306470568503E-2</v>
      </c>
      <c r="AS42" s="94">
        <f t="shared" si="9"/>
        <v>0.18731199289165612</v>
      </c>
      <c r="AT42" s="94">
        <f t="shared" si="10"/>
        <v>0.19854101390473114</v>
      </c>
      <c r="AU42" s="94">
        <f t="shared" si="11"/>
        <v>0.45078064647815907</v>
      </c>
      <c r="AV42" s="94">
        <f t="shared" si="12"/>
        <v>2.9962532996216038</v>
      </c>
      <c r="AW42" s="94">
        <f t="shared" si="13"/>
        <v>7.1609870675608356</v>
      </c>
      <c r="AX42" s="94">
        <f t="shared" si="14"/>
        <v>0.12076947932416521</v>
      </c>
      <c r="AY42" s="94">
        <f t="shared" si="15"/>
        <v>2.9450999116307996E-2</v>
      </c>
      <c r="AZ42" s="94">
        <f t="shared" si="16"/>
        <v>0.88601790488338172</v>
      </c>
      <c r="BA42" s="94">
        <f t="shared" si="17"/>
        <v>0.24456500687636384</v>
      </c>
      <c r="BB42" s="94" t="e">
        <f t="shared" ca="1" si="18"/>
        <v>#REF!</v>
      </c>
      <c r="BC42" s="94">
        <f t="shared" si="19"/>
        <v>2.8800875482066354E-3</v>
      </c>
      <c r="BD42" s="94">
        <f t="shared" si="20"/>
        <v>5.3822805701166799E-11</v>
      </c>
      <c r="BE42" s="94">
        <f t="shared" si="21"/>
        <v>8.521181109244427E-16</v>
      </c>
      <c r="BF42" s="94">
        <f t="shared" si="22"/>
        <v>0</v>
      </c>
      <c r="BG42" s="97">
        <f t="shared" si="23"/>
        <v>1.2075230933087449E-2</v>
      </c>
      <c r="BH42" s="94">
        <f t="shared" si="24"/>
        <v>1.0645605016219337E-9</v>
      </c>
      <c r="BI42" s="94">
        <f t="shared" si="25"/>
        <v>9.6925725194561933E-3</v>
      </c>
      <c r="BJ42" s="94">
        <f t="shared" si="26"/>
        <v>1.5668794211632041E-3</v>
      </c>
      <c r="BK42" s="94">
        <f t="shared" si="27"/>
        <v>0</v>
      </c>
      <c r="BL42" s="94">
        <f t="shared" si="28"/>
        <v>0</v>
      </c>
      <c r="BN42" s="111" t="e">
        <f t="shared" ca="1" si="61"/>
        <v>#REF!</v>
      </c>
      <c r="BO42" s="104">
        <v>15.06894452985793</v>
      </c>
      <c r="BP42" s="13"/>
      <c r="BQ42" s="92">
        <f t="shared" si="65"/>
        <v>42989</v>
      </c>
      <c r="BR42" s="94">
        <f t="shared" si="66"/>
        <v>2.8925334198812619E-4</v>
      </c>
      <c r="BS42" s="94">
        <f t="shared" si="67"/>
        <v>1.1076034916903854</v>
      </c>
      <c r="BT42" s="94">
        <f t="shared" si="68"/>
        <v>101159.11276222808</v>
      </c>
      <c r="BU42" s="94">
        <f t="shared" si="69"/>
        <v>0.29542656159552477</v>
      </c>
      <c r="BV42" s="94">
        <f t="shared" si="70"/>
        <v>1</v>
      </c>
      <c r="BW42" s="94">
        <f t="shared" si="71"/>
        <v>4.7659821357739549</v>
      </c>
      <c r="BX42" s="94">
        <f t="shared" si="72"/>
        <v>0.3345795869371051</v>
      </c>
      <c r="BY42" s="94">
        <f t="shared" si="73"/>
        <v>0.994098092521435</v>
      </c>
      <c r="BZ42" s="94">
        <f t="shared" si="74"/>
        <v>0.99735274274114361</v>
      </c>
      <c r="CA42" s="94">
        <f t="shared" si="75"/>
        <v>0.98327021700739781</v>
      </c>
      <c r="CB42" s="94">
        <f t="shared" si="76"/>
        <v>1.2060034908765671</v>
      </c>
      <c r="CC42" s="94">
        <f t="shared" si="77"/>
        <v>1.2196220478509558</v>
      </c>
      <c r="CD42" s="94">
        <f t="shared" si="78"/>
        <v>1.5695369608705201</v>
      </c>
      <c r="CE42" s="94">
        <f t="shared" si="79"/>
        <v>20.010423236505421</v>
      </c>
      <c r="CF42" s="94">
        <f t="shared" si="80"/>
        <v>1288.1818280679438</v>
      </c>
      <c r="CG42" s="94">
        <f t="shared" si="81"/>
        <v>1.1283647709749178</v>
      </c>
      <c r="CH42" s="94">
        <f t="shared" si="82"/>
        <v>1.029888968765871</v>
      </c>
      <c r="CI42" s="94">
        <f t="shared" si="83"/>
        <v>2.4254520148198573</v>
      </c>
      <c r="CJ42" s="94">
        <f t="shared" si="84"/>
        <v>1.2770656775766316</v>
      </c>
      <c r="CK42" s="94" t="e">
        <f t="shared" ca="1" si="85"/>
        <v>#REF!</v>
      </c>
      <c r="CL42" s="94">
        <f t="shared" si="86"/>
        <v>1.0028842389848929</v>
      </c>
      <c r="CM42" s="94">
        <f t="shared" si="87"/>
        <v>1.0000000000538227</v>
      </c>
      <c r="CN42" s="94">
        <f t="shared" si="88"/>
        <v>1.0000000000000009</v>
      </c>
      <c r="CO42" s="94">
        <f t="shared" si="89"/>
        <v>1</v>
      </c>
      <c r="CP42" s="97">
        <f t="shared" si="90"/>
        <v>1.0121484308728024</v>
      </c>
      <c r="CQ42" s="94">
        <f t="shared" si="91"/>
        <v>1.0000000010645604</v>
      </c>
      <c r="CR42" s="94">
        <f t="shared" si="92"/>
        <v>1.0097396976319446</v>
      </c>
      <c r="CS42" s="94">
        <f t="shared" si="93"/>
        <v>1.0015681076181184</v>
      </c>
      <c r="CT42" s="94">
        <f t="shared" si="94"/>
        <v>1</v>
      </c>
      <c r="CU42" s="94">
        <f t="shared" si="95"/>
        <v>1</v>
      </c>
      <c r="CW42" s="94" t="e">
        <f t="shared" ca="1" si="62"/>
        <v>#REF!</v>
      </c>
      <c r="CX42" s="94" t="e">
        <f t="shared" ca="1" si="96"/>
        <v>#REF!</v>
      </c>
    </row>
    <row r="43" spans="1:102" x14ac:dyDescent="0.2">
      <c r="A43" s="92">
        <f t="shared" si="63"/>
        <v>42996</v>
      </c>
      <c r="B43" s="93">
        <v>1</v>
      </c>
      <c r="C43" s="93">
        <v>2.71745115929567</v>
      </c>
      <c r="D43" s="93">
        <v>15.6384408465878</v>
      </c>
      <c r="E43" s="93">
        <v>0.63838328216650897</v>
      </c>
      <c r="F43" s="93">
        <v>0</v>
      </c>
      <c r="G43" s="93">
        <v>4.5776805034466204</v>
      </c>
      <c r="H43" s="93">
        <v>4.3944491546724302</v>
      </c>
      <c r="I43" s="93">
        <v>0.12749053645453701</v>
      </c>
      <c r="J43" s="93">
        <v>0.19000335502935001</v>
      </c>
      <c r="K43" s="93">
        <v>2.1028847961484698</v>
      </c>
      <c r="L43" s="93">
        <v>0.868762455429405</v>
      </c>
      <c r="M43" s="93">
        <v>0.68647264683488396</v>
      </c>
      <c r="N43" s="93">
        <v>0.47591700509956403</v>
      </c>
      <c r="O43" s="93">
        <v>4.5849348396685299</v>
      </c>
      <c r="P43" s="93">
        <v>4.5538768916005399</v>
      </c>
      <c r="Q43" s="93">
        <v>3.6635616461296401</v>
      </c>
      <c r="R43" s="93">
        <v>1.3862943611198899</v>
      </c>
      <c r="S43" s="93">
        <v>4.2626798770413101</v>
      </c>
      <c r="T43" s="93">
        <v>3.4339872044851401</v>
      </c>
      <c r="U43" s="93" t="e">
        <f ca="1">'Media Transformations (Inputs)'!F49</f>
        <v>#REF!</v>
      </c>
      <c r="V43" s="93">
        <v>0.20713733510972701</v>
      </c>
      <c r="W43" s="93">
        <v>1.34557014252917E-9</v>
      </c>
      <c r="X43" s="93">
        <v>1.1336609771087901E-15</v>
      </c>
      <c r="Y43" s="93">
        <v>0</v>
      </c>
      <c r="Z43" s="93">
        <v>0.26576443899366903</v>
      </c>
      <c r="AA43" s="93">
        <v>1.9355645484035099E-8</v>
      </c>
      <c r="AB43" s="93">
        <v>0.21711316884544701</v>
      </c>
      <c r="AC43" s="93">
        <v>4.0723110490660297E-2</v>
      </c>
      <c r="AD43" s="93">
        <v>0</v>
      </c>
      <c r="AE43" s="93">
        <v>0</v>
      </c>
      <c r="AH43" s="92">
        <f t="shared" si="64"/>
        <v>42996</v>
      </c>
      <c r="AI43" s="94">
        <f t="shared" si="60"/>
        <v>-8.1482076379792705</v>
      </c>
      <c r="AJ43" s="94">
        <f t="shared" si="0"/>
        <v>9.8637435080050587E-2</v>
      </c>
      <c r="AK43" s="94">
        <f t="shared" si="1"/>
        <v>11.50830538870021</v>
      </c>
      <c r="AL43" s="94">
        <f t="shared" si="2"/>
        <v>-1.2382794748845523</v>
      </c>
      <c r="AM43" s="94">
        <f t="shared" si="3"/>
        <v>0</v>
      </c>
      <c r="AN43" s="94">
        <f t="shared" si="4"/>
        <v>1.5637096392089624</v>
      </c>
      <c r="AO43" s="94">
        <f t="shared" si="5"/>
        <v>-1.0948804996511521</v>
      </c>
      <c r="AP43" s="94">
        <f t="shared" si="6"/>
        <v>-5.2621995822600791E-3</v>
      </c>
      <c r="AQ43" s="94">
        <f t="shared" si="7"/>
        <v>-2.3856906965625496E-3</v>
      </c>
      <c r="AR43" s="94">
        <f t="shared" si="8"/>
        <v>-2.0828641312018632E-2</v>
      </c>
      <c r="AS43" s="94">
        <f t="shared" si="9"/>
        <v>0.19538748289312885</v>
      </c>
      <c r="AT43" s="94">
        <f t="shared" si="10"/>
        <v>0.19984252934420471</v>
      </c>
      <c r="AU43" s="94">
        <f t="shared" si="11"/>
        <v>0.41345877449259383</v>
      </c>
      <c r="AV43" s="94">
        <f t="shared" si="12"/>
        <v>3.1008069430282181</v>
      </c>
      <c r="AW43" s="94">
        <f t="shared" si="13"/>
        <v>7.1609870675608356</v>
      </c>
      <c r="AX43" s="94">
        <f t="shared" si="14"/>
        <v>0.10943379224375543</v>
      </c>
      <c r="AY43" s="94">
        <f t="shared" si="15"/>
        <v>1.4410405799456318E-2</v>
      </c>
      <c r="AZ43" s="94">
        <f t="shared" si="16"/>
        <v>0.88312030650492757</v>
      </c>
      <c r="BA43" s="94">
        <f t="shared" si="17"/>
        <v>0.24456500687636384</v>
      </c>
      <c r="BB43" s="94" t="e">
        <f t="shared" ca="1" si="18"/>
        <v>#REF!</v>
      </c>
      <c r="BC43" s="94">
        <f t="shared" si="19"/>
        <v>2.304070038565306E-3</v>
      </c>
      <c r="BD43" s="94">
        <f t="shared" si="20"/>
        <v>5.3822805701166802E-12</v>
      </c>
      <c r="BE43" s="94">
        <f t="shared" si="21"/>
        <v>8.5211811092444277E-17</v>
      </c>
      <c r="BF43" s="94">
        <f t="shared" si="22"/>
        <v>0</v>
      </c>
      <c r="BG43" s="97">
        <f t="shared" si="23"/>
        <v>1.1537130086501909E-2</v>
      </c>
      <c r="BH43" s="94">
        <f t="shared" si="24"/>
        <v>2.1291210032438608E-10</v>
      </c>
      <c r="BI43" s="94">
        <f t="shared" si="25"/>
        <v>1.1113551729043852E-2</v>
      </c>
      <c r="BJ43" s="94">
        <f t="shared" si="26"/>
        <v>1.2535035369305649E-3</v>
      </c>
      <c r="BK43" s="94">
        <f t="shared" si="27"/>
        <v>0</v>
      </c>
      <c r="BL43" s="94">
        <f t="shared" si="28"/>
        <v>0</v>
      </c>
      <c r="BN43" s="111" t="e">
        <f t="shared" ca="1" si="61"/>
        <v>#REF!</v>
      </c>
      <c r="BO43" s="104">
        <v>15.081831288951745</v>
      </c>
      <c r="BP43" s="13"/>
      <c r="BQ43" s="92">
        <f t="shared" si="65"/>
        <v>42996</v>
      </c>
      <c r="BR43" s="94">
        <f t="shared" si="66"/>
        <v>2.8925334198812619E-4</v>
      </c>
      <c r="BS43" s="94">
        <f t="shared" si="67"/>
        <v>1.1036660764071853</v>
      </c>
      <c r="BT43" s="94">
        <f t="shared" si="68"/>
        <v>99539.05798653161</v>
      </c>
      <c r="BU43" s="94">
        <f t="shared" si="69"/>
        <v>0.28988253931832542</v>
      </c>
      <c r="BV43" s="94">
        <f t="shared" si="70"/>
        <v>1</v>
      </c>
      <c r="BW43" s="94">
        <f t="shared" si="71"/>
        <v>4.7765075396206207</v>
      </c>
      <c r="BX43" s="94">
        <f t="shared" si="72"/>
        <v>0.3345795869371051</v>
      </c>
      <c r="BY43" s="94">
        <f t="shared" si="73"/>
        <v>0.99475162153617314</v>
      </c>
      <c r="BZ43" s="94">
        <f t="shared" si="74"/>
        <v>0.99761715280180197</v>
      </c>
      <c r="CA43" s="94">
        <f t="shared" si="75"/>
        <v>0.97938677662409079</v>
      </c>
      <c r="CB43" s="94">
        <f t="shared" si="76"/>
        <v>1.2157819899538265</v>
      </c>
      <c r="CC43" s="94">
        <f t="shared" si="77"/>
        <v>1.221210438209624</v>
      </c>
      <c r="CD43" s="94">
        <f t="shared" si="78"/>
        <v>1.5120385515551693</v>
      </c>
      <c r="CE43" s="94">
        <f t="shared" si="79"/>
        <v>22.215870992589529</v>
      </c>
      <c r="CF43" s="94">
        <f t="shared" si="80"/>
        <v>1288.1818280679438</v>
      </c>
      <c r="CG43" s="94">
        <f t="shared" si="81"/>
        <v>1.1156462040579611</v>
      </c>
      <c r="CH43" s="94">
        <f t="shared" si="82"/>
        <v>1.0145147362427274</v>
      </c>
      <c r="CI43" s="94">
        <f t="shared" si="83"/>
        <v>2.4184342013073978</v>
      </c>
      <c r="CJ43" s="94">
        <f t="shared" si="84"/>
        <v>1.2770656775766316</v>
      </c>
      <c r="CK43" s="94" t="e">
        <f t="shared" ca="1" si="85"/>
        <v>#REF!</v>
      </c>
      <c r="CL43" s="94">
        <f t="shared" si="86"/>
        <v>1.002306726447729</v>
      </c>
      <c r="CM43" s="94">
        <f t="shared" si="87"/>
        <v>1.0000000000053824</v>
      </c>
      <c r="CN43" s="94">
        <f t="shared" si="88"/>
        <v>1</v>
      </c>
      <c r="CO43" s="94">
        <f t="shared" si="89"/>
        <v>1</v>
      </c>
      <c r="CP43" s="97">
        <f t="shared" si="90"/>
        <v>1.0116039394540643</v>
      </c>
      <c r="CQ43" s="94">
        <f t="shared" si="91"/>
        <v>1.0000000002129121</v>
      </c>
      <c r="CR43" s="94">
        <f t="shared" si="92"/>
        <v>1.0111755366564743</v>
      </c>
      <c r="CS43" s="94">
        <f t="shared" si="93"/>
        <v>1.0012542895008576</v>
      </c>
      <c r="CT43" s="94">
        <f t="shared" si="94"/>
        <v>1</v>
      </c>
      <c r="CU43" s="94">
        <f t="shared" si="95"/>
        <v>1</v>
      </c>
      <c r="CW43" s="94" t="e">
        <f t="shared" ca="1" si="62"/>
        <v>#REF!</v>
      </c>
      <c r="CX43" s="94" t="e">
        <f t="shared" ca="1" si="96"/>
        <v>#REF!</v>
      </c>
    </row>
    <row r="44" spans="1:102" x14ac:dyDescent="0.2">
      <c r="A44" s="92">
        <f t="shared" si="63"/>
        <v>43003</v>
      </c>
      <c r="B44" s="93">
        <v>1</v>
      </c>
      <c r="C44" s="93">
        <v>2.8392222017157902</v>
      </c>
      <c r="D44" s="93">
        <v>15.6433976121941</v>
      </c>
      <c r="E44" s="93">
        <v>0.63759701855415896</v>
      </c>
      <c r="F44" s="93">
        <v>0</v>
      </c>
      <c r="G44" s="93">
        <v>4.5760786520537904</v>
      </c>
      <c r="H44" s="93">
        <v>4.4067192472642498</v>
      </c>
      <c r="I44" s="93">
        <v>0.10199242916362899</v>
      </c>
      <c r="J44" s="93">
        <v>0.171003019526415</v>
      </c>
      <c r="K44" s="93">
        <v>2.0113603114790299</v>
      </c>
      <c r="L44" s="93">
        <v>0.878718004014853</v>
      </c>
      <c r="M44" s="93">
        <v>0.692280308434851</v>
      </c>
      <c r="N44" s="93">
        <v>0.49010118669770097</v>
      </c>
      <c r="O44" s="93">
        <v>4.5771811252803802</v>
      </c>
      <c r="P44" s="93">
        <v>4.5538768916005399</v>
      </c>
      <c r="Q44" s="93">
        <v>3.6375861597263799</v>
      </c>
      <c r="R44" s="93">
        <v>1.7917594692280501</v>
      </c>
      <c r="S44" s="93">
        <v>4.2626798770413101</v>
      </c>
      <c r="T44" s="93">
        <v>3.4339872044851401</v>
      </c>
      <c r="U44" s="93" t="e">
        <f ca="1">'Media Transformations (Inputs)'!F50</f>
        <v>#REF!</v>
      </c>
      <c r="V44" s="93">
        <v>0.16570986808778099</v>
      </c>
      <c r="W44" s="93">
        <v>1.3455701425291701E-10</v>
      </c>
      <c r="X44" s="93">
        <v>1.1336609771087901E-16</v>
      </c>
      <c r="Y44" s="93">
        <v>0</v>
      </c>
      <c r="Z44" s="93">
        <v>0.19307834514274</v>
      </c>
      <c r="AA44" s="93">
        <v>3.8711290968070301E-9</v>
      </c>
      <c r="AB44" s="93">
        <v>0.14273345907469201</v>
      </c>
      <c r="AC44" s="93">
        <v>3.25784883925282E-2</v>
      </c>
      <c r="AD44" s="93">
        <v>0</v>
      </c>
      <c r="AE44" s="93">
        <v>0</v>
      </c>
      <c r="AH44" s="92">
        <f t="shared" si="64"/>
        <v>43003</v>
      </c>
      <c r="AI44" s="94">
        <f t="shared" si="60"/>
        <v>-8.1482076379792705</v>
      </c>
      <c r="AJ44" s="94">
        <f t="shared" si="0"/>
        <v>0.10305745317320293</v>
      </c>
      <c r="AK44" s="94">
        <f t="shared" si="1"/>
        <v>11.5119530651468</v>
      </c>
      <c r="AL44" s="94">
        <f t="shared" si="2"/>
        <v>-1.2367543502138101</v>
      </c>
      <c r="AM44" s="94">
        <f t="shared" si="3"/>
        <v>0</v>
      </c>
      <c r="AN44" s="94">
        <f t="shared" si="4"/>
        <v>1.5631624558785262</v>
      </c>
      <c r="AO44" s="94">
        <f t="shared" si="5"/>
        <v>-1.0979376029728309</v>
      </c>
      <c r="AP44" s="94">
        <f t="shared" si="6"/>
        <v>-4.2097596658080385E-3</v>
      </c>
      <c r="AQ44" s="94">
        <f t="shared" si="7"/>
        <v>-2.1471216269062948E-3</v>
      </c>
      <c r="AR44" s="94">
        <f t="shared" si="8"/>
        <v>-1.9922110119278712E-2</v>
      </c>
      <c r="AS44" s="94">
        <f t="shared" si="9"/>
        <v>0.19762651793288488</v>
      </c>
      <c r="AT44" s="94">
        <f t="shared" si="10"/>
        <v>0.20153322712956279</v>
      </c>
      <c r="AU44" s="94">
        <f t="shared" si="11"/>
        <v>0.42578145739298567</v>
      </c>
      <c r="AV44" s="94">
        <f t="shared" si="12"/>
        <v>3.0955630797564839</v>
      </c>
      <c r="AW44" s="94">
        <f t="shared" si="13"/>
        <v>7.1609870675608356</v>
      </c>
      <c r="AX44" s="94">
        <f t="shared" si="14"/>
        <v>0.10865788173451427</v>
      </c>
      <c r="AY44" s="94">
        <f t="shared" si="15"/>
        <v>1.8625179305884587E-2</v>
      </c>
      <c r="AZ44" s="94">
        <f t="shared" si="16"/>
        <v>0.88312030650492757</v>
      </c>
      <c r="BA44" s="94">
        <f t="shared" si="17"/>
        <v>0.24456500687636384</v>
      </c>
      <c r="BB44" s="94" t="e">
        <f t="shared" ca="1" si="18"/>
        <v>#REF!</v>
      </c>
      <c r="BC44" s="94">
        <f t="shared" si="19"/>
        <v>1.8432560308522378E-3</v>
      </c>
      <c r="BD44" s="94">
        <f t="shared" si="20"/>
        <v>5.3822805701166806E-13</v>
      </c>
      <c r="BE44" s="94">
        <f t="shared" si="21"/>
        <v>8.5211811092444277E-18</v>
      </c>
      <c r="BF44" s="94">
        <f t="shared" si="22"/>
        <v>0</v>
      </c>
      <c r="BG44" s="97">
        <f t="shared" si="23"/>
        <v>8.3817458544608748E-3</v>
      </c>
      <c r="BH44" s="94">
        <f t="shared" si="24"/>
        <v>4.2582420064877331E-11</v>
      </c>
      <c r="BI44" s="94">
        <f t="shared" si="25"/>
        <v>7.3062158750082581E-3</v>
      </c>
      <c r="BJ44" s="94">
        <f t="shared" si="26"/>
        <v>1.0028028295444508E-3</v>
      </c>
      <c r="BK44" s="94">
        <f t="shared" si="27"/>
        <v>0</v>
      </c>
      <c r="BL44" s="94">
        <f t="shared" si="28"/>
        <v>0</v>
      </c>
      <c r="BN44" s="111" t="e">
        <f t="shared" ca="1" si="61"/>
        <v>#REF!</v>
      </c>
      <c r="BO44" s="104">
        <v>15.11716880075107</v>
      </c>
      <c r="BP44" s="13"/>
      <c r="BQ44" s="92">
        <f t="shared" si="65"/>
        <v>43003</v>
      </c>
      <c r="BR44" s="94">
        <f t="shared" si="66"/>
        <v>2.8925334198812619E-4</v>
      </c>
      <c r="BS44" s="94">
        <f t="shared" si="67"/>
        <v>1.1085550972544533</v>
      </c>
      <c r="BT44" s="94">
        <f t="shared" si="68"/>
        <v>99902.807280407316</v>
      </c>
      <c r="BU44" s="94">
        <f t="shared" si="69"/>
        <v>0.29032498363626891</v>
      </c>
      <c r="BV44" s="94">
        <f t="shared" si="70"/>
        <v>1</v>
      </c>
      <c r="BW44" s="94">
        <f t="shared" si="71"/>
        <v>4.7738946292529301</v>
      </c>
      <c r="BX44" s="94">
        <f t="shared" si="72"/>
        <v>0.33355830444895579</v>
      </c>
      <c r="BY44" s="94">
        <f t="shared" si="73"/>
        <v>0.99579908895120883</v>
      </c>
      <c r="BZ44" s="94">
        <f t="shared" si="74"/>
        <v>0.9978551817898671</v>
      </c>
      <c r="CA44" s="94">
        <f t="shared" si="75"/>
        <v>0.98027502383793064</v>
      </c>
      <c r="CB44" s="94">
        <f t="shared" si="76"/>
        <v>1.2185072182323136</v>
      </c>
      <c r="CC44" s="94">
        <f t="shared" si="77"/>
        <v>1.2232768823670042</v>
      </c>
      <c r="CD44" s="94">
        <f t="shared" si="78"/>
        <v>1.5307861965685634</v>
      </c>
      <c r="CE44" s="94">
        <f t="shared" si="79"/>
        <v>22.099678916576845</v>
      </c>
      <c r="CF44" s="94">
        <f t="shared" si="80"/>
        <v>1288.1818280679438</v>
      </c>
      <c r="CG44" s="94">
        <f t="shared" si="81"/>
        <v>1.1147808981870093</v>
      </c>
      <c r="CH44" s="94">
        <f t="shared" si="82"/>
        <v>1.0187997098281962</v>
      </c>
      <c r="CI44" s="94">
        <f t="shared" si="83"/>
        <v>2.4184342013073978</v>
      </c>
      <c r="CJ44" s="94">
        <f t="shared" si="84"/>
        <v>1.2770656775766316</v>
      </c>
      <c r="CK44" s="94" t="e">
        <f t="shared" ca="1" si="85"/>
        <v>#REF!</v>
      </c>
      <c r="CL44" s="94">
        <f t="shared" si="86"/>
        <v>1.0018449558715032</v>
      </c>
      <c r="CM44" s="94">
        <f t="shared" si="87"/>
        <v>1.0000000000005382</v>
      </c>
      <c r="CN44" s="94">
        <f t="shared" si="88"/>
        <v>1</v>
      </c>
      <c r="CO44" s="94">
        <f t="shared" si="89"/>
        <v>1</v>
      </c>
      <c r="CP44" s="97">
        <f t="shared" si="90"/>
        <v>1.0084169710336317</v>
      </c>
      <c r="CQ44" s="94">
        <f t="shared" si="91"/>
        <v>1.0000000000425824</v>
      </c>
      <c r="CR44" s="94">
        <f t="shared" si="92"/>
        <v>1.0073329713910473</v>
      </c>
      <c r="CS44" s="94">
        <f t="shared" si="93"/>
        <v>1.0010033058044161</v>
      </c>
      <c r="CT44" s="94">
        <f t="shared" si="94"/>
        <v>1</v>
      </c>
      <c r="CU44" s="94">
        <f t="shared" si="95"/>
        <v>1</v>
      </c>
      <c r="CW44" s="94" t="e">
        <f t="shared" ca="1" si="62"/>
        <v>#REF!</v>
      </c>
      <c r="CX44" s="94" t="e">
        <f t="shared" ca="1" si="96"/>
        <v>#REF!</v>
      </c>
    </row>
    <row r="45" spans="1:102" x14ac:dyDescent="0.2">
      <c r="A45" s="92">
        <f t="shared" si="63"/>
        <v>43010</v>
      </c>
      <c r="B45" s="93">
        <v>1</v>
      </c>
      <c r="C45" s="93">
        <v>2.7454567433601</v>
      </c>
      <c r="D45" s="93">
        <v>15.6535132840785</v>
      </c>
      <c r="E45" s="93">
        <v>0.65429249804927403</v>
      </c>
      <c r="F45" s="93">
        <v>0</v>
      </c>
      <c r="G45" s="93">
        <v>4.56065012863393</v>
      </c>
      <c r="H45" s="93">
        <v>4.3944491546724302</v>
      </c>
      <c r="I45" s="93">
        <v>8.1593943330903695E-2</v>
      </c>
      <c r="J45" s="93">
        <v>0.153902717573773</v>
      </c>
      <c r="K45" s="93">
        <v>2.0301491789883102</v>
      </c>
      <c r="L45" s="93">
        <v>0.85704035125558498</v>
      </c>
      <c r="M45" s="93">
        <v>0.66597517769522396</v>
      </c>
      <c r="N45" s="93">
        <v>0.49126645096835903</v>
      </c>
      <c r="O45" s="93">
        <v>4.5218977834771001</v>
      </c>
      <c r="P45" s="93">
        <v>4.5432947822700003</v>
      </c>
      <c r="Q45" s="93">
        <v>3.6635616461296401</v>
      </c>
      <c r="R45" s="93">
        <v>2.1972245773362098</v>
      </c>
      <c r="S45" s="93">
        <v>4.27666611901605</v>
      </c>
      <c r="T45" s="93">
        <v>3.4339872044851401</v>
      </c>
      <c r="U45" s="93" t="e">
        <f ca="1">'Media Transformations (Inputs)'!F51</f>
        <v>#REF!</v>
      </c>
      <c r="V45" s="93">
        <v>0.13256789447022499</v>
      </c>
      <c r="W45" s="93">
        <v>0.150154060460121</v>
      </c>
      <c r="X45" s="93">
        <v>1.13366097710879E-17</v>
      </c>
      <c r="Y45" s="93">
        <v>0</v>
      </c>
      <c r="Z45" s="93">
        <v>0.34208433344296202</v>
      </c>
      <c r="AA45" s="93">
        <v>7.7422581936140604E-10</v>
      </c>
      <c r="AB45" s="93">
        <v>0.155025003191439</v>
      </c>
      <c r="AC45" s="93">
        <v>2.60627907140225E-2</v>
      </c>
      <c r="AD45" s="93">
        <v>0</v>
      </c>
      <c r="AE45" s="93">
        <v>0</v>
      </c>
      <c r="AH45" s="92">
        <f t="shared" si="64"/>
        <v>43010</v>
      </c>
      <c r="AI45" s="94">
        <f t="shared" si="60"/>
        <v>-8.1482076379792705</v>
      </c>
      <c r="AJ45" s="94">
        <f t="shared" si="0"/>
        <v>9.9653975513752477E-2</v>
      </c>
      <c r="AK45" s="94">
        <f t="shared" si="1"/>
        <v>11.519397173060087</v>
      </c>
      <c r="AL45" s="94">
        <f t="shared" si="2"/>
        <v>-1.2691387659083999</v>
      </c>
      <c r="AM45" s="94">
        <f t="shared" si="3"/>
        <v>0</v>
      </c>
      <c r="AN45" s="94">
        <f t="shared" si="4"/>
        <v>1.5578921599781828</v>
      </c>
      <c r="AO45" s="94">
        <f t="shared" si="5"/>
        <v>-1.0948804996511521</v>
      </c>
      <c r="AP45" s="94">
        <f t="shared" si="6"/>
        <v>-3.3678077326464509E-3</v>
      </c>
      <c r="AQ45" s="94">
        <f t="shared" si="7"/>
        <v>-1.9324094642156589E-3</v>
      </c>
      <c r="AR45" s="94">
        <f t="shared" si="8"/>
        <v>-2.0108209986816207E-2</v>
      </c>
      <c r="AS45" s="94">
        <f t="shared" si="9"/>
        <v>0.19275114379442587</v>
      </c>
      <c r="AT45" s="94">
        <f t="shared" si="10"/>
        <v>0.1938754072790925</v>
      </c>
      <c r="AU45" s="94">
        <f t="shared" si="11"/>
        <v>0.42679379511604199</v>
      </c>
      <c r="AV45" s="94">
        <f t="shared" si="12"/>
        <v>3.058174768669863</v>
      </c>
      <c r="AW45" s="94">
        <f t="shared" si="13"/>
        <v>7.1443466642589195</v>
      </c>
      <c r="AX45" s="94">
        <f t="shared" si="14"/>
        <v>0.10943379224375543</v>
      </c>
      <c r="AY45" s="94">
        <f t="shared" si="15"/>
        <v>2.2839952812312849E-2</v>
      </c>
      <c r="AZ45" s="94">
        <f t="shared" si="16"/>
        <v>0.88601790488338172</v>
      </c>
      <c r="BA45" s="94">
        <f t="shared" si="17"/>
        <v>0.24456500687636384</v>
      </c>
      <c r="BB45" s="94" t="e">
        <f t="shared" ca="1" si="18"/>
        <v>#REF!</v>
      </c>
      <c r="BC45" s="94">
        <f t="shared" si="19"/>
        <v>1.4746048246817925E-3</v>
      </c>
      <c r="BD45" s="94">
        <f t="shared" si="20"/>
        <v>6.0061624184048405E-4</v>
      </c>
      <c r="BE45" s="94">
        <f t="shared" si="21"/>
        <v>8.5211811092444277E-19</v>
      </c>
      <c r="BF45" s="94">
        <f t="shared" si="22"/>
        <v>0</v>
      </c>
      <c r="BG45" s="97">
        <f t="shared" si="23"/>
        <v>1.4850261646855488E-2</v>
      </c>
      <c r="BH45" s="94">
        <f t="shared" si="24"/>
        <v>8.5164840129754665E-12</v>
      </c>
      <c r="BI45" s="94">
        <f t="shared" si="25"/>
        <v>7.9353933316209119E-3</v>
      </c>
      <c r="BJ45" s="94">
        <f t="shared" si="26"/>
        <v>8.022422636355588E-4</v>
      </c>
      <c r="BK45" s="94">
        <f t="shared" si="27"/>
        <v>0</v>
      </c>
      <c r="BL45" s="94">
        <f t="shared" si="28"/>
        <v>0</v>
      </c>
      <c r="BN45" s="111" t="e">
        <f t="shared" ca="1" si="61"/>
        <v>#REF!</v>
      </c>
      <c r="BO45" s="104">
        <v>15.020025215461262</v>
      </c>
      <c r="BP45" s="13"/>
      <c r="BQ45" s="92">
        <f t="shared" si="65"/>
        <v>43010</v>
      </c>
      <c r="BR45" s="94">
        <f t="shared" si="66"/>
        <v>2.8925334198812619E-4</v>
      </c>
      <c r="BS45" s="94">
        <f t="shared" si="67"/>
        <v>1.1047885680315586</v>
      </c>
      <c r="BT45" s="94">
        <f t="shared" si="68"/>
        <v>100649.26948416088</v>
      </c>
      <c r="BU45" s="94">
        <f t="shared" si="69"/>
        <v>0.28107358772475965</v>
      </c>
      <c r="BV45" s="94">
        <f t="shared" si="70"/>
        <v>1</v>
      </c>
      <c r="BW45" s="94">
        <f t="shared" si="71"/>
        <v>4.7488009755333254</v>
      </c>
      <c r="BX45" s="94">
        <f t="shared" si="72"/>
        <v>0.3345795869371051</v>
      </c>
      <c r="BY45" s="94">
        <f t="shared" si="73"/>
        <v>0.99663785697082052</v>
      </c>
      <c r="BZ45" s="94">
        <f t="shared" si="74"/>
        <v>0.99806945643686451</v>
      </c>
      <c r="CA45" s="94">
        <f t="shared" si="75"/>
        <v>0.98009261175980233</v>
      </c>
      <c r="CB45" s="94">
        <f t="shared" si="76"/>
        <v>1.2125809976627615</v>
      </c>
      <c r="CC45" s="94">
        <f t="shared" si="77"/>
        <v>1.2139450248199228</v>
      </c>
      <c r="CD45" s="94">
        <f t="shared" si="78"/>
        <v>1.5323366538420642</v>
      </c>
      <c r="CE45" s="94">
        <f t="shared" si="79"/>
        <v>21.288664940947044</v>
      </c>
      <c r="CF45" s="94">
        <f t="shared" si="80"/>
        <v>1266.9233284691209</v>
      </c>
      <c r="CG45" s="94">
        <f t="shared" si="81"/>
        <v>1.1156462040579611</v>
      </c>
      <c r="CH45" s="94">
        <f t="shared" si="82"/>
        <v>1.0231027817201479</v>
      </c>
      <c r="CI45" s="94">
        <f t="shared" si="83"/>
        <v>2.4254520148198573</v>
      </c>
      <c r="CJ45" s="94">
        <f t="shared" si="84"/>
        <v>1.2770656775766316</v>
      </c>
      <c r="CK45" s="94" t="e">
        <f t="shared" ca="1" si="85"/>
        <v>#REF!</v>
      </c>
      <c r="CL45" s="94">
        <f t="shared" si="86"/>
        <v>1.0014756925889847</v>
      </c>
      <c r="CM45" s="94">
        <f t="shared" si="87"/>
        <v>1.000600796647892</v>
      </c>
      <c r="CN45" s="94">
        <f t="shared" si="88"/>
        <v>1</v>
      </c>
      <c r="CO45" s="94">
        <f t="shared" si="89"/>
        <v>1</v>
      </c>
      <c r="CP45" s="97">
        <f t="shared" si="90"/>
        <v>1.0149610746368165</v>
      </c>
      <c r="CQ45" s="94">
        <f t="shared" si="91"/>
        <v>1.0000000000085165</v>
      </c>
      <c r="CR45" s="94">
        <f t="shared" si="92"/>
        <v>1.0079669620133382</v>
      </c>
      <c r="CS45" s="94">
        <f t="shared" si="93"/>
        <v>1.0008025641460305</v>
      </c>
      <c r="CT45" s="94">
        <f t="shared" si="94"/>
        <v>1</v>
      </c>
      <c r="CU45" s="94">
        <f t="shared" si="95"/>
        <v>1</v>
      </c>
      <c r="CW45" s="94" t="e">
        <f t="shared" ca="1" si="62"/>
        <v>#REF!</v>
      </c>
      <c r="CX45" s="94" t="e">
        <f t="shared" ca="1" si="96"/>
        <v>#REF!</v>
      </c>
    </row>
    <row r="46" spans="1:102" x14ac:dyDescent="0.2">
      <c r="A46" s="92">
        <f t="shared" si="63"/>
        <v>43017</v>
      </c>
      <c r="B46" s="93">
        <v>1</v>
      </c>
      <c r="C46" s="93">
        <v>2.7544251633991901</v>
      </c>
      <c r="D46" s="93">
        <v>15.7392379357123</v>
      </c>
      <c r="E46" s="93">
        <v>0.64282875294059905</v>
      </c>
      <c r="F46" s="93">
        <v>0</v>
      </c>
      <c r="G46" s="93">
        <v>4.5574046450583197</v>
      </c>
      <c r="H46" s="93">
        <v>4.3944491546724302</v>
      </c>
      <c r="I46" s="93">
        <v>6.5275154664722904E-2</v>
      </c>
      <c r="J46" s="93">
        <v>0.13851244581639599</v>
      </c>
      <c r="K46" s="93">
        <v>1.96179532904627</v>
      </c>
      <c r="L46" s="93">
        <v>0.80180897095891701</v>
      </c>
      <c r="M46" s="93">
        <v>0.65700764888795404</v>
      </c>
      <c r="N46" s="93">
        <v>0.46263012414853999</v>
      </c>
      <c r="O46" s="93">
        <v>4.4494227394571402</v>
      </c>
      <c r="P46" s="93">
        <v>4.5325994931532501</v>
      </c>
      <c r="Q46" s="93">
        <v>3.93182563272432</v>
      </c>
      <c r="R46" s="93">
        <v>2.1972245773362098</v>
      </c>
      <c r="S46" s="93">
        <v>4.27666611901605</v>
      </c>
      <c r="T46" s="93">
        <v>3.4339872044851401</v>
      </c>
      <c r="U46" s="93" t="e">
        <f ca="1">'Media Transformations (Inputs)'!F52</f>
        <v>#REF!</v>
      </c>
      <c r="V46" s="93">
        <v>0.10605431557618</v>
      </c>
      <c r="W46" s="93">
        <v>0.284522031302398</v>
      </c>
      <c r="X46" s="93">
        <v>1.1336609771087899E-18</v>
      </c>
      <c r="Y46" s="93">
        <v>0</v>
      </c>
      <c r="Z46" s="93">
        <v>0.42119675628610798</v>
      </c>
      <c r="AA46" s="93">
        <v>1.54845163872281E-10</v>
      </c>
      <c r="AB46" s="93">
        <v>0.25367537822325198</v>
      </c>
      <c r="AC46" s="93">
        <v>2.0850232571218E-2</v>
      </c>
      <c r="AD46" s="93">
        <v>0</v>
      </c>
      <c r="AE46" s="93">
        <v>0</v>
      </c>
      <c r="AH46" s="92">
        <f t="shared" si="64"/>
        <v>43017</v>
      </c>
      <c r="AI46" s="94">
        <f t="shared" si="60"/>
        <v>-8.1482076379792705</v>
      </c>
      <c r="AJ46" s="94">
        <f t="shared" si="0"/>
        <v>9.9979509220715454E-2</v>
      </c>
      <c r="AK46" s="94">
        <f t="shared" si="1"/>
        <v>11.582481816856721</v>
      </c>
      <c r="AL46" s="94">
        <f t="shared" si="2"/>
        <v>-1.2469024062324305</v>
      </c>
      <c r="AM46" s="94">
        <f t="shared" si="3"/>
        <v>0</v>
      </c>
      <c r="AN46" s="94">
        <f t="shared" si="4"/>
        <v>1.5567835212369567</v>
      </c>
      <c r="AO46" s="94">
        <f t="shared" si="5"/>
        <v>-1.0948804996511521</v>
      </c>
      <c r="AP46" s="94">
        <f t="shared" si="6"/>
        <v>-2.6942461861171585E-3</v>
      </c>
      <c r="AQ46" s="94">
        <f t="shared" si="7"/>
        <v>-1.7391685177940968E-3</v>
      </c>
      <c r="AR46" s="94">
        <f t="shared" si="8"/>
        <v>-1.9431179164516331E-2</v>
      </c>
      <c r="AS46" s="94">
        <f t="shared" si="9"/>
        <v>0.18032942793247009</v>
      </c>
      <c r="AT46" s="94">
        <f t="shared" si="10"/>
        <v>0.19126482454564397</v>
      </c>
      <c r="AU46" s="94">
        <f t="shared" si="11"/>
        <v>0.40191563260866364</v>
      </c>
      <c r="AV46" s="94">
        <f t="shared" si="12"/>
        <v>3.0091596512141012</v>
      </c>
      <c r="AW46" s="94">
        <f t="shared" si="13"/>
        <v>7.1275282853540922</v>
      </c>
      <c r="AX46" s="94">
        <f t="shared" si="14"/>
        <v>0.11744707227317655</v>
      </c>
      <c r="AY46" s="94">
        <f t="shared" si="15"/>
        <v>2.2839952812312849E-2</v>
      </c>
      <c r="AZ46" s="94">
        <f t="shared" si="16"/>
        <v>0.88601790488338172</v>
      </c>
      <c r="BA46" s="94">
        <f t="shared" si="17"/>
        <v>0.24456500687636384</v>
      </c>
      <c r="BB46" s="94" t="e">
        <f t="shared" ca="1" si="18"/>
        <v>#REF!</v>
      </c>
      <c r="BC46" s="94">
        <f t="shared" si="19"/>
        <v>1.1796838597454341E-3</v>
      </c>
      <c r="BD46" s="94">
        <f t="shared" si="20"/>
        <v>1.138088125209592E-3</v>
      </c>
      <c r="BE46" s="94">
        <f t="shared" si="21"/>
        <v>8.521181109244427E-20</v>
      </c>
      <c r="BF46" s="94">
        <f t="shared" si="22"/>
        <v>0</v>
      </c>
      <c r="BG46" s="97">
        <f t="shared" si="23"/>
        <v>1.8284619972806927E-2</v>
      </c>
      <c r="BH46" s="94">
        <f t="shared" si="24"/>
        <v>1.7032968025950909E-12</v>
      </c>
      <c r="BI46" s="94">
        <f t="shared" si="25"/>
        <v>1.298509184523837E-2</v>
      </c>
      <c r="BJ46" s="94">
        <f t="shared" si="26"/>
        <v>6.4179381090844704E-4</v>
      </c>
      <c r="BK46" s="94">
        <f t="shared" si="27"/>
        <v>0</v>
      </c>
      <c r="BL46" s="94">
        <f t="shared" si="28"/>
        <v>0</v>
      </c>
      <c r="BN46" s="111" t="e">
        <f t="shared" ca="1" si="61"/>
        <v>#REF!</v>
      </c>
      <c r="BO46" s="104">
        <v>15.020749810006652</v>
      </c>
      <c r="BP46" s="13"/>
      <c r="BQ46" s="92">
        <f t="shared" si="65"/>
        <v>43017</v>
      </c>
      <c r="BR46" s="94">
        <f t="shared" si="66"/>
        <v>2.8925334198812619E-4</v>
      </c>
      <c r="BS46" s="94">
        <f t="shared" si="67"/>
        <v>1.1051482724943071</v>
      </c>
      <c r="BT46" s="94">
        <f t="shared" si="68"/>
        <v>107203.24705547611</v>
      </c>
      <c r="BU46" s="94">
        <f t="shared" si="69"/>
        <v>0.28739364827290403</v>
      </c>
      <c r="BV46" s="94">
        <f t="shared" si="70"/>
        <v>1</v>
      </c>
      <c r="BW46" s="94">
        <f t="shared" si="71"/>
        <v>4.7435391880471345</v>
      </c>
      <c r="BX46" s="94">
        <f t="shared" si="72"/>
        <v>0.3345795869371051</v>
      </c>
      <c r="BY46" s="94">
        <f t="shared" si="73"/>
        <v>0.99730938003776093</v>
      </c>
      <c r="BZ46" s="94">
        <f t="shared" si="74"/>
        <v>0.99826234295940774</v>
      </c>
      <c r="CA46" s="94">
        <f t="shared" si="75"/>
        <v>0.98075638934025799</v>
      </c>
      <c r="CB46" s="94">
        <f t="shared" si="76"/>
        <v>1.1976118249322627</v>
      </c>
      <c r="CC46" s="94">
        <f t="shared" si="77"/>
        <v>1.2107800539054598</v>
      </c>
      <c r="CD46" s="94">
        <f t="shared" si="78"/>
        <v>1.4946852246631417</v>
      </c>
      <c r="CE46" s="94">
        <f t="shared" si="79"/>
        <v>20.270358594678299</v>
      </c>
      <c r="CF46" s="94">
        <f t="shared" si="80"/>
        <v>1245.7939112097952</v>
      </c>
      <c r="CG46" s="94">
        <f t="shared" si="81"/>
        <v>1.1246221046769422</v>
      </c>
      <c r="CH46" s="94">
        <f t="shared" si="82"/>
        <v>1.0231027817201479</v>
      </c>
      <c r="CI46" s="94">
        <f t="shared" si="83"/>
        <v>2.4254520148198573</v>
      </c>
      <c r="CJ46" s="94">
        <f t="shared" si="84"/>
        <v>1.2770656775766316</v>
      </c>
      <c r="CK46" s="94" t="e">
        <f t="shared" ca="1" si="85"/>
        <v>#REF!</v>
      </c>
      <c r="CL46" s="94">
        <f t="shared" si="86"/>
        <v>1.0011803799604493</v>
      </c>
      <c r="CM46" s="94">
        <f t="shared" si="87"/>
        <v>1.0011387359932535</v>
      </c>
      <c r="CN46" s="94">
        <f t="shared" si="88"/>
        <v>1</v>
      </c>
      <c r="CO46" s="94">
        <f t="shared" si="89"/>
        <v>1</v>
      </c>
      <c r="CP46" s="97">
        <f t="shared" si="90"/>
        <v>1.0184528071523022</v>
      </c>
      <c r="CQ46" s="94">
        <f t="shared" si="91"/>
        <v>1.0000000000017033</v>
      </c>
      <c r="CR46" s="94">
        <f t="shared" si="92"/>
        <v>1.0130697642463999</v>
      </c>
      <c r="CS46" s="94">
        <f t="shared" si="93"/>
        <v>1.0006419998046225</v>
      </c>
      <c r="CT46" s="94">
        <f t="shared" si="94"/>
        <v>1</v>
      </c>
      <c r="CU46" s="94">
        <f t="shared" si="95"/>
        <v>1</v>
      </c>
      <c r="CW46" s="94" t="e">
        <f t="shared" ca="1" si="62"/>
        <v>#REF!</v>
      </c>
      <c r="CX46" s="94" t="e">
        <f t="shared" ca="1" si="96"/>
        <v>#REF!</v>
      </c>
    </row>
    <row r="47" spans="1:102" x14ac:dyDescent="0.2">
      <c r="A47" s="92">
        <f t="shared" si="63"/>
        <v>43024</v>
      </c>
      <c r="B47" s="93">
        <v>1</v>
      </c>
      <c r="C47" s="93">
        <v>2.98334820352872</v>
      </c>
      <c r="D47" s="93">
        <v>15.7698647696495</v>
      </c>
      <c r="E47" s="93">
        <v>0.63848768053834404</v>
      </c>
      <c r="F47" s="93">
        <v>0</v>
      </c>
      <c r="G47" s="93">
        <v>4.5688908492256903</v>
      </c>
      <c r="H47" s="93">
        <v>4.3944491546724302</v>
      </c>
      <c r="I47" s="93">
        <v>5.2220123731778298E-2</v>
      </c>
      <c r="J47" s="93">
        <v>0.12466120123475601</v>
      </c>
      <c r="K47" s="93">
        <v>1.9232774401478301</v>
      </c>
      <c r="L47" s="93">
        <v>0.78574067897935396</v>
      </c>
      <c r="M47" s="93">
        <v>0.65748738787715699</v>
      </c>
      <c r="N47" s="93">
        <v>0.44826561767605999</v>
      </c>
      <c r="O47" s="93">
        <v>4.4479990322019898</v>
      </c>
      <c r="P47" s="93">
        <v>4.5432947822700003</v>
      </c>
      <c r="Q47" s="93">
        <v>3.95124371858142</v>
      </c>
      <c r="R47" s="93">
        <v>2.3025850929940401</v>
      </c>
      <c r="S47" s="93">
        <v>4.27666611901605</v>
      </c>
      <c r="T47" s="93">
        <v>3.4011973816621501</v>
      </c>
      <c r="U47" s="93" t="e">
        <f ca="1">'Media Transformations (Inputs)'!F53</f>
        <v>#REF!</v>
      </c>
      <c r="V47" s="93">
        <v>8.4843452460944296E-2</v>
      </c>
      <c r="W47" s="93">
        <v>0.29675256549620699</v>
      </c>
      <c r="X47" s="93">
        <v>1.1336609771087901E-19</v>
      </c>
      <c r="Y47" s="93">
        <v>0</v>
      </c>
      <c r="Z47" s="93">
        <v>0.46836208195075602</v>
      </c>
      <c r="AA47" s="93">
        <v>3.0969032774456199E-11</v>
      </c>
      <c r="AB47" s="93">
        <v>0.33531647468910403</v>
      </c>
      <c r="AC47" s="93">
        <v>1.6680186056974401E-2</v>
      </c>
      <c r="AD47" s="93">
        <v>0</v>
      </c>
      <c r="AE47" s="93">
        <v>0</v>
      </c>
      <c r="AH47" s="92">
        <f t="shared" si="64"/>
        <v>43024</v>
      </c>
      <c r="AI47" s="94">
        <f t="shared" si="60"/>
        <v>-8.1482076379792705</v>
      </c>
      <c r="AJ47" s="94">
        <f t="shared" si="0"/>
        <v>0.1082889065881209</v>
      </c>
      <c r="AK47" s="94">
        <f t="shared" si="1"/>
        <v>11.60502005845612</v>
      </c>
      <c r="AL47" s="94">
        <f t="shared" si="2"/>
        <v>-1.238481977620238</v>
      </c>
      <c r="AM47" s="94">
        <f t="shared" si="3"/>
        <v>0</v>
      </c>
      <c r="AN47" s="94">
        <f t="shared" si="4"/>
        <v>1.5607071432898536</v>
      </c>
      <c r="AO47" s="94">
        <f t="shared" si="5"/>
        <v>-1.0948804996511521</v>
      </c>
      <c r="AP47" s="94">
        <f t="shared" si="6"/>
        <v>-2.1553969488937257E-3</v>
      </c>
      <c r="AQ47" s="94">
        <f t="shared" si="7"/>
        <v>-1.5652516660146821E-3</v>
      </c>
      <c r="AR47" s="94">
        <f t="shared" si="8"/>
        <v>-1.9049667398664399E-2</v>
      </c>
      <c r="AS47" s="94">
        <f t="shared" si="9"/>
        <v>0.17671561715524572</v>
      </c>
      <c r="AT47" s="94">
        <f t="shared" si="10"/>
        <v>0.19140448379276678</v>
      </c>
      <c r="AU47" s="94">
        <f t="shared" si="11"/>
        <v>0.38943629024715248</v>
      </c>
      <c r="AV47" s="94">
        <f t="shared" si="12"/>
        <v>3.0081967931810025</v>
      </c>
      <c r="AW47" s="94">
        <f t="shared" si="13"/>
        <v>7.1443466642589195</v>
      </c>
      <c r="AX47" s="94">
        <f t="shared" si="14"/>
        <v>0.11802710748991768</v>
      </c>
      <c r="AY47" s="94">
        <f t="shared" si="15"/>
        <v>2.3935165941970815E-2</v>
      </c>
      <c r="AZ47" s="94">
        <f t="shared" si="16"/>
        <v>0.88601790488338172</v>
      </c>
      <c r="BA47" s="94">
        <f t="shared" si="17"/>
        <v>0.24222974970542699</v>
      </c>
      <c r="BB47" s="94" t="e">
        <f t="shared" ca="1" si="18"/>
        <v>#REF!</v>
      </c>
      <c r="BC47" s="94">
        <f t="shared" si="19"/>
        <v>9.4374708779635058E-4</v>
      </c>
      <c r="BD47" s="94">
        <f t="shared" si="20"/>
        <v>1.187010261984828E-3</v>
      </c>
      <c r="BE47" s="94">
        <f t="shared" si="21"/>
        <v>8.5211811092444285E-21</v>
      </c>
      <c r="BF47" s="94">
        <f t="shared" si="22"/>
        <v>0</v>
      </c>
      <c r="BG47" s="97">
        <f t="shared" si="23"/>
        <v>2.033211925384593E-2</v>
      </c>
      <c r="BH47" s="94">
        <f t="shared" si="24"/>
        <v>3.4065936051901817E-13</v>
      </c>
      <c r="BI47" s="94">
        <f t="shared" si="25"/>
        <v>1.7164122318673113E-2</v>
      </c>
      <c r="BJ47" s="94">
        <f t="shared" si="26"/>
        <v>5.1343504872675767E-4</v>
      </c>
      <c r="BK47" s="94">
        <f t="shared" si="27"/>
        <v>0</v>
      </c>
      <c r="BL47" s="94">
        <f t="shared" si="28"/>
        <v>0</v>
      </c>
      <c r="BN47" s="111" t="e">
        <f t="shared" ca="1" si="61"/>
        <v>#REF!</v>
      </c>
      <c r="BO47" s="104">
        <v>15.017990338284351</v>
      </c>
      <c r="BP47" s="13"/>
      <c r="BQ47" s="92">
        <f t="shared" si="65"/>
        <v>43024</v>
      </c>
      <c r="BR47" s="94">
        <f t="shared" si="66"/>
        <v>2.8925334198812619E-4</v>
      </c>
      <c r="BS47" s="94">
        <f t="shared" si="67"/>
        <v>1.1143696476171896</v>
      </c>
      <c r="BT47" s="94">
        <f t="shared" si="68"/>
        <v>109646.85359563972</v>
      </c>
      <c r="BU47" s="94">
        <f t="shared" si="69"/>
        <v>0.28982384325434329</v>
      </c>
      <c r="BV47" s="94">
        <f t="shared" si="70"/>
        <v>1</v>
      </c>
      <c r="BW47" s="94">
        <f t="shared" si="71"/>
        <v>4.7621876037576412</v>
      </c>
      <c r="BX47" s="94">
        <f t="shared" si="72"/>
        <v>0.3345795869371051</v>
      </c>
      <c r="BY47" s="94">
        <f t="shared" si="73"/>
        <v>0.99784692425110799</v>
      </c>
      <c r="BZ47" s="94">
        <f t="shared" si="74"/>
        <v>0.99843597270147655</v>
      </c>
      <c r="CA47" s="94">
        <f t="shared" si="75"/>
        <v>0.98113063082645158</v>
      </c>
      <c r="CB47" s="94">
        <f t="shared" si="76"/>
        <v>1.1932916931833364</v>
      </c>
      <c r="CC47" s="94">
        <f t="shared" si="77"/>
        <v>1.2109491623447235</v>
      </c>
      <c r="CD47" s="94">
        <f t="shared" si="78"/>
        <v>1.4761484400293963</v>
      </c>
      <c r="CE47" s="94">
        <f t="shared" si="79"/>
        <v>20.250850510336637</v>
      </c>
      <c r="CF47" s="94">
        <f t="shared" si="80"/>
        <v>1266.9233284691209</v>
      </c>
      <c r="CG47" s="94">
        <f t="shared" si="81"/>
        <v>1.1252746143241736</v>
      </c>
      <c r="CH47" s="94">
        <f t="shared" si="82"/>
        <v>1.0242239111454454</v>
      </c>
      <c r="CI47" s="94">
        <f t="shared" si="83"/>
        <v>2.4254520148198573</v>
      </c>
      <c r="CJ47" s="94">
        <f t="shared" si="84"/>
        <v>1.2740868802779106</v>
      </c>
      <c r="CK47" s="94" t="e">
        <f t="shared" ca="1" si="85"/>
        <v>#REF!</v>
      </c>
      <c r="CL47" s="94">
        <f t="shared" si="86"/>
        <v>1.0009441925572049</v>
      </c>
      <c r="CM47" s="94">
        <f t="shared" si="87"/>
        <v>1.0011877150374968</v>
      </c>
      <c r="CN47" s="94">
        <f t="shared" si="88"/>
        <v>1</v>
      </c>
      <c r="CO47" s="94">
        <f t="shared" si="89"/>
        <v>1</v>
      </c>
      <c r="CP47" s="97">
        <f t="shared" si="90"/>
        <v>1.0205402248065432</v>
      </c>
      <c r="CQ47" s="94">
        <f t="shared" si="91"/>
        <v>1.0000000000003406</v>
      </c>
      <c r="CR47" s="94">
        <f t="shared" si="92"/>
        <v>1.0173122722736998</v>
      </c>
      <c r="CS47" s="94">
        <f t="shared" si="93"/>
        <v>1.0005135668790626</v>
      </c>
      <c r="CT47" s="94">
        <f t="shared" si="94"/>
        <v>1</v>
      </c>
      <c r="CU47" s="94">
        <f t="shared" si="95"/>
        <v>1</v>
      </c>
      <c r="CW47" s="94" t="e">
        <f t="shared" ca="1" si="62"/>
        <v>#REF!</v>
      </c>
      <c r="CX47" s="94" t="e">
        <f t="shared" ca="1" si="96"/>
        <v>#REF!</v>
      </c>
    </row>
    <row r="48" spans="1:102" x14ac:dyDescent="0.2">
      <c r="A48" s="92">
        <f t="shared" si="63"/>
        <v>43031</v>
      </c>
      <c r="B48" s="93">
        <v>1</v>
      </c>
      <c r="C48" s="93">
        <v>2.7298254683922298</v>
      </c>
      <c r="D48" s="93">
        <v>15.8624160850257</v>
      </c>
      <c r="E48" s="93">
        <v>0.613485008973367</v>
      </c>
      <c r="F48" s="93">
        <v>0</v>
      </c>
      <c r="G48" s="93">
        <v>4.5764231877360704</v>
      </c>
      <c r="H48" s="93">
        <v>4.3944491546724302</v>
      </c>
      <c r="I48" s="93">
        <v>4.1776098985422699E-2</v>
      </c>
      <c r="J48" s="93">
        <v>0.112195081111281</v>
      </c>
      <c r="K48" s="93">
        <v>1.75634668917318</v>
      </c>
      <c r="L48" s="93">
        <v>0.70720537939017203</v>
      </c>
      <c r="M48" s="93">
        <v>0.61518402017000395</v>
      </c>
      <c r="N48" s="93">
        <v>0.48983877500828199</v>
      </c>
      <c r="O48" s="93">
        <v>4.3604216716960904</v>
      </c>
      <c r="P48" s="93">
        <v>4.5432947822700003</v>
      </c>
      <c r="Q48" s="93">
        <v>4.1896547420264199</v>
      </c>
      <c r="R48" s="93">
        <v>2.3025850929940401</v>
      </c>
      <c r="S48" s="93">
        <v>4.2904594411483901</v>
      </c>
      <c r="T48" s="93">
        <v>3.4339872044851401</v>
      </c>
      <c r="U48" s="93" t="e">
        <f ca="1">'Media Transformations (Inputs)'!F54</f>
        <v>#REF!</v>
      </c>
      <c r="V48" s="93">
        <v>6.7874761968755401E-2</v>
      </c>
      <c r="W48" s="93">
        <v>0.29986606566610302</v>
      </c>
      <c r="X48" s="93">
        <v>1.1336609771087901E-20</v>
      </c>
      <c r="Y48" s="93">
        <v>0</v>
      </c>
      <c r="Z48" s="93">
        <v>0.46165543503619</v>
      </c>
      <c r="AA48" s="93">
        <v>6.1938065548912404E-12</v>
      </c>
      <c r="AB48" s="93">
        <v>0.30537028915210701</v>
      </c>
      <c r="AC48" s="93">
        <v>1.3344148845579501E-2</v>
      </c>
      <c r="AD48" s="93">
        <v>0</v>
      </c>
      <c r="AE48" s="93">
        <v>0</v>
      </c>
      <c r="AH48" s="92">
        <f t="shared" si="64"/>
        <v>43031</v>
      </c>
      <c r="AI48" s="94">
        <f t="shared" si="60"/>
        <v>-8.1482076379792705</v>
      </c>
      <c r="AJ48" s="94">
        <f t="shared" si="0"/>
        <v>9.9086594987119067E-2</v>
      </c>
      <c r="AK48" s="94">
        <f t="shared" si="1"/>
        <v>11.673128433960038</v>
      </c>
      <c r="AL48" s="94">
        <f t="shared" si="2"/>
        <v>-1.1899840048802262</v>
      </c>
      <c r="AM48" s="94">
        <f t="shared" si="3"/>
        <v>0</v>
      </c>
      <c r="AN48" s="94">
        <f t="shared" si="4"/>
        <v>1.5632801473091595</v>
      </c>
      <c r="AO48" s="94">
        <f t="shared" si="5"/>
        <v>-1.0948804996511521</v>
      </c>
      <c r="AP48" s="94">
        <f t="shared" si="6"/>
        <v>-1.7243175591149832E-3</v>
      </c>
      <c r="AQ48" s="94">
        <f t="shared" si="7"/>
        <v>-1.4087264994132214E-3</v>
      </c>
      <c r="AR48" s="94">
        <f t="shared" si="8"/>
        <v>-1.7396252650331505E-2</v>
      </c>
      <c r="AS48" s="94">
        <f t="shared" si="9"/>
        <v>0.15905277455760664</v>
      </c>
      <c r="AT48" s="94">
        <f t="shared" si="10"/>
        <v>0.17908933614434366</v>
      </c>
      <c r="AU48" s="94">
        <f t="shared" si="11"/>
        <v>0.42555348399771475</v>
      </c>
      <c r="AV48" s="94">
        <f t="shared" si="12"/>
        <v>2.9489679279942487</v>
      </c>
      <c r="AW48" s="94">
        <f t="shared" si="13"/>
        <v>7.1443466642589195</v>
      </c>
      <c r="AX48" s="94">
        <f t="shared" si="14"/>
        <v>0.12514865338661746</v>
      </c>
      <c r="AY48" s="94">
        <f t="shared" si="15"/>
        <v>2.3935165941970815E-2</v>
      </c>
      <c r="AZ48" s="94">
        <f t="shared" si="16"/>
        <v>0.88887553511145512</v>
      </c>
      <c r="BA48" s="94">
        <f t="shared" si="17"/>
        <v>0.24456500687636384</v>
      </c>
      <c r="BB48" s="94" t="e">
        <f t="shared" ca="1" si="18"/>
        <v>#REF!</v>
      </c>
      <c r="BC48" s="94">
        <f t="shared" si="19"/>
        <v>7.5499767023708012E-4</v>
      </c>
      <c r="BD48" s="94">
        <f t="shared" si="20"/>
        <v>1.1994642626644121E-3</v>
      </c>
      <c r="BE48" s="94">
        <f t="shared" si="21"/>
        <v>8.5211811092444281E-22</v>
      </c>
      <c r="BF48" s="94">
        <f t="shared" si="22"/>
        <v>0</v>
      </c>
      <c r="BG48" s="97">
        <f t="shared" si="23"/>
        <v>2.0040976246938871E-2</v>
      </c>
      <c r="BH48" s="94">
        <f t="shared" si="24"/>
        <v>6.8131872103803644E-14</v>
      </c>
      <c r="BI48" s="94">
        <f t="shared" si="25"/>
        <v>1.5631242098542972E-2</v>
      </c>
      <c r="BJ48" s="94">
        <f t="shared" si="26"/>
        <v>4.1074803898140551E-4</v>
      </c>
      <c r="BK48" s="94">
        <f t="shared" si="27"/>
        <v>0</v>
      </c>
      <c r="BL48" s="94">
        <f t="shared" si="28"/>
        <v>0</v>
      </c>
      <c r="BN48" s="111" t="e">
        <f t="shared" ca="1" si="61"/>
        <v>#REF!</v>
      </c>
      <c r="BO48" s="104">
        <v>15.113206055431364</v>
      </c>
      <c r="BP48" s="13"/>
      <c r="BQ48" s="92">
        <f t="shared" si="65"/>
        <v>43031</v>
      </c>
      <c r="BR48" s="94">
        <f t="shared" si="66"/>
        <v>2.8925334198812619E-4</v>
      </c>
      <c r="BS48" s="94">
        <f t="shared" si="67"/>
        <v>1.1041619103055167</v>
      </c>
      <c r="BT48" s="94">
        <f t="shared" si="68"/>
        <v>117374.90814816793</v>
      </c>
      <c r="BU48" s="94">
        <f t="shared" si="69"/>
        <v>0.30422613016117733</v>
      </c>
      <c r="BV48" s="94">
        <f t="shared" si="70"/>
        <v>1</v>
      </c>
      <c r="BW48" s="94">
        <f t="shared" si="71"/>
        <v>4.7744565088050956</v>
      </c>
      <c r="BX48" s="94">
        <f t="shared" si="72"/>
        <v>0.3345795869371051</v>
      </c>
      <c r="BY48" s="94">
        <f t="shared" si="73"/>
        <v>0.99827716822229828</v>
      </c>
      <c r="BZ48" s="94">
        <f t="shared" si="74"/>
        <v>0.99859226528998724</v>
      </c>
      <c r="CA48" s="94">
        <f t="shared" si="75"/>
        <v>0.98275418851874696</v>
      </c>
      <c r="CB48" s="94">
        <f t="shared" si="76"/>
        <v>1.1723998179298187</v>
      </c>
      <c r="CC48" s="94">
        <f t="shared" si="77"/>
        <v>1.1961275968225535</v>
      </c>
      <c r="CD48" s="94">
        <f t="shared" si="78"/>
        <v>1.5304372578177849</v>
      </c>
      <c r="CE48" s="94">
        <f t="shared" si="79"/>
        <v>19.086245180315267</v>
      </c>
      <c r="CF48" s="94">
        <f t="shared" si="80"/>
        <v>1266.9233284691209</v>
      </c>
      <c r="CG48" s="94">
        <f t="shared" si="81"/>
        <v>1.1333169119425961</v>
      </c>
      <c r="CH48" s="94">
        <f t="shared" si="82"/>
        <v>1.0242239111454454</v>
      </c>
      <c r="CI48" s="94">
        <f t="shared" si="83"/>
        <v>2.4323929724359452</v>
      </c>
      <c r="CJ48" s="94">
        <f t="shared" si="84"/>
        <v>1.2770656775766316</v>
      </c>
      <c r="CK48" s="94" t="e">
        <f t="shared" ca="1" si="85"/>
        <v>#REF!</v>
      </c>
      <c r="CL48" s="94">
        <f t="shared" si="86"/>
        <v>1.0007552827527191</v>
      </c>
      <c r="CM48" s="94">
        <f t="shared" si="87"/>
        <v>1.0012001839076239</v>
      </c>
      <c r="CN48" s="94">
        <f t="shared" si="88"/>
        <v>1</v>
      </c>
      <c r="CO48" s="94">
        <f t="shared" si="89"/>
        <v>1</v>
      </c>
      <c r="CP48" s="97">
        <f t="shared" si="90"/>
        <v>1.0202431449052898</v>
      </c>
      <c r="CQ48" s="94">
        <f t="shared" si="91"/>
        <v>1.0000000000000682</v>
      </c>
      <c r="CR48" s="94">
        <f t="shared" si="92"/>
        <v>1.0157540490037662</v>
      </c>
      <c r="CS48" s="94">
        <f t="shared" si="93"/>
        <v>1.0004108324075083</v>
      </c>
      <c r="CT48" s="94">
        <f t="shared" si="94"/>
        <v>1</v>
      </c>
      <c r="CU48" s="94">
        <f t="shared" si="95"/>
        <v>1</v>
      </c>
      <c r="CW48" s="94" t="e">
        <f t="shared" ca="1" si="62"/>
        <v>#REF!</v>
      </c>
      <c r="CX48" s="94" t="e">
        <f t="shared" ca="1" si="96"/>
        <v>#REF!</v>
      </c>
    </row>
    <row r="49" spans="1:102" x14ac:dyDescent="0.2">
      <c r="A49" s="92">
        <f t="shared" si="63"/>
        <v>43038</v>
      </c>
      <c r="B49" s="93">
        <v>1</v>
      </c>
      <c r="C49" s="93">
        <v>2.3381919880114999</v>
      </c>
      <c r="D49" s="93">
        <v>15.838552170141</v>
      </c>
      <c r="E49" s="93">
        <v>0.59433246764681902</v>
      </c>
      <c r="F49" s="93">
        <v>0</v>
      </c>
      <c r="G49" s="93">
        <v>4.5795542749207101</v>
      </c>
      <c r="H49" s="93">
        <v>4.4067192472642498</v>
      </c>
      <c r="I49" s="93">
        <v>0.40607724566779102</v>
      </c>
      <c r="J49" s="93">
        <v>0.100975573000153</v>
      </c>
      <c r="K49" s="93">
        <v>1.60539195956682</v>
      </c>
      <c r="L49" s="93">
        <v>0.71712323990197901</v>
      </c>
      <c r="M49" s="93">
        <v>0.59425814242511998</v>
      </c>
      <c r="N49" s="93">
        <v>0.504689811913828</v>
      </c>
      <c r="O49" s="93">
        <v>4.3171991568590098</v>
      </c>
      <c r="P49" s="93">
        <v>4.5432947822700003</v>
      </c>
      <c r="Q49" s="93">
        <v>4.0943445622221004</v>
      </c>
      <c r="R49" s="93">
        <v>2.3978952727983698</v>
      </c>
      <c r="S49" s="93">
        <v>4.27666611901605</v>
      </c>
      <c r="T49" s="93">
        <v>3.4339872044851401</v>
      </c>
      <c r="U49" s="93" t="e">
        <f ca="1">'Media Transformations (Inputs)'!F55</f>
        <v>#REF!</v>
      </c>
      <c r="V49" s="93">
        <v>5.4299809575004299E-2</v>
      </c>
      <c r="W49" s="93">
        <v>0.287097269806314</v>
      </c>
      <c r="X49" s="93">
        <v>1.1336609771087899E-21</v>
      </c>
      <c r="Y49" s="93">
        <v>0</v>
      </c>
      <c r="Z49" s="93">
        <v>0.32660910572985502</v>
      </c>
      <c r="AA49" s="93">
        <v>1.2387613109782399E-12</v>
      </c>
      <c r="AB49" s="93">
        <v>0.36359782528832202</v>
      </c>
      <c r="AC49" s="93">
        <v>1.06753190764636E-2</v>
      </c>
      <c r="AD49" s="93">
        <v>0</v>
      </c>
      <c r="AE49" s="93">
        <v>0</v>
      </c>
      <c r="AH49" s="92">
        <f t="shared" si="64"/>
        <v>43038</v>
      </c>
      <c r="AI49" s="94">
        <f t="shared" si="60"/>
        <v>-8.1482076379792705</v>
      </c>
      <c r="AJ49" s="94">
        <f t="shared" si="0"/>
        <v>8.4871170410273741E-2</v>
      </c>
      <c r="AK49" s="94">
        <f t="shared" si="1"/>
        <v>11.655567014445317</v>
      </c>
      <c r="AL49" s="94">
        <f t="shared" si="2"/>
        <v>-1.1528335977830104</v>
      </c>
      <c r="AM49" s="94">
        <f t="shared" si="3"/>
        <v>0</v>
      </c>
      <c r="AN49" s="94">
        <f t="shared" si="4"/>
        <v>1.5643497088934899</v>
      </c>
      <c r="AO49" s="94">
        <f t="shared" si="5"/>
        <v>-1.0979376029728309</v>
      </c>
      <c r="AP49" s="94">
        <f t="shared" si="6"/>
        <v>-1.676092651222293E-2</v>
      </c>
      <c r="AQ49" s="94">
        <f t="shared" si="7"/>
        <v>-1.2678538494719006E-3</v>
      </c>
      <c r="AR49" s="94">
        <f t="shared" si="8"/>
        <v>-1.5901077107152752E-2</v>
      </c>
      <c r="AS49" s="94">
        <f t="shared" si="9"/>
        <v>0.16128333342784384</v>
      </c>
      <c r="AT49" s="94">
        <f t="shared" si="10"/>
        <v>0.17299749788018765</v>
      </c>
      <c r="AU49" s="94">
        <f t="shared" si="11"/>
        <v>0.43845550568031205</v>
      </c>
      <c r="AV49" s="94">
        <f t="shared" si="12"/>
        <v>2.9197363949869772</v>
      </c>
      <c r="AW49" s="94">
        <f t="shared" si="13"/>
        <v>7.1443466642589195</v>
      </c>
      <c r="AX49" s="94">
        <f t="shared" si="14"/>
        <v>0.12230165491275807</v>
      </c>
      <c r="AY49" s="94">
        <f t="shared" si="15"/>
        <v>2.4925906730016736E-2</v>
      </c>
      <c r="AZ49" s="94">
        <f t="shared" si="16"/>
        <v>0.88601790488338172</v>
      </c>
      <c r="BA49" s="94">
        <f t="shared" si="17"/>
        <v>0.24456500687636384</v>
      </c>
      <c r="BB49" s="94" t="e">
        <f t="shared" ca="1" si="18"/>
        <v>#REF!</v>
      </c>
      <c r="BC49" s="94">
        <f t="shared" si="19"/>
        <v>6.0399813618966383E-4</v>
      </c>
      <c r="BD49" s="94">
        <f t="shared" si="20"/>
        <v>1.148389079225256E-3</v>
      </c>
      <c r="BE49" s="94">
        <f t="shared" si="21"/>
        <v>8.5211811092444272E-23</v>
      </c>
      <c r="BF49" s="94">
        <f t="shared" si="22"/>
        <v>0</v>
      </c>
      <c r="BG49" s="97">
        <f t="shared" si="23"/>
        <v>1.4178464788252415E-2</v>
      </c>
      <c r="BH49" s="94">
        <f t="shared" si="24"/>
        <v>1.3626374420760638E-14</v>
      </c>
      <c r="BI49" s="94">
        <f t="shared" si="25"/>
        <v>1.8611783252936269E-2</v>
      </c>
      <c r="BJ49" s="94">
        <f t="shared" si="26"/>
        <v>3.2859843118512438E-4</v>
      </c>
      <c r="BK49" s="94">
        <f t="shared" si="27"/>
        <v>0</v>
      </c>
      <c r="BL49" s="94">
        <f t="shared" si="28"/>
        <v>0</v>
      </c>
      <c r="BN49" s="111" t="e">
        <f t="shared" ca="1" si="61"/>
        <v>#REF!</v>
      </c>
      <c r="BO49" s="104">
        <v>15.114970835468045</v>
      </c>
      <c r="BP49" s="13"/>
      <c r="BQ49" s="92">
        <f t="shared" si="65"/>
        <v>43038</v>
      </c>
      <c r="BR49" s="94">
        <f t="shared" si="66"/>
        <v>2.8925334198812619E-4</v>
      </c>
      <c r="BS49" s="94">
        <f t="shared" si="67"/>
        <v>1.0885768167597329</v>
      </c>
      <c r="BT49" s="94">
        <f t="shared" si="68"/>
        <v>115331.63207236554</v>
      </c>
      <c r="BU49" s="94">
        <f t="shared" si="69"/>
        <v>0.31574081811356752</v>
      </c>
      <c r="BV49" s="94">
        <f t="shared" si="70"/>
        <v>1</v>
      </c>
      <c r="BW49" s="94">
        <f t="shared" si="71"/>
        <v>4.7795658159452179</v>
      </c>
      <c r="BX49" s="94">
        <f t="shared" si="72"/>
        <v>0.33355830444895579</v>
      </c>
      <c r="BY49" s="94">
        <f t="shared" si="73"/>
        <v>0.98337875632316585</v>
      </c>
      <c r="BZ49" s="94">
        <f t="shared" si="74"/>
        <v>0.99873294953765823</v>
      </c>
      <c r="CA49" s="94">
        <f t="shared" si="75"/>
        <v>0.98422467759208021</v>
      </c>
      <c r="CB49" s="94">
        <f t="shared" si="76"/>
        <v>1.1750178434877565</v>
      </c>
      <c r="CC49" s="94">
        <f t="shared" si="77"/>
        <v>1.1888631304023178</v>
      </c>
      <c r="CD49" s="94">
        <f t="shared" si="78"/>
        <v>1.550310922041706</v>
      </c>
      <c r="CE49" s="94">
        <f t="shared" si="79"/>
        <v>18.536400527562794</v>
      </c>
      <c r="CF49" s="94">
        <f t="shared" si="80"/>
        <v>1266.9233284691209</v>
      </c>
      <c r="CG49" s="94">
        <f t="shared" si="81"/>
        <v>1.1300949490618732</v>
      </c>
      <c r="CH49" s="94">
        <f t="shared" si="82"/>
        <v>1.0252391543887103</v>
      </c>
      <c r="CI49" s="94">
        <f t="shared" si="83"/>
        <v>2.4254520148198573</v>
      </c>
      <c r="CJ49" s="94">
        <f t="shared" si="84"/>
        <v>1.2770656775766316</v>
      </c>
      <c r="CK49" s="94" t="e">
        <f t="shared" ca="1" si="85"/>
        <v>#REF!</v>
      </c>
      <c r="CL49" s="94">
        <f t="shared" si="86"/>
        <v>1.0006041805797938</v>
      </c>
      <c r="CM49" s="94">
        <f t="shared" si="87"/>
        <v>1.0011490487304517</v>
      </c>
      <c r="CN49" s="94">
        <f t="shared" si="88"/>
        <v>1</v>
      </c>
      <c r="CO49" s="94">
        <f t="shared" si="89"/>
        <v>1</v>
      </c>
      <c r="CP49" s="97">
        <f t="shared" si="90"/>
        <v>1.0142794559555506</v>
      </c>
      <c r="CQ49" s="94">
        <f t="shared" si="91"/>
        <v>1.0000000000000135</v>
      </c>
      <c r="CR49" s="94">
        <f t="shared" si="92"/>
        <v>1.0187860620247531</v>
      </c>
      <c r="CS49" s="94">
        <f t="shared" si="93"/>
        <v>1.0003286524255637</v>
      </c>
      <c r="CT49" s="94">
        <f t="shared" si="94"/>
        <v>1</v>
      </c>
      <c r="CU49" s="94">
        <f t="shared" si="95"/>
        <v>1</v>
      </c>
      <c r="CW49" s="94" t="e">
        <f t="shared" ca="1" si="62"/>
        <v>#REF!</v>
      </c>
      <c r="CX49" s="94" t="e">
        <f t="shared" ca="1" si="96"/>
        <v>#REF!</v>
      </c>
    </row>
    <row r="50" spans="1:102" x14ac:dyDescent="0.2">
      <c r="A50" s="92">
        <f t="shared" si="63"/>
        <v>43045</v>
      </c>
      <c r="B50" s="93">
        <v>1</v>
      </c>
      <c r="C50" s="93">
        <v>2.3518053894052402</v>
      </c>
      <c r="D50" s="93">
        <v>15.686769156384599</v>
      </c>
      <c r="E50" s="93">
        <v>0.590078655727718</v>
      </c>
      <c r="F50" s="93">
        <v>0</v>
      </c>
      <c r="G50" s="93">
        <v>4.5776364799944398</v>
      </c>
      <c r="H50" s="93">
        <v>4.3944491546724302</v>
      </c>
      <c r="I50" s="93">
        <v>0.641056525739929</v>
      </c>
      <c r="J50" s="93">
        <v>9.0878015700137704E-2</v>
      </c>
      <c r="K50" s="93">
        <v>1.4673144703141801</v>
      </c>
      <c r="L50" s="93">
        <v>0.76922897416011005</v>
      </c>
      <c r="M50" s="93">
        <v>0.60928999714023202</v>
      </c>
      <c r="N50" s="93">
        <v>0.50507371521087896</v>
      </c>
      <c r="O50" s="93">
        <v>4.38494305515737</v>
      </c>
      <c r="P50" s="93">
        <v>4.5538768916005399</v>
      </c>
      <c r="Q50" s="93">
        <v>4.2904594411483901</v>
      </c>
      <c r="R50" s="93">
        <v>2.63905732961525</v>
      </c>
      <c r="S50" s="93">
        <v>4.27666611901605</v>
      </c>
      <c r="T50" s="93">
        <v>3.4339872044851401</v>
      </c>
      <c r="U50" s="93" t="e">
        <f ca="1">'Media Transformations (Inputs)'!F56</f>
        <v>#REF!</v>
      </c>
      <c r="V50" s="93">
        <v>4.34398476600035E-2</v>
      </c>
      <c r="W50" s="93">
        <v>0.274631666358366</v>
      </c>
      <c r="X50" s="93">
        <v>1.1336609771088001E-22</v>
      </c>
      <c r="Y50" s="93">
        <v>0</v>
      </c>
      <c r="Z50" s="93">
        <v>0.32473492312061703</v>
      </c>
      <c r="AA50" s="93">
        <v>2.47752262195649E-13</v>
      </c>
      <c r="AB50" s="93">
        <v>0.20442259480684699</v>
      </c>
      <c r="AC50" s="93">
        <v>8.54025526117092E-3</v>
      </c>
      <c r="AD50" s="93">
        <v>0</v>
      </c>
      <c r="AE50" s="93">
        <v>0</v>
      </c>
      <c r="AH50" s="92">
        <f t="shared" si="64"/>
        <v>43045</v>
      </c>
      <c r="AI50" s="94">
        <f t="shared" si="60"/>
        <v>-8.1482076379792705</v>
      </c>
      <c r="AJ50" s="94">
        <f t="shared" si="0"/>
        <v>8.5365306612722278E-2</v>
      </c>
      <c r="AK50" s="94">
        <f t="shared" si="1"/>
        <v>11.543870120089824</v>
      </c>
      <c r="AL50" s="94">
        <f t="shared" si="2"/>
        <v>-1.1445824293445672</v>
      </c>
      <c r="AM50" s="94">
        <f t="shared" si="3"/>
        <v>0</v>
      </c>
      <c r="AN50" s="94">
        <f t="shared" si="4"/>
        <v>1.5636946010479387</v>
      </c>
      <c r="AO50" s="94">
        <f t="shared" si="5"/>
        <v>-1.0948804996511521</v>
      </c>
      <c r="AP50" s="94">
        <f t="shared" si="6"/>
        <v>-2.6459747333141791E-2</v>
      </c>
      <c r="AQ50" s="94">
        <f t="shared" si="7"/>
        <v>-1.1410684645247107E-3</v>
      </c>
      <c r="AR50" s="94">
        <f t="shared" si="8"/>
        <v>-1.4533447980642914E-2</v>
      </c>
      <c r="AS50" s="94">
        <f t="shared" si="9"/>
        <v>0.17300208139786566</v>
      </c>
      <c r="AT50" s="94">
        <f t="shared" si="10"/>
        <v>0.17737349724571683</v>
      </c>
      <c r="AU50" s="94">
        <f t="shared" si="11"/>
        <v>0.43878902640981227</v>
      </c>
      <c r="AV50" s="94">
        <f t="shared" si="12"/>
        <v>2.965551822585625</v>
      </c>
      <c r="AW50" s="94">
        <f t="shared" si="13"/>
        <v>7.1609870675608356</v>
      </c>
      <c r="AX50" s="94">
        <f t="shared" si="14"/>
        <v>0.12815977796058556</v>
      </c>
      <c r="AY50" s="94">
        <f t="shared" si="15"/>
        <v>2.7432764724703653E-2</v>
      </c>
      <c r="AZ50" s="94">
        <f t="shared" si="16"/>
        <v>0.88601790488338172</v>
      </c>
      <c r="BA50" s="94">
        <f t="shared" si="17"/>
        <v>0.24456500687636384</v>
      </c>
      <c r="BB50" s="94" t="e">
        <f t="shared" ca="1" si="18"/>
        <v>#REF!</v>
      </c>
      <c r="BC50" s="94">
        <f t="shared" si="19"/>
        <v>4.8319850895173173E-4</v>
      </c>
      <c r="BD50" s="94">
        <f t="shared" si="20"/>
        <v>1.098526665433464E-3</v>
      </c>
      <c r="BE50" s="94">
        <f t="shared" si="21"/>
        <v>8.5211811092445033E-24</v>
      </c>
      <c r="BF50" s="94">
        <f t="shared" si="22"/>
        <v>0</v>
      </c>
      <c r="BG50" s="97">
        <f t="shared" si="23"/>
        <v>1.40971044352627E-2</v>
      </c>
      <c r="BH50" s="94">
        <f t="shared" si="24"/>
        <v>2.7252748841521387E-15</v>
      </c>
      <c r="BI50" s="94">
        <f t="shared" si="25"/>
        <v>1.0463948797083329E-2</v>
      </c>
      <c r="BJ50" s="94">
        <f t="shared" si="26"/>
        <v>2.6287874494810074E-4</v>
      </c>
      <c r="BK50" s="94">
        <f t="shared" si="27"/>
        <v>0</v>
      </c>
      <c r="BL50" s="94">
        <f t="shared" si="28"/>
        <v>0</v>
      </c>
      <c r="BN50" s="111" t="e">
        <f t="shared" ca="1" si="61"/>
        <v>#REF!</v>
      </c>
      <c r="BO50" s="104">
        <v>15.091586456017621</v>
      </c>
      <c r="BP50" s="13"/>
      <c r="BQ50" s="92">
        <f t="shared" si="65"/>
        <v>43045</v>
      </c>
      <c r="BR50" s="94">
        <f t="shared" si="66"/>
        <v>2.8925334198812619E-4</v>
      </c>
      <c r="BS50" s="94">
        <f t="shared" si="67"/>
        <v>1.0891148548951528</v>
      </c>
      <c r="BT50" s="94">
        <f t="shared" si="68"/>
        <v>103142.84180243913</v>
      </c>
      <c r="BU50" s="94">
        <f t="shared" si="69"/>
        <v>0.31835682650780411</v>
      </c>
      <c r="BV50" s="94">
        <f t="shared" si="70"/>
        <v>1</v>
      </c>
      <c r="BW50" s="94">
        <f t="shared" si="71"/>
        <v>4.7764357102712012</v>
      </c>
      <c r="BX50" s="94">
        <f t="shared" si="72"/>
        <v>0.3345795869371051</v>
      </c>
      <c r="BY50" s="94">
        <f t="shared" si="73"/>
        <v>0.97388724460537657</v>
      </c>
      <c r="BZ50" s="94">
        <f t="shared" si="74"/>
        <v>0.99885958230654737</v>
      </c>
      <c r="CA50" s="94">
        <f t="shared" si="75"/>
        <v>0.98557165279949843</v>
      </c>
      <c r="CB50" s="94">
        <f t="shared" si="76"/>
        <v>1.1888685795899812</v>
      </c>
      <c r="CC50" s="94">
        <f t="shared" si="77"/>
        <v>1.1940769943190737</v>
      </c>
      <c r="CD50" s="94">
        <f t="shared" si="78"/>
        <v>1.5508280691062168</v>
      </c>
      <c r="CE50" s="94">
        <f t="shared" si="79"/>
        <v>19.405408630227484</v>
      </c>
      <c r="CF50" s="94">
        <f t="shared" si="80"/>
        <v>1288.1818280679438</v>
      </c>
      <c r="CG50" s="94">
        <f t="shared" si="81"/>
        <v>1.1367346133262302</v>
      </c>
      <c r="CH50" s="94">
        <f t="shared" si="82"/>
        <v>1.0278125075271485</v>
      </c>
      <c r="CI50" s="94">
        <f t="shared" si="83"/>
        <v>2.4254520148198573</v>
      </c>
      <c r="CJ50" s="94">
        <f t="shared" si="84"/>
        <v>1.2770656775766316</v>
      </c>
      <c r="CK50" s="94" t="e">
        <f t="shared" ca="1" si="85"/>
        <v>#REF!</v>
      </c>
      <c r="CL50" s="94">
        <f t="shared" si="86"/>
        <v>1.0004833152681565</v>
      </c>
      <c r="CM50" s="94">
        <f t="shared" si="87"/>
        <v>1.0010991302668546</v>
      </c>
      <c r="CN50" s="94">
        <f t="shared" si="88"/>
        <v>1</v>
      </c>
      <c r="CO50" s="94">
        <f t="shared" si="89"/>
        <v>1</v>
      </c>
      <c r="CP50" s="97">
        <f t="shared" si="90"/>
        <v>1.0141969371779078</v>
      </c>
      <c r="CQ50" s="94">
        <f t="shared" si="91"/>
        <v>1.0000000000000027</v>
      </c>
      <c r="CR50" s="94">
        <f t="shared" si="92"/>
        <v>1.0105188873668787</v>
      </c>
      <c r="CS50" s="94">
        <f t="shared" si="93"/>
        <v>1.0002629133005934</v>
      </c>
      <c r="CT50" s="94">
        <f t="shared" si="94"/>
        <v>1</v>
      </c>
      <c r="CU50" s="94">
        <f t="shared" si="95"/>
        <v>1</v>
      </c>
      <c r="CW50" s="94" t="e">
        <f t="shared" ca="1" si="62"/>
        <v>#REF!</v>
      </c>
      <c r="CX50" s="94" t="e">
        <f t="shared" ca="1" si="96"/>
        <v>#REF!</v>
      </c>
    </row>
    <row r="51" spans="1:102" x14ac:dyDescent="0.2">
      <c r="A51" s="92">
        <f t="shared" si="63"/>
        <v>43052</v>
      </c>
      <c r="B51" s="93">
        <v>1</v>
      </c>
      <c r="C51" s="93">
        <v>1.90519629139639</v>
      </c>
      <c r="D51" s="93">
        <v>15.7071106562686</v>
      </c>
      <c r="E51" s="93">
        <v>0.58261858725374505</v>
      </c>
      <c r="F51" s="93">
        <v>0</v>
      </c>
      <c r="G51" s="93">
        <v>4.5718875087175102</v>
      </c>
      <c r="H51" s="93">
        <v>4.3944491546724302</v>
      </c>
      <c r="I51" s="93">
        <v>0.60451884115427501</v>
      </c>
      <c r="J51" s="93">
        <v>8.1790214130123898E-2</v>
      </c>
      <c r="K51" s="93">
        <v>1.34082945876863</v>
      </c>
      <c r="L51" s="93">
        <v>0.76750061744187803</v>
      </c>
      <c r="M51" s="93">
        <v>0.54795952315262497</v>
      </c>
      <c r="N51" s="93">
        <v>0.44275747601879201</v>
      </c>
      <c r="O51" s="93">
        <v>4.52445784345083</v>
      </c>
      <c r="P51" s="93">
        <v>4.5432947822700003</v>
      </c>
      <c r="Q51" s="93">
        <v>3.9702919135521202</v>
      </c>
      <c r="R51" s="93">
        <v>2.7725887222397798</v>
      </c>
      <c r="S51" s="93">
        <v>4.27666611901605</v>
      </c>
      <c r="T51" s="93">
        <v>3.4339872044851401</v>
      </c>
      <c r="U51" s="93" t="e">
        <f ca="1">'Media Transformations (Inputs)'!F57</f>
        <v>#REF!</v>
      </c>
      <c r="V51" s="93">
        <v>3.4751878128002803E-2</v>
      </c>
      <c r="W51" s="93">
        <v>0.10495616401140399</v>
      </c>
      <c r="X51" s="93">
        <v>1.1336609771088E-23</v>
      </c>
      <c r="Y51" s="93">
        <v>0</v>
      </c>
      <c r="Z51" s="93">
        <v>0.28842215344827599</v>
      </c>
      <c r="AA51" s="93">
        <v>4.9550452439129901E-14</v>
      </c>
      <c r="AB51" s="93">
        <v>0.25673542410943201</v>
      </c>
      <c r="AC51" s="93">
        <v>6.83220420893674E-3</v>
      </c>
      <c r="AD51" s="93">
        <v>0</v>
      </c>
      <c r="AE51" s="93">
        <v>0</v>
      </c>
      <c r="AH51" s="92">
        <f t="shared" si="64"/>
        <v>43052</v>
      </c>
      <c r="AI51" s="94">
        <f t="shared" si="60"/>
        <v>-8.1482076379792705</v>
      </c>
      <c r="AJ51" s="94">
        <f t="shared" si="0"/>
        <v>6.9154389349198847E-2</v>
      </c>
      <c r="AK51" s="94">
        <f t="shared" si="1"/>
        <v>11.558839399637943</v>
      </c>
      <c r="AL51" s="94">
        <f t="shared" si="2"/>
        <v>-1.1301120477875757</v>
      </c>
      <c r="AM51" s="94">
        <f t="shared" si="3"/>
        <v>0</v>
      </c>
      <c r="AN51" s="94">
        <f t="shared" si="4"/>
        <v>1.5617307851384399</v>
      </c>
      <c r="AO51" s="94">
        <f t="shared" si="5"/>
        <v>-1.0948804996511521</v>
      </c>
      <c r="AP51" s="94">
        <f t="shared" si="6"/>
        <v>-2.4951646466126132E-2</v>
      </c>
      <c r="AQ51" s="94">
        <f t="shared" si="7"/>
        <v>-1.0269616180722391E-3</v>
      </c>
      <c r="AR51" s="94">
        <f t="shared" si="8"/>
        <v>-1.3280639961081394E-2</v>
      </c>
      <c r="AS51" s="94">
        <f t="shared" si="9"/>
        <v>0.17261336838822039</v>
      </c>
      <c r="AT51" s="94">
        <f t="shared" si="10"/>
        <v>0.15951927231181298</v>
      </c>
      <c r="AU51" s="94">
        <f t="shared" si="11"/>
        <v>0.38465102417146524</v>
      </c>
      <c r="AV51" s="94">
        <f t="shared" si="12"/>
        <v>3.0599061458908499</v>
      </c>
      <c r="AW51" s="94">
        <f t="shared" si="13"/>
        <v>7.1443466642589195</v>
      </c>
      <c r="AX51" s="94">
        <f t="shared" si="14"/>
        <v>0.11859609374220154</v>
      </c>
      <c r="AY51" s="94">
        <f t="shared" si="15"/>
        <v>2.8820811598912636E-2</v>
      </c>
      <c r="AZ51" s="94">
        <f t="shared" si="16"/>
        <v>0.88601790488338172</v>
      </c>
      <c r="BA51" s="94">
        <f t="shared" si="17"/>
        <v>0.24456500687636384</v>
      </c>
      <c r="BB51" s="94" t="e">
        <f t="shared" ca="1" si="18"/>
        <v>#REF!</v>
      </c>
      <c r="BC51" s="94">
        <f t="shared" si="19"/>
        <v>3.8655880716138543E-4</v>
      </c>
      <c r="BD51" s="94">
        <f t="shared" si="20"/>
        <v>4.1982465604561601E-4</v>
      </c>
      <c r="BE51" s="94">
        <f t="shared" si="21"/>
        <v>8.5211811092445033E-25</v>
      </c>
      <c r="BF51" s="94">
        <f t="shared" si="22"/>
        <v>0</v>
      </c>
      <c r="BG51" s="97">
        <f t="shared" si="23"/>
        <v>1.2520726688498169E-2</v>
      </c>
      <c r="BH51" s="94">
        <f t="shared" si="24"/>
        <v>5.4505497683042891E-16</v>
      </c>
      <c r="BI51" s="94">
        <f t="shared" si="25"/>
        <v>1.3141728950348831E-2</v>
      </c>
      <c r="BJ51" s="94">
        <f t="shared" si="26"/>
        <v>2.1030299595848072E-4</v>
      </c>
      <c r="BK51" s="94">
        <f t="shared" si="27"/>
        <v>0</v>
      </c>
      <c r="BL51" s="94">
        <f t="shared" si="28"/>
        <v>0</v>
      </c>
      <c r="BN51" s="111" t="e">
        <f t="shared" ca="1" si="61"/>
        <v>#REF!</v>
      </c>
      <c r="BO51" s="104">
        <v>15.105711882927753</v>
      </c>
      <c r="BP51" s="13"/>
      <c r="BQ51" s="92">
        <f t="shared" si="65"/>
        <v>43052</v>
      </c>
      <c r="BR51" s="94">
        <f t="shared" si="66"/>
        <v>2.8925334198812619E-4</v>
      </c>
      <c r="BS51" s="94">
        <f t="shared" si="67"/>
        <v>1.0716016402574566</v>
      </c>
      <c r="BT51" s="94">
        <f t="shared" si="68"/>
        <v>104698.42980276859</v>
      </c>
      <c r="BU51" s="94">
        <f t="shared" si="69"/>
        <v>0.3229970632882756</v>
      </c>
      <c r="BV51" s="94">
        <f t="shared" si="70"/>
        <v>1</v>
      </c>
      <c r="BW51" s="94">
        <f t="shared" si="71"/>
        <v>4.767064874142819</v>
      </c>
      <c r="BX51" s="94">
        <f t="shared" si="72"/>
        <v>0.3345795869371051</v>
      </c>
      <c r="BY51" s="94">
        <f t="shared" si="73"/>
        <v>0.97535707284938844</v>
      </c>
      <c r="BZ51" s="94">
        <f t="shared" si="74"/>
        <v>0.99897356552654237</v>
      </c>
      <c r="CA51" s="94">
        <f t="shared" si="75"/>
        <v>0.98680715863419044</v>
      </c>
      <c r="CB51" s="94">
        <f t="shared" si="76"/>
        <v>1.1884065407124151</v>
      </c>
      <c r="CC51" s="94">
        <f t="shared" si="77"/>
        <v>1.1729468674006689</v>
      </c>
      <c r="CD51" s="94">
        <f t="shared" si="78"/>
        <v>1.469101551043134</v>
      </c>
      <c r="CE51" s="94">
        <f t="shared" si="79"/>
        <v>21.325555577079065</v>
      </c>
      <c r="CF51" s="94">
        <f t="shared" si="80"/>
        <v>1266.9233284691209</v>
      </c>
      <c r="CG51" s="94">
        <f t="shared" si="81"/>
        <v>1.125915062295535</v>
      </c>
      <c r="CH51" s="94">
        <f t="shared" si="82"/>
        <v>1.0292401500536508</v>
      </c>
      <c r="CI51" s="94">
        <f t="shared" si="83"/>
        <v>2.4254520148198573</v>
      </c>
      <c r="CJ51" s="94">
        <f t="shared" si="84"/>
        <v>1.2770656775766316</v>
      </c>
      <c r="CK51" s="94" t="e">
        <f t="shared" ca="1" si="85"/>
        <v>#REF!</v>
      </c>
      <c r="CL51" s="94">
        <f t="shared" si="86"/>
        <v>1.0003866335306451</v>
      </c>
      <c r="CM51" s="94">
        <f t="shared" si="87"/>
        <v>1.0004199127947504</v>
      </c>
      <c r="CN51" s="94">
        <f t="shared" si="88"/>
        <v>1</v>
      </c>
      <c r="CO51" s="94">
        <f t="shared" si="89"/>
        <v>1</v>
      </c>
      <c r="CP51" s="97">
        <f t="shared" si="90"/>
        <v>1.0125994391562805</v>
      </c>
      <c r="CQ51" s="94">
        <f t="shared" si="91"/>
        <v>1.0000000000000004</v>
      </c>
      <c r="CR51" s="94">
        <f t="shared" si="92"/>
        <v>1.0132284609901212</v>
      </c>
      <c r="CS51" s="94">
        <f t="shared" si="93"/>
        <v>1.0002103251111838</v>
      </c>
      <c r="CT51" s="94">
        <f t="shared" si="94"/>
        <v>1</v>
      </c>
      <c r="CU51" s="94">
        <f t="shared" si="95"/>
        <v>1</v>
      </c>
      <c r="CW51" s="94" t="e">
        <f t="shared" ca="1" si="62"/>
        <v>#REF!</v>
      </c>
      <c r="CX51" s="94" t="e">
        <f t="shared" ca="1" si="96"/>
        <v>#REF!</v>
      </c>
    </row>
    <row r="52" spans="1:102" x14ac:dyDescent="0.2">
      <c r="A52" s="92">
        <f t="shared" si="63"/>
        <v>43059</v>
      </c>
      <c r="B52" s="93">
        <v>1</v>
      </c>
      <c r="C52" s="93">
        <v>2.5106698996108401</v>
      </c>
      <c r="D52" s="93">
        <v>15.7459095427807</v>
      </c>
      <c r="E52" s="93">
        <v>0.567738458120432</v>
      </c>
      <c r="F52" s="93">
        <v>0</v>
      </c>
      <c r="G52" s="93">
        <v>4.5758467441025799</v>
      </c>
      <c r="H52" s="93">
        <v>4.4067192472642498</v>
      </c>
      <c r="I52" s="93">
        <v>0.787110183851777</v>
      </c>
      <c r="J52" s="93">
        <v>7.3611192717111501E-2</v>
      </c>
      <c r="K52" s="93">
        <v>1.2214851178195001</v>
      </c>
      <c r="L52" s="93">
        <v>0.68527202324898595</v>
      </c>
      <c r="M52" s="93">
        <v>0.53257945093887304</v>
      </c>
      <c r="N52" s="93">
        <v>0.46272245760937403</v>
      </c>
      <c r="O52" s="93">
        <v>4.4916760431057297</v>
      </c>
      <c r="P52" s="93">
        <v>4.5538768916005399</v>
      </c>
      <c r="Q52" s="93">
        <v>4.3307333402863302</v>
      </c>
      <c r="R52" s="93">
        <v>2.8903717578961601</v>
      </c>
      <c r="S52" s="93">
        <v>4.2904594411483901</v>
      </c>
      <c r="T52" s="93">
        <v>3.4657359027997199</v>
      </c>
      <c r="U52" s="93" t="e">
        <f ca="1">'Media Transformations (Inputs)'!F58</f>
        <v>#REF!</v>
      </c>
      <c r="V52" s="93">
        <v>2.7801502502402198E-2</v>
      </c>
      <c r="W52" s="93">
        <v>0.103499082027444</v>
      </c>
      <c r="X52" s="93">
        <v>1.1336609771088E-24</v>
      </c>
      <c r="Y52" s="93">
        <v>0</v>
      </c>
      <c r="Z52" s="93">
        <v>0.31030525443926699</v>
      </c>
      <c r="AA52" s="93">
        <v>9.9100904878259798E-15</v>
      </c>
      <c r="AB52" s="93">
        <v>0.226911481478342</v>
      </c>
      <c r="AC52" s="93">
        <v>5.4657633671493901E-3</v>
      </c>
      <c r="AD52" s="93">
        <v>0</v>
      </c>
      <c r="AE52" s="93">
        <v>0</v>
      </c>
      <c r="AH52" s="92">
        <f t="shared" si="64"/>
        <v>43059</v>
      </c>
      <c r="AI52" s="94">
        <f t="shared" si="60"/>
        <v>-8.1482076379792705</v>
      </c>
      <c r="AJ52" s="94">
        <f t="shared" si="0"/>
        <v>9.1131735112578133E-2</v>
      </c>
      <c r="AK52" s="94">
        <f t="shared" si="1"/>
        <v>11.58739144258794</v>
      </c>
      <c r="AL52" s="94">
        <f t="shared" si="2"/>
        <v>-1.1012488882968057</v>
      </c>
      <c r="AM52" s="94">
        <f t="shared" si="3"/>
        <v>0</v>
      </c>
      <c r="AN52" s="94">
        <f t="shared" si="4"/>
        <v>1.5630832374406198</v>
      </c>
      <c r="AO52" s="94">
        <f t="shared" si="5"/>
        <v>-1.0979376029728309</v>
      </c>
      <c r="AP52" s="94">
        <f t="shared" si="6"/>
        <v>-3.2488143793594305E-2</v>
      </c>
      <c r="AQ52" s="94">
        <f t="shared" si="7"/>
        <v>-9.242654562650151E-4</v>
      </c>
      <c r="AR52" s="94">
        <f t="shared" si="8"/>
        <v>-1.2098558814838144E-2</v>
      </c>
      <c r="AS52" s="94">
        <f t="shared" si="9"/>
        <v>0.15411989190246622</v>
      </c>
      <c r="AT52" s="94">
        <f t="shared" si="10"/>
        <v>0.15504190158646203</v>
      </c>
      <c r="AU52" s="94">
        <f t="shared" si="11"/>
        <v>0.40199584844283648</v>
      </c>
      <c r="AV52" s="94">
        <f t="shared" si="12"/>
        <v>3.0377357034157284</v>
      </c>
      <c r="AW52" s="94">
        <f t="shared" si="13"/>
        <v>7.1609870675608356</v>
      </c>
      <c r="AX52" s="94">
        <f t="shared" si="14"/>
        <v>0.12936279457032746</v>
      </c>
      <c r="AY52" s="94">
        <f t="shared" si="15"/>
        <v>3.0045155712041062E-2</v>
      </c>
      <c r="AZ52" s="94">
        <f t="shared" si="16"/>
        <v>0.88887553511145512</v>
      </c>
      <c r="BA52" s="94">
        <f t="shared" si="17"/>
        <v>0.24682611623969503</v>
      </c>
      <c r="BB52" s="94" t="e">
        <f t="shared" ca="1" si="18"/>
        <v>#REF!</v>
      </c>
      <c r="BC52" s="94">
        <f t="shared" si="19"/>
        <v>3.0924704572910785E-4</v>
      </c>
      <c r="BD52" s="94">
        <f t="shared" si="20"/>
        <v>4.1399632810977597E-4</v>
      </c>
      <c r="BE52" s="94">
        <f t="shared" si="21"/>
        <v>8.5211811092445031E-26</v>
      </c>
      <c r="BF52" s="94">
        <f t="shared" si="22"/>
        <v>0</v>
      </c>
      <c r="BG52" s="97">
        <f t="shared" si="23"/>
        <v>1.3470696457911661E-2</v>
      </c>
      <c r="BH52" s="94">
        <f t="shared" si="24"/>
        <v>1.0901099536608577E-16</v>
      </c>
      <c r="BI52" s="94">
        <f t="shared" si="25"/>
        <v>1.1615106079165004E-2</v>
      </c>
      <c r="BJ52" s="94">
        <f t="shared" si="26"/>
        <v>1.682423967667845E-4</v>
      </c>
      <c r="BK52" s="94">
        <f t="shared" si="27"/>
        <v>0</v>
      </c>
      <c r="BL52" s="94">
        <f t="shared" si="28"/>
        <v>0</v>
      </c>
      <c r="BN52" s="111" t="e">
        <f t="shared" ca="1" si="61"/>
        <v>#REF!</v>
      </c>
      <c r="BO52" s="104">
        <v>15.144172442894414</v>
      </c>
      <c r="BP52" s="13"/>
      <c r="BQ52" s="92">
        <f t="shared" si="65"/>
        <v>43059</v>
      </c>
      <c r="BR52" s="94">
        <f t="shared" si="66"/>
        <v>2.8925334198812619E-4</v>
      </c>
      <c r="BS52" s="94">
        <f t="shared" si="67"/>
        <v>1.0954133001483195</v>
      </c>
      <c r="BT52" s="94">
        <f t="shared" si="68"/>
        <v>107730.86902906395</v>
      </c>
      <c r="BU52" s="94">
        <f t="shared" si="69"/>
        <v>0.33245562438244264</v>
      </c>
      <c r="BV52" s="94">
        <f t="shared" si="70"/>
        <v>1</v>
      </c>
      <c r="BW52" s="94">
        <f t="shared" si="71"/>
        <v>4.7735164637567093</v>
      </c>
      <c r="BX52" s="94">
        <f t="shared" si="72"/>
        <v>0.33355830444895579</v>
      </c>
      <c r="BY52" s="94">
        <f t="shared" si="73"/>
        <v>0.96803392697331414</v>
      </c>
      <c r="BZ52" s="94">
        <f t="shared" si="74"/>
        <v>0.9990761615454874</v>
      </c>
      <c r="CA52" s="94">
        <f t="shared" si="75"/>
        <v>0.98797433448376337</v>
      </c>
      <c r="CB52" s="94">
        <f t="shared" si="76"/>
        <v>1.1666307479740097</v>
      </c>
      <c r="CC52" s="94">
        <f t="shared" si="77"/>
        <v>1.1677068888512083</v>
      </c>
      <c r="CD52" s="94">
        <f t="shared" si="78"/>
        <v>1.4948051268942282</v>
      </c>
      <c r="CE52" s="94">
        <f t="shared" si="79"/>
        <v>20.857961114815328</v>
      </c>
      <c r="CF52" s="94">
        <f t="shared" si="80"/>
        <v>1288.1818280679438</v>
      </c>
      <c r="CG52" s="94">
        <f t="shared" si="81"/>
        <v>1.1381029468458796</v>
      </c>
      <c r="CH52" s="94">
        <f t="shared" si="82"/>
        <v>1.0305010659123075</v>
      </c>
      <c r="CI52" s="94">
        <f t="shared" si="83"/>
        <v>2.4323929724359452</v>
      </c>
      <c r="CJ52" s="94">
        <f t="shared" si="84"/>
        <v>1.2799565297726221</v>
      </c>
      <c r="CK52" s="94" t="e">
        <f t="shared" ca="1" si="85"/>
        <v>#REF!</v>
      </c>
      <c r="CL52" s="94">
        <f t="shared" si="86"/>
        <v>1.0003092948675263</v>
      </c>
      <c r="CM52" s="94">
        <f t="shared" si="87"/>
        <v>1.0004140820364169</v>
      </c>
      <c r="CN52" s="94">
        <f t="shared" si="88"/>
        <v>1</v>
      </c>
      <c r="CO52" s="94">
        <f t="shared" si="89"/>
        <v>1</v>
      </c>
      <c r="CP52" s="97">
        <f t="shared" si="90"/>
        <v>1.0135618350631375</v>
      </c>
      <c r="CQ52" s="94">
        <f t="shared" si="91"/>
        <v>1</v>
      </c>
      <c r="CR52" s="94">
        <f t="shared" si="92"/>
        <v>1.0116828233509103</v>
      </c>
      <c r="CS52" s="94">
        <f t="shared" si="93"/>
        <v>1.0001682565503125</v>
      </c>
      <c r="CT52" s="94">
        <f t="shared" si="94"/>
        <v>1</v>
      </c>
      <c r="CU52" s="94">
        <f t="shared" si="95"/>
        <v>1</v>
      </c>
      <c r="CW52" s="94" t="e">
        <f t="shared" ca="1" si="62"/>
        <v>#REF!</v>
      </c>
      <c r="CX52" s="94" t="e">
        <f t="shared" ca="1" si="96"/>
        <v>#REF!</v>
      </c>
    </row>
    <row r="53" spans="1:102" x14ac:dyDescent="0.2">
      <c r="A53" s="92">
        <f t="shared" si="63"/>
        <v>43066</v>
      </c>
      <c r="B53" s="93">
        <v>1</v>
      </c>
      <c r="C53" s="93">
        <v>2.1387561721851398</v>
      </c>
      <c r="D53" s="93">
        <v>15.831987805427501</v>
      </c>
      <c r="E53" s="93">
        <v>0.54979932545291299</v>
      </c>
      <c r="F53" s="93">
        <v>0</v>
      </c>
      <c r="G53" s="93">
        <v>4.5777606842133602</v>
      </c>
      <c r="H53" s="93">
        <v>4.4188406077965903</v>
      </c>
      <c r="I53" s="93">
        <v>0.84834463322143105</v>
      </c>
      <c r="J53" s="93">
        <v>6.6250073445400404E-2</v>
      </c>
      <c r="K53" s="93">
        <v>1.10635330573428</v>
      </c>
      <c r="L53" s="93">
        <v>0.66544198400443499</v>
      </c>
      <c r="M53" s="93">
        <v>0.60679706452545401</v>
      </c>
      <c r="N53" s="93">
        <v>0.486283958197544</v>
      </c>
      <c r="O53" s="93">
        <v>4.3569071590717003</v>
      </c>
      <c r="P53" s="93">
        <v>4.5325994931532501</v>
      </c>
      <c r="Q53" s="93">
        <v>4.3694478524670197</v>
      </c>
      <c r="R53" s="93">
        <v>2.9444389791664398</v>
      </c>
      <c r="S53" s="93">
        <v>4.3174881135363101</v>
      </c>
      <c r="T53" s="93">
        <v>3.4011973816621501</v>
      </c>
      <c r="U53" s="93" t="e">
        <f ca="1">'Media Transformations (Inputs)'!F59</f>
        <v>#REF!</v>
      </c>
      <c r="V53" s="93">
        <v>2.2241202001921801E-2</v>
      </c>
      <c r="W53" s="93">
        <v>1.0349908202744401E-2</v>
      </c>
      <c r="X53" s="93">
        <v>1.1336609771088001E-25</v>
      </c>
      <c r="Y53" s="93">
        <v>0</v>
      </c>
      <c r="Z53" s="93">
        <v>0.208827843179023</v>
      </c>
      <c r="AA53" s="93">
        <v>1.98201809756519E-15</v>
      </c>
      <c r="AB53" s="93">
        <v>0.24577853207508399</v>
      </c>
      <c r="AC53" s="93">
        <v>4.3726106937195097E-3</v>
      </c>
      <c r="AD53" s="93">
        <v>0</v>
      </c>
      <c r="AE53" s="93">
        <v>0</v>
      </c>
      <c r="AH53" s="92">
        <f t="shared" si="64"/>
        <v>43066</v>
      </c>
      <c r="AI53" s="94">
        <f t="shared" si="60"/>
        <v>-8.1482076379792705</v>
      </c>
      <c r="AJ53" s="94">
        <f t="shared" si="0"/>
        <v>7.7632093722945814E-2</v>
      </c>
      <c r="AK53" s="94">
        <f t="shared" si="1"/>
        <v>11.650736308203765</v>
      </c>
      <c r="AL53" s="94">
        <f t="shared" si="2"/>
        <v>-1.06645214408378</v>
      </c>
      <c r="AM53" s="94">
        <f t="shared" si="3"/>
        <v>0</v>
      </c>
      <c r="AN53" s="94">
        <f t="shared" si="4"/>
        <v>1.5637370285031116</v>
      </c>
      <c r="AO53" s="94">
        <f t="shared" si="5"/>
        <v>-1.1009576495836761</v>
      </c>
      <c r="AP53" s="94">
        <f t="shared" si="6"/>
        <v>-3.5015608991043105E-2</v>
      </c>
      <c r="AQ53" s="94">
        <f t="shared" si="7"/>
        <v>-8.3183891063851425E-4</v>
      </c>
      <c r="AR53" s="94">
        <f t="shared" si="8"/>
        <v>-1.0958201900413779E-2</v>
      </c>
      <c r="AS53" s="94">
        <f t="shared" si="9"/>
        <v>0.14966005201245891</v>
      </c>
      <c r="AT53" s="94">
        <f t="shared" si="10"/>
        <v>0.17664776700501617</v>
      </c>
      <c r="AU53" s="94">
        <f t="shared" si="11"/>
        <v>0.42246519300082991</v>
      </c>
      <c r="AV53" s="94">
        <f t="shared" si="12"/>
        <v>2.9465910512166809</v>
      </c>
      <c r="AW53" s="94">
        <f t="shared" si="13"/>
        <v>7.1275282853540922</v>
      </c>
      <c r="AX53" s="94">
        <f t="shared" si="14"/>
        <v>0.13051923092708309</v>
      </c>
      <c r="AY53" s="94">
        <f t="shared" si="15"/>
        <v>3.060717963769876E-2</v>
      </c>
      <c r="AZ53" s="94">
        <f t="shared" si="16"/>
        <v>0.89447519779600293</v>
      </c>
      <c r="BA53" s="94">
        <f t="shared" si="17"/>
        <v>0.24222974970542699</v>
      </c>
      <c r="BB53" s="94" t="e">
        <f t="shared" ca="1" si="18"/>
        <v>#REF!</v>
      </c>
      <c r="BC53" s="94">
        <f t="shared" si="19"/>
        <v>2.4739763658328674E-4</v>
      </c>
      <c r="BD53" s="94">
        <f t="shared" si="20"/>
        <v>4.1399632810977604E-5</v>
      </c>
      <c r="BE53" s="94">
        <f t="shared" si="21"/>
        <v>8.5211811092445034E-27</v>
      </c>
      <c r="BF53" s="94">
        <f t="shared" si="22"/>
        <v>0</v>
      </c>
      <c r="BG53" s="97">
        <f t="shared" si="23"/>
        <v>9.0654490930496615E-3</v>
      </c>
      <c r="BH53" s="94">
        <f t="shared" si="24"/>
        <v>2.1802199073217088E-17</v>
      </c>
      <c r="BI53" s="94">
        <f t="shared" si="25"/>
        <v>1.2580869436111084E-2</v>
      </c>
      <c r="BJ53" s="94">
        <f t="shared" si="26"/>
        <v>1.3459391741342752E-4</v>
      </c>
      <c r="BK53" s="94">
        <f t="shared" si="27"/>
        <v>0</v>
      </c>
      <c r="BL53" s="94">
        <f t="shared" si="28"/>
        <v>0</v>
      </c>
      <c r="BN53" s="111" t="e">
        <f t="shared" ca="1" si="61"/>
        <v>#REF!</v>
      </c>
      <c r="BO53" s="104">
        <v>15.1671738772573</v>
      </c>
      <c r="BP53" s="13"/>
      <c r="BQ53" s="92">
        <f t="shared" si="65"/>
        <v>43066</v>
      </c>
      <c r="BR53" s="94">
        <f t="shared" si="66"/>
        <v>2.8925334198812619E-4</v>
      </c>
      <c r="BS53" s="94">
        <f t="shared" si="67"/>
        <v>1.0807249800164149</v>
      </c>
      <c r="BT53" s="94">
        <f t="shared" si="68"/>
        <v>114775.84234672594</v>
      </c>
      <c r="BU53" s="94">
        <f t="shared" si="69"/>
        <v>0.34422762354421538</v>
      </c>
      <c r="BV53" s="94">
        <f t="shared" si="70"/>
        <v>1</v>
      </c>
      <c r="BW53" s="94">
        <f t="shared" si="71"/>
        <v>4.7766383665822501</v>
      </c>
      <c r="BX53" s="94">
        <f t="shared" si="72"/>
        <v>0.33255246243147035</v>
      </c>
      <c r="BY53" s="94">
        <f t="shared" si="73"/>
        <v>0.96559034424890267</v>
      </c>
      <c r="BZ53" s="94">
        <f t="shared" si="74"/>
        <v>0.99916850697143544</v>
      </c>
      <c r="CA53" s="94">
        <f t="shared" si="75"/>
        <v>0.98910162047939398</v>
      </c>
      <c r="CB53" s="94">
        <f t="shared" si="76"/>
        <v>1.1614393466414794</v>
      </c>
      <c r="CC53" s="94">
        <f t="shared" si="77"/>
        <v>1.1932107309093685</v>
      </c>
      <c r="CD53" s="94">
        <f t="shared" si="78"/>
        <v>1.5257181130101332</v>
      </c>
      <c r="CE53" s="94">
        <f t="shared" si="79"/>
        <v>19.040933398968196</v>
      </c>
      <c r="CF53" s="94">
        <f t="shared" si="80"/>
        <v>1245.7939112097952</v>
      </c>
      <c r="CG53" s="94">
        <f t="shared" si="81"/>
        <v>1.1394198517829537</v>
      </c>
      <c r="CH53" s="94">
        <f t="shared" si="82"/>
        <v>1.0310803949499066</v>
      </c>
      <c r="CI53" s="94">
        <f t="shared" si="83"/>
        <v>2.446051759206505</v>
      </c>
      <c r="CJ53" s="94">
        <f t="shared" si="84"/>
        <v>1.2740868802779106</v>
      </c>
      <c r="CK53" s="94" t="e">
        <f t="shared" ca="1" si="85"/>
        <v>#REF!</v>
      </c>
      <c r="CL53" s="94">
        <f t="shared" si="86"/>
        <v>1.0002474282419025</v>
      </c>
      <c r="CM53" s="94">
        <f t="shared" si="87"/>
        <v>1.0000414004897875</v>
      </c>
      <c r="CN53" s="94">
        <f t="shared" si="88"/>
        <v>1</v>
      </c>
      <c r="CO53" s="94">
        <f t="shared" si="89"/>
        <v>1</v>
      </c>
      <c r="CP53" s="97">
        <f t="shared" si="90"/>
        <v>1.0091066647286153</v>
      </c>
      <c r="CQ53" s="94">
        <f t="shared" si="91"/>
        <v>1</v>
      </c>
      <c r="CR53" s="94">
        <f t="shared" si="92"/>
        <v>1.0126603415001816</v>
      </c>
      <c r="CS53" s="94">
        <f t="shared" si="93"/>
        <v>1.0001346029755811</v>
      </c>
      <c r="CT53" s="94">
        <f t="shared" si="94"/>
        <v>1</v>
      </c>
      <c r="CU53" s="94">
        <f t="shared" si="95"/>
        <v>1</v>
      </c>
      <c r="CW53" s="94" t="e">
        <f t="shared" ca="1" si="62"/>
        <v>#REF!</v>
      </c>
      <c r="CX53" s="94" t="e">
        <f t="shared" ca="1" si="96"/>
        <v>#REF!</v>
      </c>
    </row>
    <row r="54" spans="1:102" x14ac:dyDescent="0.2">
      <c r="A54" s="92">
        <f t="shared" si="63"/>
        <v>43073</v>
      </c>
      <c r="B54" s="93">
        <v>1</v>
      </c>
      <c r="C54" s="93">
        <v>2.1968744118132002</v>
      </c>
      <c r="D54" s="93">
        <v>15.8872131183292</v>
      </c>
      <c r="E54" s="93">
        <v>0.53351146765448698</v>
      </c>
      <c r="F54" s="93">
        <v>0</v>
      </c>
      <c r="G54" s="93">
        <v>4.5764253576346601</v>
      </c>
      <c r="H54" s="93">
        <v>4.4188406077965903</v>
      </c>
      <c r="I54" s="93">
        <v>0.67867570657714404</v>
      </c>
      <c r="J54" s="93">
        <v>5.9625066100860297E-2</v>
      </c>
      <c r="K54" s="93">
        <v>1.0129895200752701</v>
      </c>
      <c r="L54" s="93">
        <v>0.70589457370743103</v>
      </c>
      <c r="M54" s="93">
        <v>0.63933233130228495</v>
      </c>
      <c r="N54" s="93">
        <v>0.54053607198442999</v>
      </c>
      <c r="O54" s="93">
        <v>4.2699941744839904</v>
      </c>
      <c r="P54" s="93">
        <v>4.5325994931532501</v>
      </c>
      <c r="Q54" s="93">
        <v>4.3040650932041702</v>
      </c>
      <c r="R54" s="93">
        <v>2.8332133440562099</v>
      </c>
      <c r="S54" s="93">
        <v>4.3174881135363101</v>
      </c>
      <c r="T54" s="93">
        <v>3.4011973816621501</v>
      </c>
      <c r="U54" s="93" t="e">
        <f ca="1">'Media Transformations (Inputs)'!F60</f>
        <v>#REF!</v>
      </c>
      <c r="V54" s="93">
        <v>1.7792961601537399E-2</v>
      </c>
      <c r="W54" s="93">
        <v>1.0349908202744399E-3</v>
      </c>
      <c r="X54" s="93">
        <v>1.1336609771087999E-26</v>
      </c>
      <c r="Y54" s="93">
        <v>0</v>
      </c>
      <c r="Z54" s="93">
        <v>0.29347070950045601</v>
      </c>
      <c r="AA54" s="93">
        <v>3.96403619513039E-16</v>
      </c>
      <c r="AB54" s="93">
        <v>0.24377393053301999</v>
      </c>
      <c r="AC54" s="93">
        <v>3.4980885549756101E-3</v>
      </c>
      <c r="AD54" s="93">
        <v>0</v>
      </c>
      <c r="AE54" s="93">
        <v>0</v>
      </c>
      <c r="AH54" s="92">
        <f t="shared" si="64"/>
        <v>43073</v>
      </c>
      <c r="AI54" s="94">
        <f t="shared" si="60"/>
        <v>-8.1482076379792705</v>
      </c>
      <c r="AJ54" s="94">
        <f t="shared" si="0"/>
        <v>7.9741656600891136E-2</v>
      </c>
      <c r="AK54" s="94">
        <f t="shared" si="1"/>
        <v>11.691376533933042</v>
      </c>
      <c r="AL54" s="94">
        <f t="shared" si="2"/>
        <v>-1.0348583969336649</v>
      </c>
      <c r="AM54" s="94">
        <f t="shared" si="3"/>
        <v>0</v>
      </c>
      <c r="AN54" s="94">
        <f t="shared" si="4"/>
        <v>1.5632808885341833</v>
      </c>
      <c r="AO54" s="94">
        <f t="shared" si="5"/>
        <v>-1.1009576495836761</v>
      </c>
      <c r="AP54" s="94">
        <f t="shared" si="6"/>
        <v>-2.8012487192834449E-2</v>
      </c>
      <c r="AQ54" s="94">
        <f t="shared" si="7"/>
        <v>-7.4865501957466197E-4</v>
      </c>
      <c r="AR54" s="94">
        <f t="shared" si="8"/>
        <v>-1.0033452809742998E-2</v>
      </c>
      <c r="AS54" s="94">
        <f t="shared" si="9"/>
        <v>0.15875797012480436</v>
      </c>
      <c r="AT54" s="94">
        <f t="shared" si="10"/>
        <v>0.18611927331418782</v>
      </c>
      <c r="AU54" s="94">
        <f t="shared" si="11"/>
        <v>0.46959738672285495</v>
      </c>
      <c r="AV54" s="94">
        <f t="shared" si="12"/>
        <v>2.8878115057110008</v>
      </c>
      <c r="AW54" s="94">
        <f t="shared" si="13"/>
        <v>7.1275282853540922</v>
      </c>
      <c r="AX54" s="94">
        <f t="shared" si="14"/>
        <v>0.12856619069339326</v>
      </c>
      <c r="AY54" s="94">
        <f t="shared" si="15"/>
        <v>2.9450999116307996E-2</v>
      </c>
      <c r="AZ54" s="94">
        <f t="shared" si="16"/>
        <v>0.89447519779600293</v>
      </c>
      <c r="BA54" s="94">
        <f t="shared" si="17"/>
        <v>0.24222974970542699</v>
      </c>
      <c r="BB54" s="94" t="e">
        <f t="shared" ca="1" si="18"/>
        <v>#REF!</v>
      </c>
      <c r="BC54" s="94">
        <f t="shared" si="19"/>
        <v>1.9791810926662895E-4</v>
      </c>
      <c r="BD54" s="94">
        <f t="shared" si="20"/>
        <v>4.1399632810977597E-6</v>
      </c>
      <c r="BE54" s="94">
        <f t="shared" si="21"/>
        <v>8.521181109244503E-28</v>
      </c>
      <c r="BF54" s="94">
        <f t="shared" si="22"/>
        <v>0</v>
      </c>
      <c r="BG54" s="97">
        <f t="shared" si="23"/>
        <v>1.2739890125651568E-2</v>
      </c>
      <c r="BH54" s="94">
        <f t="shared" si="24"/>
        <v>4.3604398146434285E-18</v>
      </c>
      <c r="BI54" s="94">
        <f t="shared" si="25"/>
        <v>1.2478258235453291E-2</v>
      </c>
      <c r="BJ54" s="94">
        <f t="shared" si="26"/>
        <v>1.076751339307421E-4</v>
      </c>
      <c r="BK54" s="94">
        <f t="shared" si="27"/>
        <v>0</v>
      </c>
      <c r="BL54" s="94">
        <f t="shared" si="28"/>
        <v>0</v>
      </c>
      <c r="BN54" s="111" t="e">
        <f t="shared" ca="1" si="61"/>
        <v>#REF!</v>
      </c>
      <c r="BO54" s="104">
        <v>15.209636670698666</v>
      </c>
      <c r="BP54" s="13"/>
      <c r="BQ54" s="92">
        <f t="shared" si="65"/>
        <v>43073</v>
      </c>
      <c r="BR54" s="94">
        <f t="shared" si="66"/>
        <v>2.8925334198812619E-4</v>
      </c>
      <c r="BS54" s="94">
        <f t="shared" si="67"/>
        <v>1.0830072437585718</v>
      </c>
      <c r="BT54" s="94">
        <f t="shared" si="68"/>
        <v>119536.43914229686</v>
      </c>
      <c r="BU54" s="94">
        <f t="shared" si="69"/>
        <v>0.35527668563129988</v>
      </c>
      <c r="BV54" s="94">
        <f t="shared" si="70"/>
        <v>1</v>
      </c>
      <c r="BW54" s="94">
        <f t="shared" si="71"/>
        <v>4.7744600477530463</v>
      </c>
      <c r="BX54" s="94">
        <f t="shared" si="72"/>
        <v>0.33255246243147035</v>
      </c>
      <c r="BY54" s="94">
        <f t="shared" si="73"/>
        <v>0.97237622447601257</v>
      </c>
      <c r="BZ54" s="94">
        <f t="shared" si="74"/>
        <v>0.99925162515267274</v>
      </c>
      <c r="CA54" s="94">
        <f t="shared" si="75"/>
        <v>0.99001671435441507</v>
      </c>
      <c r="CB54" s="94">
        <f t="shared" si="76"/>
        <v>1.1720542402079015</v>
      </c>
      <c r="CC54" s="94">
        <f t="shared" si="77"/>
        <v>1.2045659243797771</v>
      </c>
      <c r="CD54" s="94">
        <f t="shared" si="78"/>
        <v>1.5993501439719044</v>
      </c>
      <c r="CE54" s="94">
        <f t="shared" si="79"/>
        <v>17.953974404373998</v>
      </c>
      <c r="CF54" s="94">
        <f t="shared" si="80"/>
        <v>1245.7939112097952</v>
      </c>
      <c r="CG54" s="94">
        <f t="shared" si="81"/>
        <v>1.1371966906376005</v>
      </c>
      <c r="CH54" s="94">
        <f t="shared" si="82"/>
        <v>1.029888968765871</v>
      </c>
      <c r="CI54" s="94">
        <f t="shared" si="83"/>
        <v>2.446051759206505</v>
      </c>
      <c r="CJ54" s="94">
        <f t="shared" si="84"/>
        <v>1.2740868802779106</v>
      </c>
      <c r="CK54" s="94" t="e">
        <f t="shared" ca="1" si="85"/>
        <v>#REF!</v>
      </c>
      <c r="CL54" s="94">
        <f t="shared" si="86"/>
        <v>1.0001979376963479</v>
      </c>
      <c r="CM54" s="94">
        <f t="shared" si="87"/>
        <v>1.0000041399718507</v>
      </c>
      <c r="CN54" s="94">
        <f t="shared" si="88"/>
        <v>1</v>
      </c>
      <c r="CO54" s="94">
        <f t="shared" si="89"/>
        <v>1</v>
      </c>
      <c r="CP54" s="97">
        <f t="shared" si="90"/>
        <v>1.0128213882505004</v>
      </c>
      <c r="CQ54" s="94">
        <f t="shared" si="91"/>
        <v>1</v>
      </c>
      <c r="CR54" s="94">
        <f t="shared" si="92"/>
        <v>1.0125564365376793</v>
      </c>
      <c r="CS54" s="94">
        <f t="shared" si="93"/>
        <v>1.000107680931106</v>
      </c>
      <c r="CT54" s="94">
        <f t="shared" si="94"/>
        <v>1</v>
      </c>
      <c r="CU54" s="94">
        <f t="shared" si="95"/>
        <v>1</v>
      </c>
      <c r="CW54" s="94" t="e">
        <f t="shared" ca="1" si="62"/>
        <v>#REF!</v>
      </c>
      <c r="CX54" s="94" t="e">
        <f t="shared" ca="1" si="96"/>
        <v>#REF!</v>
      </c>
    </row>
    <row r="55" spans="1:102" x14ac:dyDescent="0.2">
      <c r="A55" s="92">
        <f t="shared" si="63"/>
        <v>43080</v>
      </c>
      <c r="B55" s="93">
        <v>1</v>
      </c>
      <c r="C55" s="93">
        <v>0.78539197094607205</v>
      </c>
      <c r="D55" s="93">
        <v>15.957817972685399</v>
      </c>
      <c r="E55" s="93">
        <v>0.49895080880464199</v>
      </c>
      <c r="F55" s="93">
        <v>0</v>
      </c>
      <c r="G55" s="93">
        <v>4.5783719168580301</v>
      </c>
      <c r="H55" s="93">
        <v>4.4188406077965903</v>
      </c>
      <c r="I55" s="93">
        <v>0.61251275050728404</v>
      </c>
      <c r="J55" s="93">
        <v>5.3662559490774302E-2</v>
      </c>
      <c r="K55" s="93">
        <v>0.92609632421317001</v>
      </c>
      <c r="L55" s="93">
        <v>0.70890674765274997</v>
      </c>
      <c r="M55" s="93">
        <v>0.63014387078213296</v>
      </c>
      <c r="N55" s="93">
        <v>0.52426905652979605</v>
      </c>
      <c r="O55" s="93">
        <v>4.2794890829235896</v>
      </c>
      <c r="P55" s="93">
        <v>4.5217885770490396</v>
      </c>
      <c r="Q55" s="93">
        <v>4.3438054218536797</v>
      </c>
      <c r="R55" s="93">
        <v>2.8332133440562099</v>
      </c>
      <c r="S55" s="93">
        <v>4.3567088266895899</v>
      </c>
      <c r="T55" s="93">
        <v>3.3672958299864701</v>
      </c>
      <c r="U55" s="93" t="e">
        <f ca="1">'Media Transformations (Inputs)'!F61</f>
        <v>#REF!</v>
      </c>
      <c r="V55" s="93">
        <v>1.4234369281229901E-2</v>
      </c>
      <c r="W55" s="93">
        <v>1.0349908202744399E-4</v>
      </c>
      <c r="X55" s="93">
        <v>1.1336609771088001E-27</v>
      </c>
      <c r="Y55" s="93">
        <v>0</v>
      </c>
      <c r="Z55" s="93">
        <v>0.37047023434386001</v>
      </c>
      <c r="AA55" s="93">
        <v>0.69163483210341803</v>
      </c>
      <c r="AB55" s="93">
        <v>0.21516033703329901</v>
      </c>
      <c r="AC55" s="93">
        <v>2.79847084398049E-3</v>
      </c>
      <c r="AD55" s="93">
        <v>0</v>
      </c>
      <c r="AE55" s="93">
        <v>0</v>
      </c>
      <c r="AH55" s="92">
        <f t="shared" si="64"/>
        <v>43080</v>
      </c>
      <c r="AI55" s="94">
        <f t="shared" si="60"/>
        <v>-8.1482076379792705</v>
      </c>
      <c r="AJ55" s="94">
        <f t="shared" si="0"/>
        <v>2.8507982298627655E-2</v>
      </c>
      <c r="AK55" s="94">
        <f t="shared" si="1"/>
        <v>11.743334541372967</v>
      </c>
      <c r="AL55" s="94">
        <f t="shared" si="2"/>
        <v>-0.9678206851267197</v>
      </c>
      <c r="AM55" s="94">
        <f t="shared" si="3"/>
        <v>0</v>
      </c>
      <c r="AN55" s="94">
        <f t="shared" si="4"/>
        <v>1.5639458221001199</v>
      </c>
      <c r="AO55" s="94">
        <f t="shared" si="5"/>
        <v>-1.1009576495836761</v>
      </c>
      <c r="AP55" s="94">
        <f t="shared" si="6"/>
        <v>-2.528159681089568E-2</v>
      </c>
      <c r="AQ55" s="94">
        <f t="shared" si="7"/>
        <v>-6.7378951761719623E-4</v>
      </c>
      <c r="AR55" s="94">
        <f t="shared" si="8"/>
        <v>-9.1727935799166566E-3</v>
      </c>
      <c r="AS55" s="94">
        <f t="shared" si="9"/>
        <v>0.15943541777638506</v>
      </c>
      <c r="AT55" s="94">
        <f t="shared" si="10"/>
        <v>0.18344437403073799</v>
      </c>
      <c r="AU55" s="94">
        <f t="shared" si="11"/>
        <v>0.45546521619215918</v>
      </c>
      <c r="AV55" s="94">
        <f t="shared" si="12"/>
        <v>2.8942329444102373</v>
      </c>
      <c r="AW55" s="94">
        <f t="shared" si="13"/>
        <v>7.1105280826139765</v>
      </c>
      <c r="AX55" s="94">
        <f t="shared" si="14"/>
        <v>0.12975326908573406</v>
      </c>
      <c r="AY55" s="94">
        <f t="shared" si="15"/>
        <v>2.9450999116307996E-2</v>
      </c>
      <c r="AZ55" s="94">
        <f t="shared" si="16"/>
        <v>0.90260074539056157</v>
      </c>
      <c r="BA55" s="94">
        <f t="shared" si="17"/>
        <v>0.23981531635871767</v>
      </c>
      <c r="BB55" s="94" t="e">
        <f t="shared" ca="1" si="18"/>
        <v>#REF!</v>
      </c>
      <c r="BC55" s="94">
        <f t="shared" si="19"/>
        <v>1.5833448741330293E-4</v>
      </c>
      <c r="BD55" s="94">
        <f t="shared" si="20"/>
        <v>4.1399632810977599E-7</v>
      </c>
      <c r="BE55" s="94">
        <f t="shared" si="21"/>
        <v>8.521181109244503E-29</v>
      </c>
      <c r="BF55" s="94">
        <f t="shared" si="22"/>
        <v>0</v>
      </c>
      <c r="BG55" s="97">
        <f t="shared" si="23"/>
        <v>1.6082525197826703E-2</v>
      </c>
      <c r="BH55" s="94">
        <f t="shared" si="24"/>
        <v>7.6079831531375977E-3</v>
      </c>
      <c r="BI55" s="94">
        <f t="shared" si="25"/>
        <v>1.1013590508460873E-2</v>
      </c>
      <c r="BJ55" s="94">
        <f t="shared" si="26"/>
        <v>8.6140107144593747E-5</v>
      </c>
      <c r="BK55" s="94">
        <f t="shared" si="27"/>
        <v>0</v>
      </c>
      <c r="BL55" s="94">
        <f t="shared" si="28"/>
        <v>0</v>
      </c>
      <c r="BN55" s="111" t="e">
        <f t="shared" ca="1" si="61"/>
        <v>#REF!</v>
      </c>
      <c r="BO55" s="104">
        <v>15.313972662902163</v>
      </c>
      <c r="BP55" s="13"/>
      <c r="BQ55" s="92">
        <f t="shared" si="65"/>
        <v>43080</v>
      </c>
      <c r="BR55" s="94">
        <f t="shared" si="66"/>
        <v>2.8925334198812619E-4</v>
      </c>
      <c r="BS55" s="94">
        <f t="shared" si="67"/>
        <v>1.0289182239342711</v>
      </c>
      <c r="BT55" s="94">
        <f t="shared" si="68"/>
        <v>125911.49788176551</v>
      </c>
      <c r="BU55" s="94">
        <f t="shared" si="69"/>
        <v>0.37991008027186474</v>
      </c>
      <c r="BV55" s="94">
        <f t="shared" si="70"/>
        <v>1</v>
      </c>
      <c r="BW55" s="94">
        <f t="shared" si="71"/>
        <v>4.7776358022138803</v>
      </c>
      <c r="BX55" s="94">
        <f t="shared" si="72"/>
        <v>0.33255246243147035</v>
      </c>
      <c r="BY55" s="94">
        <f t="shared" si="73"/>
        <v>0.97503530653330095</v>
      </c>
      <c r="BZ55" s="94">
        <f t="shared" si="74"/>
        <v>0.99932643742756588</v>
      </c>
      <c r="CA55" s="94">
        <f t="shared" si="75"/>
        <v>0.99086914815219551</v>
      </c>
      <c r="CB55" s="94">
        <f t="shared" si="76"/>
        <v>1.1728485146097429</v>
      </c>
      <c r="CC55" s="94">
        <f t="shared" si="77"/>
        <v>1.2013481373984591</v>
      </c>
      <c r="CD55" s="94">
        <f t="shared" si="78"/>
        <v>1.5769068150024148</v>
      </c>
      <c r="CE55" s="94">
        <f t="shared" si="79"/>
        <v>18.069635708968331</v>
      </c>
      <c r="CF55" s="94">
        <f t="shared" si="80"/>
        <v>1224.794167847597</v>
      </c>
      <c r="CG55" s="94">
        <f t="shared" si="81"/>
        <v>1.1385474338173018</v>
      </c>
      <c r="CH55" s="94">
        <f t="shared" si="82"/>
        <v>1.029888968765871</v>
      </c>
      <c r="CI55" s="94">
        <f t="shared" si="83"/>
        <v>2.4660082380527366</v>
      </c>
      <c r="CJ55" s="94">
        <f t="shared" si="84"/>
        <v>1.2710143930779247</v>
      </c>
      <c r="CK55" s="94" t="e">
        <f t="shared" ca="1" si="85"/>
        <v>#REF!</v>
      </c>
      <c r="CL55" s="94">
        <f t="shared" si="86"/>
        <v>1.0001583470229798</v>
      </c>
      <c r="CM55" s="94">
        <f t="shared" si="87"/>
        <v>1.0000004139964138</v>
      </c>
      <c r="CN55" s="94">
        <f t="shared" si="88"/>
        <v>1</v>
      </c>
      <c r="CO55" s="94">
        <f t="shared" si="89"/>
        <v>1</v>
      </c>
      <c r="CP55" s="97">
        <f t="shared" si="90"/>
        <v>1.0162125450870962</v>
      </c>
      <c r="CQ55" s="94">
        <f t="shared" si="91"/>
        <v>1.0076369973902359</v>
      </c>
      <c r="CR55" s="94">
        <f t="shared" si="92"/>
        <v>1.0110744633673951</v>
      </c>
      <c r="CS55" s="94">
        <f t="shared" si="93"/>
        <v>1.0000861438173101</v>
      </c>
      <c r="CT55" s="94">
        <f t="shared" si="94"/>
        <v>1</v>
      </c>
      <c r="CU55" s="94">
        <f t="shared" si="95"/>
        <v>1</v>
      </c>
      <c r="CW55" s="94" t="e">
        <f t="shared" ca="1" si="62"/>
        <v>#REF!</v>
      </c>
      <c r="CX55" s="94" t="e">
        <f t="shared" ca="1" si="96"/>
        <v>#REF!</v>
      </c>
    </row>
    <row r="56" spans="1:102" x14ac:dyDescent="0.2">
      <c r="A56" s="92">
        <f t="shared" si="63"/>
        <v>43087</v>
      </c>
      <c r="B56" s="93">
        <v>1</v>
      </c>
      <c r="C56" s="93">
        <v>1.8849553583730601</v>
      </c>
      <c r="D56" s="93">
        <v>16.466727755804101</v>
      </c>
      <c r="E56" s="93">
        <v>0.42825654289745202</v>
      </c>
      <c r="F56" s="93">
        <v>0</v>
      </c>
      <c r="G56" s="93">
        <v>4.5905671246350099</v>
      </c>
      <c r="H56" s="93">
        <v>4.4543472962535002</v>
      </c>
      <c r="I56" s="93">
        <v>0.60181236957592599</v>
      </c>
      <c r="J56" s="93">
        <v>4.8296303541696901E-2</v>
      </c>
      <c r="K56" s="93">
        <v>0.84797835516053099</v>
      </c>
      <c r="L56" s="93">
        <v>0.62830235118146105</v>
      </c>
      <c r="M56" s="93">
        <v>0.57631547499555902</v>
      </c>
      <c r="N56" s="93">
        <v>0.54628852518054005</v>
      </c>
      <c r="O56" s="93">
        <v>4.2480605381507299</v>
      </c>
      <c r="P56" s="93">
        <v>4.5217885770490396</v>
      </c>
      <c r="Q56" s="93">
        <v>4.4188406077965903</v>
      </c>
      <c r="R56" s="93">
        <v>2.99573227355399</v>
      </c>
      <c r="S56" s="93">
        <v>4.4426512564903096</v>
      </c>
      <c r="T56" s="93">
        <v>3.2958368660043198</v>
      </c>
      <c r="U56" s="93" t="e">
        <f ca="1">'Media Transformations (Inputs)'!F62</f>
        <v>#REF!</v>
      </c>
      <c r="V56" s="93">
        <v>1.13874954249839E-2</v>
      </c>
      <c r="W56" s="93">
        <v>1.0349908202744499E-5</v>
      </c>
      <c r="X56" s="93">
        <v>1.1336609771087999E-28</v>
      </c>
      <c r="Y56" s="93">
        <v>0</v>
      </c>
      <c r="Z56" s="93">
        <v>0.47433509660248402</v>
      </c>
      <c r="AA56" s="93">
        <v>0.489933114880721</v>
      </c>
      <c r="AB56" s="93">
        <v>0.12202263952320901</v>
      </c>
      <c r="AC56" s="93">
        <v>2.2387766751843902E-3</v>
      </c>
      <c r="AD56" s="93">
        <v>0</v>
      </c>
      <c r="AE56" s="93">
        <v>0</v>
      </c>
      <c r="AH56" s="92">
        <f t="shared" si="64"/>
        <v>43087</v>
      </c>
      <c r="AI56" s="94">
        <f t="shared" si="60"/>
        <v>-8.1482076379792705</v>
      </c>
      <c r="AJ56" s="94">
        <f t="shared" si="0"/>
        <v>6.841968848430241E-2</v>
      </c>
      <c r="AK56" s="94">
        <f t="shared" si="1"/>
        <v>12.117840494804067</v>
      </c>
      <c r="AL56" s="94">
        <f t="shared" si="2"/>
        <v>-0.83069419558611279</v>
      </c>
      <c r="AM56" s="94">
        <f t="shared" si="3"/>
        <v>0</v>
      </c>
      <c r="AN56" s="94">
        <f t="shared" si="4"/>
        <v>1.568111635755892</v>
      </c>
      <c r="AO56" s="94">
        <f t="shared" si="5"/>
        <v>-1.1098041692338865</v>
      </c>
      <c r="AP56" s="94">
        <f t="shared" si="6"/>
        <v>-2.4839936263902098E-2</v>
      </c>
      <c r="AQ56" s="94">
        <f t="shared" si="7"/>
        <v>-6.0641056585547699E-4</v>
      </c>
      <c r="AR56" s="94">
        <f t="shared" si="8"/>
        <v>-8.3990511664468939E-3</v>
      </c>
      <c r="AS56" s="94">
        <f t="shared" si="9"/>
        <v>0.14130722860543315</v>
      </c>
      <c r="AT56" s="94">
        <f t="shared" si="10"/>
        <v>0.16777411708149456</v>
      </c>
      <c r="AU56" s="94">
        <f t="shared" si="11"/>
        <v>0.47459490146451055</v>
      </c>
      <c r="AV56" s="94">
        <f t="shared" si="12"/>
        <v>2.8729777132567227</v>
      </c>
      <c r="AW56" s="94">
        <f t="shared" si="13"/>
        <v>7.1105280826139765</v>
      </c>
      <c r="AX56" s="94">
        <f t="shared" si="14"/>
        <v>0.13199463575090892</v>
      </c>
      <c r="AY56" s="94">
        <f t="shared" si="15"/>
        <v>3.1140368841699025E-2</v>
      </c>
      <c r="AZ56" s="94">
        <f t="shared" si="16"/>
        <v>0.92040586027994653</v>
      </c>
      <c r="BA56" s="94">
        <f t="shared" si="17"/>
        <v>0.23472608306313447</v>
      </c>
      <c r="BB56" s="94" t="e">
        <f t="shared" ca="1" si="18"/>
        <v>#REF!</v>
      </c>
      <c r="BC56" s="94">
        <f t="shared" si="19"/>
        <v>1.2666758993064211E-4</v>
      </c>
      <c r="BD56" s="94">
        <f t="shared" si="20"/>
        <v>4.1399632810977999E-8</v>
      </c>
      <c r="BE56" s="94">
        <f t="shared" si="21"/>
        <v>8.5211811092445025E-30</v>
      </c>
      <c r="BF56" s="94">
        <f t="shared" si="22"/>
        <v>0</v>
      </c>
      <c r="BG56" s="97">
        <f t="shared" si="23"/>
        <v>2.0591414467707139E-2</v>
      </c>
      <c r="BH56" s="94">
        <f t="shared" si="24"/>
        <v>5.3892642636879304E-3</v>
      </c>
      <c r="BI56" s="94">
        <f t="shared" si="25"/>
        <v>6.2460739883585942E-3</v>
      </c>
      <c r="BJ56" s="94">
        <f t="shared" si="26"/>
        <v>6.8912085715674935E-5</v>
      </c>
      <c r="BK56" s="94">
        <f t="shared" si="27"/>
        <v>0</v>
      </c>
      <c r="BL56" s="94">
        <f t="shared" si="28"/>
        <v>0</v>
      </c>
      <c r="BN56" s="111" t="e">
        <f t="shared" ca="1" si="61"/>
        <v>#REF!</v>
      </c>
      <c r="BO56" s="104">
        <v>15.796798813289897</v>
      </c>
      <c r="BP56" s="13"/>
      <c r="BQ56" s="92">
        <f t="shared" si="65"/>
        <v>43087</v>
      </c>
      <c r="BR56" s="94">
        <f t="shared" si="66"/>
        <v>2.8925334198812619E-4</v>
      </c>
      <c r="BS56" s="94">
        <f t="shared" si="67"/>
        <v>1.0708146227521578</v>
      </c>
      <c r="BT56" s="94">
        <f t="shared" si="68"/>
        <v>183109.66136918694</v>
      </c>
      <c r="BU56" s="94">
        <f t="shared" si="69"/>
        <v>0.43574668787504856</v>
      </c>
      <c r="BV56" s="94">
        <f t="shared" si="70"/>
        <v>1</v>
      </c>
      <c r="BW56" s="94">
        <f t="shared" si="71"/>
        <v>4.7975800558604336</v>
      </c>
      <c r="BX56" s="94">
        <f t="shared" si="72"/>
        <v>0.32962350517867034</v>
      </c>
      <c r="BY56" s="94">
        <f t="shared" si="73"/>
        <v>0.9754660362712867</v>
      </c>
      <c r="BZ56" s="94">
        <f t="shared" si="74"/>
        <v>0.99939377326387102</v>
      </c>
      <c r="CA56" s="94">
        <f t="shared" si="75"/>
        <v>0.99163612232027731</v>
      </c>
      <c r="CB56" s="94">
        <f t="shared" si="76"/>
        <v>1.1517784529203214</v>
      </c>
      <c r="CC56" s="94">
        <f t="shared" si="77"/>
        <v>1.1826694356500609</v>
      </c>
      <c r="CD56" s="94">
        <f t="shared" si="78"/>
        <v>1.6073629252129635</v>
      </c>
      <c r="CE56" s="94">
        <f t="shared" si="79"/>
        <v>17.689614452155666</v>
      </c>
      <c r="CF56" s="94">
        <f t="shared" si="80"/>
        <v>1224.794167847597</v>
      </c>
      <c r="CG56" s="94">
        <f t="shared" si="81"/>
        <v>1.1411021980943883</v>
      </c>
      <c r="CH56" s="94">
        <f t="shared" si="82"/>
        <v>1.0316303024742999</v>
      </c>
      <c r="CI56" s="94">
        <f t="shared" si="83"/>
        <v>2.5103090179327636</v>
      </c>
      <c r="CJ56" s="94">
        <f t="shared" si="84"/>
        <v>1.264562336246575</v>
      </c>
      <c r="CK56" s="94" t="e">
        <f t="shared" ca="1" si="85"/>
        <v>#REF!</v>
      </c>
      <c r="CL56" s="94">
        <f t="shared" si="86"/>
        <v>1.0001266756126086</v>
      </c>
      <c r="CM56" s="94">
        <f t="shared" si="87"/>
        <v>1.0000000413996337</v>
      </c>
      <c r="CN56" s="94">
        <f t="shared" si="88"/>
        <v>1</v>
      </c>
      <c r="CO56" s="94">
        <f t="shared" si="89"/>
        <v>1</v>
      </c>
      <c r="CP56" s="97">
        <f t="shared" si="90"/>
        <v>1.0208048803128587</v>
      </c>
      <c r="CQ56" s="94">
        <f t="shared" si="91"/>
        <v>1.0054038124713103</v>
      </c>
      <c r="CR56" s="94">
        <f t="shared" si="92"/>
        <v>1.006265621385463</v>
      </c>
      <c r="CS56" s="94">
        <f t="shared" si="93"/>
        <v>1.000068914460208</v>
      </c>
      <c r="CT56" s="94">
        <f t="shared" si="94"/>
        <v>1</v>
      </c>
      <c r="CU56" s="94">
        <f t="shared" si="95"/>
        <v>1</v>
      </c>
      <c r="CW56" s="94" t="e">
        <f t="shared" ca="1" si="62"/>
        <v>#REF!</v>
      </c>
      <c r="CX56" s="94" t="e">
        <f t="shared" ca="1" si="96"/>
        <v>#REF!</v>
      </c>
    </row>
    <row r="57" spans="1:102" x14ac:dyDescent="0.2">
      <c r="A57" s="92">
        <f t="shared" si="63"/>
        <v>43094</v>
      </c>
      <c r="B57" s="93">
        <v>1</v>
      </c>
      <c r="C57" s="93">
        <v>2.3489898763081301</v>
      </c>
      <c r="D57" s="93">
        <v>15.787480621360499</v>
      </c>
      <c r="E57" s="93">
        <v>0.49300467658010999</v>
      </c>
      <c r="F57" s="93">
        <v>0</v>
      </c>
      <c r="G57" s="93">
        <v>4.4972573676543703</v>
      </c>
      <c r="H57" s="93">
        <v>4.4067192472642498</v>
      </c>
      <c r="I57" s="93">
        <v>0.58831992377251596</v>
      </c>
      <c r="J57" s="93">
        <v>4.3466673187527199E-2</v>
      </c>
      <c r="K57" s="93">
        <v>0.78509087677413703</v>
      </c>
      <c r="L57" s="93">
        <v>0.71336963687245203</v>
      </c>
      <c r="M57" s="93">
        <v>0.62108462580538604</v>
      </c>
      <c r="N57" s="93">
        <v>0.57168053247612804</v>
      </c>
      <c r="O57" s="93">
        <v>4.2537860646449301</v>
      </c>
      <c r="P57" s="93">
        <v>4.5432947822700003</v>
      </c>
      <c r="Q57" s="93">
        <v>4.4426512564903096</v>
      </c>
      <c r="R57" s="93">
        <v>2.8332133440562099</v>
      </c>
      <c r="S57" s="93">
        <v>4.3174881135363101</v>
      </c>
      <c r="T57" s="93">
        <v>3.3672958299864701</v>
      </c>
      <c r="U57" s="93" t="e">
        <f ca="1">'Media Transformations (Inputs)'!F63</f>
        <v>#REF!</v>
      </c>
      <c r="V57" s="93">
        <v>9.1099963399871708E-3</v>
      </c>
      <c r="W57" s="93">
        <v>1.0349908202744501E-6</v>
      </c>
      <c r="X57" s="93">
        <v>1.1336609771088E-29</v>
      </c>
      <c r="Y57" s="93">
        <v>0</v>
      </c>
      <c r="Z57" s="93">
        <v>0.14624779586167799</v>
      </c>
      <c r="AA57" s="93">
        <v>9.7986622976144203E-2</v>
      </c>
      <c r="AB57" s="93">
        <v>8.5385162094519601E-2</v>
      </c>
      <c r="AC57" s="93">
        <v>1.79102134014751E-3</v>
      </c>
      <c r="AD57" s="93">
        <v>0</v>
      </c>
      <c r="AE57" s="93">
        <v>0</v>
      </c>
      <c r="AH57" s="92">
        <f t="shared" si="64"/>
        <v>43094</v>
      </c>
      <c r="AI57" s="94">
        <f t="shared" si="60"/>
        <v>-8.1482076379792705</v>
      </c>
      <c r="AJ57" s="94">
        <f t="shared" si="0"/>
        <v>8.5263109747331242E-2</v>
      </c>
      <c r="AK57" s="94">
        <f t="shared" si="1"/>
        <v>11.617983537562573</v>
      </c>
      <c r="AL57" s="94">
        <f t="shared" si="2"/>
        <v>-0.956286903315267</v>
      </c>
      <c r="AM57" s="94">
        <f t="shared" si="3"/>
        <v>0</v>
      </c>
      <c r="AN57" s="94">
        <f t="shared" si="4"/>
        <v>1.5362375531690855</v>
      </c>
      <c r="AO57" s="94">
        <f t="shared" si="5"/>
        <v>-1.0979376029728309</v>
      </c>
      <c r="AP57" s="94">
        <f t="shared" si="6"/>
        <v>-2.4283032632896596E-2</v>
      </c>
      <c r="AQ57" s="94">
        <f t="shared" si="7"/>
        <v>-5.4576950926992916E-4</v>
      </c>
      <c r="AR57" s="94">
        <f t="shared" si="8"/>
        <v>-7.776163629893966E-3</v>
      </c>
      <c r="AS57" s="94">
        <f t="shared" si="9"/>
        <v>0.16043913597992721</v>
      </c>
      <c r="AT57" s="94">
        <f t="shared" si="10"/>
        <v>0.1808070913386319</v>
      </c>
      <c r="AU57" s="94">
        <f t="shared" si="11"/>
        <v>0.4966545213264747</v>
      </c>
      <c r="AV57" s="94">
        <f t="shared" si="12"/>
        <v>2.8768499061943635</v>
      </c>
      <c r="AW57" s="94">
        <f t="shared" si="13"/>
        <v>7.1443466642589195</v>
      </c>
      <c r="AX57" s="94">
        <f t="shared" si="14"/>
        <v>0.13270588066338099</v>
      </c>
      <c r="AY57" s="94">
        <f t="shared" si="15"/>
        <v>2.9450999116307996E-2</v>
      </c>
      <c r="AZ57" s="94">
        <f t="shared" si="16"/>
        <v>0.89447519779600293</v>
      </c>
      <c r="BA57" s="94">
        <f t="shared" si="17"/>
        <v>0.23981531635871767</v>
      </c>
      <c r="BB57" s="94" t="e">
        <f t="shared" ca="1" si="18"/>
        <v>#REF!</v>
      </c>
      <c r="BC57" s="94">
        <f t="shared" si="19"/>
        <v>1.0133407194451426E-4</v>
      </c>
      <c r="BD57" s="94">
        <f t="shared" si="20"/>
        <v>4.1399632810978006E-9</v>
      </c>
      <c r="BE57" s="94">
        <f t="shared" si="21"/>
        <v>8.5211811092445021E-31</v>
      </c>
      <c r="BF57" s="94">
        <f t="shared" si="22"/>
        <v>0</v>
      </c>
      <c r="BG57" s="97">
        <f t="shared" si="23"/>
        <v>6.3487795888318545E-3</v>
      </c>
      <c r="BH57" s="94">
        <f t="shared" si="24"/>
        <v>1.0778528527375861E-3</v>
      </c>
      <c r="BI57" s="94">
        <f t="shared" si="25"/>
        <v>4.3706810640571497E-3</v>
      </c>
      <c r="BJ57" s="94">
        <f t="shared" si="26"/>
        <v>5.5129668572539887E-5</v>
      </c>
      <c r="BK57" s="94">
        <f t="shared" si="27"/>
        <v>0</v>
      </c>
      <c r="BL57" s="94">
        <f t="shared" si="28"/>
        <v>0</v>
      </c>
      <c r="BN57" s="111" t="e">
        <f t="shared" ca="1" si="61"/>
        <v>#REF!</v>
      </c>
      <c r="BO57" s="104">
        <v>15.170976442397048</v>
      </c>
      <c r="BP57" s="13"/>
      <c r="BQ57" s="92">
        <f t="shared" si="65"/>
        <v>43094</v>
      </c>
      <c r="BR57" s="94">
        <f t="shared" si="66"/>
        <v>2.8925334198812619E-4</v>
      </c>
      <c r="BS57" s="94">
        <f t="shared" si="67"/>
        <v>1.0890035564582043</v>
      </c>
      <c r="BT57" s="94">
        <f t="shared" si="68"/>
        <v>111077.5114073124</v>
      </c>
      <c r="BU57" s="94">
        <f t="shared" si="69"/>
        <v>0.38431724703932463</v>
      </c>
      <c r="BV57" s="94">
        <f t="shared" si="70"/>
        <v>1</v>
      </c>
      <c r="BW57" s="94">
        <f t="shared" si="71"/>
        <v>4.6470729727217828</v>
      </c>
      <c r="BX57" s="94">
        <f t="shared" si="72"/>
        <v>0.33355830444895579</v>
      </c>
      <c r="BY57" s="94">
        <f t="shared" si="73"/>
        <v>0.97600942814321801</v>
      </c>
      <c r="BZ57" s="94">
        <f t="shared" si="74"/>
        <v>0.99945437939581816</v>
      </c>
      <c r="CA57" s="94">
        <f t="shared" si="75"/>
        <v>0.99225399251351032</v>
      </c>
      <c r="CB57" s="94">
        <f t="shared" si="76"/>
        <v>1.1740263150048211</v>
      </c>
      <c r="CC57" s="94">
        <f t="shared" si="77"/>
        <v>1.1981840169225275</v>
      </c>
      <c r="CD57" s="94">
        <f t="shared" si="78"/>
        <v>1.6432147250018876</v>
      </c>
      <c r="CE57" s="94">
        <f t="shared" si="79"/>
        <v>17.758244841608612</v>
      </c>
      <c r="CF57" s="94">
        <f t="shared" si="80"/>
        <v>1266.9233284691209</v>
      </c>
      <c r="CG57" s="94">
        <f t="shared" si="81"/>
        <v>1.141914089920133</v>
      </c>
      <c r="CH57" s="94">
        <f t="shared" si="82"/>
        <v>1.029888968765871</v>
      </c>
      <c r="CI57" s="94">
        <f t="shared" si="83"/>
        <v>2.446051759206505</v>
      </c>
      <c r="CJ57" s="94">
        <f t="shared" si="84"/>
        <v>1.2710143930779247</v>
      </c>
      <c r="CK57" s="94" t="e">
        <f t="shared" ca="1" si="85"/>
        <v>#REF!</v>
      </c>
      <c r="CL57" s="94">
        <f t="shared" si="86"/>
        <v>1.0001013392064151</v>
      </c>
      <c r="CM57" s="94">
        <f t="shared" si="87"/>
        <v>1.0000000041399633</v>
      </c>
      <c r="CN57" s="94">
        <f t="shared" si="88"/>
        <v>1</v>
      </c>
      <c r="CO57" s="94">
        <f t="shared" si="89"/>
        <v>1</v>
      </c>
      <c r="CP57" s="97">
        <f t="shared" si="90"/>
        <v>1.0063689758077912</v>
      </c>
      <c r="CQ57" s="94">
        <f t="shared" si="91"/>
        <v>1.0010784339448822</v>
      </c>
      <c r="CR57" s="94">
        <f t="shared" si="92"/>
        <v>1.0043802464211702</v>
      </c>
      <c r="CS57" s="94">
        <f t="shared" si="93"/>
        <v>1.0000551311882406</v>
      </c>
      <c r="CT57" s="94">
        <f t="shared" si="94"/>
        <v>1</v>
      </c>
      <c r="CU57" s="94">
        <f t="shared" si="95"/>
        <v>1</v>
      </c>
      <c r="CW57" s="94" t="e">
        <f t="shared" ca="1" si="62"/>
        <v>#REF!</v>
      </c>
      <c r="CX57" s="94" t="e">
        <f t="shared" ca="1" si="96"/>
        <v>#REF!</v>
      </c>
    </row>
    <row r="58" spans="1:102" x14ac:dyDescent="0.2">
      <c r="A58" s="92">
        <f t="shared" si="63"/>
        <v>43101</v>
      </c>
      <c r="B58" s="93">
        <v>1</v>
      </c>
      <c r="C58" s="93">
        <v>1.9362531131941001</v>
      </c>
      <c r="D58" s="93">
        <v>15.494627096035501</v>
      </c>
      <c r="E58" s="93">
        <v>0.59482398643335399</v>
      </c>
      <c r="F58" s="93">
        <v>0</v>
      </c>
      <c r="G58" s="93">
        <v>4.3501495116816598</v>
      </c>
      <c r="H58" s="93">
        <v>4.3694478524670197</v>
      </c>
      <c r="I58" s="93">
        <v>0.470655939018013</v>
      </c>
      <c r="J58" s="93">
        <v>3.9120005868774503E-2</v>
      </c>
      <c r="K58" s="93">
        <v>0.86424343310290697</v>
      </c>
      <c r="L58" s="93">
        <v>0.82799466587941695</v>
      </c>
      <c r="M58" s="93">
        <v>0.61242705932697705</v>
      </c>
      <c r="N58" s="93">
        <v>0.45354557923521099</v>
      </c>
      <c r="O58" s="93">
        <v>4.4877553534366204</v>
      </c>
      <c r="P58" s="93">
        <v>4.5325994931532501</v>
      </c>
      <c r="Q58" s="93">
        <v>3.5263605246161598</v>
      </c>
      <c r="R58" s="93">
        <v>2.4849066497879999</v>
      </c>
      <c r="S58" s="93">
        <v>4.2626798770413101</v>
      </c>
      <c r="T58" s="93">
        <v>3.4011973816621501</v>
      </c>
      <c r="U58" s="93" t="e">
        <f ca="1">'Media Transformations (Inputs)'!F64</f>
        <v>#REF!</v>
      </c>
      <c r="V58" s="93">
        <v>7.2879970719897302E-3</v>
      </c>
      <c r="W58" s="93">
        <v>1.03499082027445E-7</v>
      </c>
      <c r="X58" s="93">
        <v>0.67080701219209404</v>
      </c>
      <c r="Y58" s="93">
        <v>0</v>
      </c>
      <c r="Z58" s="93">
        <v>1.4624779586167799E-2</v>
      </c>
      <c r="AA58" s="93">
        <v>1.95973245952288E-2</v>
      </c>
      <c r="AB58" s="93">
        <v>0.11439379306799199</v>
      </c>
      <c r="AC58" s="93">
        <v>1.43281707211801E-3</v>
      </c>
      <c r="AD58" s="93">
        <v>0</v>
      </c>
      <c r="AE58" s="93">
        <v>0</v>
      </c>
      <c r="AH58" s="92">
        <f t="shared" si="64"/>
        <v>43101</v>
      </c>
      <c r="AI58" s="94">
        <f t="shared" si="60"/>
        <v>-8.1482076379792705</v>
      </c>
      <c r="AJ58" s="94">
        <f t="shared" si="0"/>
        <v>7.0281682928472713E-2</v>
      </c>
      <c r="AK58" s="94">
        <f t="shared" si="1"/>
        <v>11.402473063298579</v>
      </c>
      <c r="AL58" s="94">
        <f t="shared" si="2"/>
        <v>-1.1537870024881287</v>
      </c>
      <c r="AM58" s="94">
        <f t="shared" si="3"/>
        <v>0</v>
      </c>
      <c r="AN58" s="94">
        <f t="shared" si="4"/>
        <v>1.4859863457694658</v>
      </c>
      <c r="AO58" s="94">
        <f t="shared" si="5"/>
        <v>-1.0886514053353187</v>
      </c>
      <c r="AP58" s="94">
        <f t="shared" si="6"/>
        <v>-1.9426426106317285E-2</v>
      </c>
      <c r="AQ58" s="94">
        <f t="shared" si="7"/>
        <v>-4.9119255834293655E-4</v>
      </c>
      <c r="AR58" s="94">
        <f t="shared" si="8"/>
        <v>-8.5601534175042335E-3</v>
      </c>
      <c r="AS58" s="94">
        <f t="shared" si="9"/>
        <v>0.18621867531689462</v>
      </c>
      <c r="AT58" s="94">
        <f t="shared" si="10"/>
        <v>0.1782867433087606</v>
      </c>
      <c r="AU58" s="94">
        <f t="shared" si="11"/>
        <v>0.39402332204518181</v>
      </c>
      <c r="AV58" s="94">
        <f t="shared" si="12"/>
        <v>3.0350841277287088</v>
      </c>
      <c r="AW58" s="94">
        <f t="shared" si="13"/>
        <v>7.1275282853540922</v>
      </c>
      <c r="AX58" s="94">
        <f t="shared" si="14"/>
        <v>0.10533547468352593</v>
      </c>
      <c r="AY58" s="94">
        <f t="shared" si="15"/>
        <v>2.5830382205612797E-2</v>
      </c>
      <c r="AZ58" s="94">
        <f t="shared" si="16"/>
        <v>0.88312030650492757</v>
      </c>
      <c r="BA58" s="94">
        <f t="shared" si="17"/>
        <v>0.24222974970542699</v>
      </c>
      <c r="BB58" s="94" t="e">
        <f t="shared" ca="1" si="18"/>
        <v>#REF!</v>
      </c>
      <c r="BC58" s="94">
        <f t="shared" si="19"/>
        <v>8.1067257555611334E-5</v>
      </c>
      <c r="BD58" s="94">
        <f t="shared" si="20"/>
        <v>4.1399632810978002E-10</v>
      </c>
      <c r="BE58" s="94">
        <f t="shared" si="21"/>
        <v>5.0421317798358289E-2</v>
      </c>
      <c r="BF58" s="94">
        <f t="shared" si="22"/>
        <v>0</v>
      </c>
      <c r="BG58" s="97">
        <f t="shared" si="23"/>
        <v>6.3487795888318547E-4</v>
      </c>
      <c r="BH58" s="94">
        <f t="shared" si="24"/>
        <v>2.1557057054751678E-4</v>
      </c>
      <c r="BI58" s="94">
        <f t="shared" si="25"/>
        <v>5.8555699016472965E-3</v>
      </c>
      <c r="BJ58" s="94">
        <f t="shared" si="26"/>
        <v>4.4103734858031964E-5</v>
      </c>
      <c r="BK58" s="94">
        <f t="shared" si="27"/>
        <v>0</v>
      </c>
      <c r="BL58" s="94">
        <f t="shared" si="28"/>
        <v>0</v>
      </c>
      <c r="BN58" s="111" t="e">
        <f t="shared" ca="1" si="61"/>
        <v>#REF!</v>
      </c>
      <c r="BO58" s="104">
        <v>14.88513585387663</v>
      </c>
      <c r="BP58" s="13"/>
      <c r="BQ58" s="92">
        <f t="shared" si="65"/>
        <v>43101</v>
      </c>
      <c r="BR58" s="94">
        <f t="shared" si="66"/>
        <v>2.8925334198812619E-4</v>
      </c>
      <c r="BS58" s="94">
        <f t="shared" si="67"/>
        <v>1.0728103310527453</v>
      </c>
      <c r="BT58" s="94">
        <f t="shared" si="68"/>
        <v>89542.895009634143</v>
      </c>
      <c r="BU58" s="94">
        <f t="shared" si="69"/>
        <v>0.31543993278751453</v>
      </c>
      <c r="BV58" s="94">
        <f t="shared" si="70"/>
        <v>1</v>
      </c>
      <c r="BW58" s="94">
        <f t="shared" si="71"/>
        <v>4.4193222435533892</v>
      </c>
      <c r="BX58" s="94">
        <f t="shared" si="72"/>
        <v>0.33667021935355118</v>
      </c>
      <c r="BY58" s="94">
        <f t="shared" si="73"/>
        <v>0.98076105094353405</v>
      </c>
      <c r="BZ58" s="94">
        <f t="shared" si="74"/>
        <v>0.99950892805697245</v>
      </c>
      <c r="CA58" s="94">
        <f t="shared" si="75"/>
        <v>0.99147638037648067</v>
      </c>
      <c r="CB58" s="94">
        <f t="shared" si="76"/>
        <v>1.2046856665962622</v>
      </c>
      <c r="CC58" s="94">
        <f t="shared" si="77"/>
        <v>1.1951679785257974</v>
      </c>
      <c r="CD58" s="94">
        <f t="shared" si="78"/>
        <v>1.4829351333516405</v>
      </c>
      <c r="CE58" s="94">
        <f t="shared" si="79"/>
        <v>20.802727912112562</v>
      </c>
      <c r="CF58" s="94">
        <f t="shared" si="80"/>
        <v>1245.7939112097952</v>
      </c>
      <c r="CG58" s="94">
        <f t="shared" si="81"/>
        <v>1.1110832881546913</v>
      </c>
      <c r="CH58" s="94">
        <f t="shared" si="82"/>
        <v>1.0261668775486532</v>
      </c>
      <c r="CI58" s="94">
        <f t="shared" si="83"/>
        <v>2.4184342013073978</v>
      </c>
      <c r="CJ58" s="94">
        <f t="shared" si="84"/>
        <v>1.2740868802779106</v>
      </c>
      <c r="CK58" s="94" t="e">
        <f t="shared" ca="1" si="85"/>
        <v>#REF!</v>
      </c>
      <c r="CL58" s="94">
        <f t="shared" si="86"/>
        <v>1.0000810705435945</v>
      </c>
      <c r="CM58" s="94">
        <f t="shared" si="87"/>
        <v>1.0000000004139964</v>
      </c>
      <c r="CN58" s="94">
        <f t="shared" si="88"/>
        <v>1.0517141089178081</v>
      </c>
      <c r="CO58" s="94">
        <f t="shared" si="89"/>
        <v>1</v>
      </c>
      <c r="CP58" s="97">
        <f t="shared" si="90"/>
        <v>1.0006350795365513</v>
      </c>
      <c r="CQ58" s="94">
        <f t="shared" si="91"/>
        <v>1.0002155938075528</v>
      </c>
      <c r="CR58" s="94">
        <f t="shared" si="92"/>
        <v>1.0058727472624627</v>
      </c>
      <c r="CS58" s="94">
        <f t="shared" si="93"/>
        <v>1.000044104707442</v>
      </c>
      <c r="CT58" s="94">
        <f t="shared" si="94"/>
        <v>1</v>
      </c>
      <c r="CU58" s="94">
        <f t="shared" si="95"/>
        <v>1</v>
      </c>
      <c r="CW58" s="94" t="e">
        <f t="shared" ca="1" si="62"/>
        <v>#REF!</v>
      </c>
      <c r="CX58" s="94" t="e">
        <f t="shared" ca="1" si="96"/>
        <v>#REF!</v>
      </c>
    </row>
    <row r="59" spans="1:102" x14ac:dyDescent="0.2">
      <c r="A59" s="92">
        <f t="shared" si="63"/>
        <v>43108</v>
      </c>
      <c r="B59" s="93">
        <v>1</v>
      </c>
      <c r="C59" s="93">
        <v>1.33233797516548</v>
      </c>
      <c r="D59" s="93">
        <v>15.4408786486485</v>
      </c>
      <c r="E59" s="93">
        <v>0.66019754773468298</v>
      </c>
      <c r="F59" s="93">
        <v>0</v>
      </c>
      <c r="G59" s="93">
        <v>4.4735713491217197</v>
      </c>
      <c r="H59" s="93">
        <v>4.3820266346738803</v>
      </c>
      <c r="I59" s="93">
        <v>0.37652475121440998</v>
      </c>
      <c r="J59" s="93">
        <v>3.5208005281896999E-2</v>
      </c>
      <c r="K59" s="93">
        <v>0.93548073379880003</v>
      </c>
      <c r="L59" s="93">
        <v>0.91971989875493898</v>
      </c>
      <c r="M59" s="93">
        <v>0.59265322562927503</v>
      </c>
      <c r="N59" s="93">
        <v>0.50096183657181104</v>
      </c>
      <c r="O59" s="93">
        <v>4.5080541899085604</v>
      </c>
      <c r="P59" s="93">
        <v>4.5432947822700003</v>
      </c>
      <c r="Q59" s="93">
        <v>3.5263605246161598</v>
      </c>
      <c r="R59" s="93">
        <v>1.6094379124341001</v>
      </c>
      <c r="S59" s="93">
        <v>4.2484952420493496</v>
      </c>
      <c r="T59" s="93">
        <v>3.4339872044851401</v>
      </c>
      <c r="U59" s="93" t="e">
        <f ca="1">'Media Transformations (Inputs)'!F65</f>
        <v>#REF!</v>
      </c>
      <c r="V59" s="93">
        <v>5.8303976575917902E-3</v>
      </c>
      <c r="W59" s="93">
        <v>1.03499082027445E-8</v>
      </c>
      <c r="X59" s="93">
        <v>6.7080701219209393E-2</v>
      </c>
      <c r="Y59" s="93">
        <v>0</v>
      </c>
      <c r="Z59" s="93">
        <v>1.4624779586167799E-3</v>
      </c>
      <c r="AA59" s="93">
        <v>3.9194649190457597E-3</v>
      </c>
      <c r="AB59" s="93">
        <v>0.29180427102086598</v>
      </c>
      <c r="AC59" s="93">
        <v>1.1462536576944001E-3</v>
      </c>
      <c r="AD59" s="93">
        <v>0</v>
      </c>
      <c r="AE59" s="93">
        <v>0</v>
      </c>
      <c r="AH59" s="92">
        <f t="shared" si="64"/>
        <v>43108</v>
      </c>
      <c r="AI59" s="94">
        <f t="shared" si="60"/>
        <v>-8.1482076379792705</v>
      </c>
      <c r="AJ59" s="94">
        <f t="shared" si="0"/>
        <v>4.8360906167724142E-2</v>
      </c>
      <c r="AK59" s="94">
        <f t="shared" si="1"/>
        <v>11.362919660707741</v>
      </c>
      <c r="AL59" s="94">
        <f t="shared" si="2"/>
        <v>-1.2805928594410501</v>
      </c>
      <c r="AM59" s="94">
        <f t="shared" si="3"/>
        <v>0</v>
      </c>
      <c r="AN59" s="94">
        <f t="shared" si="4"/>
        <v>1.5281465438760382</v>
      </c>
      <c r="AO59" s="94">
        <f t="shared" si="5"/>
        <v>-1.0917854189199352</v>
      </c>
      <c r="AP59" s="94">
        <f t="shared" si="6"/>
        <v>-1.5541140885053812E-2</v>
      </c>
      <c r="AQ59" s="94">
        <f t="shared" si="7"/>
        <v>-4.4207330250864218E-4</v>
      </c>
      <c r="AR59" s="94">
        <f t="shared" si="8"/>
        <v>-9.2657442263534753E-3</v>
      </c>
      <c r="AS59" s="94">
        <f t="shared" si="9"/>
        <v>0.20684797652268397</v>
      </c>
      <c r="AT59" s="94">
        <f t="shared" si="10"/>
        <v>0.172530282422518</v>
      </c>
      <c r="AU59" s="94">
        <f t="shared" si="11"/>
        <v>0.43521678107133011</v>
      </c>
      <c r="AV59" s="94">
        <f t="shared" si="12"/>
        <v>3.0488122995062028</v>
      </c>
      <c r="AW59" s="94">
        <f t="shared" si="13"/>
        <v>7.1443466642589195</v>
      </c>
      <c r="AX59" s="94">
        <f t="shared" si="14"/>
        <v>0.10533547468352593</v>
      </c>
      <c r="AY59" s="94">
        <f t="shared" si="15"/>
        <v>1.672996304224271E-2</v>
      </c>
      <c r="AZ59" s="94">
        <f t="shared" si="16"/>
        <v>0.88018160607160867</v>
      </c>
      <c r="BA59" s="94">
        <f t="shared" si="17"/>
        <v>0.24456500687636384</v>
      </c>
      <c r="BB59" s="94" t="e">
        <f t="shared" ca="1" si="18"/>
        <v>#REF!</v>
      </c>
      <c r="BC59" s="94">
        <f t="shared" si="19"/>
        <v>6.4853806044489141E-5</v>
      </c>
      <c r="BD59" s="94">
        <f t="shared" si="20"/>
        <v>4.1399632810978E-11</v>
      </c>
      <c r="BE59" s="94">
        <f t="shared" si="21"/>
        <v>5.0421317798358279E-3</v>
      </c>
      <c r="BF59" s="94">
        <f t="shared" si="22"/>
        <v>0</v>
      </c>
      <c r="BG59" s="97">
        <f t="shared" si="23"/>
        <v>6.3487795888318545E-5</v>
      </c>
      <c r="BH59" s="94">
        <f t="shared" si="24"/>
        <v>4.3114114109503355E-5</v>
      </c>
      <c r="BI59" s="94">
        <f t="shared" si="25"/>
        <v>1.4936827084196155E-2</v>
      </c>
      <c r="BJ59" s="94">
        <f t="shared" si="26"/>
        <v>3.5282987886425331E-5</v>
      </c>
      <c r="BK59" s="94">
        <f t="shared" si="27"/>
        <v>0</v>
      </c>
      <c r="BL59" s="94">
        <f t="shared" si="28"/>
        <v>0</v>
      </c>
      <c r="BN59" s="111" t="e">
        <f t="shared" ca="1" si="61"/>
        <v>#REF!</v>
      </c>
      <c r="BO59" s="104">
        <v>14.742623240720471</v>
      </c>
      <c r="BP59" s="13"/>
      <c r="BQ59" s="92">
        <f t="shared" si="65"/>
        <v>43108</v>
      </c>
      <c r="BR59" s="94">
        <f t="shared" si="66"/>
        <v>2.8925334198812619E-4</v>
      </c>
      <c r="BS59" s="94">
        <f t="shared" si="67"/>
        <v>1.0495493758221432</v>
      </c>
      <c r="BT59" s="94">
        <f t="shared" si="68"/>
        <v>86070.298066453572</v>
      </c>
      <c r="BU59" s="94">
        <f t="shared" si="69"/>
        <v>0.27787251226759885</v>
      </c>
      <c r="BV59" s="94">
        <f t="shared" si="70"/>
        <v>1</v>
      </c>
      <c r="BW59" s="94">
        <f t="shared" si="71"/>
        <v>4.6096251616989328</v>
      </c>
      <c r="BX59" s="94">
        <f t="shared" si="72"/>
        <v>0.33561674198103431</v>
      </c>
      <c r="BY59" s="94">
        <f t="shared" si="73"/>
        <v>0.98457899946704242</v>
      </c>
      <c r="BZ59" s="94">
        <f t="shared" si="74"/>
        <v>0.99955802439749641</v>
      </c>
      <c r="CA59" s="94">
        <f t="shared" si="75"/>
        <v>0.99077705050467479</v>
      </c>
      <c r="CB59" s="94">
        <f t="shared" si="76"/>
        <v>1.2297955997655805</v>
      </c>
      <c r="CC59" s="94">
        <f t="shared" si="77"/>
        <v>1.1883078049091695</v>
      </c>
      <c r="CD59" s="94">
        <f t="shared" si="78"/>
        <v>1.545298014003069</v>
      </c>
      <c r="CE59" s="94">
        <f t="shared" si="79"/>
        <v>21.090280604644029</v>
      </c>
      <c r="CF59" s="94">
        <f t="shared" si="80"/>
        <v>1266.9233284691209</v>
      </c>
      <c r="CG59" s="94">
        <f t="shared" si="81"/>
        <v>1.1110832881546913</v>
      </c>
      <c r="CH59" s="94">
        <f t="shared" si="82"/>
        <v>1.0168706925785624</v>
      </c>
      <c r="CI59" s="94">
        <f t="shared" si="83"/>
        <v>2.4113375802010002</v>
      </c>
      <c r="CJ59" s="94">
        <f t="shared" si="84"/>
        <v>1.2770656775766316</v>
      </c>
      <c r="CK59" s="94" t="e">
        <f t="shared" ca="1" si="85"/>
        <v>#REF!</v>
      </c>
      <c r="CL59" s="94">
        <f t="shared" si="86"/>
        <v>1.0000648559090981</v>
      </c>
      <c r="CM59" s="94">
        <f t="shared" si="87"/>
        <v>1.0000000000413996</v>
      </c>
      <c r="CN59" s="94">
        <f t="shared" si="88"/>
        <v>1.0050548647176669</v>
      </c>
      <c r="CO59" s="94">
        <f t="shared" si="89"/>
        <v>1</v>
      </c>
      <c r="CP59" s="97">
        <f t="shared" si="90"/>
        <v>1.000063489811281</v>
      </c>
      <c r="CQ59" s="94">
        <f t="shared" si="91"/>
        <v>1.0000431150435363</v>
      </c>
      <c r="CR59" s="94">
        <f t="shared" si="92"/>
        <v>1.0150489389890793</v>
      </c>
      <c r="CS59" s="94">
        <f t="shared" si="93"/>
        <v>1.0000352836103383</v>
      </c>
      <c r="CT59" s="94">
        <f t="shared" si="94"/>
        <v>1</v>
      </c>
      <c r="CU59" s="94">
        <f t="shared" si="95"/>
        <v>1</v>
      </c>
      <c r="CW59" s="94" t="e">
        <f t="shared" ca="1" si="62"/>
        <v>#REF!</v>
      </c>
      <c r="CX59" s="94" t="e">
        <f t="shared" ca="1" si="96"/>
        <v>#REF!</v>
      </c>
    </row>
    <row r="60" spans="1:102" x14ac:dyDescent="0.2">
      <c r="A60" s="92">
        <f t="shared" si="63"/>
        <v>43115</v>
      </c>
      <c r="B60" s="93">
        <v>1</v>
      </c>
      <c r="C60" s="93">
        <v>2.2336717435951199</v>
      </c>
      <c r="D60" s="93">
        <v>15.535836268448</v>
      </c>
      <c r="E60" s="93">
        <v>0.66016408404412996</v>
      </c>
      <c r="F60" s="93">
        <v>0</v>
      </c>
      <c r="G60" s="93">
        <v>4.5549935336178002</v>
      </c>
      <c r="H60" s="93">
        <v>4.3820266346738803</v>
      </c>
      <c r="I60" s="93">
        <v>0.30121980097152801</v>
      </c>
      <c r="J60" s="93">
        <v>3.1687204753707301E-2</v>
      </c>
      <c r="K60" s="93">
        <v>0.999594304425104</v>
      </c>
      <c r="L60" s="93">
        <v>0.92040164089697996</v>
      </c>
      <c r="M60" s="93">
        <v>0.59686876031209102</v>
      </c>
      <c r="N60" s="93">
        <v>0.48770258029230801</v>
      </c>
      <c r="O60" s="93">
        <v>4.5214936131166699</v>
      </c>
      <c r="P60" s="93">
        <v>4.5325994931532501</v>
      </c>
      <c r="Q60" s="93">
        <v>3.1354942159291399</v>
      </c>
      <c r="R60" s="93">
        <v>9.5310179804324699E-2</v>
      </c>
      <c r="S60" s="93">
        <v>4.2626798770413101</v>
      </c>
      <c r="T60" s="93">
        <v>3.4339872044851401</v>
      </c>
      <c r="U60" s="93" t="e">
        <f ca="1">'Media Transformations (Inputs)'!F66</f>
        <v>#REF!</v>
      </c>
      <c r="V60" s="93">
        <v>4.6643181260734301E-3</v>
      </c>
      <c r="W60" s="93">
        <v>1.0349908202744499E-9</v>
      </c>
      <c r="X60" s="93">
        <v>6.7080701219209499E-3</v>
      </c>
      <c r="Y60" s="93">
        <v>0</v>
      </c>
      <c r="Z60" s="93">
        <v>1.4624779586167901E-4</v>
      </c>
      <c r="AA60" s="93">
        <v>7.8389298380915297E-4</v>
      </c>
      <c r="AB60" s="93">
        <v>0.88754128130625998</v>
      </c>
      <c r="AC60" s="93">
        <v>9.1700292615552704E-4</v>
      </c>
      <c r="AD60" s="93">
        <v>0</v>
      </c>
      <c r="AE60" s="93">
        <v>0</v>
      </c>
      <c r="AH60" s="92">
        <f t="shared" si="64"/>
        <v>43115</v>
      </c>
      <c r="AI60" s="94">
        <f t="shared" si="60"/>
        <v>-8.1482076379792705</v>
      </c>
      <c r="AJ60" s="94">
        <f t="shared" si="0"/>
        <v>8.1077317929096546E-2</v>
      </c>
      <c r="AK60" s="94">
        <f t="shared" si="1"/>
        <v>11.432798832062293</v>
      </c>
      <c r="AL60" s="94">
        <f t="shared" si="2"/>
        <v>-1.2805279495314028</v>
      </c>
      <c r="AM60" s="94">
        <f t="shared" si="3"/>
        <v>0</v>
      </c>
      <c r="AN60" s="94">
        <f t="shared" si="4"/>
        <v>1.5559598992742818</v>
      </c>
      <c r="AO60" s="94">
        <f t="shared" si="5"/>
        <v>-1.0917854189199352</v>
      </c>
      <c r="AP60" s="94">
        <f t="shared" si="6"/>
        <v>-1.243291270804305E-2</v>
      </c>
      <c r="AQ60" s="94">
        <f t="shared" si="7"/>
        <v>-3.9786597225777799E-4</v>
      </c>
      <c r="AR60" s="94">
        <f t="shared" si="8"/>
        <v>-9.9007759543177955E-3</v>
      </c>
      <c r="AS60" s="94">
        <f t="shared" si="9"/>
        <v>0.20700130253289895</v>
      </c>
      <c r="AT60" s="94">
        <f t="shared" si="10"/>
        <v>0.17375748807657634</v>
      </c>
      <c r="AU60" s="94">
        <f t="shared" si="11"/>
        <v>0.42369763846187519</v>
      </c>
      <c r="AV60" s="94">
        <f t="shared" si="12"/>
        <v>3.0579014268877849</v>
      </c>
      <c r="AW60" s="94">
        <f t="shared" si="13"/>
        <v>7.1275282853540922</v>
      </c>
      <c r="AX60" s="94">
        <f t="shared" si="14"/>
        <v>9.3659956007560052E-2</v>
      </c>
      <c r="AY60" s="94">
        <f t="shared" si="15"/>
        <v>9.907407880458696E-4</v>
      </c>
      <c r="AZ60" s="94">
        <f t="shared" si="16"/>
        <v>0.88312030650492757</v>
      </c>
      <c r="BA60" s="94">
        <f t="shared" si="17"/>
        <v>0.24456500687636384</v>
      </c>
      <c r="BB60" s="94" t="e">
        <f t="shared" ca="1" si="18"/>
        <v>#REF!</v>
      </c>
      <c r="BC60" s="94">
        <f t="shared" si="19"/>
        <v>5.1883044835591285E-5</v>
      </c>
      <c r="BD60" s="94">
        <f t="shared" si="20"/>
        <v>4.1399632810977997E-12</v>
      </c>
      <c r="BE60" s="94">
        <f t="shared" si="21"/>
        <v>5.0421317798358359E-4</v>
      </c>
      <c r="BF60" s="94">
        <f t="shared" si="22"/>
        <v>0</v>
      </c>
      <c r="BG60" s="97">
        <f t="shared" si="23"/>
        <v>6.3487795888318983E-6</v>
      </c>
      <c r="BH60" s="94">
        <f t="shared" si="24"/>
        <v>8.6228228219006818E-6</v>
      </c>
      <c r="BI60" s="94">
        <f t="shared" si="25"/>
        <v>4.5431311209319258E-2</v>
      </c>
      <c r="BJ60" s="94">
        <f t="shared" si="26"/>
        <v>2.822639030914048E-5</v>
      </c>
      <c r="BK60" s="94">
        <f t="shared" si="27"/>
        <v>0</v>
      </c>
      <c r="BL60" s="94">
        <f t="shared" si="28"/>
        <v>0</v>
      </c>
      <c r="BN60" s="111" t="e">
        <f t="shared" ca="1" si="61"/>
        <v>#REF!</v>
      </c>
      <c r="BO60" s="104">
        <v>14.816756881816017</v>
      </c>
      <c r="BP60" s="13"/>
      <c r="BQ60" s="92">
        <f t="shared" si="65"/>
        <v>43115</v>
      </c>
      <c r="BR60" s="94">
        <f t="shared" si="66"/>
        <v>2.8925334198812619E-4</v>
      </c>
      <c r="BS60" s="94">
        <f t="shared" si="67"/>
        <v>1.0844547411201573</v>
      </c>
      <c r="BT60" s="94">
        <f t="shared" si="68"/>
        <v>92299.945688051521</v>
      </c>
      <c r="BU60" s="94">
        <f t="shared" si="69"/>
        <v>0.27789054953265591</v>
      </c>
      <c r="BV60" s="94">
        <f t="shared" si="70"/>
        <v>1</v>
      </c>
      <c r="BW60" s="94">
        <f t="shared" si="71"/>
        <v>4.7396339134467782</v>
      </c>
      <c r="BX60" s="94">
        <f t="shared" si="72"/>
        <v>0.33561674198103431</v>
      </c>
      <c r="BY60" s="94">
        <f t="shared" si="73"/>
        <v>0.98764405663656107</v>
      </c>
      <c r="BZ60" s="94">
        <f t="shared" si="74"/>
        <v>0.99960221316591236</v>
      </c>
      <c r="CA60" s="94">
        <f t="shared" si="75"/>
        <v>0.99014807537298477</v>
      </c>
      <c r="CB60" s="94">
        <f t="shared" si="76"/>
        <v>1.2299841738745609</v>
      </c>
      <c r="CC60" s="94">
        <f t="shared" si="77"/>
        <v>1.1897669981480794</v>
      </c>
      <c r="CD60" s="94">
        <f t="shared" si="78"/>
        <v>1.5275996365727771</v>
      </c>
      <c r="CE60" s="94">
        <f t="shared" si="79"/>
        <v>21.282846654560629</v>
      </c>
      <c r="CF60" s="94">
        <f t="shared" si="80"/>
        <v>1245.7939112097952</v>
      </c>
      <c r="CG60" s="94">
        <f t="shared" si="81"/>
        <v>1.0981862507812257</v>
      </c>
      <c r="CH60" s="94">
        <f t="shared" si="82"/>
        <v>1.0009912317338203</v>
      </c>
      <c r="CI60" s="94">
        <f t="shared" si="83"/>
        <v>2.4184342013073978</v>
      </c>
      <c r="CJ60" s="94">
        <f t="shared" si="84"/>
        <v>1.2770656775766316</v>
      </c>
      <c r="CK60" s="94" t="e">
        <f t="shared" ca="1" si="85"/>
        <v>#REF!</v>
      </c>
      <c r="CL60" s="94">
        <f t="shared" si="86"/>
        <v>1.000051884390784</v>
      </c>
      <c r="CM60" s="94">
        <f t="shared" si="87"/>
        <v>1.00000000000414</v>
      </c>
      <c r="CN60" s="94">
        <f t="shared" si="88"/>
        <v>1.0005043403148151</v>
      </c>
      <c r="CO60" s="94">
        <f t="shared" si="89"/>
        <v>1</v>
      </c>
      <c r="CP60" s="97">
        <f t="shared" si="90"/>
        <v>1.0000063487997424</v>
      </c>
      <c r="CQ60" s="94">
        <f t="shared" si="91"/>
        <v>1.0000086228599985</v>
      </c>
      <c r="CR60" s="94">
        <f t="shared" si="92"/>
        <v>1.0464791207598918</v>
      </c>
      <c r="CS60" s="94">
        <f t="shared" si="93"/>
        <v>1.0000282267886775</v>
      </c>
      <c r="CT60" s="94">
        <f t="shared" si="94"/>
        <v>1</v>
      </c>
      <c r="CU60" s="94">
        <f t="shared" si="95"/>
        <v>1</v>
      </c>
      <c r="CW60" s="94" t="e">
        <f t="shared" ca="1" si="62"/>
        <v>#REF!</v>
      </c>
      <c r="CX60" s="94" t="e">
        <f t="shared" ca="1" si="96"/>
        <v>#REF!</v>
      </c>
    </row>
    <row r="61" spans="1:102" x14ac:dyDescent="0.2">
      <c r="A61" s="92">
        <f t="shared" si="63"/>
        <v>43122</v>
      </c>
      <c r="B61" s="93">
        <v>1</v>
      </c>
      <c r="C61" s="93">
        <v>2.1641694677870702</v>
      </c>
      <c r="D61" s="93">
        <v>15.602485466079299</v>
      </c>
      <c r="E61" s="93">
        <v>0.66073129611328396</v>
      </c>
      <c r="F61" s="93">
        <v>0</v>
      </c>
      <c r="G61" s="93">
        <v>4.5898336533621</v>
      </c>
      <c r="H61" s="93">
        <v>4.3820266346738803</v>
      </c>
      <c r="I61" s="93">
        <v>0.24097584077722201</v>
      </c>
      <c r="J61" s="93">
        <v>2.85184842783366E-2</v>
      </c>
      <c r="K61" s="93">
        <v>1.0572965179887699</v>
      </c>
      <c r="L61" s="93">
        <v>0.87220001506390998</v>
      </c>
      <c r="M61" s="93">
        <v>0.60662991166062297</v>
      </c>
      <c r="N61" s="93">
        <v>0.47910497667087398</v>
      </c>
      <c r="O61" s="93">
        <v>4.5407789222742796</v>
      </c>
      <c r="P61" s="93">
        <v>4.5325994931532501</v>
      </c>
      <c r="Q61" s="93">
        <v>3.4011973816621501</v>
      </c>
      <c r="R61" s="93">
        <v>1.0986122886681</v>
      </c>
      <c r="S61" s="93">
        <v>4.27666611901605</v>
      </c>
      <c r="T61" s="93">
        <v>3.4339872044851401</v>
      </c>
      <c r="U61" s="93" t="e">
        <f ca="1">'Media Transformations (Inputs)'!F67</f>
        <v>#REF!</v>
      </c>
      <c r="V61" s="93">
        <v>3.7314545008587398E-3</v>
      </c>
      <c r="W61" s="93">
        <v>1.03499082027445E-10</v>
      </c>
      <c r="X61" s="93">
        <v>6.7080701219209601E-4</v>
      </c>
      <c r="Y61" s="93">
        <v>0</v>
      </c>
      <c r="Z61" s="93">
        <v>1.4624779586167899E-5</v>
      </c>
      <c r="AA61" s="93">
        <v>1.5677859676183E-4</v>
      </c>
      <c r="AB61" s="93">
        <v>0.26626238439187799</v>
      </c>
      <c r="AC61" s="93">
        <v>7.3360234092442105E-4</v>
      </c>
      <c r="AD61" s="93">
        <v>0</v>
      </c>
      <c r="AE61" s="93">
        <v>0</v>
      </c>
      <c r="AH61" s="92">
        <f t="shared" si="64"/>
        <v>43122</v>
      </c>
      <c r="AI61" s="94">
        <f t="shared" si="60"/>
        <v>-8.1482076379792705</v>
      </c>
      <c r="AJ61" s="94">
        <f t="shared" si="0"/>
        <v>7.8554539849173627E-2</v>
      </c>
      <c r="AK61" s="94">
        <f t="shared" si="1"/>
        <v>11.481845877594342</v>
      </c>
      <c r="AL61" s="94">
        <f t="shared" si="2"/>
        <v>-1.2816281773769012</v>
      </c>
      <c r="AM61" s="94">
        <f t="shared" si="3"/>
        <v>0</v>
      </c>
      <c r="AN61" s="94">
        <f t="shared" si="4"/>
        <v>1.5678610861383142</v>
      </c>
      <c r="AO61" s="94">
        <f t="shared" si="5"/>
        <v>-1.0917854189199352</v>
      </c>
      <c r="AP61" s="94">
        <f t="shared" si="6"/>
        <v>-9.9463301664344233E-3</v>
      </c>
      <c r="AQ61" s="94">
        <f t="shared" si="7"/>
        <v>-3.5807937503200054E-4</v>
      </c>
      <c r="AR61" s="94">
        <f t="shared" si="8"/>
        <v>-1.0472304509485606E-2</v>
      </c>
      <c r="AS61" s="94">
        <f t="shared" si="9"/>
        <v>0.19616060116047959</v>
      </c>
      <c r="AT61" s="94">
        <f t="shared" si="10"/>
        <v>0.17659910628787182</v>
      </c>
      <c r="AU61" s="94">
        <f t="shared" si="11"/>
        <v>0.41622836415816017</v>
      </c>
      <c r="AV61" s="94">
        <f t="shared" si="12"/>
        <v>3.0709441467138063</v>
      </c>
      <c r="AW61" s="94">
        <f t="shared" si="13"/>
        <v>7.1275282853540922</v>
      </c>
      <c r="AX61" s="94">
        <f t="shared" si="14"/>
        <v>0.1015967420769449</v>
      </c>
      <c r="AY61" s="94">
        <f t="shared" si="15"/>
        <v>1.1419976406156374E-2</v>
      </c>
      <c r="AZ61" s="94">
        <f t="shared" si="16"/>
        <v>0.88601790488338172</v>
      </c>
      <c r="BA61" s="94">
        <f t="shared" si="17"/>
        <v>0.24456500687636384</v>
      </c>
      <c r="BB61" s="94" t="e">
        <f t="shared" ca="1" si="18"/>
        <v>#REF!</v>
      </c>
      <c r="BC61" s="94">
        <f t="shared" si="19"/>
        <v>4.1506435868472979E-5</v>
      </c>
      <c r="BD61" s="94">
        <f t="shared" si="20"/>
        <v>4.1399632810978001E-13</v>
      </c>
      <c r="BE61" s="94">
        <f t="shared" si="21"/>
        <v>5.0421317798358441E-5</v>
      </c>
      <c r="BF61" s="94">
        <f t="shared" si="22"/>
        <v>0</v>
      </c>
      <c r="BG61" s="97">
        <f t="shared" si="23"/>
        <v>6.3487795888318975E-7</v>
      </c>
      <c r="BH61" s="94">
        <f t="shared" si="24"/>
        <v>1.7245645643801299E-6</v>
      </c>
      <c r="BI61" s="94">
        <f t="shared" si="25"/>
        <v>1.3629393362795778E-2</v>
      </c>
      <c r="BJ61" s="94">
        <f t="shared" si="26"/>
        <v>2.2581112247312366E-5</v>
      </c>
      <c r="BK61" s="94">
        <f t="shared" si="27"/>
        <v>0</v>
      </c>
      <c r="BL61" s="94">
        <f t="shared" si="28"/>
        <v>0</v>
      </c>
      <c r="BN61" s="111" t="e">
        <f t="shared" ca="1" si="61"/>
        <v>#REF!</v>
      </c>
      <c r="BO61" s="104">
        <v>14.858839250693116</v>
      </c>
      <c r="BP61" s="13"/>
      <c r="BQ61" s="92">
        <f t="shared" si="65"/>
        <v>43122</v>
      </c>
      <c r="BR61" s="94">
        <f t="shared" si="66"/>
        <v>2.8925334198812619E-4</v>
      </c>
      <c r="BS61" s="94">
        <f t="shared" si="67"/>
        <v>1.0817223505273084</v>
      </c>
      <c r="BT61" s="94">
        <f t="shared" si="68"/>
        <v>96939.841812949933</v>
      </c>
      <c r="BU61" s="94">
        <f t="shared" si="69"/>
        <v>0.27758497474382987</v>
      </c>
      <c r="BV61" s="94">
        <f t="shared" si="70"/>
        <v>1</v>
      </c>
      <c r="BW61" s="94">
        <f t="shared" si="71"/>
        <v>4.7963781745838734</v>
      </c>
      <c r="BX61" s="94">
        <f t="shared" si="72"/>
        <v>0.33561674198103431</v>
      </c>
      <c r="BY61" s="94">
        <f t="shared" si="73"/>
        <v>0.99010297098488753</v>
      </c>
      <c r="BZ61" s="94">
        <f t="shared" si="74"/>
        <v>0.99964198472773591</v>
      </c>
      <c r="CA61" s="94">
        <f t="shared" si="75"/>
        <v>0.98958233915666538</v>
      </c>
      <c r="CB61" s="94">
        <f t="shared" si="76"/>
        <v>1.2167222966566842</v>
      </c>
      <c r="CC61" s="94">
        <f t="shared" si="77"/>
        <v>1.1931526698321564</v>
      </c>
      <c r="CD61" s="94">
        <f t="shared" si="78"/>
        <v>1.5162320824007565</v>
      </c>
      <c r="CE61" s="94">
        <f t="shared" si="79"/>
        <v>21.5622509960108</v>
      </c>
      <c r="CF61" s="94">
        <f t="shared" si="80"/>
        <v>1245.7939112097952</v>
      </c>
      <c r="CG61" s="94">
        <f t="shared" si="81"/>
        <v>1.1069370005966597</v>
      </c>
      <c r="CH61" s="94">
        <f t="shared" si="82"/>
        <v>1.0114854332713585</v>
      </c>
      <c r="CI61" s="94">
        <f t="shared" si="83"/>
        <v>2.4254520148198573</v>
      </c>
      <c r="CJ61" s="94">
        <f t="shared" si="84"/>
        <v>1.2770656775766316</v>
      </c>
      <c r="CK61" s="94" t="e">
        <f t="shared" ca="1" si="85"/>
        <v>#REF!</v>
      </c>
      <c r="CL61" s="94">
        <f t="shared" si="86"/>
        <v>1.0000415072972726</v>
      </c>
      <c r="CM61" s="94">
        <f t="shared" si="87"/>
        <v>1.0000000000004139</v>
      </c>
      <c r="CN61" s="94">
        <f t="shared" si="88"/>
        <v>1.0000504225889744</v>
      </c>
      <c r="CO61" s="94">
        <f t="shared" si="89"/>
        <v>1</v>
      </c>
      <c r="CP61" s="97">
        <f t="shared" si="90"/>
        <v>1.0000006348781605</v>
      </c>
      <c r="CQ61" s="94">
        <f t="shared" si="91"/>
        <v>1.0000017245660515</v>
      </c>
      <c r="CR61" s="94">
        <f t="shared" si="92"/>
        <v>1.013722696953075</v>
      </c>
      <c r="CS61" s="94">
        <f t="shared" si="93"/>
        <v>1.0000225813672026</v>
      </c>
      <c r="CT61" s="94">
        <f t="shared" si="94"/>
        <v>1</v>
      </c>
      <c r="CU61" s="94">
        <f t="shared" si="95"/>
        <v>1</v>
      </c>
      <c r="CW61" s="94" t="e">
        <f t="shared" ca="1" si="62"/>
        <v>#REF!</v>
      </c>
      <c r="CX61" s="94" t="e">
        <f t="shared" ca="1" si="96"/>
        <v>#REF!</v>
      </c>
    </row>
    <row r="62" spans="1:102" x14ac:dyDescent="0.2">
      <c r="A62" s="92">
        <f t="shared" si="63"/>
        <v>43129</v>
      </c>
      <c r="B62" s="93">
        <v>1</v>
      </c>
      <c r="C62" s="93">
        <v>2.3546156984010098</v>
      </c>
      <c r="D62" s="93">
        <v>15.7194969897542</v>
      </c>
      <c r="E62" s="93">
        <v>0.44318235765186698</v>
      </c>
      <c r="F62" s="93">
        <v>0</v>
      </c>
      <c r="G62" s="93">
        <v>4.5950046723491296</v>
      </c>
      <c r="H62" s="93">
        <v>4.3820266346738803</v>
      </c>
      <c r="I62" s="93">
        <v>0.192780672621778</v>
      </c>
      <c r="J62" s="93">
        <v>2.5666635850502901E-2</v>
      </c>
      <c r="K62" s="93">
        <v>1.1092285101960799</v>
      </c>
      <c r="L62" s="93">
        <v>0.85543663580551699</v>
      </c>
      <c r="M62" s="93">
        <v>0.62210657031493</v>
      </c>
      <c r="N62" s="93">
        <v>0.498019060884904</v>
      </c>
      <c r="O62" s="93">
        <v>4.3498512849694402</v>
      </c>
      <c r="P62" s="93">
        <v>4.5325994931532501</v>
      </c>
      <c r="Q62" s="93">
        <v>3.7612001156935602</v>
      </c>
      <c r="R62" s="93">
        <v>1.3862943611198899</v>
      </c>
      <c r="S62" s="93">
        <v>4.2904594411483901</v>
      </c>
      <c r="T62" s="93">
        <v>3.4011973816621501</v>
      </c>
      <c r="U62" s="93" t="e">
        <f ca="1">'Media Transformations (Inputs)'!F68</f>
        <v>#REF!</v>
      </c>
      <c r="V62" s="93">
        <v>2.98516360068699E-3</v>
      </c>
      <c r="W62" s="93">
        <v>1.03499082027445E-11</v>
      </c>
      <c r="X62" s="93">
        <v>6.7080701219209598E-5</v>
      </c>
      <c r="Y62" s="93">
        <v>0</v>
      </c>
      <c r="Z62" s="93">
        <v>1.46247795861679E-6</v>
      </c>
      <c r="AA62" s="93">
        <v>3.13557193523661E-5</v>
      </c>
      <c r="AB62" s="93">
        <v>7.9878715317563298E-2</v>
      </c>
      <c r="AC62" s="93">
        <v>5.8688187273953703E-4</v>
      </c>
      <c r="AD62" s="93">
        <v>0</v>
      </c>
      <c r="AE62" s="93">
        <v>0</v>
      </c>
      <c r="AH62" s="92">
        <f t="shared" si="64"/>
        <v>43129</v>
      </c>
      <c r="AI62" s="94">
        <f t="shared" si="60"/>
        <v>-8.1482076379792705</v>
      </c>
      <c r="AJ62" s="94">
        <f t="shared" si="0"/>
        <v>8.5467314580805476E-2</v>
      </c>
      <c r="AK62" s="94">
        <f t="shared" si="1"/>
        <v>11.567954484050572</v>
      </c>
      <c r="AL62" s="94">
        <f t="shared" si="2"/>
        <v>-0.85964597200731985</v>
      </c>
      <c r="AM62" s="94">
        <f t="shared" si="3"/>
        <v>0</v>
      </c>
      <c r="AN62" s="94">
        <f t="shared" si="4"/>
        <v>1.5696274768308194</v>
      </c>
      <c r="AO62" s="94">
        <f t="shared" si="5"/>
        <v>-1.0917854189199352</v>
      </c>
      <c r="AP62" s="94">
        <f t="shared" si="6"/>
        <v>-7.9570641331475553E-3</v>
      </c>
      <c r="AQ62" s="94">
        <f t="shared" si="7"/>
        <v>-3.2227143752879998E-4</v>
      </c>
      <c r="AR62" s="94">
        <f t="shared" si="8"/>
        <v>-1.0986680209136743E-2</v>
      </c>
      <c r="AS62" s="94">
        <f t="shared" si="9"/>
        <v>0.19239046300866294</v>
      </c>
      <c r="AT62" s="94">
        <f t="shared" si="10"/>
        <v>0.18110459478116284</v>
      </c>
      <c r="AU62" s="94">
        <f t="shared" si="11"/>
        <v>0.4326602083578574</v>
      </c>
      <c r="AV62" s="94">
        <f t="shared" si="12"/>
        <v>2.9418191396911064</v>
      </c>
      <c r="AW62" s="94">
        <f t="shared" si="13"/>
        <v>7.1275282853540922</v>
      </c>
      <c r="AX62" s="94">
        <f t="shared" si="14"/>
        <v>0.11235033877015124</v>
      </c>
      <c r="AY62" s="94">
        <f t="shared" si="15"/>
        <v>1.4410405799456318E-2</v>
      </c>
      <c r="AZ62" s="94">
        <f t="shared" si="16"/>
        <v>0.88887553511145512</v>
      </c>
      <c r="BA62" s="94">
        <f t="shared" si="17"/>
        <v>0.24222974970542699</v>
      </c>
      <c r="BB62" s="94" t="e">
        <f t="shared" ca="1" si="18"/>
        <v>#REF!</v>
      </c>
      <c r="BC62" s="94">
        <f t="shared" si="19"/>
        <v>3.3205148694778365E-5</v>
      </c>
      <c r="BD62" s="94">
        <f t="shared" si="20"/>
        <v>4.1399632810977999E-14</v>
      </c>
      <c r="BE62" s="94">
        <f t="shared" si="21"/>
        <v>5.0421317798358434E-6</v>
      </c>
      <c r="BF62" s="94">
        <f t="shared" si="22"/>
        <v>0</v>
      </c>
      <c r="BG62" s="97">
        <f t="shared" si="23"/>
        <v>6.3487795888318978E-8</v>
      </c>
      <c r="BH62" s="94">
        <f t="shared" si="24"/>
        <v>3.4491291287602706E-7</v>
      </c>
      <c r="BI62" s="94">
        <f t="shared" si="25"/>
        <v>4.0888180088387276E-3</v>
      </c>
      <c r="BJ62" s="94">
        <f t="shared" si="26"/>
        <v>1.8064889797849898E-5</v>
      </c>
      <c r="BK62" s="94">
        <f t="shared" si="27"/>
        <v>0</v>
      </c>
      <c r="BL62" s="94">
        <f t="shared" si="28"/>
        <v>0</v>
      </c>
      <c r="BN62" s="111" t="e">
        <f t="shared" ca="1" si="61"/>
        <v>#REF!</v>
      </c>
      <c r="BO62" s="104">
        <v>15.29830507240726</v>
      </c>
      <c r="BP62" s="13"/>
      <c r="BQ62" s="92">
        <f t="shared" si="65"/>
        <v>43129</v>
      </c>
      <c r="BR62" s="94">
        <f t="shared" si="66"/>
        <v>2.8925334198812619E-4</v>
      </c>
      <c r="BS62" s="94">
        <f t="shared" si="67"/>
        <v>1.0892259589551634</v>
      </c>
      <c r="BT62" s="94">
        <f t="shared" si="68"/>
        <v>105657.12749573427</v>
      </c>
      <c r="BU62" s="94">
        <f t="shared" si="69"/>
        <v>0.42331192006214308</v>
      </c>
      <c r="BV62" s="94">
        <f t="shared" si="70"/>
        <v>1</v>
      </c>
      <c r="BW62" s="94">
        <f t="shared" si="71"/>
        <v>4.8048579394332105</v>
      </c>
      <c r="BX62" s="94">
        <f t="shared" si="72"/>
        <v>0.33561674198103431</v>
      </c>
      <c r="BY62" s="94">
        <f t="shared" si="73"/>
        <v>0.9920745095016823</v>
      </c>
      <c r="BZ62" s="94">
        <f t="shared" si="74"/>
        <v>0.99967778048633293</v>
      </c>
      <c r="CA62" s="94">
        <f t="shared" si="75"/>
        <v>0.98907345293917148</v>
      </c>
      <c r="CB62" s="94">
        <f t="shared" si="76"/>
        <v>1.2121437218589541</v>
      </c>
      <c r="CC62" s="94">
        <f t="shared" si="77"/>
        <v>1.1985405338222206</v>
      </c>
      <c r="CD62" s="94">
        <f t="shared" si="78"/>
        <v>1.5413523930487889</v>
      </c>
      <c r="CE62" s="94">
        <f t="shared" si="79"/>
        <v>18.950288196874084</v>
      </c>
      <c r="CF62" s="94">
        <f t="shared" si="80"/>
        <v>1245.7939112097952</v>
      </c>
      <c r="CG62" s="94">
        <f t="shared" si="81"/>
        <v>1.118904787714657</v>
      </c>
      <c r="CH62" s="94">
        <f t="shared" si="82"/>
        <v>1.0145147362427274</v>
      </c>
      <c r="CI62" s="94">
        <f t="shared" si="83"/>
        <v>2.4323929724359452</v>
      </c>
      <c r="CJ62" s="94">
        <f t="shared" si="84"/>
        <v>1.2740868802779106</v>
      </c>
      <c r="CK62" s="94" t="e">
        <f t="shared" ca="1" si="85"/>
        <v>#REF!</v>
      </c>
      <c r="CL62" s="94">
        <f t="shared" si="86"/>
        <v>1.0000332056999919</v>
      </c>
      <c r="CM62" s="94">
        <f t="shared" si="87"/>
        <v>1.0000000000000413</v>
      </c>
      <c r="CN62" s="94">
        <f t="shared" si="88"/>
        <v>1.0000050421444915</v>
      </c>
      <c r="CO62" s="94">
        <f t="shared" si="89"/>
        <v>1</v>
      </c>
      <c r="CP62" s="97">
        <f t="shared" si="90"/>
        <v>1.0000000634877979</v>
      </c>
      <c r="CQ62" s="94">
        <f t="shared" si="91"/>
        <v>1.0000003449129724</v>
      </c>
      <c r="CR62" s="94">
        <f t="shared" si="92"/>
        <v>1.0040971886299539</v>
      </c>
      <c r="CS62" s="94">
        <f t="shared" si="93"/>
        <v>1.0000180650529689</v>
      </c>
      <c r="CT62" s="94">
        <f t="shared" si="94"/>
        <v>1</v>
      </c>
      <c r="CU62" s="94">
        <f t="shared" si="95"/>
        <v>1</v>
      </c>
      <c r="CW62" s="94" t="e">
        <f t="shared" ca="1" si="62"/>
        <v>#REF!</v>
      </c>
      <c r="CX62" s="94" t="e">
        <f t="shared" ca="1" si="96"/>
        <v>#REF!</v>
      </c>
    </row>
    <row r="63" spans="1:102" x14ac:dyDescent="0.2">
      <c r="A63" s="92">
        <f t="shared" si="63"/>
        <v>43136</v>
      </c>
      <c r="B63" s="93">
        <v>1</v>
      </c>
      <c r="C63" s="93">
        <v>1.27297354842189</v>
      </c>
      <c r="D63" s="93">
        <v>15.6463671109089</v>
      </c>
      <c r="E63" s="93">
        <v>0.54120493143679405</v>
      </c>
      <c r="F63" s="93">
        <v>0</v>
      </c>
      <c r="G63" s="93">
        <v>4.5682388163266303</v>
      </c>
      <c r="H63" s="93">
        <v>4.3944491546724302</v>
      </c>
      <c r="I63" s="93">
        <v>0.15422453809742201</v>
      </c>
      <c r="J63" s="93">
        <v>2.3099972265452601E-2</v>
      </c>
      <c r="K63" s="93">
        <v>1.0137552174053499</v>
      </c>
      <c r="L63" s="93">
        <v>0.884397975699868</v>
      </c>
      <c r="M63" s="93">
        <v>0.63430336151635203</v>
      </c>
      <c r="N63" s="93">
        <v>0.49000489490024501</v>
      </c>
      <c r="O63" s="93">
        <v>4.4275608900726704</v>
      </c>
      <c r="P63" s="93">
        <v>4.5325994931532501</v>
      </c>
      <c r="Q63" s="93">
        <v>3.68887945411393</v>
      </c>
      <c r="R63" s="93">
        <v>1.0986122886681</v>
      </c>
      <c r="S63" s="93">
        <v>4.3040650932041702</v>
      </c>
      <c r="T63" s="93">
        <v>3.4011973816621501</v>
      </c>
      <c r="U63" s="93" t="e">
        <f ca="1">'Media Transformations (Inputs)'!F69</f>
        <v>#REF!</v>
      </c>
      <c r="V63" s="93">
        <v>2.3881308805495899E-3</v>
      </c>
      <c r="W63" s="93">
        <v>1.0349908202744499E-12</v>
      </c>
      <c r="X63" s="93">
        <v>6.7080701219209702E-6</v>
      </c>
      <c r="Y63" s="93">
        <v>0</v>
      </c>
      <c r="Z63" s="93">
        <v>1.4624779586167899E-7</v>
      </c>
      <c r="AA63" s="93">
        <v>6.2711438704732196E-6</v>
      </c>
      <c r="AB63" s="93">
        <v>2.3963614595268998E-2</v>
      </c>
      <c r="AC63" s="93">
        <v>4.6950549819162998E-4</v>
      </c>
      <c r="AD63" s="93">
        <v>0</v>
      </c>
      <c r="AE63" s="93">
        <v>0</v>
      </c>
      <c r="AH63" s="92">
        <f t="shared" si="64"/>
        <v>43136</v>
      </c>
      <c r="AI63" s="94">
        <f t="shared" si="60"/>
        <v>-8.1482076379792705</v>
      </c>
      <c r="AJ63" s="94">
        <f t="shared" si="0"/>
        <v>4.6206109468267371E-2</v>
      </c>
      <c r="AK63" s="94">
        <f t="shared" si="1"/>
        <v>11.514138314839945</v>
      </c>
      <c r="AL63" s="94">
        <f t="shared" si="2"/>
        <v>-1.0497814980839135</v>
      </c>
      <c r="AM63" s="94">
        <f t="shared" si="3"/>
        <v>0</v>
      </c>
      <c r="AN63" s="94">
        <f t="shared" si="4"/>
        <v>1.5604844125578652</v>
      </c>
      <c r="AO63" s="94">
        <f t="shared" si="5"/>
        <v>-1.0948804996511521</v>
      </c>
      <c r="AP63" s="94">
        <f t="shared" si="6"/>
        <v>-6.3656513065180279E-3</v>
      </c>
      <c r="AQ63" s="94">
        <f t="shared" si="7"/>
        <v>-2.9004429377591987E-4</v>
      </c>
      <c r="AR63" s="94">
        <f t="shared" si="8"/>
        <v>-1.0041036884282418E-2</v>
      </c>
      <c r="AS63" s="94">
        <f t="shared" si="9"/>
        <v>0.19890396191484286</v>
      </c>
      <c r="AT63" s="94">
        <f t="shared" si="10"/>
        <v>0.18465526444704625</v>
      </c>
      <c r="AU63" s="94">
        <f t="shared" si="11"/>
        <v>0.42569780270499757</v>
      </c>
      <c r="AV63" s="94">
        <f t="shared" si="12"/>
        <v>2.9943744085161481</v>
      </c>
      <c r="AW63" s="94">
        <f t="shared" si="13"/>
        <v>7.1275282853540922</v>
      </c>
      <c r="AX63" s="94">
        <f t="shared" si="14"/>
        <v>0.11019005732310715</v>
      </c>
      <c r="AY63" s="94">
        <f t="shared" si="15"/>
        <v>1.1419976406156374E-2</v>
      </c>
      <c r="AZ63" s="94">
        <f t="shared" si="16"/>
        <v>0.89169428480889656</v>
      </c>
      <c r="BA63" s="94">
        <f t="shared" si="17"/>
        <v>0.24222974970542699</v>
      </c>
      <c r="BB63" s="94" t="e">
        <f t="shared" ca="1" si="18"/>
        <v>#REF!</v>
      </c>
      <c r="BC63" s="94">
        <f t="shared" si="19"/>
        <v>2.6564118955822669E-5</v>
      </c>
      <c r="BD63" s="94">
        <f t="shared" si="20"/>
        <v>4.1399632810977999E-15</v>
      </c>
      <c r="BE63" s="94">
        <f t="shared" si="21"/>
        <v>5.0421317798358516E-7</v>
      </c>
      <c r="BF63" s="94">
        <f t="shared" si="22"/>
        <v>0</v>
      </c>
      <c r="BG63" s="97">
        <f t="shared" si="23"/>
        <v>6.3487795888318982E-9</v>
      </c>
      <c r="BH63" s="94">
        <f t="shared" si="24"/>
        <v>6.8982582575205406E-8</v>
      </c>
      <c r="BI63" s="94">
        <f t="shared" si="25"/>
        <v>1.2266454026516188E-3</v>
      </c>
      <c r="BJ63" s="94">
        <f t="shared" si="26"/>
        <v>1.4451911838279929E-5</v>
      </c>
      <c r="BK63" s="94">
        <f t="shared" si="27"/>
        <v>0</v>
      </c>
      <c r="BL63" s="94">
        <f t="shared" si="28"/>
        <v>0</v>
      </c>
      <c r="BN63" s="111" t="e">
        <f t="shared" ca="1" si="61"/>
        <v>#REF!</v>
      </c>
      <c r="BO63" s="104">
        <v>15.050822074697052</v>
      </c>
      <c r="BP63" s="13"/>
      <c r="BQ63" s="92">
        <f t="shared" si="65"/>
        <v>43136</v>
      </c>
      <c r="BR63" s="94">
        <f t="shared" si="66"/>
        <v>2.8925334198812619E-4</v>
      </c>
      <c r="BS63" s="94">
        <f t="shared" si="67"/>
        <v>1.0472902451489872</v>
      </c>
      <c r="BT63" s="94">
        <f t="shared" si="68"/>
        <v>100121.35856695616</v>
      </c>
      <c r="BU63" s="94">
        <f t="shared" si="69"/>
        <v>0.35001421953400985</v>
      </c>
      <c r="BV63" s="94">
        <f t="shared" si="70"/>
        <v>1</v>
      </c>
      <c r="BW63" s="94">
        <f t="shared" si="71"/>
        <v>4.7611270363416534</v>
      </c>
      <c r="BX63" s="94">
        <f t="shared" si="72"/>
        <v>0.3345795869371051</v>
      </c>
      <c r="BY63" s="94">
        <f t="shared" si="73"/>
        <v>0.99365456652911532</v>
      </c>
      <c r="BZ63" s="94">
        <f t="shared" si="74"/>
        <v>0.9997099977650038</v>
      </c>
      <c r="CA63" s="94">
        <f t="shared" si="75"/>
        <v>0.99000920602233</v>
      </c>
      <c r="CB63" s="94">
        <f t="shared" si="76"/>
        <v>1.2200647875872046</v>
      </c>
      <c r="CC63" s="94">
        <f t="shared" si="77"/>
        <v>1.2028037194420034</v>
      </c>
      <c r="CD63" s="94">
        <f t="shared" si="78"/>
        <v>1.5306581444830665</v>
      </c>
      <c r="CE63" s="94">
        <f t="shared" si="79"/>
        <v>19.972861128875156</v>
      </c>
      <c r="CF63" s="94">
        <f t="shared" si="80"/>
        <v>1245.7939112097952</v>
      </c>
      <c r="CG63" s="94">
        <f t="shared" si="81"/>
        <v>1.116490247443042</v>
      </c>
      <c r="CH63" s="94">
        <f t="shared" si="82"/>
        <v>1.0114854332713585</v>
      </c>
      <c r="CI63" s="94">
        <f t="shared" si="83"/>
        <v>2.4392589515833301</v>
      </c>
      <c r="CJ63" s="94">
        <f t="shared" si="84"/>
        <v>1.2740868802779106</v>
      </c>
      <c r="CK63" s="94" t="e">
        <f t="shared" ca="1" si="85"/>
        <v>#REF!</v>
      </c>
      <c r="CL63" s="94">
        <f t="shared" si="86"/>
        <v>1.0000265644717852</v>
      </c>
      <c r="CM63" s="94">
        <f t="shared" si="87"/>
        <v>1.0000000000000042</v>
      </c>
      <c r="CN63" s="94">
        <f t="shared" si="88"/>
        <v>1.0000005042133051</v>
      </c>
      <c r="CO63" s="94">
        <f t="shared" si="89"/>
        <v>1</v>
      </c>
      <c r="CP63" s="97">
        <f t="shared" si="90"/>
        <v>1.0000000063487795</v>
      </c>
      <c r="CQ63" s="94">
        <f t="shared" si="91"/>
        <v>1.000000068982585</v>
      </c>
      <c r="CR63" s="94">
        <f t="shared" si="92"/>
        <v>1.0012273980398316</v>
      </c>
      <c r="CS63" s="94">
        <f t="shared" si="93"/>
        <v>1.0000144520162677</v>
      </c>
      <c r="CT63" s="94">
        <f t="shared" si="94"/>
        <v>1</v>
      </c>
      <c r="CU63" s="94">
        <f t="shared" si="95"/>
        <v>1</v>
      </c>
      <c r="CW63" s="94" t="e">
        <f t="shared" ca="1" si="62"/>
        <v>#REF!</v>
      </c>
      <c r="CX63" s="94" t="e">
        <f t="shared" ca="1" si="96"/>
        <v>#REF!</v>
      </c>
    </row>
    <row r="64" spans="1:102" x14ac:dyDescent="0.2">
      <c r="A64" s="92">
        <f t="shared" si="63"/>
        <v>43143</v>
      </c>
      <c r="B64" s="93">
        <v>1</v>
      </c>
      <c r="C64" s="93">
        <v>1.7683728134880199</v>
      </c>
      <c r="D64" s="93">
        <v>15.6329607918696</v>
      </c>
      <c r="E64" s="93">
        <v>0.66976397899166196</v>
      </c>
      <c r="F64" s="93">
        <v>0</v>
      </c>
      <c r="G64" s="93">
        <v>4.5331442261509398</v>
      </c>
      <c r="H64" s="93">
        <v>4.3944491546724302</v>
      </c>
      <c r="I64" s="93">
        <v>0.123379630477938</v>
      </c>
      <c r="J64" s="93">
        <v>2.07899750389073E-2</v>
      </c>
      <c r="K64" s="93">
        <v>0.93293566396902206</v>
      </c>
      <c r="L64" s="93">
        <v>0.89070314227130698</v>
      </c>
      <c r="M64" s="93">
        <v>0.636189355600702</v>
      </c>
      <c r="N64" s="93">
        <v>0.48279247843385698</v>
      </c>
      <c r="O64" s="93">
        <v>4.4856640717716099</v>
      </c>
      <c r="P64" s="93">
        <v>4.5325994931532501</v>
      </c>
      <c r="Q64" s="93">
        <v>3.17805383034794</v>
      </c>
      <c r="R64" s="93">
        <v>0.69314718055994495</v>
      </c>
      <c r="S64" s="93">
        <v>4.3174881135363101</v>
      </c>
      <c r="T64" s="93">
        <v>3.4339872044851401</v>
      </c>
      <c r="U64" s="93" t="e">
        <f ca="1">'Media Transformations (Inputs)'!F70</f>
        <v>#REF!</v>
      </c>
      <c r="V64" s="93">
        <v>1.9105047044396699E-3</v>
      </c>
      <c r="W64" s="93">
        <v>1.03499082027445E-13</v>
      </c>
      <c r="X64" s="93">
        <v>6.7080701219209704E-7</v>
      </c>
      <c r="Y64" s="93">
        <v>0</v>
      </c>
      <c r="Z64" s="93">
        <v>1.46247795861679E-8</v>
      </c>
      <c r="AA64" s="93">
        <v>1.25422877409464E-6</v>
      </c>
      <c r="AB64" s="93">
        <v>7.1890843785806999E-3</v>
      </c>
      <c r="AC64" s="93">
        <v>3.75604398553304E-4</v>
      </c>
      <c r="AD64" s="93">
        <v>0</v>
      </c>
      <c r="AE64" s="93">
        <v>0</v>
      </c>
      <c r="AH64" s="92">
        <f t="shared" si="64"/>
        <v>43143</v>
      </c>
      <c r="AI64" s="94">
        <f t="shared" si="60"/>
        <v>-8.1482076379792705</v>
      </c>
      <c r="AJ64" s="94">
        <f t="shared" si="0"/>
        <v>6.4188001315527043E-2</v>
      </c>
      <c r="AK64" s="94">
        <f t="shared" si="1"/>
        <v>11.504272624573497</v>
      </c>
      <c r="AL64" s="94">
        <f t="shared" si="2"/>
        <v>-1.2991489773788649</v>
      </c>
      <c r="AM64" s="94">
        <f t="shared" si="3"/>
        <v>0</v>
      </c>
      <c r="AN64" s="94">
        <f t="shared" si="4"/>
        <v>1.5484963000409482</v>
      </c>
      <c r="AO64" s="94">
        <f t="shared" si="5"/>
        <v>-1.0948804996511521</v>
      </c>
      <c r="AP64" s="94">
        <f t="shared" si="6"/>
        <v>-5.0925210452144381E-3</v>
      </c>
      <c r="AQ64" s="94">
        <f t="shared" si="7"/>
        <v>-2.6103986439832735E-4</v>
      </c>
      <c r="AR64" s="94">
        <f t="shared" si="8"/>
        <v>-9.2405358332472171E-3</v>
      </c>
      <c r="AS64" s="94">
        <f t="shared" si="9"/>
        <v>0.20032201424654317</v>
      </c>
      <c r="AT64" s="94">
        <f t="shared" si="10"/>
        <v>0.18520430573788643</v>
      </c>
      <c r="AU64" s="94">
        <f t="shared" si="11"/>
        <v>0.41943192684561503</v>
      </c>
      <c r="AV64" s="94">
        <f t="shared" si="12"/>
        <v>3.0336697868637992</v>
      </c>
      <c r="AW64" s="94">
        <f t="shared" si="13"/>
        <v>7.1275282853540922</v>
      </c>
      <c r="AX64" s="94">
        <f t="shared" si="14"/>
        <v>9.4931248932902695E-2</v>
      </c>
      <c r="AY64" s="94">
        <f t="shared" si="15"/>
        <v>7.2052028997281591E-3</v>
      </c>
      <c r="AZ64" s="94">
        <f t="shared" si="16"/>
        <v>0.89447519779600293</v>
      </c>
      <c r="BA64" s="94">
        <f t="shared" si="17"/>
        <v>0.24456500687636384</v>
      </c>
      <c r="BB64" s="94" t="e">
        <f t="shared" ca="1" si="18"/>
        <v>#REF!</v>
      </c>
      <c r="BC64" s="94">
        <f t="shared" si="19"/>
        <v>2.1251295164658113E-5</v>
      </c>
      <c r="BD64" s="94">
        <f t="shared" si="20"/>
        <v>4.1399632810978001E-16</v>
      </c>
      <c r="BE64" s="94">
        <f t="shared" si="21"/>
        <v>5.0421317798358514E-8</v>
      </c>
      <c r="BF64" s="94">
        <f t="shared" si="22"/>
        <v>0</v>
      </c>
      <c r="BG64" s="97">
        <f t="shared" si="23"/>
        <v>6.3487795888318985E-10</v>
      </c>
      <c r="BH64" s="94">
        <f t="shared" si="24"/>
        <v>1.3796516515041039E-8</v>
      </c>
      <c r="BI64" s="94">
        <f t="shared" si="25"/>
        <v>3.6799362079548565E-4</v>
      </c>
      <c r="BJ64" s="94">
        <f t="shared" si="26"/>
        <v>1.1561529470623944E-5</v>
      </c>
      <c r="BK64" s="94">
        <f t="shared" si="27"/>
        <v>0</v>
      </c>
      <c r="BL64" s="94">
        <f t="shared" si="28"/>
        <v>0</v>
      </c>
      <c r="BN64" s="111" t="e">
        <f t="shared" ca="1" si="61"/>
        <v>#REF!</v>
      </c>
      <c r="BO64" s="104">
        <v>14.833319071642798</v>
      </c>
      <c r="BP64" s="13"/>
      <c r="BQ64" s="92">
        <f t="shared" si="65"/>
        <v>43143</v>
      </c>
      <c r="BR64" s="94">
        <f t="shared" si="66"/>
        <v>2.8925334198812619E-4</v>
      </c>
      <c r="BS64" s="94">
        <f t="shared" si="67"/>
        <v>1.0662928443763751</v>
      </c>
      <c r="BT64" s="94">
        <f t="shared" si="68"/>
        <v>99138.448768450238</v>
      </c>
      <c r="BU64" s="94">
        <f t="shared" si="69"/>
        <v>0.27276382247200959</v>
      </c>
      <c r="BV64" s="94">
        <f t="shared" si="70"/>
        <v>1</v>
      </c>
      <c r="BW64" s="94">
        <f t="shared" si="71"/>
        <v>4.704390868985822</v>
      </c>
      <c r="BX64" s="94">
        <f t="shared" si="72"/>
        <v>0.3345795869371051</v>
      </c>
      <c r="BY64" s="94">
        <f t="shared" si="73"/>
        <v>0.99492042385669965</v>
      </c>
      <c r="BZ64" s="94">
        <f t="shared" si="74"/>
        <v>0.99973899420354262</v>
      </c>
      <c r="CA64" s="94">
        <f t="shared" si="75"/>
        <v>0.99080202671684825</v>
      </c>
      <c r="CB64" s="94">
        <f t="shared" si="76"/>
        <v>1.2217961305814273</v>
      </c>
      <c r="CC64" s="94">
        <f t="shared" si="77"/>
        <v>1.2034642896723253</v>
      </c>
      <c r="CD64" s="94">
        <f t="shared" si="78"/>
        <v>1.5210972156442928</v>
      </c>
      <c r="CE64" s="94">
        <f t="shared" si="79"/>
        <v>20.773326560592441</v>
      </c>
      <c r="CF64" s="94">
        <f t="shared" si="80"/>
        <v>1245.7939112097952</v>
      </c>
      <c r="CG64" s="94">
        <f t="shared" si="81"/>
        <v>1.0995832550051943</v>
      </c>
      <c r="CH64" s="94">
        <f t="shared" si="82"/>
        <v>1.0072312228295583</v>
      </c>
      <c r="CI64" s="94">
        <f t="shared" si="83"/>
        <v>2.446051759206505</v>
      </c>
      <c r="CJ64" s="94">
        <f t="shared" si="84"/>
        <v>1.2770656775766316</v>
      </c>
      <c r="CK64" s="94" t="e">
        <f t="shared" ca="1" si="85"/>
        <v>#REF!</v>
      </c>
      <c r="CL64" s="94">
        <f t="shared" si="86"/>
        <v>1.000021251520975</v>
      </c>
      <c r="CM64" s="94">
        <f t="shared" si="87"/>
        <v>1.0000000000000004</v>
      </c>
      <c r="CN64" s="94">
        <f t="shared" si="88"/>
        <v>1.0000000504213191</v>
      </c>
      <c r="CO64" s="94">
        <f t="shared" si="89"/>
        <v>1</v>
      </c>
      <c r="CP64" s="97">
        <f t="shared" si="90"/>
        <v>1.0000000006348779</v>
      </c>
      <c r="CQ64" s="94">
        <f t="shared" si="91"/>
        <v>1.0000000137965166</v>
      </c>
      <c r="CR64" s="94">
        <f t="shared" si="92"/>
        <v>1.0003680613387542</v>
      </c>
      <c r="CS64" s="94">
        <f t="shared" si="93"/>
        <v>1.0000115615963054</v>
      </c>
      <c r="CT64" s="94">
        <f t="shared" si="94"/>
        <v>1</v>
      </c>
      <c r="CU64" s="94">
        <f t="shared" si="95"/>
        <v>1</v>
      </c>
      <c r="CW64" s="94" t="e">
        <f t="shared" ca="1" si="62"/>
        <v>#REF!</v>
      </c>
      <c r="CX64" s="94" t="e">
        <f t="shared" ca="1" si="96"/>
        <v>#REF!</v>
      </c>
    </row>
    <row r="65" spans="1:102" x14ac:dyDescent="0.2">
      <c r="A65" s="92">
        <f t="shared" si="63"/>
        <v>43150</v>
      </c>
      <c r="B65" s="93">
        <v>1</v>
      </c>
      <c r="C65" s="93">
        <v>2.3255913508286299</v>
      </c>
      <c r="D65" s="93">
        <v>15.6581573558536</v>
      </c>
      <c r="E65" s="93">
        <v>0.67448620966602202</v>
      </c>
      <c r="F65" s="93">
        <v>0</v>
      </c>
      <c r="G65" s="93">
        <v>4.5447495549537598</v>
      </c>
      <c r="H65" s="93">
        <v>4.3944491546724302</v>
      </c>
      <c r="I65" s="93">
        <v>9.8703704382350405E-2</v>
      </c>
      <c r="J65" s="93">
        <v>1.8710977535016601E-2</v>
      </c>
      <c r="K65" s="93">
        <v>0.85233351457337803</v>
      </c>
      <c r="L65" s="93">
        <v>0.88790661525921499</v>
      </c>
      <c r="M65" s="93">
        <v>0.63660070815152303</v>
      </c>
      <c r="N65" s="93">
        <v>0.48785408882145198</v>
      </c>
      <c r="O65" s="93">
        <v>4.4683376312043599</v>
      </c>
      <c r="P65" s="93">
        <v>4.5325994931532501</v>
      </c>
      <c r="Q65" s="93">
        <v>3.5835189384561099</v>
      </c>
      <c r="R65" s="93">
        <v>1.6094379124341001</v>
      </c>
      <c r="S65" s="93">
        <v>4.3438054218536797</v>
      </c>
      <c r="T65" s="93">
        <v>3.4339872044851401</v>
      </c>
      <c r="U65" s="93" t="e">
        <f ca="1">'Media Transformations (Inputs)'!F71</f>
        <v>#REF!</v>
      </c>
      <c r="V65" s="93">
        <v>1.5284037635517401E-3</v>
      </c>
      <c r="W65" s="93">
        <v>1.03499082027445E-14</v>
      </c>
      <c r="X65" s="93">
        <v>6.7080701219209802E-8</v>
      </c>
      <c r="Y65" s="93">
        <v>0</v>
      </c>
      <c r="Z65" s="93">
        <v>1.4624779586167899E-9</v>
      </c>
      <c r="AA65" s="93">
        <v>2.5084575481892803E-7</v>
      </c>
      <c r="AB65" s="93">
        <v>2.1567253135742E-3</v>
      </c>
      <c r="AC65" s="93">
        <v>3.0048351884264299E-4</v>
      </c>
      <c r="AD65" s="93">
        <v>0</v>
      </c>
      <c r="AE65" s="93">
        <v>0</v>
      </c>
      <c r="AH65" s="92">
        <f t="shared" si="64"/>
        <v>43150</v>
      </c>
      <c r="AI65" s="94">
        <f t="shared" si="60"/>
        <v>-8.1482076379792705</v>
      </c>
      <c r="AJ65" s="94">
        <f t="shared" si="0"/>
        <v>8.4413795296891844E-2</v>
      </c>
      <c r="AK65" s="94">
        <f t="shared" si="1"/>
        <v>11.522814738580793</v>
      </c>
      <c r="AL65" s="94">
        <f t="shared" si="2"/>
        <v>-1.308308743123177</v>
      </c>
      <c r="AM65" s="94">
        <f t="shared" si="3"/>
        <v>0</v>
      </c>
      <c r="AN65" s="94">
        <f t="shared" si="4"/>
        <v>1.5524606143921782</v>
      </c>
      <c r="AO65" s="94">
        <f t="shared" si="5"/>
        <v>-1.0948804996511521</v>
      </c>
      <c r="AP65" s="94">
        <f t="shared" si="6"/>
        <v>-4.074016836171551E-3</v>
      </c>
      <c r="AQ65" s="94">
        <f t="shared" si="7"/>
        <v>-2.3493587795849502E-4</v>
      </c>
      <c r="AR65" s="94">
        <f t="shared" si="8"/>
        <v>-8.4421881245118312E-3</v>
      </c>
      <c r="AS65" s="94">
        <f t="shared" si="9"/>
        <v>0.1996930662869249</v>
      </c>
      <c r="AT65" s="94">
        <f t="shared" si="10"/>
        <v>0.18532405666254059</v>
      </c>
      <c r="AU65" s="94">
        <f t="shared" si="11"/>
        <v>0.42382926336729743</v>
      </c>
      <c r="AV65" s="94">
        <f t="shared" si="12"/>
        <v>3.0219518564923438</v>
      </c>
      <c r="AW65" s="94">
        <f t="shared" si="13"/>
        <v>7.1275282853540922</v>
      </c>
      <c r="AX65" s="94">
        <f t="shared" si="14"/>
        <v>0.10704284652255362</v>
      </c>
      <c r="AY65" s="94">
        <f t="shared" si="15"/>
        <v>1.672996304224271E-2</v>
      </c>
      <c r="AZ65" s="94">
        <f t="shared" si="16"/>
        <v>0.89992748369549014</v>
      </c>
      <c r="BA65" s="94">
        <f t="shared" si="17"/>
        <v>0.24456500687636384</v>
      </c>
      <c r="BB65" s="94" t="e">
        <f t="shared" ca="1" si="18"/>
        <v>#REF!</v>
      </c>
      <c r="BC65" s="94">
        <f t="shared" si="19"/>
        <v>1.7001036131726536E-5</v>
      </c>
      <c r="BD65" s="94">
        <f t="shared" si="20"/>
        <v>4.1399632810978001E-17</v>
      </c>
      <c r="BE65" s="94">
        <f t="shared" si="21"/>
        <v>5.0421317798358591E-9</v>
      </c>
      <c r="BF65" s="94">
        <f t="shared" si="22"/>
        <v>0</v>
      </c>
      <c r="BG65" s="97">
        <f t="shared" si="23"/>
        <v>6.3487795888318985E-11</v>
      </c>
      <c r="BH65" s="94">
        <f t="shared" si="24"/>
        <v>2.7593033030082081E-9</v>
      </c>
      <c r="BI65" s="94">
        <f t="shared" si="25"/>
        <v>1.1039808623864519E-4</v>
      </c>
      <c r="BJ65" s="94">
        <f t="shared" si="26"/>
        <v>9.2492235764991492E-6</v>
      </c>
      <c r="BK65" s="94">
        <f t="shared" si="27"/>
        <v>0</v>
      </c>
      <c r="BL65" s="94">
        <f t="shared" si="28"/>
        <v>0</v>
      </c>
      <c r="BN65" s="111" t="e">
        <f t="shared" ca="1" si="61"/>
        <v>#REF!</v>
      </c>
      <c r="BO65" s="104">
        <v>14.846516620451164</v>
      </c>
      <c r="BP65" s="13"/>
      <c r="BQ65" s="92">
        <f t="shared" si="65"/>
        <v>43150</v>
      </c>
      <c r="BR65" s="94">
        <f t="shared" si="66"/>
        <v>2.8925334198812619E-4</v>
      </c>
      <c r="BS65" s="94">
        <f t="shared" si="67"/>
        <v>1.0880790426581632</v>
      </c>
      <c r="BT65" s="94">
        <f t="shared" si="68"/>
        <v>100993.83340675659</v>
      </c>
      <c r="BU65" s="94">
        <f t="shared" si="69"/>
        <v>0.27027677751806584</v>
      </c>
      <c r="BV65" s="94">
        <f t="shared" si="70"/>
        <v>1</v>
      </c>
      <c r="BW65" s="94">
        <f t="shared" si="71"/>
        <v>4.7230775687245021</v>
      </c>
      <c r="BX65" s="94">
        <f t="shared" si="72"/>
        <v>0.3345795869371051</v>
      </c>
      <c r="BY65" s="94">
        <f t="shared" si="73"/>
        <v>0.9959342707120622</v>
      </c>
      <c r="BZ65" s="94">
        <f t="shared" si="74"/>
        <v>0.99976509171731376</v>
      </c>
      <c r="CA65" s="94">
        <f t="shared" si="75"/>
        <v>0.99159334707705671</v>
      </c>
      <c r="CB65" s="94">
        <f t="shared" si="76"/>
        <v>1.2210279260037031</v>
      </c>
      <c r="CC65" s="94">
        <f t="shared" si="77"/>
        <v>1.2036084142631562</v>
      </c>
      <c r="CD65" s="94">
        <f t="shared" si="78"/>
        <v>1.5278007199639649</v>
      </c>
      <c r="CE65" s="94">
        <f t="shared" si="79"/>
        <v>20.531326803596812</v>
      </c>
      <c r="CF65" s="94">
        <f t="shared" si="80"/>
        <v>1245.7939112097952</v>
      </c>
      <c r="CG65" s="94">
        <f t="shared" si="81"/>
        <v>1.1129819408635515</v>
      </c>
      <c r="CH65" s="94">
        <f t="shared" si="82"/>
        <v>1.0168706925785624</v>
      </c>
      <c r="CI65" s="94">
        <f t="shared" si="83"/>
        <v>2.4594247562956633</v>
      </c>
      <c r="CJ65" s="94">
        <f t="shared" si="84"/>
        <v>1.2770656775766316</v>
      </c>
      <c r="CK65" s="94" t="e">
        <f t="shared" ca="1" si="85"/>
        <v>#REF!</v>
      </c>
      <c r="CL65" s="94">
        <f t="shared" si="86"/>
        <v>1.0000170011806502</v>
      </c>
      <c r="CM65" s="94">
        <f t="shared" si="87"/>
        <v>1</v>
      </c>
      <c r="CN65" s="94">
        <f t="shared" si="88"/>
        <v>1.0000000050421318</v>
      </c>
      <c r="CO65" s="94">
        <f t="shared" si="89"/>
        <v>1</v>
      </c>
      <c r="CP65" s="97">
        <f t="shared" si="90"/>
        <v>1.0000000000634879</v>
      </c>
      <c r="CQ65" s="94">
        <f t="shared" si="91"/>
        <v>1.0000000027593032</v>
      </c>
      <c r="CR65" s="94">
        <f t="shared" si="92"/>
        <v>1.0001104041803317</v>
      </c>
      <c r="CS65" s="94">
        <f t="shared" si="93"/>
        <v>1.0000092492663506</v>
      </c>
      <c r="CT65" s="94">
        <f t="shared" si="94"/>
        <v>1</v>
      </c>
      <c r="CU65" s="94">
        <f t="shared" si="95"/>
        <v>1</v>
      </c>
      <c r="CW65" s="94" t="e">
        <f t="shared" ca="1" si="62"/>
        <v>#REF!</v>
      </c>
      <c r="CX65" s="94" t="e">
        <f t="shared" ca="1" si="96"/>
        <v>#REF!</v>
      </c>
    </row>
    <row r="66" spans="1:102" x14ac:dyDescent="0.2">
      <c r="A66" s="92">
        <f t="shared" si="63"/>
        <v>43157</v>
      </c>
      <c r="B66" s="93">
        <v>1</v>
      </c>
      <c r="C66" s="93">
        <v>0.34953607121578301</v>
      </c>
      <c r="D66" s="93">
        <v>15.680887940000799</v>
      </c>
      <c r="E66" s="93">
        <v>0.68394199907901398</v>
      </c>
      <c r="F66" s="93">
        <v>0</v>
      </c>
      <c r="G66" s="93">
        <v>4.5477656554555503</v>
      </c>
      <c r="H66" s="93">
        <v>4.3944491546724302</v>
      </c>
      <c r="I66" s="93">
        <v>7.8962963505880293E-2</v>
      </c>
      <c r="J66" s="93">
        <v>1.68398797815149E-2</v>
      </c>
      <c r="K66" s="93">
        <v>0.78083182469316104</v>
      </c>
      <c r="L66" s="93">
        <v>0.85995344528751805</v>
      </c>
      <c r="M66" s="93">
        <v>0.618057928493147</v>
      </c>
      <c r="N66" s="93">
        <v>0.47211393909972299</v>
      </c>
      <c r="O66" s="93">
        <v>4.5616634073247404</v>
      </c>
      <c r="P66" s="93">
        <v>4.5432947822700003</v>
      </c>
      <c r="Q66" s="93">
        <v>3.5263605246161598</v>
      </c>
      <c r="R66" s="93">
        <v>1.6094379124341001</v>
      </c>
      <c r="S66" s="93">
        <v>4.3567088266895899</v>
      </c>
      <c r="T66" s="93">
        <v>3.4657359027997199</v>
      </c>
      <c r="U66" s="93" t="e">
        <f ca="1">'Media Transformations (Inputs)'!F72</f>
        <v>#REF!</v>
      </c>
      <c r="V66" s="93">
        <v>1.2227230108413901E-3</v>
      </c>
      <c r="W66" s="93">
        <v>1.03499082027445E-15</v>
      </c>
      <c r="X66" s="93">
        <v>6.7080701219209898E-9</v>
      </c>
      <c r="Y66" s="93">
        <v>0</v>
      </c>
      <c r="Z66" s="93">
        <v>1.4624779586167899E-10</v>
      </c>
      <c r="AA66" s="93">
        <v>5.0169150963785698E-8</v>
      </c>
      <c r="AB66" s="93">
        <v>6.4701759407226203E-4</v>
      </c>
      <c r="AC66" s="93">
        <v>2.4038681507411401E-4</v>
      </c>
      <c r="AD66" s="93">
        <v>0</v>
      </c>
      <c r="AE66" s="93">
        <v>0</v>
      </c>
      <c r="AH66" s="92">
        <f t="shared" si="64"/>
        <v>43157</v>
      </c>
      <c r="AI66" s="94">
        <f t="shared" si="60"/>
        <v>-8.1482076379792705</v>
      </c>
      <c r="AJ66" s="94">
        <f t="shared" si="0"/>
        <v>1.2687382223869973E-2</v>
      </c>
      <c r="AK66" s="94">
        <f t="shared" si="1"/>
        <v>11.539542141689306</v>
      </c>
      <c r="AL66" s="94">
        <f t="shared" si="2"/>
        <v>-1.3266502477897804</v>
      </c>
      <c r="AM66" s="94">
        <f t="shared" si="3"/>
        <v>0</v>
      </c>
      <c r="AN66" s="94">
        <f t="shared" si="4"/>
        <v>1.5534908971792627</v>
      </c>
      <c r="AO66" s="94">
        <f t="shared" si="5"/>
        <v>-1.0948804996511521</v>
      </c>
      <c r="AP66" s="94">
        <f t="shared" si="6"/>
        <v>-3.2592134689372397E-3</v>
      </c>
      <c r="AQ66" s="94">
        <f t="shared" si="7"/>
        <v>-2.1144229016264502E-4</v>
      </c>
      <c r="AR66" s="94">
        <f t="shared" si="8"/>
        <v>-7.7339785951805419E-3</v>
      </c>
      <c r="AS66" s="94">
        <f t="shared" si="9"/>
        <v>0.19340630805339362</v>
      </c>
      <c r="AT66" s="94">
        <f t="shared" si="10"/>
        <v>0.1799259741532262</v>
      </c>
      <c r="AU66" s="94">
        <f t="shared" si="11"/>
        <v>0.41015481394745679</v>
      </c>
      <c r="AV66" s="94">
        <f t="shared" si="12"/>
        <v>3.085068394606219</v>
      </c>
      <c r="AW66" s="94">
        <f t="shared" si="13"/>
        <v>7.1443466642589195</v>
      </c>
      <c r="AX66" s="94">
        <f t="shared" si="14"/>
        <v>0.10533547468352593</v>
      </c>
      <c r="AY66" s="94">
        <f t="shared" si="15"/>
        <v>1.672996304224271E-2</v>
      </c>
      <c r="AZ66" s="94">
        <f t="shared" si="16"/>
        <v>0.90260074539056157</v>
      </c>
      <c r="BA66" s="94">
        <f t="shared" si="17"/>
        <v>0.24682611623969503</v>
      </c>
      <c r="BB66" s="94" t="e">
        <f t="shared" ca="1" si="18"/>
        <v>#REF!</v>
      </c>
      <c r="BC66" s="94">
        <f t="shared" si="19"/>
        <v>1.3600828905381207E-5</v>
      </c>
      <c r="BD66" s="94">
        <f t="shared" si="20"/>
        <v>4.1399632810977999E-18</v>
      </c>
      <c r="BE66" s="94">
        <f t="shared" si="21"/>
        <v>5.0421317798358664E-10</v>
      </c>
      <c r="BF66" s="94">
        <f t="shared" si="22"/>
        <v>0</v>
      </c>
      <c r="BG66" s="97">
        <f t="shared" si="23"/>
        <v>6.3487795888318978E-12</v>
      </c>
      <c r="BH66" s="94">
        <f t="shared" si="24"/>
        <v>5.5186066060164262E-10</v>
      </c>
      <c r="BI66" s="94">
        <f t="shared" si="25"/>
        <v>3.3119425871593665E-5</v>
      </c>
      <c r="BJ66" s="94">
        <f t="shared" si="26"/>
        <v>7.399378861199307E-6</v>
      </c>
      <c r="BK66" s="94">
        <f t="shared" si="27"/>
        <v>0</v>
      </c>
      <c r="BL66" s="94">
        <f t="shared" si="28"/>
        <v>0</v>
      </c>
      <c r="BN66" s="111" t="e">
        <f t="shared" ca="1" si="61"/>
        <v>#REF!</v>
      </c>
      <c r="BO66" s="104">
        <v>14.8772324535064</v>
      </c>
      <c r="BP66" s="13"/>
      <c r="BQ66" s="92">
        <f t="shared" si="65"/>
        <v>43157</v>
      </c>
      <c r="BR66" s="94">
        <f t="shared" si="66"/>
        <v>2.8925334198812619E-4</v>
      </c>
      <c r="BS66" s="94">
        <f t="shared" si="67"/>
        <v>1.0127682085207141</v>
      </c>
      <c r="BT66" s="94">
        <f t="shared" si="68"/>
        <v>102697.40642360138</v>
      </c>
      <c r="BU66" s="94">
        <f t="shared" si="69"/>
        <v>0.26536468007712272</v>
      </c>
      <c r="BV66" s="94">
        <f t="shared" si="70"/>
        <v>1</v>
      </c>
      <c r="BW66" s="94">
        <f t="shared" si="71"/>
        <v>4.7279461818391058</v>
      </c>
      <c r="BX66" s="94">
        <f t="shared" si="72"/>
        <v>0.3345795869371051</v>
      </c>
      <c r="BY66" s="94">
        <f t="shared" si="73"/>
        <v>0.9967460920018284</v>
      </c>
      <c r="BZ66" s="94">
        <f t="shared" si="74"/>
        <v>0.99978858006218296</v>
      </c>
      <c r="CA66" s="94">
        <f t="shared" si="75"/>
        <v>0.9922958516655378</v>
      </c>
      <c r="CB66" s="94">
        <f t="shared" si="76"/>
        <v>1.2133756976946359</v>
      </c>
      <c r="CC66" s="94">
        <f t="shared" si="77"/>
        <v>1.1971287413729232</v>
      </c>
      <c r="CD66" s="94">
        <f t="shared" si="78"/>
        <v>1.5070510795804177</v>
      </c>
      <c r="CE66" s="94">
        <f t="shared" si="79"/>
        <v>21.868962510006153</v>
      </c>
      <c r="CF66" s="94">
        <f t="shared" si="80"/>
        <v>1266.9233284691209</v>
      </c>
      <c r="CG66" s="94">
        <f t="shared" si="81"/>
        <v>1.1110832881546913</v>
      </c>
      <c r="CH66" s="94">
        <f t="shared" si="82"/>
        <v>1.0168706925785624</v>
      </c>
      <c r="CI66" s="94">
        <f t="shared" si="83"/>
        <v>2.4660082380527366</v>
      </c>
      <c r="CJ66" s="94">
        <f t="shared" si="84"/>
        <v>1.2799565297726221</v>
      </c>
      <c r="CK66" s="94" t="e">
        <f t="shared" ca="1" si="85"/>
        <v>#REF!</v>
      </c>
      <c r="CL66" s="94">
        <f t="shared" si="86"/>
        <v>1.0000136009213971</v>
      </c>
      <c r="CM66" s="94">
        <f t="shared" si="87"/>
        <v>1</v>
      </c>
      <c r="CN66" s="94">
        <f t="shared" si="88"/>
        <v>1.0000000005042131</v>
      </c>
      <c r="CO66" s="94">
        <f t="shared" si="89"/>
        <v>1</v>
      </c>
      <c r="CP66" s="97">
        <f t="shared" si="90"/>
        <v>1.0000000000063487</v>
      </c>
      <c r="CQ66" s="94">
        <f t="shared" si="91"/>
        <v>1.0000000005518606</v>
      </c>
      <c r="CR66" s="94">
        <f t="shared" si="92"/>
        <v>1.0000331199743258</v>
      </c>
      <c r="CS66" s="94">
        <f t="shared" si="93"/>
        <v>1.0000073994062366</v>
      </c>
      <c r="CT66" s="94">
        <f t="shared" si="94"/>
        <v>1</v>
      </c>
      <c r="CU66" s="94">
        <f t="shared" si="95"/>
        <v>1</v>
      </c>
      <c r="CW66" s="94" t="e">
        <f t="shared" ca="1" si="62"/>
        <v>#REF!</v>
      </c>
      <c r="CX66" s="94" t="e">
        <f t="shared" ca="1" si="96"/>
        <v>#REF!</v>
      </c>
    </row>
    <row r="67" spans="1:102" x14ac:dyDescent="0.2">
      <c r="A67" s="92">
        <f t="shared" si="63"/>
        <v>43164</v>
      </c>
      <c r="B67" s="93">
        <v>1</v>
      </c>
      <c r="C67" s="93">
        <v>2.1027527278570299</v>
      </c>
      <c r="D67" s="93">
        <v>15.6961884290979</v>
      </c>
      <c r="E67" s="93">
        <v>0.63027802206088501</v>
      </c>
      <c r="F67" s="93">
        <v>0</v>
      </c>
      <c r="G67" s="93">
        <v>4.5611659200147097</v>
      </c>
      <c r="H67" s="93">
        <v>4.3944491546724302</v>
      </c>
      <c r="I67" s="93">
        <v>6.3170370804704307E-2</v>
      </c>
      <c r="J67" s="93">
        <v>0.36258998830246297</v>
      </c>
      <c r="K67" s="93">
        <v>0.86791447161847901</v>
      </c>
      <c r="L67" s="93">
        <v>0.828804932254813</v>
      </c>
      <c r="M67" s="93">
        <v>0.592132100362463</v>
      </c>
      <c r="N67" s="93">
        <v>0.48039491793696198</v>
      </c>
      <c r="O67" s="93">
        <v>4.4690016611278303</v>
      </c>
      <c r="P67" s="93">
        <v>4.5538768916005399</v>
      </c>
      <c r="Q67" s="93">
        <v>3.93182563272432</v>
      </c>
      <c r="R67" s="93">
        <v>1.6094379124341001</v>
      </c>
      <c r="S67" s="93">
        <v>4.3820266346738803</v>
      </c>
      <c r="T67" s="93">
        <v>3.4339872044851401</v>
      </c>
      <c r="U67" s="93" t="e">
        <f ca="1">'Media Transformations (Inputs)'!F73</f>
        <v>#REF!</v>
      </c>
      <c r="V67" s="93">
        <v>9.78178408673115E-4</v>
      </c>
      <c r="W67" s="93">
        <v>1.03499082027446E-16</v>
      </c>
      <c r="X67" s="93">
        <v>6.7080701219209904E-10</v>
      </c>
      <c r="Y67" s="93">
        <v>0</v>
      </c>
      <c r="Z67" s="93">
        <v>1.4624779586167999E-11</v>
      </c>
      <c r="AA67" s="93">
        <v>1.00338301927571E-8</v>
      </c>
      <c r="AB67" s="93">
        <v>1.9410527822167801E-4</v>
      </c>
      <c r="AC67" s="93">
        <v>1.9230945205929101E-4</v>
      </c>
      <c r="AD67" s="93">
        <v>0</v>
      </c>
      <c r="AE67" s="93">
        <v>0</v>
      </c>
      <c r="AH67" s="92">
        <f t="shared" si="64"/>
        <v>43164</v>
      </c>
      <c r="AI67" s="94">
        <f t="shared" si="60"/>
        <v>-8.1482076379792705</v>
      </c>
      <c r="AJ67" s="94">
        <f t="shared" si="0"/>
        <v>7.6325248744178065E-2</v>
      </c>
      <c r="AK67" s="94">
        <f t="shared" si="1"/>
        <v>11.550801748887574</v>
      </c>
      <c r="AL67" s="94">
        <f t="shared" si="2"/>
        <v>-1.2225576076180207</v>
      </c>
      <c r="AM67" s="94">
        <f t="shared" si="3"/>
        <v>0</v>
      </c>
      <c r="AN67" s="94">
        <f t="shared" si="4"/>
        <v>1.55806835138196</v>
      </c>
      <c r="AO67" s="94">
        <f t="shared" si="5"/>
        <v>-1.0948804996511521</v>
      </c>
      <c r="AP67" s="94">
        <f t="shared" si="6"/>
        <v>-2.6073707751497945E-3</v>
      </c>
      <c r="AQ67" s="94">
        <f t="shared" si="7"/>
        <v>-4.552696249107222E-3</v>
      </c>
      <c r="AR67" s="94">
        <f t="shared" si="8"/>
        <v>-8.5965142988152308E-3</v>
      </c>
      <c r="AS67" s="94">
        <f t="shared" si="9"/>
        <v>0.18640090684240793</v>
      </c>
      <c r="AT67" s="94">
        <f t="shared" si="10"/>
        <v>0.17237857500649048</v>
      </c>
      <c r="AU67" s="94">
        <f t="shared" si="11"/>
        <v>0.41734901656042639</v>
      </c>
      <c r="AV67" s="94">
        <f t="shared" si="12"/>
        <v>3.0224009421760183</v>
      </c>
      <c r="AW67" s="94">
        <f t="shared" si="13"/>
        <v>7.1609870675608356</v>
      </c>
      <c r="AX67" s="94">
        <f t="shared" si="14"/>
        <v>0.11744707227317655</v>
      </c>
      <c r="AY67" s="94">
        <f t="shared" si="15"/>
        <v>1.672996304224271E-2</v>
      </c>
      <c r="AZ67" s="94">
        <f t="shared" si="16"/>
        <v>0.90784595990163541</v>
      </c>
      <c r="BA67" s="94">
        <f t="shared" si="17"/>
        <v>0.24456500687636384</v>
      </c>
      <c r="BB67" s="94" t="e">
        <f t="shared" ca="1" si="18"/>
        <v>#REF!</v>
      </c>
      <c r="BC67" s="94">
        <f t="shared" si="19"/>
        <v>1.0880663124304998E-5</v>
      </c>
      <c r="BD67" s="94">
        <f t="shared" si="20"/>
        <v>4.1399632810978401E-19</v>
      </c>
      <c r="BE67" s="94">
        <f t="shared" si="21"/>
        <v>5.0421317798358664E-11</v>
      </c>
      <c r="BF67" s="94">
        <f t="shared" si="22"/>
        <v>0</v>
      </c>
      <c r="BG67" s="97">
        <f t="shared" si="23"/>
        <v>6.3487795888319412E-13</v>
      </c>
      <c r="BH67" s="94">
        <f t="shared" si="24"/>
        <v>1.1037213212032809E-10</v>
      </c>
      <c r="BI67" s="94">
        <f t="shared" si="25"/>
        <v>9.9358277614780671E-6</v>
      </c>
      <c r="BJ67" s="94">
        <f t="shared" si="26"/>
        <v>5.9195030889594393E-6</v>
      </c>
      <c r="BK67" s="94">
        <f t="shared" si="27"/>
        <v>0</v>
      </c>
      <c r="BL67" s="94">
        <f t="shared" si="28"/>
        <v>0</v>
      </c>
      <c r="BN67" s="111" t="e">
        <f t="shared" ca="1" si="61"/>
        <v>#REF!</v>
      </c>
      <c r="BO67" s="104">
        <v>14.951839962000141</v>
      </c>
      <c r="BP67" s="13"/>
      <c r="BQ67" s="92">
        <f t="shared" si="65"/>
        <v>43164</v>
      </c>
      <c r="BR67" s="94">
        <f t="shared" si="66"/>
        <v>2.8925334198812619E-4</v>
      </c>
      <c r="BS67" s="94">
        <f t="shared" si="67"/>
        <v>1.0793135624557011</v>
      </c>
      <c r="BT67" s="94">
        <f t="shared" si="68"/>
        <v>103860.27330683457</v>
      </c>
      <c r="BU67" s="94">
        <f t="shared" si="69"/>
        <v>0.29447604878025413</v>
      </c>
      <c r="BV67" s="94">
        <f t="shared" si="70"/>
        <v>1</v>
      </c>
      <c r="BW67" s="94">
        <f t="shared" si="71"/>
        <v>4.7496377471572817</v>
      </c>
      <c r="BX67" s="94">
        <f t="shared" si="72"/>
        <v>0.3345795869371051</v>
      </c>
      <c r="BY67" s="94">
        <f t="shared" si="73"/>
        <v>0.99739602546363726</v>
      </c>
      <c r="BZ67" s="94">
        <f t="shared" si="74"/>
        <v>0.99545765156302335</v>
      </c>
      <c r="CA67" s="94">
        <f t="shared" si="75"/>
        <v>0.99144033007690535</v>
      </c>
      <c r="CB67" s="94">
        <f t="shared" si="76"/>
        <v>1.2049052183070641</v>
      </c>
      <c r="CC67" s="94">
        <f t="shared" si="77"/>
        <v>1.1881275434764853</v>
      </c>
      <c r="CD67" s="94">
        <f t="shared" si="78"/>
        <v>1.5179322039710266</v>
      </c>
      <c r="CE67" s="94">
        <f t="shared" si="79"/>
        <v>20.540549199199074</v>
      </c>
      <c r="CF67" s="94">
        <f t="shared" si="80"/>
        <v>1288.1818280679438</v>
      </c>
      <c r="CG67" s="94">
        <f t="shared" si="81"/>
        <v>1.1246221046769422</v>
      </c>
      <c r="CH67" s="94">
        <f t="shared" si="82"/>
        <v>1.0168706925785624</v>
      </c>
      <c r="CI67" s="94">
        <f t="shared" si="83"/>
        <v>2.4789769623846807</v>
      </c>
      <c r="CJ67" s="94">
        <f t="shared" si="84"/>
        <v>1.2770656775766316</v>
      </c>
      <c r="CK67" s="94" t="e">
        <f t="shared" ca="1" si="85"/>
        <v>#REF!</v>
      </c>
      <c r="CL67" s="94">
        <f t="shared" si="86"/>
        <v>1.0000108807223189</v>
      </c>
      <c r="CM67" s="94">
        <f t="shared" si="87"/>
        <v>1</v>
      </c>
      <c r="CN67" s="94">
        <f t="shared" si="88"/>
        <v>1.0000000000504212</v>
      </c>
      <c r="CO67" s="94">
        <f t="shared" si="89"/>
        <v>1</v>
      </c>
      <c r="CP67" s="97">
        <f t="shared" si="90"/>
        <v>1.0000000000006348</v>
      </c>
      <c r="CQ67" s="94">
        <f t="shared" si="91"/>
        <v>1.0000000001103722</v>
      </c>
      <c r="CR67" s="94">
        <f t="shared" si="92"/>
        <v>1.0000099358771219</v>
      </c>
      <c r="CS67" s="94">
        <f t="shared" si="93"/>
        <v>1.0000059195206092</v>
      </c>
      <c r="CT67" s="94">
        <f t="shared" si="94"/>
        <v>1</v>
      </c>
      <c r="CU67" s="94">
        <f t="shared" si="95"/>
        <v>1</v>
      </c>
      <c r="CW67" s="94" t="e">
        <f t="shared" ca="1" si="62"/>
        <v>#REF!</v>
      </c>
      <c r="CX67" s="94" t="e">
        <f t="shared" ca="1" si="96"/>
        <v>#REF!</v>
      </c>
    </row>
    <row r="68" spans="1:102" x14ac:dyDescent="0.2">
      <c r="A68" s="92">
        <f t="shared" si="63"/>
        <v>43171</v>
      </c>
      <c r="B68" s="93">
        <v>1</v>
      </c>
      <c r="C68" s="93">
        <v>2.09455138905895</v>
      </c>
      <c r="D68" s="93">
        <v>15.6868207985003</v>
      </c>
      <c r="E68" s="93">
        <v>0.61963227973541901</v>
      </c>
      <c r="F68" s="93">
        <v>0</v>
      </c>
      <c r="G68" s="93">
        <v>4.5660551530242399</v>
      </c>
      <c r="H68" s="93">
        <v>4.3944491546724302</v>
      </c>
      <c r="I68" s="93">
        <v>7.3476316667488398E-2</v>
      </c>
      <c r="J68" s="93">
        <v>0.326330989472217</v>
      </c>
      <c r="K68" s="93">
        <v>1.03533444010056</v>
      </c>
      <c r="L68" s="93">
        <v>0.830585079654791</v>
      </c>
      <c r="M68" s="93">
        <v>0.59894562755177705</v>
      </c>
      <c r="N68" s="93">
        <v>0.49325225161312403</v>
      </c>
      <c r="O68" s="93">
        <v>4.4224704991119603</v>
      </c>
      <c r="P68" s="93">
        <v>4.5432947822700003</v>
      </c>
      <c r="Q68" s="93">
        <v>3.8286413964890902</v>
      </c>
      <c r="R68" s="93">
        <v>1.7917594692280501</v>
      </c>
      <c r="S68" s="93">
        <v>4.3820266346738803</v>
      </c>
      <c r="T68" s="93">
        <v>3.4339872044851401</v>
      </c>
      <c r="U68" s="93" t="e">
        <f ca="1">'Media Transformations (Inputs)'!F74</f>
        <v>#REF!</v>
      </c>
      <c r="V68" s="93">
        <v>7.8254272693849204E-4</v>
      </c>
      <c r="W68" s="93">
        <v>1.03499082027446E-17</v>
      </c>
      <c r="X68" s="93">
        <v>6.7080701219209997E-11</v>
      </c>
      <c r="Y68" s="93">
        <v>0</v>
      </c>
      <c r="Z68" s="93">
        <v>1.4624779586168001E-12</v>
      </c>
      <c r="AA68" s="93">
        <v>2.00676603855142E-9</v>
      </c>
      <c r="AB68" s="93">
        <v>5.8231583466503599E-5</v>
      </c>
      <c r="AC68" s="93">
        <v>1.5384756164743299E-4</v>
      </c>
      <c r="AD68" s="93">
        <v>0</v>
      </c>
      <c r="AE68" s="93">
        <v>0</v>
      </c>
      <c r="AH68" s="92">
        <f t="shared" si="64"/>
        <v>43171</v>
      </c>
      <c r="AI68" s="94">
        <f t="shared" si="60"/>
        <v>-8.1482076379792705</v>
      </c>
      <c r="AJ68" s="94">
        <f t="shared" si="0"/>
        <v>7.6027558380729263E-2</v>
      </c>
      <c r="AK68" s="94">
        <f t="shared" si="1"/>
        <v>11.543908123446055</v>
      </c>
      <c r="AL68" s="94">
        <f t="shared" si="2"/>
        <v>-1.2019079374515391</v>
      </c>
      <c r="AM68" s="94">
        <f t="shared" si="3"/>
        <v>0</v>
      </c>
      <c r="AN68" s="94">
        <f t="shared" si="4"/>
        <v>1.5597384855862988</v>
      </c>
      <c r="AO68" s="94">
        <f t="shared" si="5"/>
        <v>-1.0948804996511521</v>
      </c>
      <c r="AP68" s="94">
        <f t="shared" si="6"/>
        <v>-3.0327509290193054E-3</v>
      </c>
      <c r="AQ68" s="94">
        <f t="shared" si="7"/>
        <v>-4.0974266241965039E-3</v>
      </c>
      <c r="AR68" s="94">
        <f t="shared" si="8"/>
        <v>-1.0254774645920107E-2</v>
      </c>
      <c r="AS68" s="94">
        <f t="shared" si="9"/>
        <v>0.1868012677436954</v>
      </c>
      <c r="AT68" s="94">
        <f t="shared" si="10"/>
        <v>0.17436209541847791</v>
      </c>
      <c r="AU68" s="94">
        <f t="shared" si="11"/>
        <v>0.42851898394555099</v>
      </c>
      <c r="AV68" s="94">
        <f t="shared" si="12"/>
        <v>2.9909317598884875</v>
      </c>
      <c r="AW68" s="94">
        <f t="shared" si="13"/>
        <v>7.1443466642589195</v>
      </c>
      <c r="AX68" s="94">
        <f t="shared" si="14"/>
        <v>0.11436486884337323</v>
      </c>
      <c r="AY68" s="94">
        <f t="shared" si="15"/>
        <v>1.8625179305884587E-2</v>
      </c>
      <c r="AZ68" s="94">
        <f t="shared" si="16"/>
        <v>0.90784595990163541</v>
      </c>
      <c r="BA68" s="94">
        <f t="shared" si="17"/>
        <v>0.24456500687636384</v>
      </c>
      <c r="BB68" s="94" t="e">
        <f t="shared" ca="1" si="18"/>
        <v>#REF!</v>
      </c>
      <c r="BC68" s="94">
        <f t="shared" si="19"/>
        <v>8.7045304994439986E-6</v>
      </c>
      <c r="BD68" s="94">
        <f t="shared" si="20"/>
        <v>4.1399632810978402E-20</v>
      </c>
      <c r="BE68" s="94">
        <f t="shared" si="21"/>
        <v>5.0421317798358738E-12</v>
      </c>
      <c r="BF68" s="94">
        <f t="shared" si="22"/>
        <v>0</v>
      </c>
      <c r="BG68" s="97">
        <f t="shared" si="23"/>
        <v>6.3487795888319417E-14</v>
      </c>
      <c r="BH68" s="94">
        <f t="shared" si="24"/>
        <v>2.2074426424065618E-11</v>
      </c>
      <c r="BI68" s="94">
        <f t="shared" si="25"/>
        <v>2.9807483284434303E-6</v>
      </c>
      <c r="BJ68" s="94">
        <f t="shared" si="26"/>
        <v>4.7356024711675577E-6</v>
      </c>
      <c r="BK68" s="94">
        <f t="shared" si="27"/>
        <v>0</v>
      </c>
      <c r="BL68" s="94">
        <f t="shared" si="28"/>
        <v>0</v>
      </c>
      <c r="BN68" s="111" t="e">
        <f t="shared" ca="1" si="61"/>
        <v>#REF!</v>
      </c>
      <c r="BO68" s="104">
        <v>14.962175596121288</v>
      </c>
      <c r="BP68" s="13"/>
      <c r="BQ68" s="92">
        <f t="shared" si="65"/>
        <v>43171</v>
      </c>
      <c r="BR68" s="94">
        <f t="shared" si="66"/>
        <v>2.8925334198812619E-4</v>
      </c>
      <c r="BS68" s="94">
        <f t="shared" si="67"/>
        <v>1.0789923090284157</v>
      </c>
      <c r="BT68" s="94">
        <f t="shared" si="68"/>
        <v>103146.76165108204</v>
      </c>
      <c r="BU68" s="94">
        <f t="shared" si="69"/>
        <v>0.30062010005402384</v>
      </c>
      <c r="BV68" s="94">
        <f t="shared" si="70"/>
        <v>1</v>
      </c>
      <c r="BW68" s="94">
        <f t="shared" si="71"/>
        <v>4.7575769075032284</v>
      </c>
      <c r="BX68" s="94">
        <f t="shared" si="72"/>
        <v>0.3345795869371051</v>
      </c>
      <c r="BY68" s="94">
        <f t="shared" si="73"/>
        <v>0.99697184321460808</v>
      </c>
      <c r="BZ68" s="94">
        <f t="shared" si="74"/>
        <v>0.99591095637479099</v>
      </c>
      <c r="CA68" s="94">
        <f t="shared" si="75"/>
        <v>0.9897976262827296</v>
      </c>
      <c r="CB68" s="94">
        <f t="shared" si="76"/>
        <v>1.2053877118255565</v>
      </c>
      <c r="CC68" s="94">
        <f t="shared" si="77"/>
        <v>1.1904865575138301</v>
      </c>
      <c r="CD68" s="94">
        <f t="shared" si="78"/>
        <v>1.5349825055610025</v>
      </c>
      <c r="CE68" s="94">
        <f t="shared" si="79"/>
        <v>19.904219807688229</v>
      </c>
      <c r="CF68" s="94">
        <f t="shared" si="80"/>
        <v>1266.9233284691209</v>
      </c>
      <c r="CG68" s="94">
        <f t="shared" si="81"/>
        <v>1.1211611270271995</v>
      </c>
      <c r="CH68" s="94">
        <f t="shared" si="82"/>
        <v>1.0187997098281962</v>
      </c>
      <c r="CI68" s="94">
        <f t="shared" si="83"/>
        <v>2.4789769623846807</v>
      </c>
      <c r="CJ68" s="94">
        <f t="shared" si="84"/>
        <v>1.2770656775766316</v>
      </c>
      <c r="CK68" s="94" t="e">
        <f t="shared" ca="1" si="85"/>
        <v>#REF!</v>
      </c>
      <c r="CL68" s="94">
        <f t="shared" si="86"/>
        <v>1.0000087045683841</v>
      </c>
      <c r="CM68" s="94">
        <f t="shared" si="87"/>
        <v>1</v>
      </c>
      <c r="CN68" s="94">
        <f t="shared" si="88"/>
        <v>1.0000000000050422</v>
      </c>
      <c r="CO68" s="94">
        <f t="shared" si="89"/>
        <v>1</v>
      </c>
      <c r="CP68" s="97">
        <f t="shared" si="90"/>
        <v>1.0000000000000635</v>
      </c>
      <c r="CQ68" s="94">
        <f t="shared" si="91"/>
        <v>1.0000000000220743</v>
      </c>
      <c r="CR68" s="94">
        <f t="shared" si="92"/>
        <v>1.0000029807527708</v>
      </c>
      <c r="CS68" s="94">
        <f t="shared" si="93"/>
        <v>1.0000047356136841</v>
      </c>
      <c r="CT68" s="94">
        <f t="shared" si="94"/>
        <v>1</v>
      </c>
      <c r="CU68" s="94">
        <f t="shared" si="95"/>
        <v>1</v>
      </c>
      <c r="CW68" s="94" t="e">
        <f t="shared" ca="1" si="62"/>
        <v>#REF!</v>
      </c>
      <c r="CX68" s="94" t="e">
        <f t="shared" ca="1" si="96"/>
        <v>#REF!</v>
      </c>
    </row>
    <row r="69" spans="1:102" x14ac:dyDescent="0.2">
      <c r="A69" s="92">
        <f t="shared" si="63"/>
        <v>43178</v>
      </c>
      <c r="B69" s="93">
        <v>1</v>
      </c>
      <c r="C69" s="93">
        <v>1.4439628038590899</v>
      </c>
      <c r="D69" s="93">
        <v>15.7708904839527</v>
      </c>
      <c r="E69" s="93">
        <v>0.61365608667787697</v>
      </c>
      <c r="F69" s="93">
        <v>0</v>
      </c>
      <c r="G69" s="93">
        <v>4.5656005152703596</v>
      </c>
      <c r="H69" s="93">
        <v>4.3944491546724302</v>
      </c>
      <c r="I69" s="93">
        <v>0.39160331206898102</v>
      </c>
      <c r="J69" s="93">
        <v>0.29369789052499501</v>
      </c>
      <c r="K69" s="93">
        <v>1.19852590125449</v>
      </c>
      <c r="L69" s="93">
        <v>0.72914609245385698</v>
      </c>
      <c r="M69" s="93">
        <v>0.62666428768953697</v>
      </c>
      <c r="N69" s="93">
        <v>0.50918367390379504</v>
      </c>
      <c r="O69" s="93">
        <v>4.3429404528108604</v>
      </c>
      <c r="P69" s="93">
        <v>4.5432947822700003</v>
      </c>
      <c r="Q69" s="93">
        <v>3.8286413964890902</v>
      </c>
      <c r="R69" s="93">
        <v>1.9459101490553099</v>
      </c>
      <c r="S69" s="93">
        <v>4.3944491546724302</v>
      </c>
      <c r="T69" s="93">
        <v>3.4339872044851401</v>
      </c>
      <c r="U69" s="93" t="e">
        <f ca="1">'Media Transformations (Inputs)'!F75</f>
        <v>#REF!</v>
      </c>
      <c r="V69" s="93">
        <v>6.2603418155079396E-4</v>
      </c>
      <c r="W69" s="93">
        <v>1.03499082027446E-18</v>
      </c>
      <c r="X69" s="93">
        <v>6.7080701219209997E-12</v>
      </c>
      <c r="Y69" s="93">
        <v>0</v>
      </c>
      <c r="Z69" s="93">
        <v>1.4624779586167999E-13</v>
      </c>
      <c r="AA69" s="93">
        <v>4.0135320771028501E-10</v>
      </c>
      <c r="AB69" s="93">
        <v>1.7469475039951001E-5</v>
      </c>
      <c r="AC69" s="93">
        <v>1.2307804931794601E-4</v>
      </c>
      <c r="AD69" s="93">
        <v>0</v>
      </c>
      <c r="AE69" s="93">
        <v>0</v>
      </c>
      <c r="AH69" s="92">
        <f t="shared" si="64"/>
        <v>43178</v>
      </c>
      <c r="AI69" s="94">
        <f t="shared" si="60"/>
        <v>-8.1482076379792705</v>
      </c>
      <c r="AJ69" s="94">
        <f t="shared" si="0"/>
        <v>5.2412639261775945E-2</v>
      </c>
      <c r="AK69" s="94">
        <f t="shared" si="1"/>
        <v>11.605774880088186</v>
      </c>
      <c r="AL69" s="94">
        <f t="shared" si="2"/>
        <v>-1.1903158462927803</v>
      </c>
      <c r="AM69" s="94">
        <f t="shared" si="3"/>
        <v>0</v>
      </c>
      <c r="AN69" s="94">
        <f t="shared" si="4"/>
        <v>1.5595831839138568</v>
      </c>
      <c r="AO69" s="94">
        <f t="shared" si="5"/>
        <v>-1.0948804996511521</v>
      </c>
      <c r="AP69" s="94">
        <f t="shared" si="6"/>
        <v>-1.6163511759289654E-2</v>
      </c>
      <c r="AQ69" s="94">
        <f t="shared" si="7"/>
        <v>-3.6876839617768502E-3</v>
      </c>
      <c r="AR69" s="94">
        <f t="shared" si="8"/>
        <v>-1.1871152497804793E-2</v>
      </c>
      <c r="AS69" s="94">
        <f t="shared" si="9"/>
        <v>0.16398731180838466</v>
      </c>
      <c r="AT69" s="94">
        <f t="shared" si="10"/>
        <v>0.18243141497185364</v>
      </c>
      <c r="AU69" s="94">
        <f t="shared" si="11"/>
        <v>0.44235960377136874</v>
      </c>
      <c r="AV69" s="94">
        <f t="shared" si="12"/>
        <v>2.9371453205227245</v>
      </c>
      <c r="AW69" s="94">
        <f t="shared" si="13"/>
        <v>7.1443466642589195</v>
      </c>
      <c r="AX69" s="94">
        <f t="shared" si="14"/>
        <v>0.11436486884337323</v>
      </c>
      <c r="AY69" s="94">
        <f t="shared" si="15"/>
        <v>2.0227561824975544E-2</v>
      </c>
      <c r="AZ69" s="94">
        <f t="shared" si="16"/>
        <v>0.91041959432531572</v>
      </c>
      <c r="BA69" s="94">
        <f t="shared" si="17"/>
        <v>0.24456500687636384</v>
      </c>
      <c r="BB69" s="94" t="e">
        <f t="shared" ca="1" si="18"/>
        <v>#REF!</v>
      </c>
      <c r="BC69" s="94">
        <f t="shared" si="19"/>
        <v>6.9636243995552028E-6</v>
      </c>
      <c r="BD69" s="94">
        <f t="shared" si="20"/>
        <v>4.1399632810978399E-21</v>
      </c>
      <c r="BE69" s="94">
        <f t="shared" si="21"/>
        <v>5.042131779835873E-13</v>
      </c>
      <c r="BF69" s="94">
        <f t="shared" si="22"/>
        <v>0</v>
      </c>
      <c r="BG69" s="97">
        <f t="shared" si="23"/>
        <v>6.3487795888319414E-15</v>
      </c>
      <c r="BH69" s="94">
        <f t="shared" si="24"/>
        <v>4.4148852848131345E-12</v>
      </c>
      <c r="BI69" s="94">
        <f t="shared" si="25"/>
        <v>8.9422449853302511E-7</v>
      </c>
      <c r="BJ69" s="94">
        <f t="shared" si="26"/>
        <v>3.7884819769340343E-6</v>
      </c>
      <c r="BK69" s="94">
        <f t="shared" si="27"/>
        <v>0</v>
      </c>
      <c r="BL69" s="94">
        <f t="shared" si="28"/>
        <v>0</v>
      </c>
      <c r="BN69" s="111" t="e">
        <f t="shared" ca="1" si="61"/>
        <v>#REF!</v>
      </c>
      <c r="BO69" s="104">
        <v>14.958806017208929</v>
      </c>
      <c r="BP69" s="13"/>
      <c r="BQ69" s="92">
        <f t="shared" si="65"/>
        <v>43178</v>
      </c>
      <c r="BR69" s="94">
        <f t="shared" si="66"/>
        <v>2.8925334198812619E-4</v>
      </c>
      <c r="BS69" s="94">
        <f t="shared" si="67"/>
        <v>1.0538104963942196</v>
      </c>
      <c r="BT69" s="94">
        <f t="shared" si="68"/>
        <v>109729.64865644208</v>
      </c>
      <c r="BU69" s="94">
        <f t="shared" si="69"/>
        <v>0.30412519208105254</v>
      </c>
      <c r="BV69" s="94">
        <f t="shared" si="70"/>
        <v>1</v>
      </c>
      <c r="BW69" s="94">
        <f t="shared" si="71"/>
        <v>4.7568381052228208</v>
      </c>
      <c r="BX69" s="94">
        <f t="shared" si="72"/>
        <v>0.3345795869371051</v>
      </c>
      <c r="BY69" s="94">
        <f t="shared" si="73"/>
        <v>0.98396641682096186</v>
      </c>
      <c r="BZ69" s="94">
        <f t="shared" si="74"/>
        <v>0.9963191071942803</v>
      </c>
      <c r="CA69" s="94">
        <f t="shared" si="75"/>
        <v>0.98819903163629941</v>
      </c>
      <c r="CB69" s="94">
        <f t="shared" si="76"/>
        <v>1.1781993657785683</v>
      </c>
      <c r="CC69" s="94">
        <f t="shared" si="77"/>
        <v>1.2001318370550356</v>
      </c>
      <c r="CD69" s="94">
        <f t="shared" si="78"/>
        <v>1.5563753182490387</v>
      </c>
      <c r="CE69" s="94">
        <f t="shared" si="79"/>
        <v>18.861924635162818</v>
      </c>
      <c r="CF69" s="94">
        <f t="shared" si="80"/>
        <v>1266.9233284691209</v>
      </c>
      <c r="CG69" s="94">
        <f t="shared" si="81"/>
        <v>1.1211611270271995</v>
      </c>
      <c r="CH69" s="94">
        <f t="shared" si="82"/>
        <v>1.0204335253227876</v>
      </c>
      <c r="CI69" s="94">
        <f t="shared" si="83"/>
        <v>2.4853651597468343</v>
      </c>
      <c r="CJ69" s="94">
        <f t="shared" si="84"/>
        <v>1.2770656775766316</v>
      </c>
      <c r="CK69" s="94" t="e">
        <f t="shared" ca="1" si="85"/>
        <v>#REF!</v>
      </c>
      <c r="CL69" s="94">
        <f t="shared" si="86"/>
        <v>1.0000069636486457</v>
      </c>
      <c r="CM69" s="94">
        <f t="shared" si="87"/>
        <v>1</v>
      </c>
      <c r="CN69" s="94">
        <f t="shared" si="88"/>
        <v>1.0000000000005043</v>
      </c>
      <c r="CO69" s="94">
        <f t="shared" si="89"/>
        <v>1</v>
      </c>
      <c r="CP69" s="97">
        <f t="shared" si="90"/>
        <v>1.0000000000000064</v>
      </c>
      <c r="CQ69" s="94">
        <f t="shared" si="91"/>
        <v>1.0000000000044149</v>
      </c>
      <c r="CR69" s="94">
        <f t="shared" si="92"/>
        <v>1.0000008942248984</v>
      </c>
      <c r="CS69" s="94">
        <f t="shared" si="93"/>
        <v>1.0000037884891533</v>
      </c>
      <c r="CT69" s="94">
        <f t="shared" si="94"/>
        <v>1</v>
      </c>
      <c r="CU69" s="94">
        <f t="shared" si="95"/>
        <v>1</v>
      </c>
      <c r="CW69" s="94" t="e">
        <f t="shared" ca="1" si="62"/>
        <v>#REF!</v>
      </c>
      <c r="CX69" s="94" t="e">
        <f t="shared" ca="1" si="96"/>
        <v>#REF!</v>
      </c>
    </row>
    <row r="70" spans="1:102" x14ac:dyDescent="0.2">
      <c r="A70" s="92">
        <f t="shared" si="63"/>
        <v>43185</v>
      </c>
      <c r="B70" s="93">
        <v>1</v>
      </c>
      <c r="C70" s="93">
        <v>2.3948959967360199</v>
      </c>
      <c r="D70" s="93">
        <v>15.9716973304578</v>
      </c>
      <c r="E70" s="93">
        <v>0.58130366168709402</v>
      </c>
      <c r="F70" s="93">
        <v>0</v>
      </c>
      <c r="G70" s="93">
        <v>4.57475694532741</v>
      </c>
      <c r="H70" s="93">
        <v>4.4067192472642498</v>
      </c>
      <c r="I70" s="93">
        <v>0.62503440473962102</v>
      </c>
      <c r="J70" s="93">
        <v>0.26432810147249602</v>
      </c>
      <c r="K70" s="93">
        <v>1.3145730512857301</v>
      </c>
      <c r="L70" s="93">
        <v>0.66113141949050702</v>
      </c>
      <c r="M70" s="93">
        <v>0.62412038081886501</v>
      </c>
      <c r="N70" s="93">
        <v>0.53221934518854797</v>
      </c>
      <c r="O70" s="93">
        <v>4.2868473132072298</v>
      </c>
      <c r="P70" s="93">
        <v>4.5538768916005399</v>
      </c>
      <c r="Q70" s="93">
        <v>4.27666611901605</v>
      </c>
      <c r="R70" s="93">
        <v>2.1972245773362098</v>
      </c>
      <c r="S70" s="93">
        <v>4.4308167988433098</v>
      </c>
      <c r="T70" s="93">
        <v>3.4011973816621501</v>
      </c>
      <c r="U70" s="93" t="e">
        <f ca="1">'Media Transformations (Inputs)'!F76</f>
        <v>#REF!</v>
      </c>
      <c r="V70" s="93">
        <v>5.0082734524063504E-4</v>
      </c>
      <c r="W70" s="93">
        <v>1.03499082027446E-19</v>
      </c>
      <c r="X70" s="93">
        <v>6.7080701219210104E-13</v>
      </c>
      <c r="Y70" s="93">
        <v>0</v>
      </c>
      <c r="Z70" s="93">
        <v>1.4624779586167999E-14</v>
      </c>
      <c r="AA70" s="93">
        <v>8.0270641542057103E-11</v>
      </c>
      <c r="AB70" s="93">
        <v>5.24084251198532E-6</v>
      </c>
      <c r="AC70" s="93">
        <v>9.8462439454357297E-5</v>
      </c>
      <c r="AD70" s="93">
        <v>0</v>
      </c>
      <c r="AE70" s="93">
        <v>0</v>
      </c>
      <c r="AH70" s="92">
        <f t="shared" si="64"/>
        <v>43185</v>
      </c>
      <c r="AI70" s="94">
        <f t="shared" si="60"/>
        <v>-8.1482076379792705</v>
      </c>
      <c r="AJ70" s="94">
        <f t="shared" ref="AJ70:AJ133" si="97">C70*C$2</f>
        <v>8.6929399850832714E-2</v>
      </c>
      <c r="AK70" s="94">
        <f t="shared" ref="AK70:AK133" si="98">D70*D$2</f>
        <v>11.753548340140425</v>
      </c>
      <c r="AL70" s="94">
        <f t="shared" ref="AL70:AL133" si="99">E70*E$2</f>
        <v>-1.1275614713773365</v>
      </c>
      <c r="AM70" s="94">
        <f t="shared" ref="AM70:AM133" si="100">F70*F$2</f>
        <v>0</v>
      </c>
      <c r="AN70" s="94">
        <f t="shared" ref="AN70:AN133" si="101">G70*G$2</f>
        <v>1.5627109683737315</v>
      </c>
      <c r="AO70" s="94">
        <f t="shared" ref="AO70:AO133" si="102">H70*H$2</f>
        <v>-1.0979376029728309</v>
      </c>
      <c r="AP70" s="94">
        <f t="shared" ref="AP70:AP133" si="103">I70*I$2</f>
        <v>-2.579843080895565E-2</v>
      </c>
      <c r="AQ70" s="94">
        <f t="shared" ref="AQ70:AQ133" si="104">J70*J$2</f>
        <v>-3.3189155655991716E-3</v>
      </c>
      <c r="AR70" s="94">
        <f t="shared" ref="AR70:AR133" si="105">K70*K$2</f>
        <v>-1.3020575646286227E-2</v>
      </c>
      <c r="AS70" s="94">
        <f t="shared" ref="AS70:AS133" si="106">L70*L$2</f>
        <v>0.14869059212735308</v>
      </c>
      <c r="AT70" s="94">
        <f t="shared" ref="AT70:AT133" si="107">M70*M$2</f>
        <v>0.18169084535732469</v>
      </c>
      <c r="AU70" s="94">
        <f t="shared" ref="AU70:AU133" si="108">N70*N$2</f>
        <v>0.46237212762942176</v>
      </c>
      <c r="AV70" s="94">
        <f t="shared" ref="AV70:AV133" si="109">O70*O$2</f>
        <v>2.8992093404441581</v>
      </c>
      <c r="AW70" s="94">
        <f t="shared" ref="AW70:AW133" si="110">P70*P$2</f>
        <v>7.1609870675608356</v>
      </c>
      <c r="AX70" s="94">
        <f t="shared" ref="AX70:AX133" si="111">Q70*Q$2</f>
        <v>0.12774775935836649</v>
      </c>
      <c r="AY70" s="94">
        <f t="shared" ref="AY70:AY133" si="112">R70*R$2</f>
        <v>2.2839952812312849E-2</v>
      </c>
      <c r="AZ70" s="94">
        <f t="shared" ref="AZ70:AZ133" si="113">S70*S$2</f>
        <v>0.91795405761917714</v>
      </c>
      <c r="BA70" s="94">
        <f t="shared" ref="BA70:BA133" si="114">T70*T$2</f>
        <v>0.24222974970542699</v>
      </c>
      <c r="BB70" s="94" t="e">
        <f t="shared" ref="BB70:BB133" ca="1" si="115">U70*U$2</f>
        <v>#REF!</v>
      </c>
      <c r="BC70" s="94">
        <f t="shared" ref="BC70:BC133" si="116">V70*V$2</f>
        <v>5.5708995196441609E-6</v>
      </c>
      <c r="BD70" s="94">
        <f t="shared" ref="BD70:BD133" si="117">W70*W$2</f>
        <v>4.1399632810978401E-22</v>
      </c>
      <c r="BE70" s="94">
        <f t="shared" ref="BE70:BE133" si="118">X70*X$2</f>
        <v>5.0421317798358813E-14</v>
      </c>
      <c r="BF70" s="94">
        <f t="shared" ref="BF70:BF133" si="119">Y70*Y$2</f>
        <v>0</v>
      </c>
      <c r="BG70" s="97">
        <f t="shared" ref="BG70:BG133" si="120">Z70*Z$2</f>
        <v>6.3487795888319408E-16</v>
      </c>
      <c r="BH70" s="94">
        <f t="shared" ref="BH70:BH133" si="121">AA70*AA$2</f>
        <v>8.8297705696262807E-13</v>
      </c>
      <c r="BI70" s="94">
        <f t="shared" ref="BI70:BI133" si="122">AB70*AB$2</f>
        <v>2.6826734955990855E-7</v>
      </c>
      <c r="BJ70" s="94">
        <f t="shared" ref="BJ70:BJ133" si="123">AC70*AC$2</f>
        <v>3.0307855815472425E-6</v>
      </c>
      <c r="BK70" s="94">
        <f t="shared" ref="BK70:BK133" si="124">AD70*AD$2</f>
        <v>0</v>
      </c>
      <c r="BL70" s="94">
        <f t="shared" ref="BL70:BL133" si="125">AE70*AE$2</f>
        <v>0</v>
      </c>
      <c r="BN70" s="111" t="e">
        <f t="shared" ca="1" si="61"/>
        <v>#REF!</v>
      </c>
      <c r="BO70" s="104">
        <v>15.159375513579125</v>
      </c>
      <c r="BP70" s="13"/>
      <c r="BQ70" s="92">
        <f t="shared" si="65"/>
        <v>43185</v>
      </c>
      <c r="BR70" s="94">
        <f t="shared" ref="BR70:BR101" si="126">EXP(AI70)</f>
        <v>2.8925334198812619E-4</v>
      </c>
      <c r="BS70" s="94">
        <f t="shared" ref="BS70:BS101" si="127">EXP(AJ70)</f>
        <v>1.0908196649686219</v>
      </c>
      <c r="BT70" s="94">
        <f t="shared" ref="BT70:BT101" si="128">EXP(AK70)</f>
        <v>127204.12265089592</v>
      </c>
      <c r="BU70" s="94">
        <f t="shared" ref="BU70:BU101" si="129">EXP(AL70)</f>
        <v>0.32382194349128474</v>
      </c>
      <c r="BV70" s="94">
        <f t="shared" ref="BV70:BV101" si="130">EXP(AM70)</f>
        <v>1</v>
      </c>
      <c r="BW70" s="94">
        <f t="shared" ref="BW70:BW101" si="131">EXP(AN70)</f>
        <v>4.7717397619630484</v>
      </c>
      <c r="BX70" s="94">
        <f t="shared" ref="BX70:BX101" si="132">EXP(AO70)</f>
        <v>0.33355830444895579</v>
      </c>
      <c r="BY70" s="94">
        <f t="shared" ref="BY70:BY101" si="133">EXP(AP70)</f>
        <v>0.97453150533958288</v>
      </c>
      <c r="BZ70" s="94">
        <f t="shared" ref="BZ70:BZ101" si="134">EXP(AQ70)</f>
        <v>0.99668658594663218</v>
      </c>
      <c r="CA70" s="94">
        <f t="shared" ref="CA70:CA101" si="135">EXP(AR70)</f>
        <v>0.98706382533521386</v>
      </c>
      <c r="CB70" s="94">
        <f t="shared" ref="CB70:CB101" si="136">EXP(AS70)</f>
        <v>1.1603139234004143</v>
      </c>
      <c r="CC70" s="94">
        <f t="shared" ref="CC70:CC101" si="137">EXP(AT70)</f>
        <v>1.1992433849040227</v>
      </c>
      <c r="CD70" s="94">
        <f t="shared" ref="CD70:CD101" si="138">EXP(AU70)</f>
        <v>1.5878360709712789</v>
      </c>
      <c r="CE70" s="94">
        <f t="shared" ref="CE70:CE101" si="139">EXP(AV70)</f>
        <v>18.159781486956213</v>
      </c>
      <c r="CF70" s="94">
        <f t="shared" ref="CF70:CF101" si="140">EXP(AW70)</f>
        <v>1288.1818280679438</v>
      </c>
      <c r="CG70" s="94">
        <f t="shared" ref="CG70:CG101" si="141">EXP(AX70)</f>
        <v>1.136266353992156</v>
      </c>
      <c r="CH70" s="94">
        <f t="shared" ref="CH70:CH101" si="142">EXP(AY70)</f>
        <v>1.0231027817201479</v>
      </c>
      <c r="CI70" s="94">
        <f t="shared" ref="CI70:CI101" si="143">EXP(AZ70)</f>
        <v>2.5041617745964557</v>
      </c>
      <c r="CJ70" s="94">
        <f t="shared" ref="CJ70:CJ101" si="144">EXP(BA70)</f>
        <v>1.2740868802779106</v>
      </c>
      <c r="CK70" s="94" t="e">
        <f t="shared" ref="CK70:CK101" ca="1" si="145">EXP(BB70)</f>
        <v>#REF!</v>
      </c>
      <c r="CL70" s="94">
        <f t="shared" ref="CL70:CL101" si="146">EXP(BC70)</f>
        <v>1.0000055709150371</v>
      </c>
      <c r="CM70" s="94">
        <f t="shared" ref="CM70:CM101" si="147">EXP(BD70)</f>
        <v>1</v>
      </c>
      <c r="CN70" s="94">
        <f t="shared" ref="CN70:CN101" si="148">EXP(BE70)</f>
        <v>1.0000000000000504</v>
      </c>
      <c r="CO70" s="94">
        <f t="shared" ref="CO70:CO101" si="149">EXP(BF70)</f>
        <v>1</v>
      </c>
      <c r="CP70" s="97">
        <f t="shared" ref="CP70:CP101" si="150">EXP(BG70)</f>
        <v>1.0000000000000007</v>
      </c>
      <c r="CQ70" s="94">
        <f t="shared" ref="CQ70:CQ101" si="151">EXP(BH70)</f>
        <v>1.0000000000008831</v>
      </c>
      <c r="CR70" s="94">
        <f t="shared" ref="CR70:CR101" si="152">EXP(BI70)</f>
        <v>1.0000002682673856</v>
      </c>
      <c r="CS70" s="94">
        <f t="shared" ref="CS70:CS101" si="153">EXP(BJ70)</f>
        <v>1.0000030307901744</v>
      </c>
      <c r="CT70" s="94">
        <f t="shared" ref="CT70:CT101" si="154">EXP(BK70)</f>
        <v>1</v>
      </c>
      <c r="CU70" s="94">
        <f t="shared" ref="CU70:CU101" si="155">EXP(BL70)</f>
        <v>1</v>
      </c>
      <c r="CW70" s="94" t="e">
        <f t="shared" ca="1" si="62"/>
        <v>#REF!</v>
      </c>
      <c r="CX70" s="94" t="e">
        <f t="shared" ref="CX70:CX101" ca="1" si="156">EXP(BN70)</f>
        <v>#REF!</v>
      </c>
    </row>
    <row r="71" spans="1:102" x14ac:dyDescent="0.2">
      <c r="A71" s="92">
        <f t="shared" si="63"/>
        <v>43192</v>
      </c>
      <c r="B71" s="93">
        <v>1</v>
      </c>
      <c r="C71" s="93">
        <v>2.1724757301980402</v>
      </c>
      <c r="D71" s="93">
        <v>15.6831574057392</v>
      </c>
      <c r="E71" s="93">
        <v>0.62556617014221805</v>
      </c>
      <c r="F71" s="93">
        <v>0</v>
      </c>
      <c r="G71" s="93">
        <v>4.54792996629706</v>
      </c>
      <c r="H71" s="93">
        <v>4.3820266346738803</v>
      </c>
      <c r="I71" s="93">
        <v>0.51906141057777</v>
      </c>
      <c r="J71" s="93">
        <v>0.58579029603546595</v>
      </c>
      <c r="K71" s="93">
        <v>1.5209205014446501</v>
      </c>
      <c r="L71" s="93">
        <v>0.79604229686678196</v>
      </c>
      <c r="M71" s="93">
        <v>0.65016342768541002</v>
      </c>
      <c r="N71" s="93">
        <v>0.557806692508654</v>
      </c>
      <c r="O71" s="93">
        <v>4.3430166698316102</v>
      </c>
      <c r="P71" s="93">
        <v>4.5538768916005399</v>
      </c>
      <c r="Q71" s="93">
        <v>4.2341065045972597</v>
      </c>
      <c r="R71" s="93">
        <v>2.3025850929940401</v>
      </c>
      <c r="S71" s="93">
        <v>4.3944491546724302</v>
      </c>
      <c r="T71" s="93">
        <v>3.4657359027997199</v>
      </c>
      <c r="U71" s="93" t="e">
        <f ca="1">'Media Transformations (Inputs)'!F77</f>
        <v>#REF!</v>
      </c>
      <c r="V71" s="93">
        <v>4.00661876192508E-4</v>
      </c>
      <c r="W71" s="93">
        <v>1.03499082027446E-20</v>
      </c>
      <c r="X71" s="93">
        <v>6.7080701219210205E-14</v>
      </c>
      <c r="Y71" s="93">
        <v>0</v>
      </c>
      <c r="Z71" s="93">
        <v>1.4624779586168001E-15</v>
      </c>
      <c r="AA71" s="93">
        <v>1.60541283084114E-11</v>
      </c>
      <c r="AB71" s="93">
        <v>1.5722527535955899E-6</v>
      </c>
      <c r="AC71" s="93">
        <v>7.8769951563485794E-5</v>
      </c>
      <c r="AD71" s="93">
        <v>0.25571675605757299</v>
      </c>
      <c r="AE71" s="93">
        <v>0</v>
      </c>
      <c r="AH71" s="92">
        <f t="shared" si="64"/>
        <v>43192</v>
      </c>
      <c r="AI71" s="94">
        <f t="shared" ref="AI71:AI134" si="157">B71*B$2</f>
        <v>-8.1482076379792705</v>
      </c>
      <c r="AJ71" s="94">
        <f t="shared" si="97"/>
        <v>7.8856038706482348E-2</v>
      </c>
      <c r="AK71" s="94">
        <f t="shared" si="98"/>
        <v>11.541212238154992</v>
      </c>
      <c r="AL71" s="94">
        <f t="shared" si="99"/>
        <v>-1.2134179736668</v>
      </c>
      <c r="AM71" s="94">
        <f t="shared" si="100"/>
        <v>0</v>
      </c>
      <c r="AN71" s="94">
        <f t="shared" si="101"/>
        <v>1.5535470248287353</v>
      </c>
      <c r="AO71" s="94">
        <f t="shared" si="102"/>
        <v>-1.0917854189199352</v>
      </c>
      <c r="AP71" s="94">
        <f t="shared" si="103"/>
        <v>-2.1424372458293678E-2</v>
      </c>
      <c r="AQ71" s="94">
        <f t="shared" si="104"/>
        <v>-7.3552093812899125E-3</v>
      </c>
      <c r="AR71" s="94">
        <f t="shared" si="105"/>
        <v>-1.506440469145392E-2</v>
      </c>
      <c r="AS71" s="94">
        <f t="shared" si="106"/>
        <v>0.17903248429904572</v>
      </c>
      <c r="AT71" s="94">
        <f t="shared" si="107"/>
        <v>0.18927236864399374</v>
      </c>
      <c r="AU71" s="94">
        <f t="shared" si="108"/>
        <v>0.48460145154961698</v>
      </c>
      <c r="AV71" s="94">
        <f t="shared" si="109"/>
        <v>2.9371968663517016</v>
      </c>
      <c r="AW71" s="94">
        <f t="shared" si="110"/>
        <v>7.1609870675608356</v>
      </c>
      <c r="AX71" s="94">
        <f t="shared" si="111"/>
        <v>0.12647646643302413</v>
      </c>
      <c r="AY71" s="94">
        <f t="shared" si="112"/>
        <v>2.3935165941970815E-2</v>
      </c>
      <c r="AZ71" s="94">
        <f t="shared" si="113"/>
        <v>0.91041959432531572</v>
      </c>
      <c r="BA71" s="94">
        <f t="shared" si="114"/>
        <v>0.24682611623969503</v>
      </c>
      <c r="BB71" s="94" t="e">
        <f t="shared" ca="1" si="115"/>
        <v>#REF!</v>
      </c>
      <c r="BC71" s="94">
        <f t="shared" si="116"/>
        <v>4.4567196157153284E-6</v>
      </c>
      <c r="BD71" s="94">
        <f t="shared" si="117"/>
        <v>4.1399632810978403E-23</v>
      </c>
      <c r="BE71" s="94">
        <f t="shared" si="118"/>
        <v>5.0421317798358888E-15</v>
      </c>
      <c r="BF71" s="94">
        <f t="shared" si="119"/>
        <v>0</v>
      </c>
      <c r="BG71" s="97">
        <f t="shared" si="120"/>
        <v>6.3487795888319416E-17</v>
      </c>
      <c r="BH71" s="94">
        <f t="shared" si="121"/>
        <v>1.765954113925254E-13</v>
      </c>
      <c r="BI71" s="94">
        <f t="shared" si="122"/>
        <v>8.0480204867972252E-8</v>
      </c>
      <c r="BJ71" s="94">
        <f t="shared" si="123"/>
        <v>2.4246284652377925E-6</v>
      </c>
      <c r="BK71" s="94">
        <f t="shared" si="124"/>
        <v>5.9075348107184679E-3</v>
      </c>
      <c r="BL71" s="94">
        <f t="shared" si="125"/>
        <v>0</v>
      </c>
      <c r="BN71" s="111" t="e">
        <f t="shared" ref="BN71:BN134" ca="1" si="158">SUM(AI71:BL71)</f>
        <v>#REF!</v>
      </c>
      <c r="BO71" s="104">
        <v>15.013070795663007</v>
      </c>
      <c r="BP71" s="13"/>
      <c r="BQ71" s="92">
        <f t="shared" si="65"/>
        <v>43192</v>
      </c>
      <c r="BR71" s="94">
        <f t="shared" si="126"/>
        <v>2.8925334198812619E-4</v>
      </c>
      <c r="BS71" s="94">
        <f t="shared" si="127"/>
        <v>1.0820485377499842</v>
      </c>
      <c r="BT71" s="94">
        <f t="shared" si="128"/>
        <v>102869.06430181308</v>
      </c>
      <c r="BU71" s="94">
        <f t="shared" si="129"/>
        <v>0.29717978884986201</v>
      </c>
      <c r="BV71" s="94">
        <f t="shared" si="130"/>
        <v>1</v>
      </c>
      <c r="BW71" s="94">
        <f t="shared" si="131"/>
        <v>4.7282115577925206</v>
      </c>
      <c r="BX71" s="94">
        <f t="shared" si="132"/>
        <v>0.33561674198103431</v>
      </c>
      <c r="BY71" s="94">
        <f t="shared" si="133"/>
        <v>0.97880349917252851</v>
      </c>
      <c r="BZ71" s="94">
        <f t="shared" si="134"/>
        <v>0.99267177397462447</v>
      </c>
      <c r="CA71" s="94">
        <f t="shared" si="135"/>
        <v>0.98504849581560561</v>
      </c>
      <c r="CB71" s="94">
        <f t="shared" si="136"/>
        <v>1.1960595966944472</v>
      </c>
      <c r="CC71" s="94">
        <f t="shared" si="137"/>
        <v>1.2083700297721516</v>
      </c>
      <c r="CD71" s="94">
        <f t="shared" si="138"/>
        <v>1.6235278253868524</v>
      </c>
      <c r="CE71" s="94">
        <f t="shared" si="139"/>
        <v>18.86289691376248</v>
      </c>
      <c r="CF71" s="94">
        <f t="shared" si="140"/>
        <v>1288.1818280679438</v>
      </c>
      <c r="CG71" s="94">
        <f t="shared" si="141"/>
        <v>1.1348227444347583</v>
      </c>
      <c r="CH71" s="94">
        <f t="shared" si="142"/>
        <v>1.0242239111454454</v>
      </c>
      <c r="CI71" s="94">
        <f t="shared" si="143"/>
        <v>2.4853651597468343</v>
      </c>
      <c r="CJ71" s="94">
        <f t="shared" si="144"/>
        <v>1.2799565297726221</v>
      </c>
      <c r="CK71" s="94" t="e">
        <f t="shared" ca="1" si="145"/>
        <v>#REF!</v>
      </c>
      <c r="CL71" s="94">
        <f t="shared" si="146"/>
        <v>1.000004456729547</v>
      </c>
      <c r="CM71" s="94">
        <f t="shared" si="147"/>
        <v>1</v>
      </c>
      <c r="CN71" s="94">
        <f t="shared" si="148"/>
        <v>1.0000000000000051</v>
      </c>
      <c r="CO71" s="94">
        <f t="shared" si="149"/>
        <v>1</v>
      </c>
      <c r="CP71" s="97">
        <f t="shared" si="150"/>
        <v>1</v>
      </c>
      <c r="CQ71" s="94">
        <f t="shared" si="151"/>
        <v>1.0000000000001765</v>
      </c>
      <c r="CR71" s="94">
        <f t="shared" si="152"/>
        <v>1.0000000804802081</v>
      </c>
      <c r="CS71" s="94">
        <f t="shared" si="153"/>
        <v>1.0000024246314048</v>
      </c>
      <c r="CT71" s="94">
        <f t="shared" si="154"/>
        <v>1.0059250187064401</v>
      </c>
      <c r="CU71" s="94">
        <f t="shared" si="155"/>
        <v>1</v>
      </c>
      <c r="CW71" s="94" t="e">
        <f t="shared" ref="CW71:CW134" ca="1" si="159">PRODUCT(BR71:CU71)</f>
        <v>#REF!</v>
      </c>
      <c r="CX71" s="94" t="e">
        <f t="shared" ca="1" si="156"/>
        <v>#REF!</v>
      </c>
    </row>
    <row r="72" spans="1:102" x14ac:dyDescent="0.2">
      <c r="A72" s="92">
        <f t="shared" ref="A72:A135" si="160">A71+7</f>
        <v>43199</v>
      </c>
      <c r="B72" s="93">
        <v>1</v>
      </c>
      <c r="C72" s="93">
        <v>2.4066375285880599</v>
      </c>
      <c r="D72" s="93">
        <v>15.695676659527001</v>
      </c>
      <c r="E72" s="93">
        <v>0.623501888971847</v>
      </c>
      <c r="F72" s="93">
        <v>0</v>
      </c>
      <c r="G72" s="93">
        <v>4.5659562140739398</v>
      </c>
      <c r="H72" s="93">
        <v>4.3820266346738803</v>
      </c>
      <c r="I72" s="93">
        <v>0.83058697285953098</v>
      </c>
      <c r="J72" s="93">
        <v>0.52721126643191896</v>
      </c>
      <c r="K72" s="93">
        <v>1.73308417169344</v>
      </c>
      <c r="L72" s="93">
        <v>0.82819628100806997</v>
      </c>
      <c r="M72" s="93">
        <v>0.64277077044235797</v>
      </c>
      <c r="N72" s="93">
        <v>0.47783149205335901</v>
      </c>
      <c r="O72" s="93">
        <v>4.4425987905257598</v>
      </c>
      <c r="P72" s="93">
        <v>4.5538768916005399</v>
      </c>
      <c r="Q72" s="93">
        <v>4.1743872698956297</v>
      </c>
      <c r="R72" s="93">
        <v>2.4849066497879999</v>
      </c>
      <c r="S72" s="93">
        <v>4.4067192472642498</v>
      </c>
      <c r="T72" s="93">
        <v>3.4657359027997199</v>
      </c>
      <c r="U72" s="93" t="e">
        <f ca="1">'Media Transformations (Inputs)'!F78</f>
        <v>#REF!</v>
      </c>
      <c r="V72" s="93">
        <v>3.2052950095400599E-4</v>
      </c>
      <c r="W72" s="93">
        <v>1.03499082027446E-21</v>
      </c>
      <c r="X72" s="93">
        <v>6.70807012192102E-15</v>
      </c>
      <c r="Y72" s="93">
        <v>0</v>
      </c>
      <c r="Z72" s="93">
        <v>1.4624779586168E-16</v>
      </c>
      <c r="AA72" s="93">
        <v>3.2108256616822801E-12</v>
      </c>
      <c r="AB72" s="93">
        <v>4.7167582607867798E-7</v>
      </c>
      <c r="AC72" s="93">
        <v>6.3015961250788703E-5</v>
      </c>
      <c r="AD72" s="93">
        <v>0.27416986474226701</v>
      </c>
      <c r="AE72" s="93">
        <v>0</v>
      </c>
      <c r="AH72" s="92">
        <f t="shared" ref="AH72:AH135" si="161">AH71+7</f>
        <v>43199</v>
      </c>
      <c r="AI72" s="94">
        <f t="shared" si="157"/>
        <v>-8.1482076379792705</v>
      </c>
      <c r="AJ72" s="94">
        <f t="shared" si="97"/>
        <v>8.7355591350847056E-2</v>
      </c>
      <c r="AK72" s="94">
        <f t="shared" si="98"/>
        <v>11.550425138420563</v>
      </c>
      <c r="AL72" s="94">
        <f t="shared" si="99"/>
        <v>-1.2094138634792866</v>
      </c>
      <c r="AM72" s="94">
        <f t="shared" si="100"/>
        <v>0</v>
      </c>
      <c r="AN72" s="94">
        <f t="shared" si="101"/>
        <v>1.5597046886032719</v>
      </c>
      <c r="AO72" s="94">
        <f t="shared" si="102"/>
        <v>-1.0917854189199352</v>
      </c>
      <c r="AP72" s="94">
        <f t="shared" si="103"/>
        <v>-3.4282657702759609E-2</v>
      </c>
      <c r="AQ72" s="94">
        <f t="shared" si="104"/>
        <v>-6.6196884431609163E-3</v>
      </c>
      <c r="AR72" s="94">
        <f t="shared" si="105"/>
        <v>-1.7165842200131141E-2</v>
      </c>
      <c r="AS72" s="94">
        <f t="shared" si="106"/>
        <v>0.18626401921067653</v>
      </c>
      <c r="AT72" s="94">
        <f t="shared" si="107"/>
        <v>0.18712025474865068</v>
      </c>
      <c r="AU72" s="94">
        <f t="shared" si="108"/>
        <v>0.41512200867253773</v>
      </c>
      <c r="AV72" s="94">
        <f t="shared" si="109"/>
        <v>3.0045445914662023</v>
      </c>
      <c r="AW72" s="94">
        <f t="shared" si="110"/>
        <v>7.1609870675608356</v>
      </c>
      <c r="AX72" s="94">
        <f t="shared" si="111"/>
        <v>0.12469260063395987</v>
      </c>
      <c r="AY72" s="94">
        <f t="shared" si="112"/>
        <v>2.5830382205612797E-2</v>
      </c>
      <c r="AZ72" s="94">
        <f t="shared" si="113"/>
        <v>0.91296164961520365</v>
      </c>
      <c r="BA72" s="94">
        <f t="shared" si="114"/>
        <v>0.24682611623969503</v>
      </c>
      <c r="BB72" s="94" t="e">
        <f t="shared" ca="1" si="115"/>
        <v>#REF!</v>
      </c>
      <c r="BC72" s="94">
        <f t="shared" si="116"/>
        <v>3.5653756925722581E-6</v>
      </c>
      <c r="BD72" s="94">
        <f t="shared" si="117"/>
        <v>4.13996328109784E-24</v>
      </c>
      <c r="BE72" s="94">
        <f t="shared" si="118"/>
        <v>5.0421317798358888E-16</v>
      </c>
      <c r="BF72" s="94">
        <f t="shared" si="119"/>
        <v>0</v>
      </c>
      <c r="BG72" s="97">
        <f t="shared" si="120"/>
        <v>6.3487795888319422E-18</v>
      </c>
      <c r="BH72" s="94">
        <f t="shared" si="121"/>
        <v>3.5319082278505079E-14</v>
      </c>
      <c r="BI72" s="94">
        <f t="shared" si="122"/>
        <v>2.4144061460391726E-8</v>
      </c>
      <c r="BJ72" s="94">
        <f t="shared" si="123"/>
        <v>1.9397027721902361E-6</v>
      </c>
      <c r="BK72" s="94">
        <f t="shared" si="124"/>
        <v>6.3338360965687294E-3</v>
      </c>
      <c r="BL72" s="94">
        <f t="shared" si="125"/>
        <v>0</v>
      </c>
      <c r="BN72" s="111" t="e">
        <f t="shared" ca="1" si="158"/>
        <v>#REF!</v>
      </c>
      <c r="BO72" s="104">
        <v>15.037439580138766</v>
      </c>
      <c r="BP72" s="13"/>
      <c r="BQ72" s="92">
        <f t="shared" ref="BQ72:BQ135" si="162">BQ71+7</f>
        <v>43199</v>
      </c>
      <c r="BR72" s="94">
        <f t="shared" si="126"/>
        <v>2.8925334198812619E-4</v>
      </c>
      <c r="BS72" s="94">
        <f t="shared" si="127"/>
        <v>1.0912846621197583</v>
      </c>
      <c r="BT72" s="94">
        <f t="shared" si="128"/>
        <v>103821.16580540998</v>
      </c>
      <c r="BU72" s="94">
        <f t="shared" si="129"/>
        <v>0.29837211497948352</v>
      </c>
      <c r="BV72" s="94">
        <f t="shared" si="130"/>
        <v>1</v>
      </c>
      <c r="BW72" s="94">
        <f t="shared" si="131"/>
        <v>4.7574161184743433</v>
      </c>
      <c r="BX72" s="94">
        <f t="shared" si="132"/>
        <v>0.33561674198103431</v>
      </c>
      <c r="BY72" s="94">
        <f t="shared" si="133"/>
        <v>0.96629833436511248</v>
      </c>
      <c r="BZ72" s="94">
        <f t="shared" si="134"/>
        <v>0.99340217342818982</v>
      </c>
      <c r="CA72" s="94">
        <f t="shared" si="135"/>
        <v>0.98298065144247004</v>
      </c>
      <c r="CB72" s="94">
        <f t="shared" si="136"/>
        <v>1.2047402929736459</v>
      </c>
      <c r="CC72" s="94">
        <f t="shared" si="137"/>
        <v>1.2057722761738157</v>
      </c>
      <c r="CD72" s="94">
        <f t="shared" si="138"/>
        <v>1.5145555183278578</v>
      </c>
      <c r="CE72" s="94">
        <f t="shared" si="139"/>
        <v>20.177025213874142</v>
      </c>
      <c r="CF72" s="94">
        <f t="shared" si="140"/>
        <v>1288.1818280679438</v>
      </c>
      <c r="CG72" s="94">
        <f t="shared" si="141"/>
        <v>1.1328001774833134</v>
      </c>
      <c r="CH72" s="94">
        <f t="shared" si="142"/>
        <v>1.0261668775486532</v>
      </c>
      <c r="CI72" s="94">
        <f t="shared" si="143"/>
        <v>2.491691132478135</v>
      </c>
      <c r="CJ72" s="94">
        <f t="shared" si="144"/>
        <v>1.2799565297726221</v>
      </c>
      <c r="CK72" s="94" t="e">
        <f t="shared" ca="1" si="145"/>
        <v>#REF!</v>
      </c>
      <c r="CL72" s="94">
        <f t="shared" si="146"/>
        <v>1.0000035653820485</v>
      </c>
      <c r="CM72" s="94">
        <f t="shared" si="147"/>
        <v>1</v>
      </c>
      <c r="CN72" s="94">
        <f t="shared" si="148"/>
        <v>1.0000000000000004</v>
      </c>
      <c r="CO72" s="94">
        <f t="shared" si="149"/>
        <v>1</v>
      </c>
      <c r="CP72" s="97">
        <f t="shared" si="150"/>
        <v>1</v>
      </c>
      <c r="CQ72" s="94">
        <f t="shared" si="151"/>
        <v>1.0000000000000353</v>
      </c>
      <c r="CR72" s="94">
        <f t="shared" si="152"/>
        <v>1.0000000241440619</v>
      </c>
      <c r="CS72" s="94">
        <f t="shared" si="153"/>
        <v>1.0000019397046533</v>
      </c>
      <c r="CT72" s="94">
        <f t="shared" si="154"/>
        <v>1.0063539372531518</v>
      </c>
      <c r="CU72" s="94">
        <f t="shared" si="155"/>
        <v>1</v>
      </c>
      <c r="CW72" s="94" t="e">
        <f t="shared" ca="1" si="159"/>
        <v>#REF!</v>
      </c>
      <c r="CX72" s="94" t="e">
        <f t="shared" ca="1" si="156"/>
        <v>#REF!</v>
      </c>
    </row>
    <row r="73" spans="1:102" x14ac:dyDescent="0.2">
      <c r="A73" s="92">
        <f t="shared" si="160"/>
        <v>43206</v>
      </c>
      <c r="B73" s="93">
        <v>1</v>
      </c>
      <c r="C73" s="93">
        <v>2.6457418128797099</v>
      </c>
      <c r="D73" s="93">
        <v>15.873177392075201</v>
      </c>
      <c r="E73" s="93">
        <v>0.60736951478103696</v>
      </c>
      <c r="F73" s="93">
        <v>0</v>
      </c>
      <c r="G73" s="93">
        <v>4.58608061882875</v>
      </c>
      <c r="H73" s="93">
        <v>4.3694478524670197</v>
      </c>
      <c r="I73" s="93">
        <v>0.90301943142854701</v>
      </c>
      <c r="J73" s="93">
        <v>0.47449013978872701</v>
      </c>
      <c r="K73" s="93">
        <v>2.0243108921888799</v>
      </c>
      <c r="L73" s="93">
        <v>0.84731102544340098</v>
      </c>
      <c r="M73" s="93">
        <v>0.64114480378025396</v>
      </c>
      <c r="N73" s="93">
        <v>0.46597648806200098</v>
      </c>
      <c r="O73" s="93">
        <v>4.4396238495737803</v>
      </c>
      <c r="P73" s="93">
        <v>4.5538768916005399</v>
      </c>
      <c r="Q73" s="93">
        <v>4.1108738641733096</v>
      </c>
      <c r="R73" s="93">
        <v>2.1972245773362098</v>
      </c>
      <c r="S73" s="93">
        <v>4.4188406077965903</v>
      </c>
      <c r="T73" s="93">
        <v>3.4339872044851401</v>
      </c>
      <c r="U73" s="93" t="e">
        <f ca="1">'Media Transformations (Inputs)'!F79</f>
        <v>#REF!</v>
      </c>
      <c r="V73" s="93">
        <v>2.5642360076320501E-4</v>
      </c>
      <c r="W73" s="93">
        <v>0.67738748679393801</v>
      </c>
      <c r="X73" s="93">
        <v>6.7080701219210305E-16</v>
      </c>
      <c r="Y73" s="93">
        <v>0</v>
      </c>
      <c r="Z73" s="93">
        <v>1.4624779586168E-17</v>
      </c>
      <c r="AA73" s="93">
        <v>6.4216513233645599E-13</v>
      </c>
      <c r="AB73" s="93">
        <v>1.4150274782360301E-7</v>
      </c>
      <c r="AC73" s="93">
        <v>5.0412769000630899E-5</v>
      </c>
      <c r="AD73" s="93">
        <v>0.74287091826699103</v>
      </c>
      <c r="AE73" s="93">
        <v>0</v>
      </c>
      <c r="AH73" s="92">
        <f t="shared" si="161"/>
        <v>43206</v>
      </c>
      <c r="AI73" s="94">
        <f t="shared" si="157"/>
        <v>-8.1482076379792705</v>
      </c>
      <c r="AJ73" s="94">
        <f t="shared" si="97"/>
        <v>9.6034545244278735E-2</v>
      </c>
      <c r="AK73" s="94">
        <f t="shared" si="98"/>
        <v>11.681047663832256</v>
      </c>
      <c r="AL73" s="94">
        <f t="shared" si="99"/>
        <v>-1.1781217096906682</v>
      </c>
      <c r="AM73" s="94">
        <f t="shared" si="100"/>
        <v>0</v>
      </c>
      <c r="AN73" s="94">
        <f t="shared" si="101"/>
        <v>1.5665790708749805</v>
      </c>
      <c r="AO73" s="94">
        <f t="shared" si="102"/>
        <v>-1.0886514053353187</v>
      </c>
      <c r="AP73" s="94">
        <f t="shared" si="103"/>
        <v>-3.7272323162045408E-2</v>
      </c>
      <c r="AQ73" s="94">
        <f t="shared" si="104"/>
        <v>-5.9577195988448238E-3</v>
      </c>
      <c r="AR73" s="94">
        <f t="shared" si="105"/>
        <v>-2.0050382957087925E-2</v>
      </c>
      <c r="AS73" s="94">
        <f t="shared" si="106"/>
        <v>0.1905629869872234</v>
      </c>
      <c r="AT73" s="94">
        <f t="shared" si="107"/>
        <v>0.18664691135779249</v>
      </c>
      <c r="AU73" s="94">
        <f t="shared" si="108"/>
        <v>0.4048228275771989</v>
      </c>
      <c r="AV73" s="94">
        <f t="shared" si="109"/>
        <v>3.0025326288360716</v>
      </c>
      <c r="AW73" s="94">
        <f t="shared" si="110"/>
        <v>7.1609870675608356</v>
      </c>
      <c r="AX73" s="94">
        <f t="shared" si="111"/>
        <v>0.12279539962634134</v>
      </c>
      <c r="AY73" s="94">
        <f t="shared" si="112"/>
        <v>2.2839952812312849E-2</v>
      </c>
      <c r="AZ73" s="94">
        <f t="shared" si="113"/>
        <v>0.9154728913545217</v>
      </c>
      <c r="BA73" s="94">
        <f t="shared" si="114"/>
        <v>0.24456500687636384</v>
      </c>
      <c r="BB73" s="94" t="e">
        <f t="shared" ca="1" si="115"/>
        <v>#REF!</v>
      </c>
      <c r="BC73" s="94">
        <f t="shared" si="116"/>
        <v>2.852300554057809E-6</v>
      </c>
      <c r="BD73" s="94">
        <f t="shared" si="117"/>
        <v>2.7095499471757522E-3</v>
      </c>
      <c r="BE73" s="94">
        <f t="shared" si="118"/>
        <v>5.0421317798358964E-17</v>
      </c>
      <c r="BF73" s="94">
        <f t="shared" si="119"/>
        <v>0</v>
      </c>
      <c r="BG73" s="97">
        <f t="shared" si="120"/>
        <v>6.3487795888319416E-19</v>
      </c>
      <c r="BH73" s="94">
        <f t="shared" si="121"/>
        <v>7.0638164557010152E-15</v>
      </c>
      <c r="BI73" s="94">
        <f t="shared" si="122"/>
        <v>7.2432184381174984E-9</v>
      </c>
      <c r="BJ73" s="94">
        <f t="shared" si="123"/>
        <v>1.551762217752187E-6</v>
      </c>
      <c r="BK73" s="94">
        <f t="shared" si="124"/>
        <v>1.7161706089156677E-2</v>
      </c>
      <c r="BL73" s="94">
        <f t="shared" si="125"/>
        <v>0</v>
      </c>
      <c r="BN73" s="111" t="e">
        <f t="shared" ca="1" si="158"/>
        <v>#REF!</v>
      </c>
      <c r="BO73" s="104">
        <v>15.258188915084453</v>
      </c>
      <c r="BP73" s="13"/>
      <c r="BQ73" s="92">
        <f t="shared" si="162"/>
        <v>43206</v>
      </c>
      <c r="BR73" s="94">
        <f t="shared" si="126"/>
        <v>2.8925334198812619E-4</v>
      </c>
      <c r="BS73" s="94">
        <f t="shared" si="127"/>
        <v>1.1007970906415527</v>
      </c>
      <c r="BT73" s="94">
        <f t="shared" si="128"/>
        <v>118308.117298798</v>
      </c>
      <c r="BU73" s="94">
        <f t="shared" si="129"/>
        <v>0.30785643965341064</v>
      </c>
      <c r="BV73" s="94">
        <f t="shared" si="130"/>
        <v>1</v>
      </c>
      <c r="BW73" s="94">
        <f t="shared" si="131"/>
        <v>4.7902330844466654</v>
      </c>
      <c r="BX73" s="94">
        <f t="shared" si="132"/>
        <v>0.33667021935355118</v>
      </c>
      <c r="BY73" s="94">
        <f t="shared" si="133"/>
        <v>0.96341373974650923</v>
      </c>
      <c r="BZ73" s="94">
        <f t="shared" si="134"/>
        <v>0.99405999242069276</v>
      </c>
      <c r="CA73" s="94">
        <f t="shared" si="135"/>
        <v>0.9801492892431285</v>
      </c>
      <c r="CB73" s="94">
        <f t="shared" si="136"/>
        <v>1.2099305811194647</v>
      </c>
      <c r="CC73" s="94">
        <f t="shared" si="137"/>
        <v>1.2052016668937284</v>
      </c>
      <c r="CD73" s="94">
        <f t="shared" si="138"/>
        <v>1.4990368885305336</v>
      </c>
      <c r="CE73" s="94">
        <f t="shared" si="139"/>
        <v>20.136470604016775</v>
      </c>
      <c r="CF73" s="94">
        <f t="shared" si="140"/>
        <v>1288.1818280679438</v>
      </c>
      <c r="CG73" s="94">
        <f t="shared" si="141"/>
        <v>1.1306530652409379</v>
      </c>
      <c r="CH73" s="94">
        <f t="shared" si="142"/>
        <v>1.0231027817201479</v>
      </c>
      <c r="CI73" s="94">
        <f t="shared" si="143"/>
        <v>2.4979562345519311</v>
      </c>
      <c r="CJ73" s="94">
        <f t="shared" si="144"/>
        <v>1.2770656775766316</v>
      </c>
      <c r="CK73" s="94" t="e">
        <f t="shared" ca="1" si="145"/>
        <v>#REF!</v>
      </c>
      <c r="CL73" s="94">
        <f t="shared" si="146"/>
        <v>1.0000028523046218</v>
      </c>
      <c r="CM73" s="94">
        <f t="shared" si="147"/>
        <v>1.0027132240953138</v>
      </c>
      <c r="CN73" s="94">
        <f t="shared" si="148"/>
        <v>1</v>
      </c>
      <c r="CO73" s="94">
        <f t="shared" si="149"/>
        <v>1</v>
      </c>
      <c r="CP73" s="97">
        <f t="shared" si="150"/>
        <v>1</v>
      </c>
      <c r="CQ73" s="94">
        <f t="shared" si="151"/>
        <v>1.0000000000000071</v>
      </c>
      <c r="CR73" s="94">
        <f t="shared" si="152"/>
        <v>1.0000000072432185</v>
      </c>
      <c r="CS73" s="94">
        <f t="shared" si="153"/>
        <v>1.0000015517634218</v>
      </c>
      <c r="CT73" s="94">
        <f t="shared" si="154"/>
        <v>1.0173098142167298</v>
      </c>
      <c r="CU73" s="94">
        <f t="shared" si="155"/>
        <v>1</v>
      </c>
      <c r="CW73" s="94" t="e">
        <f t="shared" ca="1" si="159"/>
        <v>#REF!</v>
      </c>
      <c r="CX73" s="94" t="e">
        <f t="shared" ca="1" si="156"/>
        <v>#REF!</v>
      </c>
    </row>
    <row r="74" spans="1:102" x14ac:dyDescent="0.2">
      <c r="A74" s="92">
        <f t="shared" si="160"/>
        <v>43213</v>
      </c>
      <c r="B74" s="93">
        <v>1</v>
      </c>
      <c r="C74" s="93">
        <v>2.6544052497005</v>
      </c>
      <c r="D74" s="93">
        <v>15.746614244651401</v>
      </c>
      <c r="E74" s="93">
        <v>0.61869310882836503</v>
      </c>
      <c r="F74" s="93">
        <v>24095.238095238001</v>
      </c>
      <c r="G74" s="93">
        <v>4.5514538273888299</v>
      </c>
      <c r="H74" s="93">
        <v>4.3694478524670197</v>
      </c>
      <c r="I74" s="93">
        <v>0.95253803356217004</v>
      </c>
      <c r="J74" s="93">
        <v>0.42704112580985498</v>
      </c>
      <c r="K74" s="93">
        <v>2.0345143389218499</v>
      </c>
      <c r="L74" s="93">
        <v>0.84439221909718298</v>
      </c>
      <c r="M74" s="93">
        <v>0.63400963824249901</v>
      </c>
      <c r="N74" s="93">
        <v>0.44407942910954801</v>
      </c>
      <c r="O74" s="93">
        <v>4.4681934814294699</v>
      </c>
      <c r="P74" s="93">
        <v>4.5538768916005399</v>
      </c>
      <c r="Q74" s="93">
        <v>4.1431347263915299</v>
      </c>
      <c r="R74" s="93">
        <v>2.5649493574615301</v>
      </c>
      <c r="S74" s="93">
        <v>4.4067192472642498</v>
      </c>
      <c r="T74" s="93">
        <v>3.4657359027997199</v>
      </c>
      <c r="U74" s="93" t="e">
        <f ca="1">'Media Transformations (Inputs)'!F80</f>
        <v>#REF!</v>
      </c>
      <c r="V74" s="93">
        <v>0.38629015631979202</v>
      </c>
      <c r="W74" s="93">
        <v>0.58782208693517701</v>
      </c>
      <c r="X74" s="93">
        <v>6.7080701219210396E-17</v>
      </c>
      <c r="Y74" s="93">
        <v>0</v>
      </c>
      <c r="Z74" s="93">
        <v>1.4624779586167999E-18</v>
      </c>
      <c r="AA74" s="93">
        <v>1.28433026467291E-13</v>
      </c>
      <c r="AB74" s="93">
        <v>4.2450824347080999E-8</v>
      </c>
      <c r="AC74" s="93">
        <v>4.0330215200504703E-5</v>
      </c>
      <c r="AD74" s="93">
        <v>0.445723510108399</v>
      </c>
      <c r="AE74" s="93">
        <v>0</v>
      </c>
      <c r="AH74" s="92">
        <f t="shared" si="161"/>
        <v>43213</v>
      </c>
      <c r="AI74" s="94">
        <f t="shared" si="157"/>
        <v>-8.1482076379792705</v>
      </c>
      <c r="AJ74" s="94">
        <f t="shared" si="97"/>
        <v>9.6349008738519523E-2</v>
      </c>
      <c r="AK74" s="94">
        <f t="shared" si="98"/>
        <v>11.58791003164778</v>
      </c>
      <c r="AL74" s="94">
        <f t="shared" si="99"/>
        <v>-1.2000862167234103</v>
      </c>
      <c r="AM74" s="94">
        <f t="shared" si="100"/>
        <v>8.4893169718995437E-3</v>
      </c>
      <c r="AN74" s="94">
        <f t="shared" si="101"/>
        <v>1.5547507557471087</v>
      </c>
      <c r="AO74" s="94">
        <f t="shared" si="102"/>
        <v>-1.0886514053353187</v>
      </c>
      <c r="AP74" s="94">
        <f t="shared" si="103"/>
        <v>-3.9316214220222703E-2</v>
      </c>
      <c r="AQ74" s="94">
        <f t="shared" si="104"/>
        <v>-5.3619476389603496E-3</v>
      </c>
      <c r="AR74" s="94">
        <f t="shared" si="105"/>
        <v>-2.0151445997981354E-2</v>
      </c>
      <c r="AS74" s="94">
        <f t="shared" si="106"/>
        <v>0.18990653801031851</v>
      </c>
      <c r="AT74" s="94">
        <f t="shared" si="107"/>
        <v>0.18456975717702653</v>
      </c>
      <c r="AU74" s="94">
        <f t="shared" si="108"/>
        <v>0.38579948724167284</v>
      </c>
      <c r="AV74" s="94">
        <f t="shared" si="109"/>
        <v>3.0218543675119234</v>
      </c>
      <c r="AW74" s="94">
        <f t="shared" si="110"/>
        <v>7.1609870675608356</v>
      </c>
      <c r="AX74" s="94">
        <f t="shared" si="111"/>
        <v>0.12375905981132086</v>
      </c>
      <c r="AY74" s="94">
        <f t="shared" si="112"/>
        <v>2.6662418987419393E-2</v>
      </c>
      <c r="AZ74" s="94">
        <f t="shared" si="113"/>
        <v>0.91296164961520365</v>
      </c>
      <c r="BA74" s="94">
        <f t="shared" si="114"/>
        <v>0.24682611623969503</v>
      </c>
      <c r="BB74" s="94" t="e">
        <f t="shared" ca="1" si="115"/>
        <v>#REF!</v>
      </c>
      <c r="BC74" s="94">
        <f t="shared" si="116"/>
        <v>4.2968573236575628E-3</v>
      </c>
      <c r="BD74" s="94">
        <f t="shared" si="117"/>
        <v>2.3512883477407082E-3</v>
      </c>
      <c r="BE74" s="94">
        <f t="shared" si="118"/>
        <v>5.0421317798359033E-18</v>
      </c>
      <c r="BF74" s="94">
        <f t="shared" si="119"/>
        <v>0</v>
      </c>
      <c r="BG74" s="97">
        <f t="shared" si="120"/>
        <v>6.3487795888319416E-20</v>
      </c>
      <c r="BH74" s="94">
        <f t="shared" si="121"/>
        <v>1.4127632911402009E-15</v>
      </c>
      <c r="BI74" s="94">
        <f t="shared" si="122"/>
        <v>2.1729655314352542E-9</v>
      </c>
      <c r="BJ74" s="94">
        <f t="shared" si="123"/>
        <v>1.241409774201749E-6</v>
      </c>
      <c r="BK74" s="94">
        <f t="shared" si="124"/>
        <v>1.0297045811609467E-2</v>
      </c>
      <c r="BL74" s="94">
        <f t="shared" si="125"/>
        <v>0</v>
      </c>
      <c r="BN74" s="111" t="e">
        <f t="shared" ca="1" si="158"/>
        <v>#REF!</v>
      </c>
      <c r="BO74" s="104">
        <v>15.080648722587119</v>
      </c>
      <c r="BP74" s="13"/>
      <c r="BQ74" s="92">
        <f t="shared" si="162"/>
        <v>43213</v>
      </c>
      <c r="BR74" s="94">
        <f t="shared" si="126"/>
        <v>2.8925334198812619E-4</v>
      </c>
      <c r="BS74" s="94">
        <f t="shared" si="127"/>
        <v>1.1011433055742517</v>
      </c>
      <c r="BT74" s="94">
        <f t="shared" si="128"/>
        <v>107786.75156793378</v>
      </c>
      <c r="BU74" s="94">
        <f t="shared" si="129"/>
        <v>0.30116824505354567</v>
      </c>
      <c r="BV74" s="94">
        <f t="shared" si="130"/>
        <v>1.0085254534087305</v>
      </c>
      <c r="BW74" s="94">
        <f t="shared" si="131"/>
        <v>4.73390647912204</v>
      </c>
      <c r="BX74" s="94">
        <f t="shared" si="132"/>
        <v>0.33667021935355118</v>
      </c>
      <c r="BY74" s="94">
        <f t="shared" si="133"/>
        <v>0.9614466379741734</v>
      </c>
      <c r="BZ74" s="94">
        <f t="shared" si="134"/>
        <v>0.9946524019435885</v>
      </c>
      <c r="CA74" s="94">
        <f t="shared" si="135"/>
        <v>0.98005023738075359</v>
      </c>
      <c r="CB74" s="94">
        <f t="shared" si="136"/>
        <v>1.2091365840651527</v>
      </c>
      <c r="CC74" s="94">
        <f t="shared" si="137"/>
        <v>1.2027008753766046</v>
      </c>
      <c r="CD74" s="94">
        <f t="shared" si="138"/>
        <v>1.4707897291404377</v>
      </c>
      <c r="CE74" s="94">
        <f t="shared" si="139"/>
        <v>20.529325323042787</v>
      </c>
      <c r="CF74" s="94">
        <f t="shared" si="140"/>
        <v>1288.1818280679438</v>
      </c>
      <c r="CG74" s="94">
        <f t="shared" si="141"/>
        <v>1.1317431557369815</v>
      </c>
      <c r="CH74" s="94">
        <f t="shared" si="142"/>
        <v>1.0270210414336534</v>
      </c>
      <c r="CI74" s="94">
        <f t="shared" si="143"/>
        <v>2.491691132478135</v>
      </c>
      <c r="CJ74" s="94">
        <f t="shared" si="144"/>
        <v>1.2799565297726221</v>
      </c>
      <c r="CK74" s="94" t="e">
        <f t="shared" ca="1" si="145"/>
        <v>#REF!</v>
      </c>
      <c r="CL74" s="94">
        <f t="shared" si="146"/>
        <v>1.004306102051437</v>
      </c>
      <c r="CM74" s="94">
        <f t="shared" si="147"/>
        <v>1.0023540547940004</v>
      </c>
      <c r="CN74" s="94">
        <f t="shared" si="148"/>
        <v>1</v>
      </c>
      <c r="CO74" s="94">
        <f t="shared" si="149"/>
        <v>1</v>
      </c>
      <c r="CP74" s="97">
        <f t="shared" si="150"/>
        <v>1</v>
      </c>
      <c r="CQ74" s="94">
        <f t="shared" si="151"/>
        <v>1.0000000000000013</v>
      </c>
      <c r="CR74" s="94">
        <f t="shared" si="152"/>
        <v>1.0000000021729656</v>
      </c>
      <c r="CS74" s="94">
        <f t="shared" si="153"/>
        <v>1.0000012414105448</v>
      </c>
      <c r="CT74" s="94">
        <f t="shared" si="154"/>
        <v>1.0103502428217299</v>
      </c>
      <c r="CU74" s="94">
        <f t="shared" si="155"/>
        <v>1</v>
      </c>
      <c r="CW74" s="94" t="e">
        <f t="shared" ca="1" si="159"/>
        <v>#REF!</v>
      </c>
      <c r="CX74" s="94" t="e">
        <f t="shared" ca="1" si="156"/>
        <v>#REF!</v>
      </c>
    </row>
    <row r="75" spans="1:102" x14ac:dyDescent="0.2">
      <c r="A75" s="92">
        <f t="shared" si="160"/>
        <v>43220</v>
      </c>
      <c r="B75" s="93">
        <v>1</v>
      </c>
      <c r="C75" s="93">
        <v>2.2699307600452201</v>
      </c>
      <c r="D75" s="93">
        <v>15.883097472894899</v>
      </c>
      <c r="E75" s="93">
        <v>0.60382531754289104</v>
      </c>
      <c r="F75" s="93">
        <v>42166.666666666599</v>
      </c>
      <c r="G75" s="93">
        <v>4.5834912316118599</v>
      </c>
      <c r="H75" s="93">
        <v>4.3820266346738803</v>
      </c>
      <c r="I75" s="93">
        <v>0.76203042684973599</v>
      </c>
      <c r="J75" s="93">
        <v>0.38433701322886898</v>
      </c>
      <c r="K75" s="93">
        <v>1.83716765337931</v>
      </c>
      <c r="L75" s="93">
        <v>0.76428390947477398</v>
      </c>
      <c r="M75" s="93">
        <v>0.63556172619823004</v>
      </c>
      <c r="N75" s="93">
        <v>0.42220337510990302</v>
      </c>
      <c r="O75" s="93">
        <v>4.4791964596067499</v>
      </c>
      <c r="P75" s="93">
        <v>4.5643481914678299</v>
      </c>
      <c r="Q75" s="93">
        <v>4.1431347263915299</v>
      </c>
      <c r="R75" s="93">
        <v>2.5649493574615301</v>
      </c>
      <c r="S75" s="93">
        <v>4.4308167988433098</v>
      </c>
      <c r="T75" s="93">
        <v>3.4965075614664798</v>
      </c>
      <c r="U75" s="93" t="e">
        <f ca="1">'Media Transformations (Inputs)'!F81</f>
        <v>#REF!</v>
      </c>
      <c r="V75" s="93">
        <v>0.77766973364358105</v>
      </c>
      <c r="W75" s="93">
        <v>0.59393566805733</v>
      </c>
      <c r="X75" s="93">
        <v>6.7080701219210404E-18</v>
      </c>
      <c r="Y75" s="93">
        <v>0</v>
      </c>
      <c r="Z75" s="93">
        <v>0.239308826804217</v>
      </c>
      <c r="AA75" s="93">
        <v>2.5686605293458199E-14</v>
      </c>
      <c r="AB75" s="93">
        <v>1.27352473041243E-8</v>
      </c>
      <c r="AC75" s="93">
        <v>3.22641721604038E-5</v>
      </c>
      <c r="AD75" s="93">
        <v>0.69607922555426205</v>
      </c>
      <c r="AE75" s="93">
        <v>0</v>
      </c>
      <c r="AH75" s="92">
        <f t="shared" si="161"/>
        <v>43220</v>
      </c>
      <c r="AI75" s="94">
        <f t="shared" si="157"/>
        <v>-8.1482076379792705</v>
      </c>
      <c r="AJ75" s="94">
        <f t="shared" si="97"/>
        <v>8.2393439607651484E-2</v>
      </c>
      <c r="AK75" s="94">
        <f t="shared" si="98"/>
        <v>11.688347836571573</v>
      </c>
      <c r="AL75" s="94">
        <f t="shared" si="99"/>
        <v>-1.1712469890995454</v>
      </c>
      <c r="AM75" s="94">
        <f t="shared" si="100"/>
        <v>1.4856304700824236E-2</v>
      </c>
      <c r="AN75" s="94">
        <f t="shared" si="101"/>
        <v>1.5656945509204649</v>
      </c>
      <c r="AO75" s="94">
        <f t="shared" si="102"/>
        <v>-1.0917854189199352</v>
      </c>
      <c r="AP75" s="94">
        <f t="shared" si="103"/>
        <v>-3.1452971376178161E-2</v>
      </c>
      <c r="AQ75" s="94">
        <f t="shared" si="104"/>
        <v>-4.8257528750643083E-3</v>
      </c>
      <c r="AR75" s="94">
        <f t="shared" si="105"/>
        <v>-1.8196767674751379E-2</v>
      </c>
      <c r="AS75" s="94">
        <f t="shared" si="106"/>
        <v>0.17188992037436246</v>
      </c>
      <c r="AT75" s="94">
        <f t="shared" si="107"/>
        <v>0.18502159336346177</v>
      </c>
      <c r="AU75" s="94">
        <f t="shared" si="108"/>
        <v>0.36679439521825419</v>
      </c>
      <c r="AV75" s="94">
        <f t="shared" si="109"/>
        <v>3.029295718876595</v>
      </c>
      <c r="AW75" s="94">
        <f t="shared" si="110"/>
        <v>7.1774532226008461</v>
      </c>
      <c r="AX75" s="94">
        <f t="shared" si="111"/>
        <v>0.12375905981132086</v>
      </c>
      <c r="AY75" s="94">
        <f t="shared" si="112"/>
        <v>2.6662418987419393E-2</v>
      </c>
      <c r="AZ75" s="94">
        <f t="shared" si="113"/>
        <v>0.91795405761917714</v>
      </c>
      <c r="BA75" s="94">
        <f t="shared" si="114"/>
        <v>0.24901764185272116</v>
      </c>
      <c r="BB75" s="94" t="e">
        <f t="shared" ca="1" si="115"/>
        <v>#REF!</v>
      </c>
      <c r="BC75" s="94">
        <f t="shared" si="116"/>
        <v>8.6503262786405098E-3</v>
      </c>
      <c r="BD75" s="94">
        <f t="shared" si="117"/>
        <v>2.3757426722293201E-3</v>
      </c>
      <c r="BE75" s="94">
        <f t="shared" si="118"/>
        <v>5.0421317798359043E-19</v>
      </c>
      <c r="BF75" s="94">
        <f t="shared" si="119"/>
        <v>0</v>
      </c>
      <c r="BG75" s="97">
        <f t="shared" si="120"/>
        <v>1.0388662516862072E-2</v>
      </c>
      <c r="BH75" s="94">
        <f t="shared" si="121"/>
        <v>2.8255265822804016E-16</v>
      </c>
      <c r="BI75" s="94">
        <f t="shared" si="122"/>
        <v>6.5188965943057636E-10</v>
      </c>
      <c r="BJ75" s="94">
        <f t="shared" si="123"/>
        <v>9.9312781936140045E-7</v>
      </c>
      <c r="BK75" s="94">
        <f t="shared" si="124"/>
        <v>1.6080730568371279E-2</v>
      </c>
      <c r="BL75" s="94">
        <f t="shared" si="125"/>
        <v>0</v>
      </c>
      <c r="BN75" s="111" t="e">
        <f t="shared" ca="1" si="158"/>
        <v>#REF!</v>
      </c>
      <c r="BO75" s="104">
        <v>15.242702470749906</v>
      </c>
      <c r="BP75" s="13"/>
      <c r="BQ75" s="92">
        <f t="shared" si="162"/>
        <v>43220</v>
      </c>
      <c r="BR75" s="94">
        <f t="shared" si="126"/>
        <v>2.8925334198812619E-4</v>
      </c>
      <c r="BS75" s="94">
        <f t="shared" si="127"/>
        <v>1.0858829551599269</v>
      </c>
      <c r="BT75" s="94">
        <f t="shared" si="128"/>
        <v>119174.94714572602</v>
      </c>
      <c r="BU75" s="94">
        <f t="shared" si="129"/>
        <v>0.30998015828007108</v>
      </c>
      <c r="BV75" s="94">
        <f t="shared" si="130"/>
        <v>1.0149672081198993</v>
      </c>
      <c r="BW75" s="94">
        <f t="shared" si="131"/>
        <v>4.78599790102494</v>
      </c>
      <c r="BX75" s="94">
        <f t="shared" si="132"/>
        <v>0.33561674198103431</v>
      </c>
      <c r="BY75" s="94">
        <f t="shared" si="133"/>
        <v>0.96903652783648886</v>
      </c>
      <c r="BZ75" s="94">
        <f t="shared" si="134"/>
        <v>0.99518587236264877</v>
      </c>
      <c r="CA75" s="94">
        <f t="shared" si="135"/>
        <v>0.98196779382790378</v>
      </c>
      <c r="CB75" s="94">
        <f t="shared" si="136"/>
        <v>1.187547101278241</v>
      </c>
      <c r="CC75" s="94">
        <f t="shared" si="137"/>
        <v>1.2032444219413134</v>
      </c>
      <c r="CD75" s="94">
        <f t="shared" si="138"/>
        <v>1.4431011801075706</v>
      </c>
      <c r="CE75" s="94">
        <f t="shared" si="139"/>
        <v>20.682661051002089</v>
      </c>
      <c r="CF75" s="94">
        <f t="shared" si="140"/>
        <v>1309.5688273649284</v>
      </c>
      <c r="CG75" s="94">
        <f t="shared" si="141"/>
        <v>1.1317431557369815</v>
      </c>
      <c r="CH75" s="94">
        <f t="shared" si="142"/>
        <v>1.0270210414336534</v>
      </c>
      <c r="CI75" s="94">
        <f t="shared" si="143"/>
        <v>2.5041617745964557</v>
      </c>
      <c r="CJ75" s="94">
        <f t="shared" si="144"/>
        <v>1.2827646632154563</v>
      </c>
      <c r="CK75" s="94" t="e">
        <f t="shared" ca="1" si="145"/>
        <v>#REF!</v>
      </c>
      <c r="CL75" s="94">
        <f t="shared" si="146"/>
        <v>1.0086878484660216</v>
      </c>
      <c r="CM75" s="94">
        <f t="shared" si="147"/>
        <v>1.0023785669850223</v>
      </c>
      <c r="CN75" s="94">
        <f t="shared" si="148"/>
        <v>1</v>
      </c>
      <c r="CO75" s="94">
        <f t="shared" si="149"/>
        <v>1</v>
      </c>
      <c r="CP75" s="97">
        <f t="shared" si="150"/>
        <v>1.0104428120225062</v>
      </c>
      <c r="CQ75" s="94">
        <f t="shared" si="151"/>
        <v>1.0000000000000002</v>
      </c>
      <c r="CR75" s="94">
        <f t="shared" si="152"/>
        <v>1.0000000006518897</v>
      </c>
      <c r="CS75" s="94">
        <f t="shared" si="153"/>
        <v>1.0000009931283125</v>
      </c>
      <c r="CT75" s="94">
        <f t="shared" si="154"/>
        <v>1.0162107213637661</v>
      </c>
      <c r="CU75" s="94">
        <f t="shared" si="155"/>
        <v>1</v>
      </c>
      <c r="CW75" s="94" t="e">
        <f t="shared" ca="1" si="159"/>
        <v>#REF!</v>
      </c>
      <c r="CX75" s="94" t="e">
        <f t="shared" ca="1" si="156"/>
        <v>#REF!</v>
      </c>
    </row>
    <row r="76" spans="1:102" x14ac:dyDescent="0.2">
      <c r="A76" s="92">
        <f t="shared" si="160"/>
        <v>43227</v>
      </c>
      <c r="B76" s="93">
        <v>1</v>
      </c>
      <c r="C76" s="93">
        <v>3.2326576446001298</v>
      </c>
      <c r="D76" s="93">
        <v>15.910862111514099</v>
      </c>
      <c r="E76" s="93">
        <v>0.63676135490275498</v>
      </c>
      <c r="F76" s="93">
        <v>41595.238095237997</v>
      </c>
      <c r="G76" s="93">
        <v>4.5498821413970898</v>
      </c>
      <c r="H76" s="93">
        <v>4.3694478524670197</v>
      </c>
      <c r="I76" s="93">
        <v>0.82611294912967403</v>
      </c>
      <c r="J76" s="93">
        <v>0.345903311905982</v>
      </c>
      <c r="K76" s="93">
        <v>1.7049133340652001</v>
      </c>
      <c r="L76" s="93">
        <v>0.77756255142296704</v>
      </c>
      <c r="M76" s="93">
        <v>0.64490161554447001</v>
      </c>
      <c r="N76" s="93">
        <v>0.44176136008782002</v>
      </c>
      <c r="O76" s="93">
        <v>4.4361110893219697</v>
      </c>
      <c r="P76" s="93">
        <v>4.5643481914678299</v>
      </c>
      <c r="Q76" s="93">
        <v>3.6635616461296401</v>
      </c>
      <c r="R76" s="93">
        <v>2.7080502011022101</v>
      </c>
      <c r="S76" s="93">
        <v>4.4308167988433098</v>
      </c>
      <c r="T76" s="93">
        <v>3.4965075614664798</v>
      </c>
      <c r="U76" s="93" t="e">
        <f ca="1">'Media Transformations (Inputs)'!F82</f>
        <v>#REF!</v>
      </c>
      <c r="V76" s="93">
        <v>0.89194481357259303</v>
      </c>
      <c r="W76" s="93">
        <v>0.70651195813163103</v>
      </c>
      <c r="X76" s="93">
        <v>0.12612451976236</v>
      </c>
      <c r="Y76" s="93">
        <v>0</v>
      </c>
      <c r="Z76" s="93">
        <v>0.27696810811040901</v>
      </c>
      <c r="AA76" s="93">
        <v>5.13732105869165E-15</v>
      </c>
      <c r="AB76" s="93">
        <v>3.8205741912372902E-9</v>
      </c>
      <c r="AC76" s="93">
        <v>2.5811337728323E-5</v>
      </c>
      <c r="AD76" s="93">
        <v>0.417647535332557</v>
      </c>
      <c r="AE76" s="93">
        <v>0</v>
      </c>
      <c r="AH76" s="92">
        <f t="shared" si="161"/>
        <v>43227</v>
      </c>
      <c r="AI76" s="94">
        <f t="shared" si="157"/>
        <v>-8.1482076379792705</v>
      </c>
      <c r="AJ76" s="94">
        <f t="shared" si="97"/>
        <v>0.11733828498243164</v>
      </c>
      <c r="AK76" s="94">
        <f t="shared" si="98"/>
        <v>11.708779792888137</v>
      </c>
      <c r="AL76" s="94">
        <f t="shared" si="99"/>
        <v>-1.2351334037129418</v>
      </c>
      <c r="AM76" s="94">
        <f t="shared" si="100"/>
        <v>1.4654977025601311E-2</v>
      </c>
      <c r="AN76" s="94">
        <f t="shared" si="101"/>
        <v>1.5542138767462166</v>
      </c>
      <c r="AO76" s="94">
        <f t="shared" si="102"/>
        <v>-1.0886514053353187</v>
      </c>
      <c r="AP76" s="94">
        <f t="shared" si="103"/>
        <v>-3.4097991401581478E-2</v>
      </c>
      <c r="AQ76" s="94">
        <f t="shared" si="104"/>
        <v>-4.3431775875578766E-3</v>
      </c>
      <c r="AR76" s="94">
        <f t="shared" si="105"/>
        <v>-1.6886815848572365E-2</v>
      </c>
      <c r="AS76" s="94">
        <f t="shared" si="106"/>
        <v>0.17487632984715001</v>
      </c>
      <c r="AT76" s="94">
        <f t="shared" si="107"/>
        <v>0.18774057585949197</v>
      </c>
      <c r="AU76" s="94">
        <f t="shared" si="108"/>
        <v>0.38378563615704436</v>
      </c>
      <c r="AV76" s="94">
        <f t="shared" si="109"/>
        <v>3.0001569371940078</v>
      </c>
      <c r="AW76" s="94">
        <f t="shared" si="110"/>
        <v>7.1774532226008461</v>
      </c>
      <c r="AX76" s="94">
        <f t="shared" si="111"/>
        <v>0.10943379224375543</v>
      </c>
      <c r="AY76" s="94">
        <f t="shared" si="112"/>
        <v>2.8149939448399185E-2</v>
      </c>
      <c r="AZ76" s="94">
        <f t="shared" si="113"/>
        <v>0.91795405761917714</v>
      </c>
      <c r="BA76" s="94">
        <f t="shared" si="114"/>
        <v>0.24901764185272116</v>
      </c>
      <c r="BB76" s="94" t="e">
        <f t="shared" ca="1" si="115"/>
        <v>#REF!</v>
      </c>
      <c r="BC76" s="94">
        <f t="shared" si="116"/>
        <v>9.921452933232329E-3</v>
      </c>
      <c r="BD76" s="94">
        <f t="shared" si="117"/>
        <v>2.8260478325265242E-3</v>
      </c>
      <c r="BE76" s="94">
        <f t="shared" si="118"/>
        <v>9.4801699706773337E-3</v>
      </c>
      <c r="BF76" s="94">
        <f t="shared" si="119"/>
        <v>0</v>
      </c>
      <c r="BG76" s="97">
        <f t="shared" si="120"/>
        <v>1.2023493832288953E-2</v>
      </c>
      <c r="BH76" s="94">
        <f t="shared" si="121"/>
        <v>5.6510531645608144E-17</v>
      </c>
      <c r="BI76" s="94">
        <f t="shared" si="122"/>
        <v>1.9556689782917292E-10</v>
      </c>
      <c r="BJ76" s="94">
        <f t="shared" si="123"/>
        <v>7.9450225548911907E-7</v>
      </c>
      <c r="BK76" s="94">
        <f t="shared" si="124"/>
        <v>9.6484383410227609E-3</v>
      </c>
      <c r="BL76" s="94">
        <f t="shared" si="125"/>
        <v>0</v>
      </c>
      <c r="BN76" s="111" t="e">
        <f t="shared" ca="1" si="158"/>
        <v>#REF!</v>
      </c>
      <c r="BO76" s="104">
        <v>15.244112761185971</v>
      </c>
      <c r="BP76" s="13"/>
      <c r="BQ76" s="92">
        <f t="shared" si="162"/>
        <v>43227</v>
      </c>
      <c r="BR76" s="94">
        <f t="shared" si="126"/>
        <v>2.8925334198812619E-4</v>
      </c>
      <c r="BS76" s="94">
        <f t="shared" si="127"/>
        <v>1.1244997667395897</v>
      </c>
      <c r="BT76" s="94">
        <f t="shared" si="128"/>
        <v>121634.97042340362</v>
      </c>
      <c r="BU76" s="94">
        <f t="shared" si="129"/>
        <v>0.29079596651851192</v>
      </c>
      <c r="BV76" s="94">
        <f t="shared" si="130"/>
        <v>1.0147628876998287</v>
      </c>
      <c r="BW76" s="94">
        <f t="shared" si="131"/>
        <v>4.7313656262675146</v>
      </c>
      <c r="BX76" s="94">
        <f t="shared" si="132"/>
        <v>0.33667021935355118</v>
      </c>
      <c r="BY76" s="94">
        <f t="shared" si="133"/>
        <v>0.96647679358154881</v>
      </c>
      <c r="BZ76" s="94">
        <f t="shared" si="134"/>
        <v>0.99566624036866846</v>
      </c>
      <c r="CA76" s="94">
        <f t="shared" si="135"/>
        <v>0.98325496721617989</v>
      </c>
      <c r="CB76" s="94">
        <f t="shared" si="136"/>
        <v>1.1910989041199347</v>
      </c>
      <c r="CC76" s="94">
        <f t="shared" si="137"/>
        <v>1.2065204742091196</v>
      </c>
      <c r="CD76" s="94">
        <f t="shared" si="138"/>
        <v>1.4678307581126873</v>
      </c>
      <c r="CE76" s="94">
        <f t="shared" si="139"/>
        <v>20.088689338351656</v>
      </c>
      <c r="CF76" s="94">
        <f t="shared" si="140"/>
        <v>1309.5688273649284</v>
      </c>
      <c r="CG76" s="94">
        <f t="shared" si="141"/>
        <v>1.1156462040579611</v>
      </c>
      <c r="CH76" s="94">
        <f t="shared" si="142"/>
        <v>1.0285498930637738</v>
      </c>
      <c r="CI76" s="94">
        <f t="shared" si="143"/>
        <v>2.5041617745964557</v>
      </c>
      <c r="CJ76" s="94">
        <f t="shared" si="144"/>
        <v>1.2827646632154563</v>
      </c>
      <c r="CK76" s="94" t="e">
        <f t="shared" ca="1" si="145"/>
        <v>#REF!</v>
      </c>
      <c r="CL76" s="94">
        <f t="shared" si="146"/>
        <v>1.0099708337219977</v>
      </c>
      <c r="CM76" s="94">
        <f t="shared" si="147"/>
        <v>1.0028300448700886</v>
      </c>
      <c r="CN76" s="94">
        <f t="shared" si="148"/>
        <v>1.0095252491220756</v>
      </c>
      <c r="CO76" s="94">
        <f t="shared" si="149"/>
        <v>1</v>
      </c>
      <c r="CP76" s="97">
        <f t="shared" si="150"/>
        <v>1.0120960666020107</v>
      </c>
      <c r="CQ76" s="94">
        <f t="shared" si="151"/>
        <v>1</v>
      </c>
      <c r="CR76" s="94">
        <f t="shared" si="152"/>
        <v>1.0000000001955669</v>
      </c>
      <c r="CS76" s="94">
        <f t="shared" si="153"/>
        <v>1.0000007945025711</v>
      </c>
      <c r="CT76" s="94">
        <f t="shared" si="154"/>
        <v>1.0096951345833418</v>
      </c>
      <c r="CU76" s="94">
        <f t="shared" si="155"/>
        <v>1</v>
      </c>
      <c r="CW76" s="94" t="e">
        <f t="shared" ca="1" si="159"/>
        <v>#REF!</v>
      </c>
      <c r="CX76" s="94" t="e">
        <f t="shared" ca="1" si="156"/>
        <v>#REF!</v>
      </c>
    </row>
    <row r="77" spans="1:102" x14ac:dyDescent="0.2">
      <c r="A77" s="92">
        <f t="shared" si="160"/>
        <v>43234</v>
      </c>
      <c r="B77" s="93">
        <v>1</v>
      </c>
      <c r="C77" s="93">
        <v>2.9408272526220101</v>
      </c>
      <c r="D77" s="93">
        <v>15.910127924583</v>
      </c>
      <c r="E77" s="93">
        <v>0.64845884532618703</v>
      </c>
      <c r="F77" s="93">
        <v>17642.857142857101</v>
      </c>
      <c r="G77" s="93">
        <v>4.5625291757740003</v>
      </c>
      <c r="H77" s="93">
        <v>4.3694478524670197</v>
      </c>
      <c r="I77" s="93">
        <v>0.91085886555998097</v>
      </c>
      <c r="J77" s="93">
        <v>0.31131298071538399</v>
      </c>
      <c r="K77" s="93">
        <v>1.5521030276888601</v>
      </c>
      <c r="L77" s="93">
        <v>0.77655540222487396</v>
      </c>
      <c r="M77" s="93">
        <v>0.60384946406875295</v>
      </c>
      <c r="N77" s="93">
        <v>0.468653243510193</v>
      </c>
      <c r="O77" s="93">
        <v>4.4093684266730699</v>
      </c>
      <c r="P77" s="93">
        <v>4.5643481914678299</v>
      </c>
      <c r="Q77" s="93">
        <v>3.7841896339182601</v>
      </c>
      <c r="R77" s="93">
        <v>2.8332133440562099</v>
      </c>
      <c r="S77" s="93">
        <v>4.4426512564903096</v>
      </c>
      <c r="T77" s="93">
        <v>3.4965075614664798</v>
      </c>
      <c r="U77" s="93" t="e">
        <f ca="1">'Media Transformations (Inputs)'!F83</f>
        <v>#REF!</v>
      </c>
      <c r="V77" s="93">
        <v>0.97558893105922595</v>
      </c>
      <c r="W77" s="93">
        <v>0.71807748956110795</v>
      </c>
      <c r="X77" s="93">
        <v>0.144444715539226</v>
      </c>
      <c r="Y77" s="93">
        <v>0</v>
      </c>
      <c r="Z77" s="93">
        <v>0.28982547794880698</v>
      </c>
      <c r="AA77" s="93">
        <v>1.0274642117383201E-15</v>
      </c>
      <c r="AB77" s="93">
        <v>1.14617225737118E-9</v>
      </c>
      <c r="AC77" s="93">
        <v>2.0649070182658399E-5</v>
      </c>
      <c r="AD77" s="93">
        <v>0.61966193952174298</v>
      </c>
      <c r="AE77" s="93">
        <v>0</v>
      </c>
      <c r="AH77" s="92">
        <f t="shared" si="161"/>
        <v>43234</v>
      </c>
      <c r="AI77" s="94">
        <f t="shared" si="157"/>
        <v>-8.1482076379792705</v>
      </c>
      <c r="AJ77" s="94">
        <f t="shared" si="97"/>
        <v>0.1067454906116256</v>
      </c>
      <c r="AK77" s="94">
        <f t="shared" si="98"/>
        <v>11.708239505816149</v>
      </c>
      <c r="AL77" s="94">
        <f t="shared" si="99"/>
        <v>-1.2578231618936964</v>
      </c>
      <c r="AM77" s="94">
        <f t="shared" si="100"/>
        <v>6.2159919725074822E-3</v>
      </c>
      <c r="AN77" s="94">
        <f t="shared" si="101"/>
        <v>1.558534031800221</v>
      </c>
      <c r="AO77" s="94">
        <f t="shared" si="102"/>
        <v>-1.0886514053353187</v>
      </c>
      <c r="AP77" s="94">
        <f t="shared" si="103"/>
        <v>-3.7595897508493452E-2</v>
      </c>
      <c r="AQ77" s="94">
        <f t="shared" si="104"/>
        <v>-3.9088598288020918E-3</v>
      </c>
      <c r="AR77" s="94">
        <f t="shared" si="105"/>
        <v>-1.5373261199205951E-2</v>
      </c>
      <c r="AS77" s="94">
        <f t="shared" si="106"/>
        <v>0.17464981873875277</v>
      </c>
      <c r="AT77" s="94">
        <f t="shared" si="107"/>
        <v>0.17578967610586785</v>
      </c>
      <c r="AU77" s="94">
        <f t="shared" si="108"/>
        <v>0.40714829192364371</v>
      </c>
      <c r="AV77" s="94">
        <f t="shared" si="109"/>
        <v>2.9820707839733953</v>
      </c>
      <c r="AW77" s="94">
        <f t="shared" si="110"/>
        <v>7.1774532226008461</v>
      </c>
      <c r="AX77" s="94">
        <f t="shared" si="111"/>
        <v>0.11303705579696685</v>
      </c>
      <c r="AY77" s="94">
        <f t="shared" si="112"/>
        <v>2.9450999116307996E-2</v>
      </c>
      <c r="AZ77" s="94">
        <f t="shared" si="113"/>
        <v>0.92040586027994653</v>
      </c>
      <c r="BA77" s="94">
        <f t="shared" si="114"/>
        <v>0.24901764185272116</v>
      </c>
      <c r="BB77" s="94" t="e">
        <f t="shared" ca="1" si="115"/>
        <v>#REF!</v>
      </c>
      <c r="BC77" s="94">
        <f t="shared" si="116"/>
        <v>1.085185934645135E-2</v>
      </c>
      <c r="BD77" s="94">
        <f t="shared" si="117"/>
        <v>2.8723099582444317E-3</v>
      </c>
      <c r="BE77" s="94">
        <f t="shared" si="118"/>
        <v>1.085721045565214E-2</v>
      </c>
      <c r="BF77" s="94">
        <f t="shared" si="119"/>
        <v>0</v>
      </c>
      <c r="BG77" s="97">
        <f t="shared" si="120"/>
        <v>1.2581646566934527E-2</v>
      </c>
      <c r="BH77" s="94">
        <f t="shared" si="121"/>
        <v>1.1302106329121521E-17</v>
      </c>
      <c r="BI77" s="94">
        <f t="shared" si="122"/>
        <v>5.8670069348751519E-11</v>
      </c>
      <c r="BJ77" s="94">
        <f t="shared" si="123"/>
        <v>6.3560180439129521E-7</v>
      </c>
      <c r="BK77" s="94">
        <f t="shared" si="124"/>
        <v>1.4315348493541193E-2</v>
      </c>
      <c r="BL77" s="94">
        <f t="shared" si="125"/>
        <v>0</v>
      </c>
      <c r="BN77" s="111" t="e">
        <f t="shared" ca="1" si="158"/>
        <v>#REF!</v>
      </c>
      <c r="BO77" s="104">
        <v>15.179799644239976</v>
      </c>
      <c r="BP77" s="13"/>
      <c r="BQ77" s="92">
        <f t="shared" si="162"/>
        <v>43234</v>
      </c>
      <c r="BR77" s="94">
        <f t="shared" si="126"/>
        <v>2.8925334198812619E-4</v>
      </c>
      <c r="BS77" s="94">
        <f t="shared" si="127"/>
        <v>1.1126510383050336</v>
      </c>
      <c r="BT77" s="94">
        <f t="shared" si="128"/>
        <v>121569.27037142473</v>
      </c>
      <c r="BU77" s="94">
        <f t="shared" si="129"/>
        <v>0.28427216794649474</v>
      </c>
      <c r="BV77" s="94">
        <f t="shared" si="130"/>
        <v>1.0062353513423843</v>
      </c>
      <c r="BW77" s="94">
        <f t="shared" si="131"/>
        <v>4.7518500755289867</v>
      </c>
      <c r="BX77" s="94">
        <f t="shared" si="132"/>
        <v>0.33667021935355118</v>
      </c>
      <c r="BY77" s="94">
        <f t="shared" si="133"/>
        <v>0.96310205420475381</v>
      </c>
      <c r="BZ77" s="94">
        <f t="shared" si="134"/>
        <v>0.99609876981946599</v>
      </c>
      <c r="CA77" s="94">
        <f t="shared" si="135"/>
        <v>0.98474430415542669</v>
      </c>
      <c r="CB77" s="94">
        <f t="shared" si="136"/>
        <v>1.1908291375406685</v>
      </c>
      <c r="CC77" s="94">
        <f t="shared" si="137"/>
        <v>1.1921872868072425</v>
      </c>
      <c r="CD77" s="94">
        <f t="shared" si="138"/>
        <v>1.5025269017466987</v>
      </c>
      <c r="CE77" s="94">
        <f t="shared" si="139"/>
        <v>19.728628101212703</v>
      </c>
      <c r="CF77" s="94">
        <f t="shared" si="140"/>
        <v>1309.5688273649284</v>
      </c>
      <c r="CG77" s="94">
        <f t="shared" si="141"/>
        <v>1.1196734225708818</v>
      </c>
      <c r="CH77" s="94">
        <f t="shared" si="142"/>
        <v>1.029888968765871</v>
      </c>
      <c r="CI77" s="94">
        <f t="shared" si="143"/>
        <v>2.5103090179327636</v>
      </c>
      <c r="CJ77" s="94">
        <f t="shared" si="144"/>
        <v>1.2827646632154563</v>
      </c>
      <c r="CK77" s="94" t="e">
        <f t="shared" ca="1" si="145"/>
        <v>#REF!</v>
      </c>
      <c r="CL77" s="94">
        <f t="shared" si="146"/>
        <v>1.0109109543421655</v>
      </c>
      <c r="CM77" s="94">
        <f t="shared" si="147"/>
        <v>1.0028764389928351</v>
      </c>
      <c r="CN77" s="94">
        <f t="shared" si="148"/>
        <v>1.0109163638515477</v>
      </c>
      <c r="CO77" s="94">
        <f t="shared" si="149"/>
        <v>1</v>
      </c>
      <c r="CP77" s="97">
        <f t="shared" si="150"/>
        <v>1.0126611284700524</v>
      </c>
      <c r="CQ77" s="94">
        <f t="shared" si="151"/>
        <v>1</v>
      </c>
      <c r="CR77" s="94">
        <f t="shared" si="152"/>
        <v>1.0000000000586702</v>
      </c>
      <c r="CS77" s="94">
        <f t="shared" si="153"/>
        <v>1.0000006356020064</v>
      </c>
      <c r="CT77" s="94">
        <f t="shared" si="154"/>
        <v>1.0144183037884662</v>
      </c>
      <c r="CU77" s="94">
        <f t="shared" si="155"/>
        <v>1</v>
      </c>
      <c r="CW77" s="94" t="e">
        <f t="shared" ca="1" si="159"/>
        <v>#REF!</v>
      </c>
      <c r="CX77" s="94" t="e">
        <f t="shared" ca="1" si="156"/>
        <v>#REF!</v>
      </c>
    </row>
    <row r="78" spans="1:102" x14ac:dyDescent="0.2">
      <c r="A78" s="92">
        <f t="shared" si="160"/>
        <v>43241</v>
      </c>
      <c r="B78" s="93">
        <v>1</v>
      </c>
      <c r="C78" s="93">
        <v>3.0537411407947901</v>
      </c>
      <c r="D78" s="93">
        <v>15.9238263836759</v>
      </c>
      <c r="E78" s="93">
        <v>0.58782409697930704</v>
      </c>
      <c r="F78" s="93">
        <v>0</v>
      </c>
      <c r="G78" s="93">
        <v>4.5781815981115397</v>
      </c>
      <c r="H78" s="93">
        <v>4.3694478524670197</v>
      </c>
      <c r="I78" s="93">
        <v>0.91694456666566204</v>
      </c>
      <c r="J78" s="93">
        <v>0.28018168264384602</v>
      </c>
      <c r="K78" s="93">
        <v>1.40964330667388</v>
      </c>
      <c r="L78" s="93">
        <v>0.76319190811895099</v>
      </c>
      <c r="M78" s="93">
        <v>0.58851153933937395</v>
      </c>
      <c r="N78" s="93">
        <v>0.41612695145284201</v>
      </c>
      <c r="O78" s="93">
        <v>4.5255241585682002</v>
      </c>
      <c r="P78" s="93">
        <v>4.5643481914678299</v>
      </c>
      <c r="Q78" s="93">
        <v>4.1588830833596697</v>
      </c>
      <c r="R78" s="93">
        <v>2.7080502011022101</v>
      </c>
      <c r="S78" s="93">
        <v>4.4543472962535002</v>
      </c>
      <c r="T78" s="93">
        <v>3.4965075614664798</v>
      </c>
      <c r="U78" s="93" t="e">
        <f ca="1">'Media Transformations (Inputs)'!F84</f>
        <v>#REF!</v>
      </c>
      <c r="V78" s="93">
        <v>1.1587883422187899</v>
      </c>
      <c r="W78" s="93">
        <v>0.703905524155369</v>
      </c>
      <c r="X78" s="93">
        <v>0.146276735116913</v>
      </c>
      <c r="Y78" s="93">
        <v>0</v>
      </c>
      <c r="Z78" s="93">
        <v>0.25456954301706097</v>
      </c>
      <c r="AA78" s="93">
        <v>2.0549284234766501E-16</v>
      </c>
      <c r="AB78" s="93">
        <v>3.4385167721135598E-10</v>
      </c>
      <c r="AC78" s="93">
        <v>1.6519256146126701E-5</v>
      </c>
      <c r="AD78" s="93">
        <v>0.371797163713046</v>
      </c>
      <c r="AE78" s="93">
        <v>0</v>
      </c>
      <c r="AH78" s="92">
        <f t="shared" si="161"/>
        <v>43241</v>
      </c>
      <c r="AI78" s="94">
        <f t="shared" si="157"/>
        <v>-8.1482076379792705</v>
      </c>
      <c r="AJ78" s="94">
        <f t="shared" si="97"/>
        <v>0.11084401369866624</v>
      </c>
      <c r="AK78" s="94">
        <f t="shared" si="98"/>
        <v>11.718320181514079</v>
      </c>
      <c r="AL78" s="94">
        <f t="shared" si="99"/>
        <v>-1.1402092355265774</v>
      </c>
      <c r="AM78" s="94">
        <f t="shared" si="100"/>
        <v>0</v>
      </c>
      <c r="AN78" s="94">
        <f t="shared" si="101"/>
        <v>1.5638808102981419</v>
      </c>
      <c r="AO78" s="94">
        <f t="shared" si="102"/>
        <v>-1.0886514053353187</v>
      </c>
      <c r="AP78" s="94">
        <f t="shared" si="103"/>
        <v>-3.784708614340436E-2</v>
      </c>
      <c r="AQ78" s="94">
        <f t="shared" si="104"/>
        <v>-3.5179738459218879E-3</v>
      </c>
      <c r="AR78" s="94">
        <f t="shared" si="105"/>
        <v>-1.3962226968578623E-2</v>
      </c>
      <c r="AS78" s="94">
        <f t="shared" si="106"/>
        <v>0.17164432574156416</v>
      </c>
      <c r="AT78" s="94">
        <f t="shared" si="107"/>
        <v>0.17132457514817828</v>
      </c>
      <c r="AU78" s="94">
        <f t="shared" si="108"/>
        <v>0.36151542713847179</v>
      </c>
      <c r="AV78" s="94">
        <f t="shared" si="109"/>
        <v>3.0606272984121006</v>
      </c>
      <c r="AW78" s="94">
        <f t="shared" si="110"/>
        <v>7.1774532226008461</v>
      </c>
      <c r="AX78" s="94">
        <f t="shared" si="111"/>
        <v>0.1242294770148781</v>
      </c>
      <c r="AY78" s="94">
        <f t="shared" si="112"/>
        <v>2.8149939448399185E-2</v>
      </c>
      <c r="AZ78" s="94">
        <f t="shared" si="113"/>
        <v>0.92282898622852982</v>
      </c>
      <c r="BA78" s="94">
        <f t="shared" si="114"/>
        <v>0.24901764185272116</v>
      </c>
      <c r="BB78" s="94" t="e">
        <f t="shared" ca="1" si="115"/>
        <v>#REF!</v>
      </c>
      <c r="BC78" s="94">
        <f t="shared" si="116"/>
        <v>1.2889658442939466E-2</v>
      </c>
      <c r="BD78" s="94">
        <f t="shared" si="117"/>
        <v>2.8156220966214763E-3</v>
      </c>
      <c r="BE78" s="94">
        <f t="shared" si="118"/>
        <v>1.0994914504149651E-2</v>
      </c>
      <c r="BF78" s="94">
        <f t="shared" si="119"/>
        <v>0</v>
      </c>
      <c r="BG78" s="97">
        <f t="shared" si="120"/>
        <v>1.1051147192492299E-2</v>
      </c>
      <c r="BH78" s="94">
        <f t="shared" si="121"/>
        <v>2.2604212658243151E-18</v>
      </c>
      <c r="BI78" s="94">
        <f t="shared" si="122"/>
        <v>1.7601020804625556E-11</v>
      </c>
      <c r="BJ78" s="94">
        <f t="shared" si="123"/>
        <v>5.0848144351303568E-7</v>
      </c>
      <c r="BK78" s="94">
        <f t="shared" si="124"/>
        <v>8.5892090961247215E-3</v>
      </c>
      <c r="BL78" s="94">
        <f t="shared" si="125"/>
        <v>0</v>
      </c>
      <c r="BN78" s="111" t="e">
        <f t="shared" ca="1" si="158"/>
        <v>#REF!</v>
      </c>
      <c r="BO78" s="104">
        <v>15.313614594136171</v>
      </c>
      <c r="BP78" s="13"/>
      <c r="BQ78" s="92">
        <f t="shared" si="162"/>
        <v>43241</v>
      </c>
      <c r="BR78" s="94">
        <f t="shared" si="126"/>
        <v>2.8925334198812619E-4</v>
      </c>
      <c r="BS78" s="94">
        <f t="shared" si="127"/>
        <v>1.1172206221491756</v>
      </c>
      <c r="BT78" s="94">
        <f t="shared" si="128"/>
        <v>122800.96850518008</v>
      </c>
      <c r="BU78" s="94">
        <f t="shared" si="129"/>
        <v>0.31975211131513576</v>
      </c>
      <c r="BV78" s="94">
        <f t="shared" si="130"/>
        <v>1</v>
      </c>
      <c r="BW78" s="94">
        <f t="shared" si="131"/>
        <v>4.777325209597385</v>
      </c>
      <c r="BX78" s="94">
        <f t="shared" si="132"/>
        <v>0.33667021935355118</v>
      </c>
      <c r="BY78" s="94">
        <f t="shared" si="133"/>
        <v>0.96286016429574817</v>
      </c>
      <c r="BZ78" s="94">
        <f t="shared" si="134"/>
        <v>0.99648820697395646</v>
      </c>
      <c r="CA78" s="94">
        <f t="shared" si="135"/>
        <v>0.98613479285987771</v>
      </c>
      <c r="CB78" s="94">
        <f t="shared" si="136"/>
        <v>1.1872554818955152</v>
      </c>
      <c r="CC78" s="94">
        <f t="shared" si="137"/>
        <v>1.1868759169369727</v>
      </c>
      <c r="CD78" s="94">
        <f t="shared" si="138"/>
        <v>1.4355031675196428</v>
      </c>
      <c r="CE78" s="94">
        <f t="shared" si="139"/>
        <v>21.340940101878232</v>
      </c>
      <c r="CF78" s="94">
        <f t="shared" si="140"/>
        <v>1309.5688273649284</v>
      </c>
      <c r="CG78" s="94">
        <f t="shared" si="141"/>
        <v>1.132275672430135</v>
      </c>
      <c r="CH78" s="94">
        <f t="shared" si="142"/>
        <v>1.0285498930637738</v>
      </c>
      <c r="CI78" s="94">
        <f t="shared" si="143"/>
        <v>2.5163991884983541</v>
      </c>
      <c r="CJ78" s="94">
        <f t="shared" si="144"/>
        <v>1.2827646632154563</v>
      </c>
      <c r="CK78" s="94" t="e">
        <f t="shared" ca="1" si="145"/>
        <v>#REF!</v>
      </c>
      <c r="CL78" s="94">
        <f t="shared" si="146"/>
        <v>1.0129730881651688</v>
      </c>
      <c r="CM78" s="94">
        <f t="shared" si="147"/>
        <v>1.0028195896833847</v>
      </c>
      <c r="CN78" s="94">
        <f t="shared" si="148"/>
        <v>1.0110555807126853</v>
      </c>
      <c r="CO78" s="94">
        <f t="shared" si="149"/>
        <v>1</v>
      </c>
      <c r="CP78" s="97">
        <f t="shared" si="150"/>
        <v>1.0111124366846196</v>
      </c>
      <c r="CQ78" s="94">
        <f t="shared" si="151"/>
        <v>1</v>
      </c>
      <c r="CR78" s="94">
        <f t="shared" si="152"/>
        <v>1.000000000017601</v>
      </c>
      <c r="CS78" s="94">
        <f t="shared" si="153"/>
        <v>1.0000005084815728</v>
      </c>
      <c r="CT78" s="94">
        <f t="shared" si="154"/>
        <v>1.0086262021905279</v>
      </c>
      <c r="CU78" s="94">
        <f t="shared" si="155"/>
        <v>1</v>
      </c>
      <c r="CW78" s="94" t="e">
        <f t="shared" ca="1" si="159"/>
        <v>#REF!</v>
      </c>
      <c r="CX78" s="94" t="e">
        <f t="shared" ca="1" si="156"/>
        <v>#REF!</v>
      </c>
    </row>
    <row r="79" spans="1:102" x14ac:dyDescent="0.2">
      <c r="A79" s="92">
        <f t="shared" si="160"/>
        <v>43248</v>
      </c>
      <c r="B79" s="93">
        <v>1</v>
      </c>
      <c r="C79" s="93">
        <v>3.1437218183650999</v>
      </c>
      <c r="D79" s="93">
        <v>15.878442475207599</v>
      </c>
      <c r="E79" s="93">
        <v>0.56994332910683598</v>
      </c>
      <c r="F79" s="93">
        <v>0</v>
      </c>
      <c r="G79" s="93">
        <v>4.5732986799534903</v>
      </c>
      <c r="H79" s="93">
        <v>4.3694478524670197</v>
      </c>
      <c r="I79" s="93">
        <v>0.73355565333252903</v>
      </c>
      <c r="J79" s="93">
        <v>0.252163514379461</v>
      </c>
      <c r="K79" s="93">
        <v>1.2867372178323599</v>
      </c>
      <c r="L79" s="93">
        <v>0.77951450836108105</v>
      </c>
      <c r="M79" s="93">
        <v>0.60497309079080497</v>
      </c>
      <c r="N79" s="93">
        <v>0.42975766735453302</v>
      </c>
      <c r="O79" s="93">
        <v>4.5040577316385804</v>
      </c>
      <c r="P79" s="93">
        <v>4.5643481914678299</v>
      </c>
      <c r="Q79" s="93">
        <v>4.2046926193909604</v>
      </c>
      <c r="R79" s="93">
        <v>2.8332133440562099</v>
      </c>
      <c r="S79" s="93">
        <v>4.4543472962535002</v>
      </c>
      <c r="T79" s="93">
        <v>3.4965075614664798</v>
      </c>
      <c r="U79" s="93" t="e">
        <f ca="1">'Media Transformations (Inputs)'!F85</f>
        <v>#REF!</v>
      </c>
      <c r="V79" s="93">
        <v>1.1489587154598599</v>
      </c>
      <c r="W79" s="93">
        <v>0.67899588875632999</v>
      </c>
      <c r="X79" s="93">
        <v>0.146459937074681</v>
      </c>
      <c r="Y79" s="93">
        <v>0</v>
      </c>
      <c r="Z79" s="93">
        <v>0.24484848215461499</v>
      </c>
      <c r="AA79" s="93">
        <v>4.10985684695331E-17</v>
      </c>
      <c r="AB79" s="93">
        <v>1.0315550316340601E-10</v>
      </c>
      <c r="AC79" s="93">
        <v>1.32154049169014E-5</v>
      </c>
      <c r="AD79" s="93">
        <v>0.22307832784445</v>
      </c>
      <c r="AE79" s="93">
        <v>0</v>
      </c>
      <c r="AH79" s="92">
        <f t="shared" si="161"/>
        <v>43248</v>
      </c>
      <c r="AI79" s="94">
        <f t="shared" si="157"/>
        <v>-8.1482076379792705</v>
      </c>
      <c r="AJ79" s="94">
        <f t="shared" si="97"/>
        <v>0.11411011223071892</v>
      </c>
      <c r="AK79" s="94">
        <f t="shared" si="98"/>
        <v>11.68492223068831</v>
      </c>
      <c r="AL79" s="94">
        <f t="shared" si="99"/>
        <v>-1.1055257021851121</v>
      </c>
      <c r="AM79" s="94">
        <f t="shared" si="100"/>
        <v>0</v>
      </c>
      <c r="AN79" s="94">
        <f t="shared" si="101"/>
        <v>1.5622128332111735</v>
      </c>
      <c r="AO79" s="94">
        <f t="shared" si="102"/>
        <v>-1.0886514053353187</v>
      </c>
      <c r="AP79" s="94">
        <f t="shared" si="103"/>
        <v>-3.0277668914723464E-2</v>
      </c>
      <c r="AQ79" s="94">
        <f t="shared" si="104"/>
        <v>-3.1661764613296938E-3</v>
      </c>
      <c r="AR79" s="94">
        <f t="shared" si="105"/>
        <v>-1.2744867442164331E-2</v>
      </c>
      <c r="AS79" s="94">
        <f t="shared" si="106"/>
        <v>0.1753153312686207</v>
      </c>
      <c r="AT79" s="94">
        <f t="shared" si="107"/>
        <v>0.17611678077232315</v>
      </c>
      <c r="AU79" s="94">
        <f t="shared" si="108"/>
        <v>0.37335727988124329</v>
      </c>
      <c r="AV79" s="94">
        <f t="shared" si="109"/>
        <v>3.0461094812580871</v>
      </c>
      <c r="AW79" s="94">
        <f t="shared" si="110"/>
        <v>7.1774532226008461</v>
      </c>
      <c r="AX79" s="94">
        <f t="shared" si="111"/>
        <v>0.12559784794269563</v>
      </c>
      <c r="AY79" s="94">
        <f t="shared" si="112"/>
        <v>2.9450999116307996E-2</v>
      </c>
      <c r="AZ79" s="94">
        <f t="shared" si="113"/>
        <v>0.92282898622852982</v>
      </c>
      <c r="BA79" s="94">
        <f t="shared" si="114"/>
        <v>0.24901764185272116</v>
      </c>
      <c r="BB79" s="94" t="e">
        <f t="shared" ca="1" si="115"/>
        <v>#REF!</v>
      </c>
      <c r="BC79" s="94">
        <f t="shared" si="116"/>
        <v>1.2780319638838637E-2</v>
      </c>
      <c r="BD79" s="94">
        <f t="shared" si="117"/>
        <v>2.7159835550253199E-3</v>
      </c>
      <c r="BE79" s="94">
        <f t="shared" si="118"/>
        <v>1.1008684908999349E-2</v>
      </c>
      <c r="BF79" s="94">
        <f t="shared" si="119"/>
        <v>0</v>
      </c>
      <c r="BG79" s="97">
        <f t="shared" si="120"/>
        <v>1.0629145121133483E-2</v>
      </c>
      <c r="BH79" s="94">
        <f t="shared" si="121"/>
        <v>4.5208425316486409E-19</v>
      </c>
      <c r="BI79" s="94">
        <f t="shared" si="122"/>
        <v>5.2803062413876257E-12</v>
      </c>
      <c r="BJ79" s="94">
        <f t="shared" si="123"/>
        <v>4.0678515481042969E-7</v>
      </c>
      <c r="BK79" s="94">
        <f t="shared" si="124"/>
        <v>5.1535261418741421E-3</v>
      </c>
      <c r="BL79" s="94">
        <f t="shared" si="125"/>
        <v>0</v>
      </c>
      <c r="BN79" s="111" t="e">
        <f t="shared" ca="1" si="158"/>
        <v>#REF!</v>
      </c>
      <c r="BO79" s="104">
        <v>15.352631293812676</v>
      </c>
      <c r="BP79" s="13"/>
      <c r="BQ79" s="92">
        <f t="shared" si="162"/>
        <v>43248</v>
      </c>
      <c r="BR79" s="94">
        <f t="shared" si="126"/>
        <v>2.8925334198812619E-4</v>
      </c>
      <c r="BS79" s="94">
        <f t="shared" si="127"/>
        <v>1.1208755401953499</v>
      </c>
      <c r="BT79" s="94">
        <f t="shared" si="128"/>
        <v>118767.39919351765</v>
      </c>
      <c r="BU79" s="94">
        <f t="shared" si="129"/>
        <v>0.33103680971661587</v>
      </c>
      <c r="BV79" s="94">
        <f t="shared" si="130"/>
        <v>1</v>
      </c>
      <c r="BW79" s="94">
        <f t="shared" si="131"/>
        <v>4.7693633825292556</v>
      </c>
      <c r="BX79" s="94">
        <f t="shared" si="132"/>
        <v>0.33667021935355118</v>
      </c>
      <c r="BY79" s="94">
        <f t="shared" si="133"/>
        <v>0.97017610839763524</v>
      </c>
      <c r="BZ79" s="94">
        <f t="shared" si="134"/>
        <v>0.99683883058956624</v>
      </c>
      <c r="CA79" s="94">
        <f t="shared" si="135"/>
        <v>0.98733600444913394</v>
      </c>
      <c r="CB79" s="94">
        <f t="shared" si="136"/>
        <v>1.1916219130243821</v>
      </c>
      <c r="CC79" s="94">
        <f t="shared" si="137"/>
        <v>1.1925773206195081</v>
      </c>
      <c r="CD79" s="94">
        <f t="shared" si="138"/>
        <v>1.4526032330427985</v>
      </c>
      <c r="CE79" s="94">
        <f t="shared" si="139"/>
        <v>21.033354374649441</v>
      </c>
      <c r="CF79" s="94">
        <f t="shared" si="140"/>
        <v>1309.5688273649284</v>
      </c>
      <c r="CG79" s="94">
        <f t="shared" si="141"/>
        <v>1.1338261060848083</v>
      </c>
      <c r="CH79" s="94">
        <f t="shared" si="142"/>
        <v>1.029888968765871</v>
      </c>
      <c r="CI79" s="94">
        <f t="shared" si="143"/>
        <v>2.5163991884983541</v>
      </c>
      <c r="CJ79" s="94">
        <f t="shared" si="144"/>
        <v>1.2827646632154563</v>
      </c>
      <c r="CK79" s="94" t="e">
        <f t="shared" ca="1" si="145"/>
        <v>#REF!</v>
      </c>
      <c r="CL79" s="94">
        <f t="shared" si="146"/>
        <v>1.0128623369539353</v>
      </c>
      <c r="CM79" s="94">
        <f t="shared" si="147"/>
        <v>1.0027196751797349</v>
      </c>
      <c r="CN79" s="94">
        <f t="shared" si="148"/>
        <v>1.0110695034532178</v>
      </c>
      <c r="CO79" s="94">
        <f t="shared" si="149"/>
        <v>1</v>
      </c>
      <c r="CP79" s="97">
        <f t="shared" si="150"/>
        <v>1.0106858351616563</v>
      </c>
      <c r="CQ79" s="94">
        <f t="shared" si="151"/>
        <v>1</v>
      </c>
      <c r="CR79" s="94">
        <f t="shared" si="152"/>
        <v>1.0000000000052802</v>
      </c>
      <c r="CS79" s="94">
        <f t="shared" si="153"/>
        <v>1.0000004067852375</v>
      </c>
      <c r="CT79" s="94">
        <f t="shared" si="154"/>
        <v>1.0051668283990813</v>
      </c>
      <c r="CU79" s="94">
        <f t="shared" si="155"/>
        <v>1</v>
      </c>
      <c r="CW79" s="94" t="e">
        <f t="shared" ca="1" si="159"/>
        <v>#REF!</v>
      </c>
      <c r="CX79" s="94" t="e">
        <f t="shared" ca="1" si="156"/>
        <v>#REF!</v>
      </c>
    </row>
    <row r="80" spans="1:102" x14ac:dyDescent="0.2">
      <c r="A80" s="92">
        <f t="shared" si="160"/>
        <v>43255</v>
      </c>
      <c r="B80" s="93">
        <v>1</v>
      </c>
      <c r="C80" s="93">
        <v>2.8590029696288402</v>
      </c>
      <c r="D80" s="93">
        <v>15.8237895412665</v>
      </c>
      <c r="E80" s="93">
        <v>0.565723440480557</v>
      </c>
      <c r="F80" s="93">
        <v>0</v>
      </c>
      <c r="G80" s="93">
        <v>4.5692391951058999</v>
      </c>
      <c r="H80" s="93">
        <v>4.3694478524670197</v>
      </c>
      <c r="I80" s="93">
        <v>0.58684452266602305</v>
      </c>
      <c r="J80" s="93">
        <v>0.22694716294151501</v>
      </c>
      <c r="K80" s="93">
        <v>1.17136521531141</v>
      </c>
      <c r="L80" s="93">
        <v>0.78092027778370898</v>
      </c>
      <c r="M80" s="93">
        <v>0.59973184794824996</v>
      </c>
      <c r="N80" s="93">
        <v>0.44450872673498198</v>
      </c>
      <c r="O80" s="93">
        <v>4.4721604032443301</v>
      </c>
      <c r="P80" s="93">
        <v>4.5538768916005399</v>
      </c>
      <c r="Q80" s="93">
        <v>4.2341065045972597</v>
      </c>
      <c r="R80" s="93">
        <v>2.5649493574615301</v>
      </c>
      <c r="S80" s="93">
        <v>4.4659081186545802</v>
      </c>
      <c r="T80" s="93">
        <v>3.5263605246161598</v>
      </c>
      <c r="U80" s="93" t="e">
        <f ca="1">'Media Transformations (Inputs)'!F86</f>
        <v>#REF!</v>
      </c>
      <c r="V80" s="93">
        <v>1.14284013162674</v>
      </c>
      <c r="W80" s="93">
        <v>0.68483364240234701</v>
      </c>
      <c r="X80" s="93">
        <v>0.14647825727045799</v>
      </c>
      <c r="Y80" s="93">
        <v>0</v>
      </c>
      <c r="Z80" s="93">
        <v>0.30711742923928098</v>
      </c>
      <c r="AA80" s="93">
        <v>8.2197136939066295E-18</v>
      </c>
      <c r="AB80" s="93">
        <v>3.0946650949022002E-11</v>
      </c>
      <c r="AC80" s="93">
        <v>1.05723239335211E-5</v>
      </c>
      <c r="AD80" s="93">
        <v>0.26160552313468799</v>
      </c>
      <c r="AE80" s="93">
        <v>0</v>
      </c>
      <c r="AH80" s="92">
        <f t="shared" si="161"/>
        <v>43255</v>
      </c>
      <c r="AI80" s="94">
        <f t="shared" si="157"/>
        <v>-8.1482076379792705</v>
      </c>
      <c r="AJ80" s="94">
        <f t="shared" si="97"/>
        <v>0.10377545106773095</v>
      </c>
      <c r="AK80" s="94">
        <f t="shared" si="98"/>
        <v>11.64470321778589</v>
      </c>
      <c r="AL80" s="94">
        <f t="shared" si="99"/>
        <v>-1.0973403351521813</v>
      </c>
      <c r="AM80" s="94">
        <f t="shared" si="100"/>
        <v>0</v>
      </c>
      <c r="AN80" s="94">
        <f t="shared" si="101"/>
        <v>1.5608261362624414</v>
      </c>
      <c r="AO80" s="94">
        <f t="shared" si="102"/>
        <v>-1.0886514053353187</v>
      </c>
      <c r="AP80" s="94">
        <f t="shared" si="103"/>
        <v>-2.4222135131778764E-2</v>
      </c>
      <c r="AQ80" s="94">
        <f t="shared" si="104"/>
        <v>-2.8495588151967255E-3</v>
      </c>
      <c r="AR80" s="94">
        <f t="shared" si="105"/>
        <v>-1.160213149088471E-2</v>
      </c>
      <c r="AS80" s="94">
        <f t="shared" si="106"/>
        <v>0.1756314933533181</v>
      </c>
      <c r="AT80" s="94">
        <f t="shared" si="107"/>
        <v>0.17459097602046195</v>
      </c>
      <c r="AU80" s="94">
        <f t="shared" si="108"/>
        <v>0.38617244485445534</v>
      </c>
      <c r="AV80" s="94">
        <f t="shared" si="109"/>
        <v>3.0245372101555184</v>
      </c>
      <c r="AW80" s="94">
        <f t="shared" si="110"/>
        <v>7.1609870675608356</v>
      </c>
      <c r="AX80" s="94">
        <f t="shared" si="111"/>
        <v>0.12647646643302413</v>
      </c>
      <c r="AY80" s="94">
        <f t="shared" si="112"/>
        <v>2.6662418987419393E-2</v>
      </c>
      <c r="AZ80" s="94">
        <f t="shared" si="113"/>
        <v>0.92522409853271181</v>
      </c>
      <c r="BA80" s="94">
        <f t="shared" si="114"/>
        <v>0.25114373892391745</v>
      </c>
      <c r="BB80" s="94" t="e">
        <f t="shared" ca="1" si="115"/>
        <v>#REF!</v>
      </c>
      <c r="BC80" s="94">
        <f t="shared" si="116"/>
        <v>1.2712260224629828E-2</v>
      </c>
      <c r="BD80" s="94">
        <f t="shared" si="117"/>
        <v>2.7393345696093883E-3</v>
      </c>
      <c r="BE80" s="94">
        <f t="shared" si="118"/>
        <v>1.1010061949484333E-2</v>
      </c>
      <c r="BF80" s="94">
        <f t="shared" si="119"/>
        <v>0</v>
      </c>
      <c r="BG80" s="97">
        <f t="shared" si="120"/>
        <v>1.3332309418003197E-2</v>
      </c>
      <c r="BH80" s="94">
        <f t="shared" si="121"/>
        <v>9.0416850632972914E-20</v>
      </c>
      <c r="BI80" s="94">
        <f t="shared" si="122"/>
        <v>1.5840918724162982E-12</v>
      </c>
      <c r="BJ80" s="94">
        <f t="shared" si="123"/>
        <v>3.2542812384834314E-7</v>
      </c>
      <c r="BK80" s="94">
        <f t="shared" si="124"/>
        <v>6.0435763319570575E-3</v>
      </c>
      <c r="BL80" s="94">
        <f t="shared" si="125"/>
        <v>0</v>
      </c>
      <c r="BN80" s="111" t="e">
        <f t="shared" ca="1" si="158"/>
        <v>#REF!</v>
      </c>
      <c r="BO80" s="104">
        <v>15.30202721919269</v>
      </c>
      <c r="BP80" s="13"/>
      <c r="BQ80" s="92">
        <f t="shared" si="162"/>
        <v>43255</v>
      </c>
      <c r="BR80" s="94">
        <f t="shared" si="126"/>
        <v>2.8925334198812619E-4</v>
      </c>
      <c r="BS80" s="94">
        <f t="shared" si="127"/>
        <v>1.1093513232903531</v>
      </c>
      <c r="BT80" s="94">
        <f t="shared" si="128"/>
        <v>114085.473933601</v>
      </c>
      <c r="BU80" s="94">
        <f t="shared" si="129"/>
        <v>0.33375758759729529</v>
      </c>
      <c r="BV80" s="94">
        <f t="shared" si="130"/>
        <v>1</v>
      </c>
      <c r="BW80" s="94">
        <f t="shared" si="131"/>
        <v>4.762754304332657</v>
      </c>
      <c r="BX80" s="94">
        <f t="shared" si="132"/>
        <v>0.33667021935355118</v>
      </c>
      <c r="BY80" s="94">
        <f t="shared" si="133"/>
        <v>0.9760688664882643</v>
      </c>
      <c r="BZ80" s="94">
        <f t="shared" si="134"/>
        <v>0.99715449732387362</v>
      </c>
      <c r="CA80" s="94">
        <f t="shared" si="135"/>
        <v>0.98846491369715395</v>
      </c>
      <c r="CB80" s="94">
        <f t="shared" si="136"/>
        <v>1.1919987182551999</v>
      </c>
      <c r="CC80" s="94">
        <f t="shared" si="137"/>
        <v>1.1907590679787576</v>
      </c>
      <c r="CD80" s="94">
        <f t="shared" si="138"/>
        <v>1.4713383736709407</v>
      </c>
      <c r="CE80" s="94">
        <f t="shared" si="139"/>
        <v>20.58447621997303</v>
      </c>
      <c r="CF80" s="94">
        <f t="shared" si="140"/>
        <v>1288.1818280679438</v>
      </c>
      <c r="CG80" s="94">
        <f t="shared" si="141"/>
        <v>1.1348227444347583</v>
      </c>
      <c r="CH80" s="94">
        <f t="shared" si="142"/>
        <v>1.0270210414336534</v>
      </c>
      <c r="CI80" s="94">
        <f t="shared" si="143"/>
        <v>2.5224334706640215</v>
      </c>
      <c r="CJ80" s="94">
        <f t="shared" si="144"/>
        <v>1.2854948466980711</v>
      </c>
      <c r="CK80" s="94" t="e">
        <f t="shared" ca="1" si="145"/>
        <v>#REF!</v>
      </c>
      <c r="CL80" s="94">
        <f t="shared" si="146"/>
        <v>1.0127934044823865</v>
      </c>
      <c r="CM80" s="94">
        <f t="shared" si="147"/>
        <v>1.0027430899748724</v>
      </c>
      <c r="CN80" s="94">
        <f t="shared" si="148"/>
        <v>1.0110708957378158</v>
      </c>
      <c r="CO80" s="94">
        <f t="shared" si="149"/>
        <v>1</v>
      </c>
      <c r="CP80" s="97">
        <f t="shared" si="150"/>
        <v>1.0134215809459186</v>
      </c>
      <c r="CQ80" s="94">
        <f t="shared" si="151"/>
        <v>1</v>
      </c>
      <c r="CR80" s="94">
        <f t="shared" si="152"/>
        <v>1.0000000000015841</v>
      </c>
      <c r="CS80" s="94">
        <f t="shared" si="153"/>
        <v>1.0000003254281769</v>
      </c>
      <c r="CT80" s="94">
        <f t="shared" si="154"/>
        <v>1.0060618755851347</v>
      </c>
      <c r="CU80" s="94">
        <f t="shared" si="155"/>
        <v>1</v>
      </c>
      <c r="CW80" s="94" t="e">
        <f t="shared" ca="1" si="159"/>
        <v>#REF!</v>
      </c>
      <c r="CX80" s="94" t="e">
        <f t="shared" ca="1" si="156"/>
        <v>#REF!</v>
      </c>
    </row>
    <row r="81" spans="1:102" x14ac:dyDescent="0.2">
      <c r="A81" s="92">
        <f t="shared" si="160"/>
        <v>43262</v>
      </c>
      <c r="B81" s="93">
        <v>1</v>
      </c>
      <c r="C81" s="93">
        <v>3.0898759578122998</v>
      </c>
      <c r="D81" s="93">
        <v>15.9260256521302</v>
      </c>
      <c r="E81" s="93">
        <v>0.56350510444324298</v>
      </c>
      <c r="F81" s="93">
        <v>0</v>
      </c>
      <c r="G81" s="93">
        <v>4.56986388748025</v>
      </c>
      <c r="H81" s="93">
        <v>4.3820266346738803</v>
      </c>
      <c r="I81" s="93">
        <v>0.46947561813281902</v>
      </c>
      <c r="J81" s="93">
        <v>0.204252446647363</v>
      </c>
      <c r="K81" s="93">
        <v>1.06737720081886</v>
      </c>
      <c r="L81" s="93">
        <v>0.75760197366117199</v>
      </c>
      <c r="M81" s="93">
        <v>0.59418128014427696</v>
      </c>
      <c r="N81" s="93">
        <v>0.42109539163715898</v>
      </c>
      <c r="O81" s="93">
        <v>4.4222792413236203</v>
      </c>
      <c r="P81" s="93">
        <v>4.5538768916005399</v>
      </c>
      <c r="Q81" s="93">
        <v>4.4308167988433098</v>
      </c>
      <c r="R81" s="93">
        <v>2.8903717578961601</v>
      </c>
      <c r="S81" s="93">
        <v>4.4773368144781998</v>
      </c>
      <c r="T81" s="93">
        <v>3.4657359027997199</v>
      </c>
      <c r="U81" s="93" t="e">
        <f ca="1">'Media Transformations (Inputs)'!F87</f>
        <v>#REF!</v>
      </c>
      <c r="V81" s="93">
        <v>1.13336468289769</v>
      </c>
      <c r="W81" s="93">
        <v>0.70019368688619099</v>
      </c>
      <c r="X81" s="93">
        <v>0.14077234548940601</v>
      </c>
      <c r="Y81" s="93">
        <v>0</v>
      </c>
      <c r="Z81" s="93">
        <v>0.32479374510311898</v>
      </c>
      <c r="AA81" s="93">
        <v>1.6439427387813201E-18</v>
      </c>
      <c r="AB81" s="93">
        <v>9.2839952847066197E-12</v>
      </c>
      <c r="AC81" s="93">
        <v>8.4578591468169004E-6</v>
      </c>
      <c r="AD81" s="93">
        <v>0.156963313880813</v>
      </c>
      <c r="AE81" s="93">
        <v>0</v>
      </c>
      <c r="AH81" s="92">
        <f t="shared" si="161"/>
        <v>43262</v>
      </c>
      <c r="AI81" s="94">
        <f t="shared" si="157"/>
        <v>-8.1482076379792705</v>
      </c>
      <c r="AJ81" s="94">
        <f t="shared" si="97"/>
        <v>0.11215562721396415</v>
      </c>
      <c r="AK81" s="94">
        <f t="shared" si="98"/>
        <v>11.719938619902669</v>
      </c>
      <c r="AL81" s="94">
        <f t="shared" si="99"/>
        <v>-1.0930374029480665</v>
      </c>
      <c r="AM81" s="94">
        <f t="shared" si="100"/>
        <v>0</v>
      </c>
      <c r="AN81" s="94">
        <f t="shared" si="101"/>
        <v>1.5610395276265998</v>
      </c>
      <c r="AO81" s="94">
        <f t="shared" si="102"/>
        <v>-1.0917854189199352</v>
      </c>
      <c r="AP81" s="94">
        <f t="shared" si="103"/>
        <v>-1.9377708105423035E-2</v>
      </c>
      <c r="AQ81" s="94">
        <f t="shared" si="104"/>
        <v>-2.5646029336770467E-3</v>
      </c>
      <c r="AR81" s="94">
        <f t="shared" si="105"/>
        <v>-1.0572151599175321E-2</v>
      </c>
      <c r="AS81" s="94">
        <f t="shared" si="106"/>
        <v>0.17038713142289028</v>
      </c>
      <c r="AT81" s="94">
        <f t="shared" si="107"/>
        <v>0.17297512211228827</v>
      </c>
      <c r="AU81" s="94">
        <f t="shared" si="108"/>
        <v>0.36583182089565153</v>
      </c>
      <c r="AV81" s="94">
        <f t="shared" si="109"/>
        <v>2.9908024115992027</v>
      </c>
      <c r="AW81" s="94">
        <f t="shared" si="110"/>
        <v>7.1609870675608356</v>
      </c>
      <c r="AX81" s="94">
        <f t="shared" si="111"/>
        <v>0.1323523750574831</v>
      </c>
      <c r="AY81" s="94">
        <f t="shared" si="112"/>
        <v>3.0045155712041062E-2</v>
      </c>
      <c r="AZ81" s="94">
        <f t="shared" si="113"/>
        <v>0.92759183752551466</v>
      </c>
      <c r="BA81" s="94">
        <f t="shared" si="114"/>
        <v>0.24682611623969503</v>
      </c>
      <c r="BB81" s="94" t="e">
        <f t="shared" ca="1" si="115"/>
        <v>#REF!</v>
      </c>
      <c r="BC81" s="94">
        <f t="shared" si="116"/>
        <v>1.2606861082041647E-2</v>
      </c>
      <c r="BD81" s="94">
        <f t="shared" si="117"/>
        <v>2.8007747475447642E-3</v>
      </c>
      <c r="BE81" s="94">
        <f t="shared" si="118"/>
        <v>1.0581176165625783E-2</v>
      </c>
      <c r="BF81" s="94">
        <f t="shared" si="119"/>
        <v>0</v>
      </c>
      <c r="BG81" s="97">
        <f t="shared" si="120"/>
        <v>1.4099657962990642E-2</v>
      </c>
      <c r="BH81" s="94">
        <f t="shared" si="121"/>
        <v>1.8083370126594521E-20</v>
      </c>
      <c r="BI81" s="94">
        <f t="shared" si="122"/>
        <v>4.7522756172489036E-13</v>
      </c>
      <c r="BJ81" s="94">
        <f t="shared" si="123"/>
        <v>2.6034249907867515E-7</v>
      </c>
      <c r="BK81" s="94">
        <f t="shared" si="124"/>
        <v>3.6261457991742393E-3</v>
      </c>
      <c r="BL81" s="94">
        <f t="shared" si="125"/>
        <v>0</v>
      </c>
      <c r="BN81" s="111" t="e">
        <f t="shared" ca="1" si="158"/>
        <v>#REF!</v>
      </c>
      <c r="BO81" s="104">
        <v>15.302682074485221</v>
      </c>
      <c r="BP81" s="13"/>
      <c r="BQ81" s="92">
        <f t="shared" si="162"/>
        <v>43262</v>
      </c>
      <c r="BR81" s="94">
        <f t="shared" si="126"/>
        <v>2.8925334198812619E-4</v>
      </c>
      <c r="BS81" s="94">
        <f t="shared" si="127"/>
        <v>1.1186869452311285</v>
      </c>
      <c r="BT81" s="94">
        <f t="shared" si="128"/>
        <v>122999.87522248134</v>
      </c>
      <c r="BU81" s="94">
        <f t="shared" si="129"/>
        <v>0.33519681810434521</v>
      </c>
      <c r="BV81" s="94">
        <f t="shared" si="130"/>
        <v>1</v>
      </c>
      <c r="BW81" s="94">
        <f t="shared" si="131"/>
        <v>4.7637707434166146</v>
      </c>
      <c r="BX81" s="94">
        <f t="shared" si="132"/>
        <v>0.33561674198103431</v>
      </c>
      <c r="BY81" s="94">
        <f t="shared" si="133"/>
        <v>0.98080883282520037</v>
      </c>
      <c r="BZ81" s="94">
        <f t="shared" si="134"/>
        <v>0.99743868285091553</v>
      </c>
      <c r="CA81" s="94">
        <f t="shared" si="135"/>
        <v>0.98948353717271953</v>
      </c>
      <c r="CB81" s="94">
        <f t="shared" si="136"/>
        <v>1.1857638089067357</v>
      </c>
      <c r="CC81" s="94">
        <f t="shared" si="137"/>
        <v>1.1888365289744627</v>
      </c>
      <c r="CD81" s="94">
        <f t="shared" si="138"/>
        <v>1.4417127563044361</v>
      </c>
      <c r="CE81" s="94">
        <f t="shared" si="139"/>
        <v>19.901645397407929</v>
      </c>
      <c r="CF81" s="94">
        <f t="shared" si="140"/>
        <v>1288.1818280679438</v>
      </c>
      <c r="CG81" s="94">
        <f t="shared" si="141"/>
        <v>1.1415104882298257</v>
      </c>
      <c r="CH81" s="94">
        <f t="shared" si="142"/>
        <v>1.0305010659123075</v>
      </c>
      <c r="CI81" s="94">
        <f t="shared" si="143"/>
        <v>2.5284130109510765</v>
      </c>
      <c r="CJ81" s="94">
        <f t="shared" si="144"/>
        <v>1.2799565297726221</v>
      </c>
      <c r="CK81" s="94" t="e">
        <f t="shared" ca="1" si="145"/>
        <v>#REF!</v>
      </c>
      <c r="CL81" s="94">
        <f t="shared" si="146"/>
        <v>1.012686662551288</v>
      </c>
      <c r="CM81" s="94">
        <f t="shared" si="147"/>
        <v>1.0028047005814078</v>
      </c>
      <c r="CN81" s="94">
        <f t="shared" si="148"/>
        <v>1.0106373547805829</v>
      </c>
      <c r="CO81" s="94">
        <f t="shared" si="149"/>
        <v>1</v>
      </c>
      <c r="CP81" s="97">
        <f t="shared" si="150"/>
        <v>1.0141995269612152</v>
      </c>
      <c r="CQ81" s="94">
        <f t="shared" si="151"/>
        <v>1</v>
      </c>
      <c r="CR81" s="94">
        <f t="shared" si="152"/>
        <v>1.0000000000004752</v>
      </c>
      <c r="CS81" s="94">
        <f t="shared" si="153"/>
        <v>1.0000002603425329</v>
      </c>
      <c r="CT81" s="94">
        <f t="shared" si="154"/>
        <v>1.0036327282197202</v>
      </c>
      <c r="CU81" s="94">
        <f t="shared" si="155"/>
        <v>1</v>
      </c>
      <c r="CW81" s="94" t="e">
        <f t="shared" ca="1" si="159"/>
        <v>#REF!</v>
      </c>
      <c r="CX81" s="94" t="e">
        <f t="shared" ca="1" si="156"/>
        <v>#REF!</v>
      </c>
    </row>
    <row r="82" spans="1:102" x14ac:dyDescent="0.2">
      <c r="A82" s="92">
        <f t="shared" si="160"/>
        <v>43269</v>
      </c>
      <c r="B82" s="93">
        <v>1</v>
      </c>
      <c r="C82" s="93">
        <v>3.0305753172369401</v>
      </c>
      <c r="D82" s="93">
        <v>15.9198621154299</v>
      </c>
      <c r="E82" s="93">
        <v>0.58523978156867296</v>
      </c>
      <c r="F82" s="93">
        <v>0</v>
      </c>
      <c r="G82" s="93">
        <v>4.56793871248904</v>
      </c>
      <c r="H82" s="93">
        <v>4.3944491546724302</v>
      </c>
      <c r="I82" s="93">
        <v>0.37558049450625502</v>
      </c>
      <c r="J82" s="93">
        <v>0.183827201982627</v>
      </c>
      <c r="K82" s="93">
        <v>0.97992200269363305</v>
      </c>
      <c r="L82" s="93">
        <v>0.71521993553787799</v>
      </c>
      <c r="M82" s="93">
        <v>0.59494653563327204</v>
      </c>
      <c r="N82" s="93">
        <v>0.43888860753507603</v>
      </c>
      <c r="O82" s="93">
        <v>4.4134424833814201</v>
      </c>
      <c r="P82" s="93">
        <v>4.5538768916005399</v>
      </c>
      <c r="Q82" s="93">
        <v>4.4067192472642498</v>
      </c>
      <c r="R82" s="93">
        <v>3.2958368660043198</v>
      </c>
      <c r="S82" s="93">
        <v>4.4886363697321396</v>
      </c>
      <c r="T82" s="93">
        <v>3.4657359027997199</v>
      </c>
      <c r="U82" s="93" t="e">
        <f ca="1">'Media Transformations (Inputs)'!F88</f>
        <v>#REF!</v>
      </c>
      <c r="V82" s="93">
        <v>1.1343544134636001</v>
      </c>
      <c r="W82" s="93">
        <v>0.706066894420883</v>
      </c>
      <c r="X82" s="93">
        <v>0.109905171227816</v>
      </c>
      <c r="Y82" s="93">
        <v>0</v>
      </c>
      <c r="Z82" s="93">
        <v>0.33966910349287399</v>
      </c>
      <c r="AA82" s="93">
        <v>3.2878854775626502E-19</v>
      </c>
      <c r="AB82" s="93">
        <v>2.7851985854119799E-12</v>
      </c>
      <c r="AC82" s="93">
        <v>6.7662873174535196E-6</v>
      </c>
      <c r="AD82" s="93">
        <v>0.51498195452733797</v>
      </c>
      <c r="AE82" s="93">
        <v>0</v>
      </c>
      <c r="AH82" s="92">
        <f t="shared" si="161"/>
        <v>43269</v>
      </c>
      <c r="AI82" s="94">
        <f t="shared" si="157"/>
        <v>-8.1482076379792705</v>
      </c>
      <c r="AJ82" s="94">
        <f t="shared" si="97"/>
        <v>0.11000314581059145</v>
      </c>
      <c r="AK82" s="94">
        <f t="shared" si="98"/>
        <v>11.715402882400616</v>
      </c>
      <c r="AL82" s="94">
        <f t="shared" si="99"/>
        <v>-1.135196408876801</v>
      </c>
      <c r="AM82" s="94">
        <f t="shared" si="100"/>
        <v>0</v>
      </c>
      <c r="AN82" s="94">
        <f t="shared" si="101"/>
        <v>1.5603818987928155</v>
      </c>
      <c r="AO82" s="94">
        <f t="shared" si="102"/>
        <v>-1.0948804996511521</v>
      </c>
      <c r="AP82" s="94">
        <f t="shared" si="103"/>
        <v>-1.550216648433842E-2</v>
      </c>
      <c r="AQ82" s="94">
        <f t="shared" si="104"/>
        <v>-2.3081426403093459E-3</v>
      </c>
      <c r="AR82" s="94">
        <f t="shared" si="105"/>
        <v>-9.7059258525447056E-3</v>
      </c>
      <c r="AS82" s="94">
        <f t="shared" si="106"/>
        <v>0.1608552741274481</v>
      </c>
      <c r="AT82" s="94">
        <f t="shared" si="107"/>
        <v>0.17319789951386491</v>
      </c>
      <c r="AU82" s="94">
        <f t="shared" si="108"/>
        <v>0.38128989690597576</v>
      </c>
      <c r="AV82" s="94">
        <f t="shared" si="109"/>
        <v>2.9848260823078983</v>
      </c>
      <c r="AW82" s="94">
        <f t="shared" si="110"/>
        <v>7.1609870675608356</v>
      </c>
      <c r="AX82" s="94">
        <f t="shared" si="111"/>
        <v>0.13163256010476571</v>
      </c>
      <c r="AY82" s="94">
        <f t="shared" si="112"/>
        <v>3.4259929218469327E-2</v>
      </c>
      <c r="AZ82" s="94">
        <f t="shared" si="113"/>
        <v>0.929932821832822</v>
      </c>
      <c r="BA82" s="94">
        <f t="shared" si="114"/>
        <v>0.24682611623969503</v>
      </c>
      <c r="BB82" s="94" t="e">
        <f t="shared" ca="1" si="115"/>
        <v>#REF!</v>
      </c>
      <c r="BC82" s="94">
        <f t="shared" si="116"/>
        <v>1.2617870244353974E-2</v>
      </c>
      <c r="BD82" s="94">
        <f t="shared" si="117"/>
        <v>2.8242675776835322E-3</v>
      </c>
      <c r="BE82" s="94">
        <f t="shared" si="118"/>
        <v>8.2610400091849331E-3</v>
      </c>
      <c r="BF82" s="94">
        <f t="shared" si="119"/>
        <v>0</v>
      </c>
      <c r="BG82" s="97">
        <f t="shared" si="120"/>
        <v>1.4745413826626067E-2</v>
      </c>
      <c r="BH82" s="94">
        <f t="shared" si="121"/>
        <v>3.6166740253189146E-21</v>
      </c>
      <c r="BI82" s="94">
        <f t="shared" si="122"/>
        <v>1.425682685174668E-13</v>
      </c>
      <c r="BJ82" s="94">
        <f t="shared" si="123"/>
        <v>2.082739992629401E-7</v>
      </c>
      <c r="BK82" s="94">
        <f t="shared" si="124"/>
        <v>1.1897045270577167E-2</v>
      </c>
      <c r="BL82" s="94">
        <f t="shared" si="125"/>
        <v>0</v>
      </c>
      <c r="BN82" s="111" t="e">
        <f t="shared" ca="1" si="158"/>
        <v>#REF!</v>
      </c>
      <c r="BO82" s="104">
        <v>15.287601349992276</v>
      </c>
      <c r="BP82" s="13"/>
      <c r="BQ82" s="92">
        <f t="shared" si="162"/>
        <v>43269</v>
      </c>
      <c r="BR82" s="94">
        <f t="shared" si="126"/>
        <v>2.8925334198812619E-4</v>
      </c>
      <c r="BS82" s="94">
        <f t="shared" si="127"/>
        <v>1.1162815820637717</v>
      </c>
      <c r="BT82" s="94">
        <f t="shared" si="128"/>
        <v>122443.24339790228</v>
      </c>
      <c r="BU82" s="94">
        <f t="shared" si="129"/>
        <v>0.32135899737581691</v>
      </c>
      <c r="BV82" s="94">
        <f t="shared" si="130"/>
        <v>1</v>
      </c>
      <c r="BW82" s="94">
        <f t="shared" si="131"/>
        <v>4.7606389802999365</v>
      </c>
      <c r="BX82" s="94">
        <f t="shared" si="132"/>
        <v>0.3345795869371051</v>
      </c>
      <c r="BY82" s="94">
        <f t="shared" si="133"/>
        <v>0.98461737359130308</v>
      </c>
      <c r="BZ82" s="94">
        <f t="shared" si="134"/>
        <v>0.99769451907264972</v>
      </c>
      <c r="CA82" s="94">
        <f t="shared" si="135"/>
        <v>0.99034102462372164</v>
      </c>
      <c r="CB82" s="94">
        <f t="shared" si="136"/>
        <v>1.1745149738084208</v>
      </c>
      <c r="CC82" s="94">
        <f t="shared" si="137"/>
        <v>1.1891014043903201</v>
      </c>
      <c r="CD82" s="94">
        <f t="shared" si="138"/>
        <v>1.4641720028244427</v>
      </c>
      <c r="CE82" s="94">
        <f t="shared" si="139"/>
        <v>19.783061312794036</v>
      </c>
      <c r="CF82" s="94">
        <f t="shared" si="140"/>
        <v>1288.1818280679438</v>
      </c>
      <c r="CG82" s="94">
        <f t="shared" si="141"/>
        <v>1.1406891075682204</v>
      </c>
      <c r="CH82" s="94">
        <f t="shared" si="142"/>
        <v>1.0348535604493361</v>
      </c>
      <c r="CI82" s="94">
        <f t="shared" si="143"/>
        <v>2.5343389196554793</v>
      </c>
      <c r="CJ82" s="94">
        <f t="shared" si="144"/>
        <v>1.2799565297726221</v>
      </c>
      <c r="CK82" s="94" t="e">
        <f t="shared" ca="1" si="145"/>
        <v>#REF!</v>
      </c>
      <c r="CL82" s="94">
        <f t="shared" si="146"/>
        <v>1.0126978114444973</v>
      </c>
      <c r="CM82" s="94">
        <f t="shared" si="147"/>
        <v>1.0028282595786338</v>
      </c>
      <c r="CN82" s="94">
        <f t="shared" si="148"/>
        <v>1.0082952565567247</v>
      </c>
      <c r="CO82" s="94">
        <f t="shared" si="149"/>
        <v>1</v>
      </c>
      <c r="CP82" s="97">
        <f t="shared" si="150"/>
        <v>1.0148546637590949</v>
      </c>
      <c r="CQ82" s="94">
        <f t="shared" si="151"/>
        <v>1</v>
      </c>
      <c r="CR82" s="94">
        <f t="shared" si="152"/>
        <v>1.0000000000001426</v>
      </c>
      <c r="CS82" s="94">
        <f t="shared" si="153"/>
        <v>1.0000002082740209</v>
      </c>
      <c r="CT82" s="94">
        <f t="shared" si="154"/>
        <v>1.0119680966010565</v>
      </c>
      <c r="CU82" s="94">
        <f t="shared" si="155"/>
        <v>1</v>
      </c>
      <c r="CW82" s="94" t="e">
        <f t="shared" ca="1" si="159"/>
        <v>#REF!</v>
      </c>
      <c r="CX82" s="94" t="e">
        <f t="shared" ca="1" si="156"/>
        <v>#REF!</v>
      </c>
    </row>
    <row r="83" spans="1:102" x14ac:dyDescent="0.2">
      <c r="A83" s="92">
        <f t="shared" si="160"/>
        <v>43276</v>
      </c>
      <c r="B83" s="93">
        <v>1</v>
      </c>
      <c r="C83" s="93">
        <v>3.2663139138720099</v>
      </c>
      <c r="D83" s="93">
        <v>16.036325037147702</v>
      </c>
      <c r="E83" s="93">
        <v>0.59463060495835995</v>
      </c>
      <c r="F83" s="93">
        <v>0</v>
      </c>
      <c r="G83" s="93">
        <v>4.5836611778324201</v>
      </c>
      <c r="H83" s="93">
        <v>4.3944491546724302</v>
      </c>
      <c r="I83" s="93">
        <v>0.30046439560500399</v>
      </c>
      <c r="J83" s="93">
        <v>0.16544448178436399</v>
      </c>
      <c r="K83" s="93">
        <v>0.90520597837765904</v>
      </c>
      <c r="L83" s="93">
        <v>0.70790138007978998</v>
      </c>
      <c r="M83" s="93">
        <v>0.59030834279822797</v>
      </c>
      <c r="N83" s="93">
        <v>0.45611894915566598</v>
      </c>
      <c r="O83" s="93">
        <v>4.4800532747387098</v>
      </c>
      <c r="P83" s="93">
        <v>4.5538768916005399</v>
      </c>
      <c r="Q83" s="93">
        <v>4.2904594411483901</v>
      </c>
      <c r="R83" s="93">
        <v>3.4011973816621501</v>
      </c>
      <c r="S83" s="93">
        <v>4.4998096703302597</v>
      </c>
      <c r="T83" s="93">
        <v>3.3322045101751998</v>
      </c>
      <c r="U83" s="93" t="e">
        <f ca="1">'Media Transformations (Inputs)'!F89</f>
        <v>#REF!</v>
      </c>
      <c r="V83" s="93">
        <v>1.1462541712496499</v>
      </c>
      <c r="W83" s="93">
        <v>0.69026781475593302</v>
      </c>
      <c r="X83" s="93">
        <v>4.0609509463882101E-2</v>
      </c>
      <c r="Y83" s="93">
        <v>0</v>
      </c>
      <c r="Z83" s="93">
        <v>0.284708595804543</v>
      </c>
      <c r="AA83" s="93">
        <v>6.5757709551252996E-20</v>
      </c>
      <c r="AB83" s="93">
        <v>8.3555957562359501E-13</v>
      </c>
      <c r="AC83" s="93">
        <v>5.4130298539628099E-6</v>
      </c>
      <c r="AD83" s="93">
        <v>0.30898917271640303</v>
      </c>
      <c r="AE83" s="93">
        <v>0</v>
      </c>
      <c r="AH83" s="92">
        <f t="shared" si="161"/>
        <v>43276</v>
      </c>
      <c r="AI83" s="94">
        <f t="shared" si="157"/>
        <v>-8.1482076379792705</v>
      </c>
      <c r="AJ83" s="94">
        <f t="shared" si="97"/>
        <v>0.11855993272538581</v>
      </c>
      <c r="AK83" s="94">
        <f t="shared" si="98"/>
        <v>11.801107773491545</v>
      </c>
      <c r="AL83" s="94">
        <f t="shared" si="99"/>
        <v>-1.1534118981926413</v>
      </c>
      <c r="AM83" s="94">
        <f t="shared" si="100"/>
        <v>0</v>
      </c>
      <c r="AN83" s="94">
        <f t="shared" si="101"/>
        <v>1.5657526035833882</v>
      </c>
      <c r="AO83" s="94">
        <f t="shared" si="102"/>
        <v>-1.0948804996511521</v>
      </c>
      <c r="AP83" s="94">
        <f t="shared" si="103"/>
        <v>-1.2401733187470735E-2</v>
      </c>
      <c r="AQ83" s="94">
        <f t="shared" si="104"/>
        <v>-2.0773283762784076E-3</v>
      </c>
      <c r="AR83" s="94">
        <f t="shared" si="105"/>
        <v>-8.9658790018623501E-3</v>
      </c>
      <c r="AS83" s="94">
        <f t="shared" si="106"/>
        <v>0.15920930736123604</v>
      </c>
      <c r="AT83" s="94">
        <f t="shared" si="107"/>
        <v>0.17184765170426161</v>
      </c>
      <c r="AU83" s="94">
        <f t="shared" si="108"/>
        <v>0.39625896893786811</v>
      </c>
      <c r="AV83" s="94">
        <f t="shared" si="109"/>
        <v>3.0298751858489683</v>
      </c>
      <c r="AW83" s="94">
        <f t="shared" si="110"/>
        <v>7.1609870675608356</v>
      </c>
      <c r="AX83" s="94">
        <f t="shared" si="111"/>
        <v>0.12815977796058556</v>
      </c>
      <c r="AY83" s="94">
        <f t="shared" si="112"/>
        <v>3.5355142348127297E-2</v>
      </c>
      <c r="AZ83" s="94">
        <f t="shared" si="113"/>
        <v>0.93224764934356918</v>
      </c>
      <c r="BA83" s="94">
        <f t="shared" si="114"/>
        <v>0.23731614895945219</v>
      </c>
      <c r="BB83" s="94" t="e">
        <f t="shared" ca="1" si="115"/>
        <v>#REF!</v>
      </c>
      <c r="BC83" s="94">
        <f t="shared" si="116"/>
        <v>1.2750235929982291E-2</v>
      </c>
      <c r="BD83" s="94">
        <f t="shared" si="117"/>
        <v>2.7610712590237321E-3</v>
      </c>
      <c r="BE83" s="94">
        <f t="shared" si="118"/>
        <v>3.0524203609956992E-3</v>
      </c>
      <c r="BF83" s="94">
        <f t="shared" si="119"/>
        <v>0</v>
      </c>
      <c r="BG83" s="97">
        <f t="shared" si="120"/>
        <v>1.2359517018078374E-2</v>
      </c>
      <c r="BH83" s="94">
        <f t="shared" si="121"/>
        <v>7.2333480506378293E-22</v>
      </c>
      <c r="BI83" s="94">
        <f t="shared" si="122"/>
        <v>4.2770480555240094E-14</v>
      </c>
      <c r="BJ83" s="94">
        <f t="shared" si="123"/>
        <v>1.6661919941035191E-7</v>
      </c>
      <c r="BK83" s="94">
        <f t="shared" si="124"/>
        <v>7.1382271623463061E-3</v>
      </c>
      <c r="BL83" s="94">
        <f t="shared" si="125"/>
        <v>0</v>
      </c>
      <c r="BN83" s="111" t="e">
        <f t="shared" ca="1" si="158"/>
        <v>#REF!</v>
      </c>
      <c r="BO83" s="104">
        <v>15.48554965664608</v>
      </c>
      <c r="BP83" s="13"/>
      <c r="BQ83" s="92">
        <f t="shared" si="162"/>
        <v>43276</v>
      </c>
      <c r="BR83" s="94">
        <f t="shared" si="126"/>
        <v>2.8925334198812619E-4</v>
      </c>
      <c r="BS83" s="94">
        <f t="shared" si="127"/>
        <v>1.1258743487981595</v>
      </c>
      <c r="BT83" s="94">
        <f t="shared" si="128"/>
        <v>133400.04816112845</v>
      </c>
      <c r="BU83" s="94">
        <f t="shared" si="129"/>
        <v>0.31555827785575546</v>
      </c>
      <c r="BV83" s="94">
        <f t="shared" si="130"/>
        <v>1</v>
      </c>
      <c r="BW83" s="94">
        <f t="shared" si="131"/>
        <v>4.7862757490126695</v>
      </c>
      <c r="BX83" s="94">
        <f t="shared" si="132"/>
        <v>0.3345795869371051</v>
      </c>
      <c r="BY83" s="94">
        <f t="shared" si="133"/>
        <v>0.98767485138482336</v>
      </c>
      <c r="BZ83" s="94">
        <f t="shared" si="134"/>
        <v>0.99792482777704183</v>
      </c>
      <c r="CA83" s="94">
        <f t="shared" si="135"/>
        <v>0.99107419463671431</v>
      </c>
      <c r="CB83" s="94">
        <f t="shared" si="136"/>
        <v>1.1725833513244175</v>
      </c>
      <c r="CC83" s="94">
        <f t="shared" si="137"/>
        <v>1.1874969063024328</v>
      </c>
      <c r="CD83" s="94">
        <f t="shared" si="138"/>
        <v>1.4862541613795146</v>
      </c>
      <c r="CE83" s="94">
        <f t="shared" si="139"/>
        <v>20.694649443085112</v>
      </c>
      <c r="CF83" s="94">
        <f t="shared" si="140"/>
        <v>1288.1818280679438</v>
      </c>
      <c r="CG83" s="94">
        <f t="shared" si="141"/>
        <v>1.1367346133262302</v>
      </c>
      <c r="CH83" s="94">
        <f t="shared" si="142"/>
        <v>1.0359875665318363</v>
      </c>
      <c r="CI83" s="94">
        <f t="shared" si="143"/>
        <v>2.5402122723848337</v>
      </c>
      <c r="CJ83" s="94">
        <f t="shared" si="144"/>
        <v>1.2678418813129848</v>
      </c>
      <c r="CK83" s="94" t="e">
        <f t="shared" ca="1" si="145"/>
        <v>#REF!</v>
      </c>
      <c r="CL83" s="94">
        <f t="shared" si="146"/>
        <v>1.0128318667566094</v>
      </c>
      <c r="CM83" s="94">
        <f t="shared" si="147"/>
        <v>1.0027648865268732</v>
      </c>
      <c r="CN83" s="94">
        <f t="shared" si="148"/>
        <v>1.0030570837396826</v>
      </c>
      <c r="CO83" s="94">
        <f t="shared" si="149"/>
        <v>1</v>
      </c>
      <c r="CP83" s="97">
        <f t="shared" si="150"/>
        <v>1.0124362114917194</v>
      </c>
      <c r="CQ83" s="94">
        <f t="shared" si="151"/>
        <v>1</v>
      </c>
      <c r="CR83" s="94">
        <f t="shared" si="152"/>
        <v>1.0000000000000429</v>
      </c>
      <c r="CS83" s="94">
        <f t="shared" si="153"/>
        <v>1.0000001666192133</v>
      </c>
      <c r="CT83" s="94">
        <f t="shared" si="154"/>
        <v>1.0071637650347383</v>
      </c>
      <c r="CU83" s="94">
        <f t="shared" si="155"/>
        <v>1</v>
      </c>
      <c r="CW83" s="94" t="e">
        <f t="shared" ca="1" si="159"/>
        <v>#REF!</v>
      </c>
      <c r="CX83" s="94" t="e">
        <f t="shared" ca="1" si="156"/>
        <v>#REF!</v>
      </c>
    </row>
    <row r="84" spans="1:102" x14ac:dyDescent="0.2">
      <c r="A84" s="92">
        <f t="shared" si="160"/>
        <v>43283</v>
      </c>
      <c r="B84" s="93">
        <v>1</v>
      </c>
      <c r="C84" s="93">
        <v>3.2534645608053498</v>
      </c>
      <c r="D84" s="93">
        <v>16.0029727602269</v>
      </c>
      <c r="E84" s="93">
        <v>0.58955265517850197</v>
      </c>
      <c r="F84" s="93">
        <v>0</v>
      </c>
      <c r="G84" s="93">
        <v>4.5802321925876903</v>
      </c>
      <c r="H84" s="93">
        <v>4.3944491546724302</v>
      </c>
      <c r="I84" s="93">
        <v>0.24037151648400301</v>
      </c>
      <c r="J84" s="93">
        <v>0.14890003360592799</v>
      </c>
      <c r="K84" s="93">
        <v>0.86863532006825805</v>
      </c>
      <c r="L84" s="93">
        <v>0.74920486223312399</v>
      </c>
      <c r="M84" s="93">
        <v>0.59134007295199997</v>
      </c>
      <c r="N84" s="93">
        <v>0.45792089170989098</v>
      </c>
      <c r="O84" s="93">
        <v>4.5586342666934003</v>
      </c>
      <c r="P84" s="93">
        <v>4.5643481914678299</v>
      </c>
      <c r="Q84" s="93">
        <v>4.0430512678345503</v>
      </c>
      <c r="R84" s="93">
        <v>2.5649493574615301</v>
      </c>
      <c r="S84" s="93">
        <v>4.4998096703302597</v>
      </c>
      <c r="T84" s="93">
        <v>3.1354942159291399</v>
      </c>
      <c r="U84" s="93" t="e">
        <f ca="1">'Media Transformations (Inputs)'!F90</f>
        <v>#REF!</v>
      </c>
      <c r="V84" s="93">
        <v>1.1460267011265699</v>
      </c>
      <c r="W84" s="93">
        <v>0.204915316293942</v>
      </c>
      <c r="X84" s="93">
        <v>1.1230526116043599E-2</v>
      </c>
      <c r="Y84" s="93">
        <v>0</v>
      </c>
      <c r="Z84" s="93">
        <v>0.72003924405189002</v>
      </c>
      <c r="AA84" s="93">
        <v>1.3151541910250599E-20</v>
      </c>
      <c r="AB84" s="93">
        <v>2.5066787268707802E-13</v>
      </c>
      <c r="AC84" s="93">
        <v>4.3304238831702498E-6</v>
      </c>
      <c r="AD84" s="93">
        <v>0.185393503629841</v>
      </c>
      <c r="AE84" s="93">
        <v>0</v>
      </c>
      <c r="AH84" s="92">
        <f t="shared" si="161"/>
        <v>43283</v>
      </c>
      <c r="AI84" s="94">
        <f t="shared" si="157"/>
        <v>-8.1482076379792705</v>
      </c>
      <c r="AJ84" s="94">
        <f t="shared" si="97"/>
        <v>0.11809352977841921</v>
      </c>
      <c r="AK84" s="94">
        <f t="shared" si="98"/>
        <v>11.776563882449054</v>
      </c>
      <c r="AL84" s="94">
        <f t="shared" si="99"/>
        <v>-1.1435621399634579</v>
      </c>
      <c r="AM84" s="94">
        <f t="shared" si="100"/>
        <v>0</v>
      </c>
      <c r="AN84" s="94">
        <f t="shared" si="101"/>
        <v>1.5645812817150637</v>
      </c>
      <c r="AO84" s="94">
        <f t="shared" si="102"/>
        <v>-1.0948804996511521</v>
      </c>
      <c r="AP84" s="94">
        <f t="shared" si="103"/>
        <v>-9.9213865499765807E-3</v>
      </c>
      <c r="AQ84" s="94">
        <f t="shared" si="104"/>
        <v>-1.8695955386505716E-3</v>
      </c>
      <c r="AR84" s="94">
        <f t="shared" si="105"/>
        <v>-8.6036541544213356E-3</v>
      </c>
      <c r="AS84" s="94">
        <f t="shared" si="106"/>
        <v>0.16849859393459785</v>
      </c>
      <c r="AT84" s="94">
        <f t="shared" si="107"/>
        <v>0.17214800389525006</v>
      </c>
      <c r="AU84" s="94">
        <f t="shared" si="108"/>
        <v>0.39782442878106083</v>
      </c>
      <c r="AV84" s="94">
        <f t="shared" si="109"/>
        <v>3.0830197765495777</v>
      </c>
      <c r="AW84" s="94">
        <f t="shared" si="110"/>
        <v>7.1774532226008461</v>
      </c>
      <c r="AX84" s="94">
        <f t="shared" si="111"/>
        <v>0.12076947932416521</v>
      </c>
      <c r="AY84" s="94">
        <f t="shared" si="112"/>
        <v>2.6662418987419393E-2</v>
      </c>
      <c r="AZ84" s="94">
        <f t="shared" si="113"/>
        <v>0.93224764934356918</v>
      </c>
      <c r="BA84" s="94">
        <f t="shared" si="114"/>
        <v>0.22330664583663781</v>
      </c>
      <c r="BB84" s="94" t="e">
        <f t="shared" ca="1" si="115"/>
        <v>#REF!</v>
      </c>
      <c r="BC84" s="94">
        <f t="shared" si="116"/>
        <v>1.2747705690346932E-2</v>
      </c>
      <c r="BD84" s="94">
        <f t="shared" si="117"/>
        <v>8.1966126517576802E-4</v>
      </c>
      <c r="BE84" s="94">
        <f t="shared" si="118"/>
        <v>8.4414431579859757E-4</v>
      </c>
      <c r="BF84" s="94">
        <f t="shared" si="119"/>
        <v>0</v>
      </c>
      <c r="BG84" s="97">
        <f t="shared" si="120"/>
        <v>3.1257704971623543E-2</v>
      </c>
      <c r="BH84" s="94">
        <f t="shared" si="121"/>
        <v>1.4466696101275659E-22</v>
      </c>
      <c r="BI84" s="94">
        <f t="shared" si="122"/>
        <v>1.2831144166572005E-14</v>
      </c>
      <c r="BJ84" s="94">
        <f t="shared" si="123"/>
        <v>1.3329535952828157E-7</v>
      </c>
      <c r="BK84" s="94">
        <f t="shared" si="124"/>
        <v>4.2829362974077644E-3</v>
      </c>
      <c r="BL84" s="94">
        <f t="shared" si="125"/>
        <v>0</v>
      </c>
      <c r="BN84" s="111" t="e">
        <f t="shared" ca="1" si="158"/>
        <v>#REF!</v>
      </c>
      <c r="BO84" s="104">
        <v>15.506669000509541</v>
      </c>
      <c r="BP84" s="13"/>
      <c r="BQ84" s="92">
        <f t="shared" si="162"/>
        <v>43283</v>
      </c>
      <c r="BR84" s="94">
        <f t="shared" si="126"/>
        <v>2.8925334198812619E-4</v>
      </c>
      <c r="BS84" s="94">
        <f t="shared" si="127"/>
        <v>1.1253493601216156</v>
      </c>
      <c r="BT84" s="94">
        <f t="shared" si="128"/>
        <v>130165.74546158944</v>
      </c>
      <c r="BU84" s="94">
        <f t="shared" si="129"/>
        <v>0.3186818083568666</v>
      </c>
      <c r="BV84" s="94">
        <f t="shared" si="130"/>
        <v>1</v>
      </c>
      <c r="BW84" s="94">
        <f t="shared" si="131"/>
        <v>4.780672761651438</v>
      </c>
      <c r="BX84" s="94">
        <f t="shared" si="132"/>
        <v>0.3345795869371051</v>
      </c>
      <c r="BY84" s="94">
        <f t="shared" si="133"/>
        <v>0.99012766804166519</v>
      </c>
      <c r="BZ84" s="94">
        <f t="shared" si="134"/>
        <v>0.99813215106643727</v>
      </c>
      <c r="CA84" s="94">
        <f t="shared" si="135"/>
        <v>0.99143325136137717</v>
      </c>
      <c r="CB84" s="94">
        <f t="shared" si="136"/>
        <v>1.1835265627279363</v>
      </c>
      <c r="CC84" s="94">
        <f t="shared" si="137"/>
        <v>1.1878536271682978</v>
      </c>
      <c r="CD84" s="94">
        <f t="shared" si="138"/>
        <v>1.4885826546917904</v>
      </c>
      <c r="CE84" s="94">
        <f t="shared" si="139"/>
        <v>21.824207217430946</v>
      </c>
      <c r="CF84" s="94">
        <f t="shared" si="140"/>
        <v>1309.5688273649284</v>
      </c>
      <c r="CG84" s="94">
        <f t="shared" si="141"/>
        <v>1.1283647709749178</v>
      </c>
      <c r="CH84" s="94">
        <f t="shared" si="142"/>
        <v>1.0270210414336534</v>
      </c>
      <c r="CI84" s="94">
        <f t="shared" si="143"/>
        <v>2.5402122723848337</v>
      </c>
      <c r="CJ84" s="94">
        <f t="shared" si="144"/>
        <v>1.2502038847788284</v>
      </c>
      <c r="CK84" s="94" t="e">
        <f t="shared" ca="1" si="145"/>
        <v>#REF!</v>
      </c>
      <c r="CL84" s="94">
        <f t="shared" si="146"/>
        <v>1.0128293040525183</v>
      </c>
      <c r="CM84" s="94">
        <f t="shared" si="147"/>
        <v>1.0008199972792702</v>
      </c>
      <c r="CN84" s="94">
        <f t="shared" si="148"/>
        <v>1.0008445007058862</v>
      </c>
      <c r="CO84" s="94">
        <f t="shared" si="149"/>
        <v>1</v>
      </c>
      <c r="CP84" s="97">
        <f t="shared" si="150"/>
        <v>1.0317513570834058</v>
      </c>
      <c r="CQ84" s="94">
        <f t="shared" si="151"/>
        <v>1</v>
      </c>
      <c r="CR84" s="94">
        <f t="shared" si="152"/>
        <v>1.0000000000000129</v>
      </c>
      <c r="CS84" s="94">
        <f t="shared" si="153"/>
        <v>1.0000001332953685</v>
      </c>
      <c r="CT84" s="94">
        <f t="shared" si="154"/>
        <v>1.0042921211771418</v>
      </c>
      <c r="CU84" s="94">
        <f t="shared" si="155"/>
        <v>1</v>
      </c>
      <c r="CW84" s="94" t="e">
        <f t="shared" ca="1" si="159"/>
        <v>#REF!</v>
      </c>
      <c r="CX84" s="94" t="e">
        <f t="shared" ca="1" si="156"/>
        <v>#REF!</v>
      </c>
    </row>
    <row r="85" spans="1:102" x14ac:dyDescent="0.2">
      <c r="A85" s="92">
        <f t="shared" si="160"/>
        <v>43290</v>
      </c>
      <c r="B85" s="93">
        <v>1</v>
      </c>
      <c r="C85" s="93">
        <v>3.1907004046683198</v>
      </c>
      <c r="D85" s="93">
        <v>15.905441455988999</v>
      </c>
      <c r="E85" s="93">
        <v>0.59156231482349697</v>
      </c>
      <c r="F85" s="93">
        <v>0</v>
      </c>
      <c r="G85" s="93">
        <v>4.5598451300152698</v>
      </c>
      <c r="H85" s="93">
        <v>4.3944491546724302</v>
      </c>
      <c r="I85" s="93">
        <v>0.192297213187202</v>
      </c>
      <c r="J85" s="93">
        <v>0.134010030245335</v>
      </c>
      <c r="K85" s="93">
        <v>0.79888538250867303</v>
      </c>
      <c r="L85" s="93">
        <v>0.79365534196552301</v>
      </c>
      <c r="M85" s="93">
        <v>0.58688475719449795</v>
      </c>
      <c r="N85" s="93">
        <v>0.46262642383279101</v>
      </c>
      <c r="O85" s="93">
        <v>4.54427911914083</v>
      </c>
      <c r="P85" s="93">
        <v>4.5538768916005399</v>
      </c>
      <c r="Q85" s="93">
        <v>3.9120230054281402</v>
      </c>
      <c r="R85" s="93">
        <v>2.07944154167983</v>
      </c>
      <c r="S85" s="93">
        <v>4.4998096703302597</v>
      </c>
      <c r="T85" s="93">
        <v>2.7725887222397798</v>
      </c>
      <c r="U85" s="93" t="e">
        <f ca="1">'Media Transformations (Inputs)'!F91</f>
        <v>#REF!</v>
      </c>
      <c r="V85" s="93">
        <v>1.21232868967652</v>
      </c>
      <c r="W85" s="93">
        <v>2.04915316293942E-2</v>
      </c>
      <c r="X85" s="93">
        <v>1.1230526116043601E-3</v>
      </c>
      <c r="Y85" s="93">
        <v>0</v>
      </c>
      <c r="Z85" s="93">
        <v>0.76278820840400596</v>
      </c>
      <c r="AA85" s="93">
        <v>2.63030838205011E-21</v>
      </c>
      <c r="AB85" s="93">
        <v>7.5200361806123506E-14</v>
      </c>
      <c r="AC85" s="93">
        <v>3.4643391065362E-6</v>
      </c>
      <c r="AD85" s="93">
        <v>0.111236102177905</v>
      </c>
      <c r="AE85" s="93">
        <v>0</v>
      </c>
      <c r="AH85" s="92">
        <f t="shared" si="161"/>
        <v>43290</v>
      </c>
      <c r="AI85" s="94">
        <f t="shared" si="157"/>
        <v>-8.1482076379792705</v>
      </c>
      <c r="AJ85" s="94">
        <f t="shared" si="97"/>
        <v>0.11581533046096576</v>
      </c>
      <c r="AK85" s="94">
        <f t="shared" si="98"/>
        <v>11.704790740539393</v>
      </c>
      <c r="AL85" s="94">
        <f t="shared" si="99"/>
        <v>-1.1474603001431163</v>
      </c>
      <c r="AM85" s="94">
        <f t="shared" si="100"/>
        <v>0</v>
      </c>
      <c r="AN85" s="94">
        <f t="shared" si="101"/>
        <v>1.5576171770258773</v>
      </c>
      <c r="AO85" s="94">
        <f t="shared" si="102"/>
        <v>-1.0948804996511521</v>
      </c>
      <c r="AP85" s="94">
        <f t="shared" si="103"/>
        <v>-7.9371092399812479E-3</v>
      </c>
      <c r="AQ85" s="94">
        <f t="shared" si="104"/>
        <v>-1.6826359847855121E-3</v>
      </c>
      <c r="AR85" s="94">
        <f t="shared" si="105"/>
        <v>-7.9127953714651054E-3</v>
      </c>
      <c r="AS85" s="94">
        <f t="shared" si="106"/>
        <v>0.17849565043033774</v>
      </c>
      <c r="AT85" s="94">
        <f t="shared" si="107"/>
        <v>0.17085099435799975</v>
      </c>
      <c r="AU85" s="94">
        <f t="shared" si="108"/>
        <v>0.40191241791366761</v>
      </c>
      <c r="AV85" s="94">
        <f t="shared" si="109"/>
        <v>3.0733113416959164</v>
      </c>
      <c r="AW85" s="94">
        <f t="shared" si="110"/>
        <v>7.1609870675608356</v>
      </c>
      <c r="AX85" s="94">
        <f t="shared" si="111"/>
        <v>0.11685555046714934</v>
      </c>
      <c r="AY85" s="94">
        <f t="shared" si="112"/>
        <v>2.1615608699184427E-2</v>
      </c>
      <c r="AZ85" s="94">
        <f t="shared" si="113"/>
        <v>0.93224764934356918</v>
      </c>
      <c r="BA85" s="94">
        <f t="shared" si="114"/>
        <v>0.19746089299175629</v>
      </c>
      <c r="BB85" s="94" t="e">
        <f t="shared" ca="1" si="115"/>
        <v>#REF!</v>
      </c>
      <c r="BC85" s="94">
        <f t="shared" si="116"/>
        <v>1.3485208783327807E-2</v>
      </c>
      <c r="BD85" s="94">
        <f t="shared" si="117"/>
        <v>8.1966126517576805E-5</v>
      </c>
      <c r="BE85" s="94">
        <f t="shared" si="118"/>
        <v>8.4414431579859763E-5</v>
      </c>
      <c r="BF85" s="94">
        <f t="shared" si="119"/>
        <v>0</v>
      </c>
      <c r="BG85" s="97">
        <f t="shared" si="120"/>
        <v>3.311348509277566E-2</v>
      </c>
      <c r="BH85" s="94">
        <f t="shared" si="121"/>
        <v>2.8933392202551208E-23</v>
      </c>
      <c r="BI85" s="94">
        <f t="shared" si="122"/>
        <v>3.8493432499716063E-15</v>
      </c>
      <c r="BJ85" s="94">
        <f t="shared" si="123"/>
        <v>1.0663628762262526E-7</v>
      </c>
      <c r="BK85" s="94">
        <f t="shared" si="124"/>
        <v>2.5697617784446679E-3</v>
      </c>
      <c r="BL85" s="94">
        <f t="shared" si="125"/>
        <v>0</v>
      </c>
      <c r="BN85" s="111" t="e">
        <f t="shared" ca="1" si="158"/>
        <v>#REF!</v>
      </c>
      <c r="BO85" s="104">
        <v>15.356503877150864</v>
      </c>
      <c r="BP85" s="13"/>
      <c r="BQ85" s="92">
        <f t="shared" si="162"/>
        <v>43290</v>
      </c>
      <c r="BR85" s="94">
        <f t="shared" si="126"/>
        <v>2.8925334198812619E-4</v>
      </c>
      <c r="BS85" s="94">
        <f t="shared" si="127"/>
        <v>1.1227885081507054</v>
      </c>
      <c r="BT85" s="94">
        <f t="shared" si="128"/>
        <v>121150.72863399652</v>
      </c>
      <c r="BU85" s="94">
        <f t="shared" si="129"/>
        <v>0.31744195376747575</v>
      </c>
      <c r="BV85" s="94">
        <f t="shared" si="130"/>
        <v>1</v>
      </c>
      <c r="BW85" s="94">
        <f t="shared" si="131"/>
        <v>4.7474953157464812</v>
      </c>
      <c r="BX85" s="94">
        <f t="shared" si="132"/>
        <v>0.3345795869371051</v>
      </c>
      <c r="BY85" s="94">
        <f t="shared" si="133"/>
        <v>0.9920943064400547</v>
      </c>
      <c r="BZ85" s="94">
        <f t="shared" si="134"/>
        <v>0.99831877885347931</v>
      </c>
      <c r="CA85" s="94">
        <f t="shared" si="135"/>
        <v>0.9921184283838248</v>
      </c>
      <c r="CB85" s="94">
        <f t="shared" si="136"/>
        <v>1.1954176837096799</v>
      </c>
      <c r="CC85" s="94">
        <f t="shared" si="137"/>
        <v>1.1863139683769102</v>
      </c>
      <c r="CD85" s="94">
        <f t="shared" si="138"/>
        <v>1.4946804197137524</v>
      </c>
      <c r="CE85" s="94">
        <f t="shared" si="139"/>
        <v>21.613353509314866</v>
      </c>
      <c r="CF85" s="94">
        <f t="shared" si="140"/>
        <v>1288.1818280679438</v>
      </c>
      <c r="CG85" s="94">
        <f t="shared" si="141"/>
        <v>1.1239570628912361</v>
      </c>
      <c r="CH85" s="94">
        <f t="shared" si="142"/>
        <v>1.0218509183643691</v>
      </c>
      <c r="CI85" s="94">
        <f t="shared" si="143"/>
        <v>2.5402122723848337</v>
      </c>
      <c r="CJ85" s="94">
        <f t="shared" si="144"/>
        <v>1.2183054197579206</v>
      </c>
      <c r="CK85" s="94" t="e">
        <f t="shared" ca="1" si="145"/>
        <v>#REF!</v>
      </c>
      <c r="CL85" s="94">
        <f t="shared" si="146"/>
        <v>1.0135765443090496</v>
      </c>
      <c r="CM85" s="94">
        <f t="shared" si="147"/>
        <v>1.0000819694858323</v>
      </c>
      <c r="CN85" s="94">
        <f t="shared" si="148"/>
        <v>1.0000844179945783</v>
      </c>
      <c r="CO85" s="94">
        <f t="shared" si="149"/>
        <v>1</v>
      </c>
      <c r="CP85" s="97">
        <f t="shared" si="150"/>
        <v>1.0336678384758711</v>
      </c>
      <c r="CQ85" s="94">
        <f t="shared" si="151"/>
        <v>1</v>
      </c>
      <c r="CR85" s="94">
        <f t="shared" si="152"/>
        <v>1.0000000000000038</v>
      </c>
      <c r="CS85" s="94">
        <f t="shared" si="153"/>
        <v>1.0000001066362934</v>
      </c>
      <c r="CT85" s="94">
        <f t="shared" si="154"/>
        <v>1.0025730664463739</v>
      </c>
      <c r="CU85" s="94">
        <f t="shared" si="155"/>
        <v>1</v>
      </c>
      <c r="CW85" s="94" t="e">
        <f t="shared" ca="1" si="159"/>
        <v>#REF!</v>
      </c>
      <c r="CX85" s="94" t="e">
        <f t="shared" ca="1" si="156"/>
        <v>#REF!</v>
      </c>
    </row>
    <row r="86" spans="1:102" x14ac:dyDescent="0.2">
      <c r="A86" s="92">
        <f t="shared" si="160"/>
        <v>43297</v>
      </c>
      <c r="B86" s="93">
        <v>1</v>
      </c>
      <c r="C86" s="93">
        <v>3.1995616100712101</v>
      </c>
      <c r="D86" s="93">
        <v>15.8089761500508</v>
      </c>
      <c r="E86" s="93">
        <v>0.59022996594300803</v>
      </c>
      <c r="F86" s="93">
        <v>0</v>
      </c>
      <c r="G86" s="93">
        <v>4.5528049315925303</v>
      </c>
      <c r="H86" s="93">
        <v>4.3820266346738803</v>
      </c>
      <c r="I86" s="93">
        <v>0.153837770549762</v>
      </c>
      <c r="J86" s="93">
        <v>0.120609027220801</v>
      </c>
      <c r="K86" s="93">
        <v>0.73017836148416904</v>
      </c>
      <c r="L86" s="93">
        <v>0.82594003209262201</v>
      </c>
      <c r="M86" s="93">
        <v>0.60394874533739995</v>
      </c>
      <c r="N86" s="93">
        <v>0.46620996363741302</v>
      </c>
      <c r="O86" s="93">
        <v>4.5307077213323996</v>
      </c>
      <c r="P86" s="93">
        <v>4.5538768916005399</v>
      </c>
      <c r="Q86" s="93">
        <v>3.6375861597263799</v>
      </c>
      <c r="R86" s="93">
        <v>2.4849066497879999</v>
      </c>
      <c r="S86" s="93">
        <v>4.4998096703302597</v>
      </c>
      <c r="T86" s="93">
        <v>2.4849066497879999</v>
      </c>
      <c r="U86" s="93" t="e">
        <f ca="1">'Media Transformations (Inputs)'!F92</f>
        <v>#REF!</v>
      </c>
      <c r="V86" s="93">
        <v>1.1417993289731201</v>
      </c>
      <c r="W86" s="93">
        <v>2.0491531629394199E-3</v>
      </c>
      <c r="X86" s="93">
        <v>1.12305261160436E-4</v>
      </c>
      <c r="Y86" s="93">
        <v>0</v>
      </c>
      <c r="Z86" s="93">
        <v>0.77287695092008102</v>
      </c>
      <c r="AA86" s="93">
        <v>5.2606167641002303E-22</v>
      </c>
      <c r="AB86" s="93">
        <v>2.2560108541837001E-14</v>
      </c>
      <c r="AC86" s="93">
        <v>2.7714712852289602E-6</v>
      </c>
      <c r="AD86" s="93">
        <v>6.6741661306743E-2</v>
      </c>
      <c r="AE86" s="93">
        <v>0</v>
      </c>
      <c r="AH86" s="92">
        <f t="shared" si="161"/>
        <v>43297</v>
      </c>
      <c r="AI86" s="94">
        <f t="shared" si="157"/>
        <v>-8.1482076379792705</v>
      </c>
      <c r="AJ86" s="94">
        <f t="shared" si="97"/>
        <v>0.11613697251501656</v>
      </c>
      <c r="AK86" s="94">
        <f t="shared" si="98"/>
        <v>11.633802065194981</v>
      </c>
      <c r="AL86" s="94">
        <f t="shared" si="99"/>
        <v>-1.1448759275284452</v>
      </c>
      <c r="AM86" s="94">
        <f t="shared" si="100"/>
        <v>0</v>
      </c>
      <c r="AN86" s="94">
        <f t="shared" si="101"/>
        <v>1.5552122852630528</v>
      </c>
      <c r="AO86" s="94">
        <f t="shared" si="102"/>
        <v>-1.0917854189199352</v>
      </c>
      <c r="AP86" s="94">
        <f t="shared" si="103"/>
        <v>-6.3496873919850145E-3</v>
      </c>
      <c r="AQ86" s="94">
        <f t="shared" si="104"/>
        <v>-1.5143723863069545E-3</v>
      </c>
      <c r="AR86" s="94">
        <f t="shared" si="105"/>
        <v>-7.2322664622458295E-3</v>
      </c>
      <c r="AS86" s="94">
        <f t="shared" si="106"/>
        <v>0.18575658154044269</v>
      </c>
      <c r="AT86" s="94">
        <f t="shared" si="107"/>
        <v>0.17581857837886358</v>
      </c>
      <c r="AU86" s="94">
        <f t="shared" si="108"/>
        <v>0.40502566236614201</v>
      </c>
      <c r="AV86" s="94">
        <f t="shared" si="109"/>
        <v>3.0641329594456637</v>
      </c>
      <c r="AW86" s="94">
        <f t="shared" si="110"/>
        <v>7.1609870675608356</v>
      </c>
      <c r="AX86" s="94">
        <f t="shared" si="111"/>
        <v>0.10865788173451427</v>
      </c>
      <c r="AY86" s="94">
        <f t="shared" si="112"/>
        <v>2.5830382205612797E-2</v>
      </c>
      <c r="AZ86" s="94">
        <f t="shared" si="113"/>
        <v>0.93224764934356918</v>
      </c>
      <c r="BA86" s="94">
        <f t="shared" si="114"/>
        <v>0.17697247418358988</v>
      </c>
      <c r="BB86" s="94" t="e">
        <f t="shared" ca="1" si="115"/>
        <v>#REF!</v>
      </c>
      <c r="BC86" s="94">
        <f t="shared" si="116"/>
        <v>1.2700682967400973E-2</v>
      </c>
      <c r="BD86" s="94">
        <f t="shared" si="117"/>
        <v>8.1966126517576801E-6</v>
      </c>
      <c r="BE86" s="94">
        <f t="shared" si="118"/>
        <v>8.4414431579859759E-6</v>
      </c>
      <c r="BF86" s="94">
        <f t="shared" si="119"/>
        <v>0</v>
      </c>
      <c r="BG86" s="97">
        <f t="shared" si="120"/>
        <v>3.3551448633939843E-2</v>
      </c>
      <c r="BH86" s="94">
        <f t="shared" si="121"/>
        <v>5.7866784405102533E-24</v>
      </c>
      <c r="BI86" s="94">
        <f t="shared" si="122"/>
        <v>1.1548029749914793E-15</v>
      </c>
      <c r="BJ86" s="94">
        <f t="shared" si="123"/>
        <v>8.5309030098100222E-8</v>
      </c>
      <c r="BK86" s="94">
        <f t="shared" si="124"/>
        <v>1.5418570670668009E-3</v>
      </c>
      <c r="BL86" s="94">
        <f t="shared" si="125"/>
        <v>0</v>
      </c>
      <c r="BN86" s="111" t="e">
        <f t="shared" ca="1" si="158"/>
        <v>#REF!</v>
      </c>
      <c r="BO86" s="104">
        <v>15.270912750629622</v>
      </c>
      <c r="BP86" s="13"/>
      <c r="BQ86" s="92">
        <f t="shared" si="162"/>
        <v>43297</v>
      </c>
      <c r="BR86" s="94">
        <f t="shared" si="126"/>
        <v>2.8925334198812619E-4</v>
      </c>
      <c r="BS86" s="94">
        <f t="shared" si="127"/>
        <v>1.1231497022372217</v>
      </c>
      <c r="BT86" s="94">
        <f t="shared" si="128"/>
        <v>112848.56488995365</v>
      </c>
      <c r="BU86" s="94">
        <f t="shared" si="129"/>
        <v>0.31826340306787448</v>
      </c>
      <c r="BV86" s="94">
        <f t="shared" si="130"/>
        <v>1</v>
      </c>
      <c r="BW86" s="94">
        <f t="shared" si="131"/>
        <v>4.7360918209489595</v>
      </c>
      <c r="BX86" s="94">
        <f t="shared" si="132"/>
        <v>0.33561674198103431</v>
      </c>
      <c r="BY86" s="94">
        <f t="shared" si="133"/>
        <v>0.99367042927230609</v>
      </c>
      <c r="BZ86" s="94">
        <f t="shared" si="134"/>
        <v>0.99848677369694994</v>
      </c>
      <c r="CA86" s="94">
        <f t="shared" si="135"/>
        <v>0.99279382344257472</v>
      </c>
      <c r="CB86" s="94">
        <f t="shared" si="136"/>
        <v>1.2041291174459998</v>
      </c>
      <c r="CC86" s="94">
        <f t="shared" si="137"/>
        <v>1.1922217442276142</v>
      </c>
      <c r="CD86" s="94">
        <f t="shared" si="138"/>
        <v>1.4993409762001733</v>
      </c>
      <c r="CE86" s="94">
        <f t="shared" si="139"/>
        <v>21.415885493828664</v>
      </c>
      <c r="CF86" s="94">
        <f t="shared" si="140"/>
        <v>1288.1818280679438</v>
      </c>
      <c r="CG86" s="94">
        <f t="shared" si="141"/>
        <v>1.1147808981870093</v>
      </c>
      <c r="CH86" s="94">
        <f t="shared" si="142"/>
        <v>1.0261668775486532</v>
      </c>
      <c r="CI86" s="94">
        <f t="shared" si="143"/>
        <v>2.5402122723848337</v>
      </c>
      <c r="CJ86" s="94">
        <f t="shared" si="144"/>
        <v>1.1935982379089933</v>
      </c>
      <c r="CK86" s="94" t="e">
        <f t="shared" ca="1" si="145"/>
        <v>#REF!</v>
      </c>
      <c r="CL86" s="94">
        <f t="shared" si="146"/>
        <v>1.0127816791804967</v>
      </c>
      <c r="CM86" s="94">
        <f t="shared" si="147"/>
        <v>1.0000081966462442</v>
      </c>
      <c r="CN86" s="94">
        <f t="shared" si="148"/>
        <v>1.0000084414787871</v>
      </c>
      <c r="CO86" s="94">
        <f t="shared" si="149"/>
        <v>1</v>
      </c>
      <c r="CP86" s="97">
        <f t="shared" si="150"/>
        <v>1.0341206464522519</v>
      </c>
      <c r="CQ86" s="94">
        <f t="shared" si="151"/>
        <v>1</v>
      </c>
      <c r="CR86" s="94">
        <f t="shared" si="152"/>
        <v>1.0000000000000011</v>
      </c>
      <c r="CS86" s="94">
        <f t="shared" si="153"/>
        <v>1.0000000853090338</v>
      </c>
      <c r="CT86" s="94">
        <f t="shared" si="154"/>
        <v>1.0015430463398254</v>
      </c>
      <c r="CU86" s="94">
        <f t="shared" si="155"/>
        <v>1</v>
      </c>
      <c r="CW86" s="94" t="e">
        <f t="shared" ca="1" si="159"/>
        <v>#REF!</v>
      </c>
      <c r="CX86" s="94" t="e">
        <f t="shared" ca="1" si="156"/>
        <v>#REF!</v>
      </c>
    </row>
    <row r="87" spans="1:102" x14ac:dyDescent="0.2">
      <c r="A87" s="92">
        <f t="shared" si="160"/>
        <v>43304</v>
      </c>
      <c r="B87" s="93">
        <v>1</v>
      </c>
      <c r="C87" s="93">
        <v>3.31372326671673</v>
      </c>
      <c r="D87" s="93">
        <v>15.877093326838001</v>
      </c>
      <c r="E87" s="93">
        <v>0.59570395528077702</v>
      </c>
      <c r="F87" s="93">
        <v>0</v>
      </c>
      <c r="G87" s="93">
        <v>4.5696657634595796</v>
      </c>
      <c r="H87" s="93">
        <v>4.3820266346738803</v>
      </c>
      <c r="I87" s="93">
        <v>0.123070216439809</v>
      </c>
      <c r="J87" s="93">
        <v>0.108548124498721</v>
      </c>
      <c r="K87" s="93">
        <v>0.66559085189284495</v>
      </c>
      <c r="L87" s="93">
        <v>0.85351351185472202</v>
      </c>
      <c r="M87" s="93">
        <v>0.60449064886329795</v>
      </c>
      <c r="N87" s="93">
        <v>0.46528499774390802</v>
      </c>
      <c r="O87" s="93">
        <v>4.5337111736096398</v>
      </c>
      <c r="P87" s="93">
        <v>4.5538768916005399</v>
      </c>
      <c r="Q87" s="93">
        <v>3.3672958299864701</v>
      </c>
      <c r="R87" s="93">
        <v>2.3978952727983698</v>
      </c>
      <c r="S87" s="93">
        <v>4.5108595065168497</v>
      </c>
      <c r="T87" s="93">
        <v>2.3025850929940401</v>
      </c>
      <c r="U87" s="93" t="e">
        <f ca="1">'Media Transformations (Inputs)'!F93</f>
        <v>#REF!</v>
      </c>
      <c r="V87" s="93">
        <v>1.12427980429858</v>
      </c>
      <c r="W87" s="93">
        <v>2.04915316293942E-4</v>
      </c>
      <c r="X87" s="93">
        <v>1.12305261160436E-5</v>
      </c>
      <c r="Y87" s="93">
        <v>0</v>
      </c>
      <c r="Z87" s="93">
        <v>0.76412605540362499</v>
      </c>
      <c r="AA87" s="93">
        <v>1.05212335282004E-22</v>
      </c>
      <c r="AB87" s="93">
        <v>6.7680325625511099E-15</v>
      </c>
      <c r="AC87" s="93">
        <v>2.2171770281831698E-6</v>
      </c>
      <c r="AD87" s="93">
        <v>4.00449967840458E-2</v>
      </c>
      <c r="AE87" s="93">
        <v>0</v>
      </c>
      <c r="AH87" s="92">
        <f t="shared" si="161"/>
        <v>43304</v>
      </c>
      <c r="AI87" s="94">
        <f t="shared" si="157"/>
        <v>-8.1482076379792705</v>
      </c>
      <c r="AJ87" s="94">
        <f t="shared" si="97"/>
        <v>0.12028078682331939</v>
      </c>
      <c r="AK87" s="94">
        <f t="shared" si="98"/>
        <v>11.68392939440723</v>
      </c>
      <c r="AL87" s="94">
        <f t="shared" si="99"/>
        <v>-1.1554938882928505</v>
      </c>
      <c r="AM87" s="94">
        <f t="shared" si="100"/>
        <v>0</v>
      </c>
      <c r="AN87" s="94">
        <f t="shared" si="101"/>
        <v>1.560971849587329</v>
      </c>
      <c r="AO87" s="94">
        <f t="shared" si="102"/>
        <v>-1.0917854189199352</v>
      </c>
      <c r="AP87" s="94">
        <f t="shared" si="103"/>
        <v>-5.0797499135879871E-3</v>
      </c>
      <c r="AQ87" s="94">
        <f t="shared" si="104"/>
        <v>-1.3629351476762603E-3</v>
      </c>
      <c r="AR87" s="94">
        <f t="shared" si="105"/>
        <v>-6.5925404663290891E-3</v>
      </c>
      <c r="AS87" s="94">
        <f t="shared" si="106"/>
        <v>0.1919579462191896</v>
      </c>
      <c r="AT87" s="94">
        <f t="shared" si="107"/>
        <v>0.17597633465913973</v>
      </c>
      <c r="AU87" s="94">
        <f t="shared" si="108"/>
        <v>0.40422208682528482</v>
      </c>
      <c r="AV87" s="94">
        <f t="shared" si="109"/>
        <v>3.0661642043815229</v>
      </c>
      <c r="AW87" s="94">
        <f t="shared" si="110"/>
        <v>7.1609870675608356</v>
      </c>
      <c r="AX87" s="94">
        <f t="shared" si="111"/>
        <v>0.1005840730621525</v>
      </c>
      <c r="AY87" s="94">
        <f t="shared" si="112"/>
        <v>2.4925906730016736E-2</v>
      </c>
      <c r="AZ87" s="94">
        <f t="shared" si="113"/>
        <v>0.93453689812635687</v>
      </c>
      <c r="BA87" s="94">
        <f t="shared" si="114"/>
        <v>0.16398772201771528</v>
      </c>
      <c r="BB87" s="94" t="e">
        <f t="shared" ca="1" si="115"/>
        <v>#REF!</v>
      </c>
      <c r="BC87" s="94">
        <f t="shared" si="116"/>
        <v>1.2505806404606872E-2</v>
      </c>
      <c r="BD87" s="94">
        <f t="shared" si="117"/>
        <v>8.1966126517576808E-7</v>
      </c>
      <c r="BE87" s="94">
        <f t="shared" si="118"/>
        <v>8.4414431579859761E-7</v>
      </c>
      <c r="BF87" s="94">
        <f t="shared" si="119"/>
        <v>0</v>
      </c>
      <c r="BG87" s="97">
        <f t="shared" si="120"/>
        <v>3.3171562520022457E-2</v>
      </c>
      <c r="BH87" s="94">
        <f t="shared" si="121"/>
        <v>1.1573356881020439E-24</v>
      </c>
      <c r="BI87" s="94">
        <f t="shared" si="122"/>
        <v>3.4644089249744429E-16</v>
      </c>
      <c r="BJ87" s="94">
        <f t="shared" si="123"/>
        <v>6.8247224078480231E-8</v>
      </c>
      <c r="BK87" s="94">
        <f t="shared" si="124"/>
        <v>9.2511424024008053E-4</v>
      </c>
      <c r="BL87" s="94">
        <f t="shared" si="125"/>
        <v>0</v>
      </c>
      <c r="BN87" s="111" t="e">
        <f t="shared" ca="1" si="158"/>
        <v>#REF!</v>
      </c>
      <c r="BO87" s="104">
        <v>15.317778207023467</v>
      </c>
      <c r="BP87" s="13"/>
      <c r="BQ87" s="92">
        <f t="shared" si="162"/>
        <v>43304</v>
      </c>
      <c r="BR87" s="94">
        <f t="shared" si="126"/>
        <v>2.8925334198812619E-4</v>
      </c>
      <c r="BS87" s="94">
        <f t="shared" si="127"/>
        <v>1.1278134822894186</v>
      </c>
      <c r="BT87" s="94">
        <f t="shared" si="128"/>
        <v>118649.54112715225</v>
      </c>
      <c r="BU87" s="94">
        <f t="shared" si="129"/>
        <v>0.31490197209334386</v>
      </c>
      <c r="BV87" s="94">
        <f t="shared" si="130"/>
        <v>1</v>
      </c>
      <c r="BW87" s="94">
        <f t="shared" si="131"/>
        <v>4.7634483516627091</v>
      </c>
      <c r="BX87" s="94">
        <f t="shared" si="132"/>
        <v>0.33561674198103431</v>
      </c>
      <c r="BY87" s="94">
        <f t="shared" si="133"/>
        <v>0.99493313019752749</v>
      </c>
      <c r="BZ87" s="94">
        <f t="shared" si="134"/>
        <v>0.99863799322661295</v>
      </c>
      <c r="CA87" s="94">
        <f t="shared" si="135"/>
        <v>0.99342914265345705</v>
      </c>
      <c r="CB87" s="94">
        <f t="shared" si="136"/>
        <v>1.2116195627099828</v>
      </c>
      <c r="CC87" s="94">
        <f t="shared" si="137"/>
        <v>1.1924098395314655</v>
      </c>
      <c r="CD87" s="94">
        <f t="shared" si="138"/>
        <v>1.4981366264221134</v>
      </c>
      <c r="CE87" s="94">
        <f t="shared" si="139"/>
        <v>21.459430613214458</v>
      </c>
      <c r="CF87" s="94">
        <f t="shared" si="140"/>
        <v>1288.1818280679438</v>
      </c>
      <c r="CG87" s="94">
        <f t="shared" si="141"/>
        <v>1.1058166071844215</v>
      </c>
      <c r="CH87" s="94">
        <f t="shared" si="142"/>
        <v>1.0252391543887103</v>
      </c>
      <c r="CI87" s="94">
        <f t="shared" si="143"/>
        <v>2.54603411151396</v>
      </c>
      <c r="CJ87" s="94">
        <f t="shared" si="144"/>
        <v>1.1781998490870407</v>
      </c>
      <c r="CK87" s="94" t="e">
        <f t="shared" ca="1" si="145"/>
        <v>#REF!</v>
      </c>
      <c r="CL87" s="94">
        <f t="shared" si="146"/>
        <v>1.0125843309978895</v>
      </c>
      <c r="CM87" s="94">
        <f t="shared" si="147"/>
        <v>1.000000819661601</v>
      </c>
      <c r="CN87" s="94">
        <f t="shared" si="148"/>
        <v>1.0000008441446722</v>
      </c>
      <c r="CO87" s="94">
        <f t="shared" si="149"/>
        <v>1</v>
      </c>
      <c r="CP87" s="97">
        <f t="shared" si="150"/>
        <v>1.0337278729878656</v>
      </c>
      <c r="CQ87" s="94">
        <f t="shared" si="151"/>
        <v>1</v>
      </c>
      <c r="CR87" s="94">
        <f t="shared" si="152"/>
        <v>1.0000000000000004</v>
      </c>
      <c r="CS87" s="94">
        <f t="shared" si="153"/>
        <v>1.0000000682472263</v>
      </c>
      <c r="CT87" s="94">
        <f t="shared" si="154"/>
        <v>1.0009255422904071</v>
      </c>
      <c r="CU87" s="94">
        <f t="shared" si="155"/>
        <v>1</v>
      </c>
      <c r="CW87" s="94" t="e">
        <f t="shared" ca="1" si="159"/>
        <v>#REF!</v>
      </c>
      <c r="CX87" s="94" t="e">
        <f t="shared" ca="1" si="156"/>
        <v>#REF!</v>
      </c>
    </row>
    <row r="88" spans="1:102" x14ac:dyDescent="0.2">
      <c r="A88" s="92">
        <f t="shared" si="160"/>
        <v>43311</v>
      </c>
      <c r="B88" s="93">
        <v>1</v>
      </c>
      <c r="C88" s="93">
        <v>3.0986708448709601</v>
      </c>
      <c r="D88" s="93">
        <v>15.7971044306354</v>
      </c>
      <c r="E88" s="93">
        <v>0.61772164287476705</v>
      </c>
      <c r="F88" s="93">
        <v>0</v>
      </c>
      <c r="G88" s="93">
        <v>4.5684007661579296</v>
      </c>
      <c r="H88" s="93">
        <v>4.3820266346738803</v>
      </c>
      <c r="I88" s="93">
        <v>9.8456173151847806E-2</v>
      </c>
      <c r="J88" s="93">
        <v>9.7693312048849498E-2</v>
      </c>
      <c r="K88" s="93">
        <v>0.60694877147149895</v>
      </c>
      <c r="L88" s="93">
        <v>0.87005321861742102</v>
      </c>
      <c r="M88" s="93">
        <v>0.60271542820448398</v>
      </c>
      <c r="N88" s="93">
        <v>0.48796731672807597</v>
      </c>
      <c r="O88" s="93">
        <v>4.5356133901328199</v>
      </c>
      <c r="P88" s="93">
        <v>4.5538768916005399</v>
      </c>
      <c r="Q88" s="93">
        <v>3.4339872044851401</v>
      </c>
      <c r="R88" s="93">
        <v>2.3025850929940401</v>
      </c>
      <c r="S88" s="93">
        <v>4.5108595065168497</v>
      </c>
      <c r="T88" s="93">
        <v>2.99573227355399</v>
      </c>
      <c r="U88" s="93" t="e">
        <f ca="1">'Media Transformations (Inputs)'!F94</f>
        <v>#REF!</v>
      </c>
      <c r="V88" s="93">
        <v>1.13907000788365</v>
      </c>
      <c r="W88" s="93">
        <v>2.0491531629394201E-5</v>
      </c>
      <c r="X88" s="93">
        <v>1.1230526116043699E-6</v>
      </c>
      <c r="Y88" s="93">
        <v>0</v>
      </c>
      <c r="Z88" s="93">
        <v>0.76943426436004003</v>
      </c>
      <c r="AA88" s="93">
        <v>2.10424670564009E-23</v>
      </c>
      <c r="AB88" s="93">
        <v>2.03040976876533E-15</v>
      </c>
      <c r="AC88" s="93">
        <v>1.7737416225465301E-6</v>
      </c>
      <c r="AD88" s="93">
        <v>2.4026998070427501E-2</v>
      </c>
      <c r="AE88" s="93">
        <v>0</v>
      </c>
      <c r="AH88" s="92">
        <f t="shared" si="161"/>
        <v>43311</v>
      </c>
      <c r="AI88" s="94">
        <f t="shared" si="157"/>
        <v>-8.1482076379792705</v>
      </c>
      <c r="AJ88" s="94">
        <f t="shared" si="97"/>
        <v>0.11247486205957212</v>
      </c>
      <c r="AK88" s="94">
        <f t="shared" si="98"/>
        <v>11.625065684512172</v>
      </c>
      <c r="AL88" s="94">
        <f t="shared" si="99"/>
        <v>-1.1982018529180063</v>
      </c>
      <c r="AM88" s="94">
        <f t="shared" si="100"/>
        <v>0</v>
      </c>
      <c r="AN88" s="94">
        <f t="shared" si="101"/>
        <v>1.5605397336996707</v>
      </c>
      <c r="AO88" s="94">
        <f t="shared" si="102"/>
        <v>-1.0917854189199352</v>
      </c>
      <c r="AP88" s="94">
        <f t="shared" si="103"/>
        <v>-4.0637999308704145E-3</v>
      </c>
      <c r="AQ88" s="94">
        <f t="shared" si="104"/>
        <v>-1.2266416329086418E-3</v>
      </c>
      <c r="AR88" s="94">
        <f t="shared" si="105"/>
        <v>-6.0117027232801682E-3</v>
      </c>
      <c r="AS88" s="94">
        <f t="shared" si="106"/>
        <v>0.19567777970411718</v>
      </c>
      <c r="AT88" s="94">
        <f t="shared" si="107"/>
        <v>0.17545954118129733</v>
      </c>
      <c r="AU88" s="94">
        <f t="shared" si="108"/>
        <v>0.42392763150924123</v>
      </c>
      <c r="AV88" s="94">
        <f t="shared" si="109"/>
        <v>3.0674506798514001</v>
      </c>
      <c r="AW88" s="94">
        <f t="shared" si="110"/>
        <v>7.1609870675608356</v>
      </c>
      <c r="AX88" s="94">
        <f t="shared" si="111"/>
        <v>0.10257620277806657</v>
      </c>
      <c r="AY88" s="94">
        <f t="shared" si="112"/>
        <v>2.3935165941970815E-2</v>
      </c>
      <c r="AZ88" s="94">
        <f t="shared" si="113"/>
        <v>0.93453689812635687</v>
      </c>
      <c r="BA88" s="94">
        <f t="shared" si="114"/>
        <v>0.21335294526565468</v>
      </c>
      <c r="BB88" s="94" t="e">
        <f t="shared" ca="1" si="115"/>
        <v>#REF!</v>
      </c>
      <c r="BC88" s="94">
        <f t="shared" si="116"/>
        <v>1.2670323655572704E-2</v>
      </c>
      <c r="BD88" s="94">
        <f t="shared" si="117"/>
        <v>8.196612651757681E-8</v>
      </c>
      <c r="BE88" s="94">
        <f t="shared" si="118"/>
        <v>8.4414431579860511E-8</v>
      </c>
      <c r="BF88" s="94">
        <f t="shared" si="119"/>
        <v>0</v>
      </c>
      <c r="BG88" s="97">
        <f t="shared" si="120"/>
        <v>3.3401997778736488E-2</v>
      </c>
      <c r="BH88" s="94">
        <f t="shared" si="121"/>
        <v>2.3146713762040987E-25</v>
      </c>
      <c r="BI88" s="94">
        <f t="shared" si="122"/>
        <v>1.0393226774923314E-16</v>
      </c>
      <c r="BJ88" s="94">
        <f t="shared" si="123"/>
        <v>5.4597779262784007E-8</v>
      </c>
      <c r="BK88" s="94">
        <f t="shared" si="124"/>
        <v>5.5506854414404875E-4</v>
      </c>
      <c r="BL88" s="94">
        <f t="shared" si="125"/>
        <v>0</v>
      </c>
      <c r="BN88" s="111" t="e">
        <f t="shared" ca="1" si="158"/>
        <v>#REF!</v>
      </c>
      <c r="BO88" s="104">
        <v>15.246708325300824</v>
      </c>
      <c r="BP88" s="13"/>
      <c r="BQ88" s="92">
        <f t="shared" si="162"/>
        <v>43311</v>
      </c>
      <c r="BR88" s="94">
        <f t="shared" si="126"/>
        <v>2.8925334198812619E-4</v>
      </c>
      <c r="BS88" s="94">
        <f t="shared" si="127"/>
        <v>1.1190441260946287</v>
      </c>
      <c r="BT88" s="94">
        <f t="shared" si="128"/>
        <v>111866.97090023688</v>
      </c>
      <c r="BU88" s="94">
        <f t="shared" si="129"/>
        <v>0.30173629062803586</v>
      </c>
      <c r="BV88" s="94">
        <f t="shared" si="130"/>
        <v>1</v>
      </c>
      <c r="BW88" s="94">
        <f t="shared" si="131"/>
        <v>4.7613904346112639</v>
      </c>
      <c r="BX88" s="94">
        <f t="shared" si="132"/>
        <v>0.33561674198103431</v>
      </c>
      <c r="BY88" s="94">
        <f t="shared" si="133"/>
        <v>0.99594444613017286</v>
      </c>
      <c r="BZ88" s="94">
        <f t="shared" si="134"/>
        <v>0.99877411038442243</v>
      </c>
      <c r="CA88" s="94">
        <f t="shared" si="135"/>
        <v>0.99400633140483341</v>
      </c>
      <c r="CB88" s="94">
        <f t="shared" si="136"/>
        <v>1.2161349788216593</v>
      </c>
      <c r="CC88" s="94">
        <f t="shared" si="137"/>
        <v>1.1917937691077805</v>
      </c>
      <c r="CD88" s="94">
        <f t="shared" si="138"/>
        <v>1.5279510142740129</v>
      </c>
      <c r="CE88" s="94">
        <f t="shared" si="139"/>
        <v>21.487055409797509</v>
      </c>
      <c r="CF88" s="94">
        <f t="shared" si="140"/>
        <v>1288.1818280679438</v>
      </c>
      <c r="CG88" s="94">
        <f t="shared" si="141"/>
        <v>1.1080217330270359</v>
      </c>
      <c r="CH88" s="94">
        <f t="shared" si="142"/>
        <v>1.0242239111454454</v>
      </c>
      <c r="CI88" s="94">
        <f t="shared" si="143"/>
        <v>2.54603411151396</v>
      </c>
      <c r="CJ88" s="94">
        <f t="shared" si="144"/>
        <v>1.237821457377845</v>
      </c>
      <c r="CK88" s="94" t="e">
        <f t="shared" ca="1" si="145"/>
        <v>#REF!</v>
      </c>
      <c r="CL88" s="94">
        <f t="shared" si="146"/>
        <v>1.012750932292414</v>
      </c>
      <c r="CM88" s="94">
        <f t="shared" si="147"/>
        <v>1.0000000819661299</v>
      </c>
      <c r="CN88" s="94">
        <f t="shared" si="148"/>
        <v>1.0000000844144352</v>
      </c>
      <c r="CO88" s="94">
        <f t="shared" si="149"/>
        <v>1</v>
      </c>
      <c r="CP88" s="97">
        <f t="shared" si="150"/>
        <v>1.0339661077855118</v>
      </c>
      <c r="CQ88" s="94">
        <f t="shared" si="151"/>
        <v>1</v>
      </c>
      <c r="CR88" s="94">
        <f t="shared" si="152"/>
        <v>1</v>
      </c>
      <c r="CS88" s="94">
        <f t="shared" si="153"/>
        <v>1.0000000545977807</v>
      </c>
      <c r="CT88" s="94">
        <f t="shared" si="154"/>
        <v>1.0005552226231953</v>
      </c>
      <c r="CU88" s="94">
        <f t="shared" si="155"/>
        <v>1</v>
      </c>
      <c r="CW88" s="94" t="e">
        <f t="shared" ca="1" si="159"/>
        <v>#REF!</v>
      </c>
      <c r="CX88" s="94" t="e">
        <f t="shared" ca="1" si="156"/>
        <v>#REF!</v>
      </c>
    </row>
    <row r="89" spans="1:102" x14ac:dyDescent="0.2">
      <c r="A89" s="92">
        <f t="shared" si="160"/>
        <v>43318</v>
      </c>
      <c r="B89" s="93">
        <v>1</v>
      </c>
      <c r="C89" s="93">
        <v>3.26649968516961</v>
      </c>
      <c r="D89" s="93">
        <v>15.8115650694947</v>
      </c>
      <c r="E89" s="93">
        <v>0.627271765110609</v>
      </c>
      <c r="F89" s="93">
        <v>0</v>
      </c>
      <c r="G89" s="93">
        <v>4.56015997844165</v>
      </c>
      <c r="H89" s="93">
        <v>4.3820266346738803</v>
      </c>
      <c r="I89" s="93">
        <v>7.8764938521478201E-2</v>
      </c>
      <c r="J89" s="93">
        <v>8.7923980843964494E-2</v>
      </c>
      <c r="K89" s="93">
        <v>0.55438436515615497</v>
      </c>
      <c r="L89" s="93">
        <v>0.87785526607745301</v>
      </c>
      <c r="M89" s="93">
        <v>0.60887926157285299</v>
      </c>
      <c r="N89" s="93">
        <v>0.49694795056787</v>
      </c>
      <c r="O89" s="93">
        <v>4.4984004072297701</v>
      </c>
      <c r="P89" s="93">
        <v>4.5538768916005399</v>
      </c>
      <c r="Q89" s="93">
        <v>3.5835189384561099</v>
      </c>
      <c r="R89" s="93">
        <v>2.3978952727983698</v>
      </c>
      <c r="S89" s="93">
        <v>4.5217885770490396</v>
      </c>
      <c r="T89" s="93">
        <v>3.2580965380214799</v>
      </c>
      <c r="U89" s="93" t="e">
        <f ca="1">'Media Transformations (Inputs)'!F95</f>
        <v>#REF!</v>
      </c>
      <c r="V89" s="93">
        <v>1.0022140373944399</v>
      </c>
      <c r="W89" s="93">
        <v>2.04915316293942E-6</v>
      </c>
      <c r="X89" s="93">
        <v>1.1230526116043701E-7</v>
      </c>
      <c r="Y89" s="93">
        <v>0</v>
      </c>
      <c r="Z89" s="93">
        <v>0.10015262879566</v>
      </c>
      <c r="AA89" s="93">
        <v>4.2084934112801802E-24</v>
      </c>
      <c r="AB89" s="93">
        <v>6.0912293062960004E-16</v>
      </c>
      <c r="AC89" s="93">
        <v>1.41899329803722E-6</v>
      </c>
      <c r="AD89" s="93">
        <v>1.4416198842256501E-2</v>
      </c>
      <c r="AE89" s="93">
        <v>0</v>
      </c>
      <c r="AH89" s="92">
        <f t="shared" si="161"/>
        <v>43318</v>
      </c>
      <c r="AI89" s="94">
        <f t="shared" si="157"/>
        <v>-8.1482076379792705</v>
      </c>
      <c r="AJ89" s="94">
        <f t="shared" si="97"/>
        <v>0.11856667581044332</v>
      </c>
      <c r="AK89" s="94">
        <f t="shared" si="98"/>
        <v>11.635707247168007</v>
      </c>
      <c r="AL89" s="94">
        <f t="shared" si="99"/>
        <v>-1.2167263360578973</v>
      </c>
      <c r="AM89" s="94">
        <f t="shared" si="100"/>
        <v>0</v>
      </c>
      <c r="AN89" s="94">
        <f t="shared" si="101"/>
        <v>1.5577247274586457</v>
      </c>
      <c r="AO89" s="94">
        <f t="shared" si="102"/>
        <v>-1.0917854189199352</v>
      </c>
      <c r="AP89" s="94">
        <f t="shared" si="103"/>
        <v>-3.2510399446963297E-3</v>
      </c>
      <c r="AQ89" s="94">
        <f t="shared" si="104"/>
        <v>-1.1039774696177769E-3</v>
      </c>
      <c r="AR89" s="94">
        <f t="shared" si="105"/>
        <v>-5.4910630919856891E-3</v>
      </c>
      <c r="AS89" s="94">
        <f t="shared" si="106"/>
        <v>0.19743248538355967</v>
      </c>
      <c r="AT89" s="94">
        <f t="shared" si="107"/>
        <v>0.17725392593423761</v>
      </c>
      <c r="AU89" s="94">
        <f t="shared" si="108"/>
        <v>0.43172966804456353</v>
      </c>
      <c r="AV89" s="94">
        <f t="shared" si="109"/>
        <v>3.0422834136215253</v>
      </c>
      <c r="AW89" s="94">
        <f t="shared" si="110"/>
        <v>7.1609870675608356</v>
      </c>
      <c r="AX89" s="94">
        <f t="shared" si="111"/>
        <v>0.10704284652255362</v>
      </c>
      <c r="AY89" s="94">
        <f t="shared" si="112"/>
        <v>2.4925906730016736E-2</v>
      </c>
      <c r="AZ89" s="94">
        <f t="shared" si="113"/>
        <v>0.93680112729594223</v>
      </c>
      <c r="BA89" s="94">
        <f t="shared" si="114"/>
        <v>0.23203825604951478</v>
      </c>
      <c r="BB89" s="94" t="e">
        <f t="shared" ca="1" si="115"/>
        <v>#REF!</v>
      </c>
      <c r="BC89" s="94">
        <f t="shared" si="116"/>
        <v>1.1148020874975819E-2</v>
      </c>
      <c r="BD89" s="94">
        <f t="shared" si="117"/>
        <v>8.1966126517576797E-9</v>
      </c>
      <c r="BE89" s="94">
        <f t="shared" si="118"/>
        <v>8.4414431579860524E-9</v>
      </c>
      <c r="BF89" s="94">
        <f t="shared" si="119"/>
        <v>0</v>
      </c>
      <c r="BG89" s="97">
        <f t="shared" si="120"/>
        <v>4.3477370836216044E-3</v>
      </c>
      <c r="BH89" s="94">
        <f t="shared" si="121"/>
        <v>4.6293427524081977E-26</v>
      </c>
      <c r="BI89" s="94">
        <f t="shared" si="122"/>
        <v>3.1179680324769996E-17</v>
      </c>
      <c r="BJ89" s="94">
        <f t="shared" si="123"/>
        <v>4.367822341022708E-8</v>
      </c>
      <c r="BK89" s="94">
        <f t="shared" si="124"/>
        <v>3.3304112648642925E-4</v>
      </c>
      <c r="BL89" s="94">
        <f t="shared" si="125"/>
        <v>0</v>
      </c>
      <c r="BN89" s="111" t="e">
        <f t="shared" ca="1" si="158"/>
        <v>#REF!</v>
      </c>
      <c r="BO89" s="104">
        <v>15.215911082687462</v>
      </c>
      <c r="BP89" s="13"/>
      <c r="BQ89" s="92">
        <f t="shared" si="162"/>
        <v>43318</v>
      </c>
      <c r="BR89" s="94">
        <f t="shared" si="126"/>
        <v>2.8925334198812619E-4</v>
      </c>
      <c r="BS89" s="94">
        <f t="shared" si="127"/>
        <v>1.1258819406902538</v>
      </c>
      <c r="BT89" s="94">
        <f t="shared" si="128"/>
        <v>113063.76687584231</v>
      </c>
      <c r="BU89" s="94">
        <f t="shared" si="129"/>
        <v>0.29619823497627717</v>
      </c>
      <c r="BV89" s="94">
        <f t="shared" si="130"/>
        <v>1</v>
      </c>
      <c r="BW89" s="94">
        <f t="shared" si="131"/>
        <v>4.7480059383806053</v>
      </c>
      <c r="BX89" s="94">
        <f t="shared" si="132"/>
        <v>0.33561674198103431</v>
      </c>
      <c r="BY89" s="94">
        <f t="shared" si="133"/>
        <v>0.99675423896346804</v>
      </c>
      <c r="BZ89" s="94">
        <f t="shared" si="134"/>
        <v>0.99889663168932241</v>
      </c>
      <c r="CA89" s="94">
        <f t="shared" si="135"/>
        <v>0.99452398523857777</v>
      </c>
      <c r="CB89" s="94">
        <f t="shared" si="136"/>
        <v>1.2182708111064693</v>
      </c>
      <c r="CC89" s="94">
        <f t="shared" si="137"/>
        <v>1.1939342255025531</v>
      </c>
      <c r="CD89" s="94">
        <f t="shared" si="138"/>
        <v>1.5399187696357035</v>
      </c>
      <c r="CE89" s="94">
        <f t="shared" si="139"/>
        <v>20.953033093499293</v>
      </c>
      <c r="CF89" s="94">
        <f t="shared" si="140"/>
        <v>1288.1818280679438</v>
      </c>
      <c r="CG89" s="94">
        <f t="shared" si="141"/>
        <v>1.1129819408635515</v>
      </c>
      <c r="CH89" s="94">
        <f t="shared" si="142"/>
        <v>1.0252391543887103</v>
      </c>
      <c r="CI89" s="94">
        <f t="shared" si="143"/>
        <v>2.5518054475640506</v>
      </c>
      <c r="CJ89" s="94">
        <f t="shared" si="144"/>
        <v>1.2611679752099716</v>
      </c>
      <c r="CK89" s="94" t="e">
        <f t="shared" ca="1" si="145"/>
        <v>#REF!</v>
      </c>
      <c r="CL89" s="94">
        <f t="shared" si="146"/>
        <v>1.0112103916143169</v>
      </c>
      <c r="CM89" s="94">
        <f t="shared" si="147"/>
        <v>1.0000000081966127</v>
      </c>
      <c r="CN89" s="94">
        <f t="shared" si="148"/>
        <v>1.0000000084414431</v>
      </c>
      <c r="CO89" s="94">
        <f t="shared" si="149"/>
        <v>1</v>
      </c>
      <c r="CP89" s="97">
        <f t="shared" si="150"/>
        <v>1.0043572022048106</v>
      </c>
      <c r="CQ89" s="94">
        <f t="shared" si="151"/>
        <v>1</v>
      </c>
      <c r="CR89" s="94">
        <f t="shared" si="152"/>
        <v>1</v>
      </c>
      <c r="CS89" s="94">
        <f t="shared" si="153"/>
        <v>1.0000000436782244</v>
      </c>
      <c r="CT89" s="94">
        <f t="shared" si="154"/>
        <v>1.0003330965908395</v>
      </c>
      <c r="CU89" s="94">
        <f t="shared" si="155"/>
        <v>1</v>
      </c>
      <c r="CW89" s="94" t="e">
        <f t="shared" ca="1" si="159"/>
        <v>#REF!</v>
      </c>
      <c r="CX89" s="94" t="e">
        <f t="shared" ca="1" si="156"/>
        <v>#REF!</v>
      </c>
    </row>
    <row r="90" spans="1:102" x14ac:dyDescent="0.2">
      <c r="A90" s="92">
        <f t="shared" si="160"/>
        <v>43325</v>
      </c>
      <c r="B90" s="93">
        <v>1</v>
      </c>
      <c r="C90" s="93">
        <v>3.07116132698116</v>
      </c>
      <c r="D90" s="93">
        <v>15.745824269576801</v>
      </c>
      <c r="E90" s="93">
        <v>0.63118069343857097</v>
      </c>
      <c r="F90" s="93">
        <v>0</v>
      </c>
      <c r="G90" s="93">
        <v>4.5621612415740396</v>
      </c>
      <c r="H90" s="93">
        <v>4.3820266346738803</v>
      </c>
      <c r="I90" s="93">
        <v>6.3011950817182596E-2</v>
      </c>
      <c r="J90" s="93">
        <v>7.9131582759568095E-2</v>
      </c>
      <c r="K90" s="93">
        <v>0.50734924488422095</v>
      </c>
      <c r="L90" s="93">
        <v>0.88019875026782701</v>
      </c>
      <c r="M90" s="93">
        <v>0.61229357461392098</v>
      </c>
      <c r="N90" s="93">
        <v>0.493918052539978</v>
      </c>
      <c r="O90" s="93">
        <v>4.4688346261591603</v>
      </c>
      <c r="P90" s="93">
        <v>4.5538768916005399</v>
      </c>
      <c r="Q90" s="93">
        <v>3.5835189384561099</v>
      </c>
      <c r="R90" s="93">
        <v>2.7725887222397798</v>
      </c>
      <c r="S90" s="93">
        <v>4.5108595065168497</v>
      </c>
      <c r="T90" s="93">
        <v>3.2958368660043198</v>
      </c>
      <c r="U90" s="93" t="e">
        <f ca="1">'Media Transformations (Inputs)'!F96</f>
        <v>#REF!</v>
      </c>
      <c r="V90" s="93">
        <v>0.80177122991555205</v>
      </c>
      <c r="W90" s="93">
        <v>2.04915316293943E-7</v>
      </c>
      <c r="X90" s="93">
        <v>1.12305261160437E-8</v>
      </c>
      <c r="Y90" s="93">
        <v>0</v>
      </c>
      <c r="Z90" s="93">
        <v>3.7304296022944598E-2</v>
      </c>
      <c r="AA90" s="93">
        <v>8.4169868225603702E-25</v>
      </c>
      <c r="AB90" s="93">
        <v>1.8273687918888001E-16</v>
      </c>
      <c r="AC90" s="93">
        <v>1.13519463842978E-6</v>
      </c>
      <c r="AD90" s="93">
        <v>8.6497193053539003E-3</v>
      </c>
      <c r="AE90" s="93">
        <v>0</v>
      </c>
      <c r="AH90" s="92">
        <f t="shared" si="161"/>
        <v>43325</v>
      </c>
      <c r="AI90" s="94">
        <f t="shared" si="157"/>
        <v>-8.1482076379792705</v>
      </c>
      <c r="AJ90" s="94">
        <f t="shared" si="97"/>
        <v>0.11147632772505184</v>
      </c>
      <c r="AK90" s="94">
        <f t="shared" si="98"/>
        <v>11.58732869016386</v>
      </c>
      <c r="AL90" s="94">
        <f t="shared" si="99"/>
        <v>-1.2243085297846552</v>
      </c>
      <c r="AM90" s="94">
        <f t="shared" si="100"/>
        <v>0</v>
      </c>
      <c r="AN90" s="94">
        <f t="shared" si="101"/>
        <v>1.5584083475689514</v>
      </c>
      <c r="AO90" s="94">
        <f t="shared" si="102"/>
        <v>-1.0917854189199352</v>
      </c>
      <c r="AP90" s="94">
        <f t="shared" si="103"/>
        <v>-2.6008319557570651E-3</v>
      </c>
      <c r="AQ90" s="94">
        <f t="shared" si="104"/>
        <v>-9.93579722656E-4</v>
      </c>
      <c r="AR90" s="94">
        <f t="shared" si="105"/>
        <v>-5.0251899014970352E-3</v>
      </c>
      <c r="AS90" s="94">
        <f t="shared" si="106"/>
        <v>0.19795954254895098</v>
      </c>
      <c r="AT90" s="94">
        <f t="shared" si="107"/>
        <v>0.17824788389781551</v>
      </c>
      <c r="AU90" s="94">
        <f t="shared" si="108"/>
        <v>0.42909740672163038</v>
      </c>
      <c r="AV90" s="94">
        <f t="shared" si="109"/>
        <v>3.022287975861623</v>
      </c>
      <c r="AW90" s="94">
        <f t="shared" si="110"/>
        <v>7.1609870675608356</v>
      </c>
      <c r="AX90" s="94">
        <f t="shared" si="111"/>
        <v>0.10704284652255362</v>
      </c>
      <c r="AY90" s="94">
        <f t="shared" si="112"/>
        <v>2.8820811598912636E-2</v>
      </c>
      <c r="AZ90" s="94">
        <f t="shared" si="113"/>
        <v>0.93453689812635687</v>
      </c>
      <c r="BA90" s="94">
        <f t="shared" si="114"/>
        <v>0.23472608306313447</v>
      </c>
      <c r="BB90" s="94" t="e">
        <f t="shared" ca="1" si="115"/>
        <v>#REF!</v>
      </c>
      <c r="BC90" s="94">
        <f t="shared" si="116"/>
        <v>8.9184166999806552E-3</v>
      </c>
      <c r="BD90" s="94">
        <f t="shared" si="117"/>
        <v>8.1966126517577204E-10</v>
      </c>
      <c r="BE90" s="94">
        <f t="shared" si="118"/>
        <v>8.4414431579860518E-10</v>
      </c>
      <c r="BF90" s="94">
        <f t="shared" si="119"/>
        <v>0</v>
      </c>
      <c r="BG90" s="97">
        <f t="shared" si="120"/>
        <v>1.6194210091905492E-3</v>
      </c>
      <c r="BH90" s="94">
        <f t="shared" si="121"/>
        <v>9.2586855048164063E-27</v>
      </c>
      <c r="BI90" s="94">
        <f t="shared" si="122"/>
        <v>9.3539040974309982E-18</v>
      </c>
      <c r="BJ90" s="94">
        <f t="shared" si="123"/>
        <v>3.4942578728181786E-8</v>
      </c>
      <c r="BK90" s="94">
        <f t="shared" si="124"/>
        <v>1.9982467589185757E-4</v>
      </c>
      <c r="BL90" s="94">
        <f t="shared" si="125"/>
        <v>0</v>
      </c>
      <c r="BN90" s="111" t="e">
        <f t="shared" ca="1" si="158"/>
        <v>#REF!</v>
      </c>
      <c r="BO90" s="104">
        <v>15.130814375005913</v>
      </c>
      <c r="BP90" s="13"/>
      <c r="BQ90" s="92">
        <f t="shared" si="162"/>
        <v>43325</v>
      </c>
      <c r="BR90" s="94">
        <f t="shared" si="126"/>
        <v>2.8925334198812619E-4</v>
      </c>
      <c r="BS90" s="94">
        <f t="shared" si="127"/>
        <v>1.1179272798103586</v>
      </c>
      <c r="BT90" s="94">
        <f t="shared" si="128"/>
        <v>107724.10886799458</v>
      </c>
      <c r="BU90" s="94">
        <f t="shared" si="129"/>
        <v>0.29396089526736435</v>
      </c>
      <c r="BV90" s="94">
        <f t="shared" si="130"/>
        <v>1</v>
      </c>
      <c r="BW90" s="94">
        <f t="shared" si="131"/>
        <v>4.751252880434925</v>
      </c>
      <c r="BX90" s="94">
        <f t="shared" si="132"/>
        <v>0.33561674198103431</v>
      </c>
      <c r="BY90" s="94">
        <f t="shared" si="133"/>
        <v>0.99740254727743327</v>
      </c>
      <c r="BZ90" s="94">
        <f t="shared" si="134"/>
        <v>0.99900691371424011</v>
      </c>
      <c r="CA90" s="94">
        <f t="shared" si="135"/>
        <v>0.99498741524202372</v>
      </c>
      <c r="CB90" s="94">
        <f t="shared" si="136"/>
        <v>1.2189130787078528</v>
      </c>
      <c r="CC90" s="94">
        <f t="shared" si="137"/>
        <v>1.1951215359045437</v>
      </c>
      <c r="CD90" s="94">
        <f t="shared" si="138"/>
        <v>1.5358706312343993</v>
      </c>
      <c r="CE90" s="94">
        <f t="shared" si="139"/>
        <v>20.538228940118408</v>
      </c>
      <c r="CF90" s="94">
        <f t="shared" si="140"/>
        <v>1288.1818280679438</v>
      </c>
      <c r="CG90" s="94">
        <f t="shared" si="141"/>
        <v>1.1129819408635515</v>
      </c>
      <c r="CH90" s="94">
        <f t="shared" si="142"/>
        <v>1.0292401500536508</v>
      </c>
      <c r="CI90" s="94">
        <f t="shared" si="143"/>
        <v>2.54603411151396</v>
      </c>
      <c r="CJ90" s="94">
        <f t="shared" si="144"/>
        <v>1.264562336246575</v>
      </c>
      <c r="CK90" s="94" t="e">
        <f t="shared" ca="1" si="145"/>
        <v>#REF!</v>
      </c>
      <c r="CL90" s="94">
        <f t="shared" si="146"/>
        <v>1.0089583042680024</v>
      </c>
      <c r="CM90" s="94">
        <f t="shared" si="147"/>
        <v>1.0000000008196612</v>
      </c>
      <c r="CN90" s="94">
        <f t="shared" si="148"/>
        <v>1.0000000008441443</v>
      </c>
      <c r="CO90" s="94">
        <f t="shared" si="149"/>
        <v>1</v>
      </c>
      <c r="CP90" s="97">
        <f t="shared" si="150"/>
        <v>1.0016207329795082</v>
      </c>
      <c r="CQ90" s="94">
        <f t="shared" si="151"/>
        <v>1</v>
      </c>
      <c r="CR90" s="94">
        <f t="shared" si="152"/>
        <v>1</v>
      </c>
      <c r="CS90" s="94">
        <f t="shared" si="153"/>
        <v>1.0000000349425793</v>
      </c>
      <c r="CT90" s="94">
        <f t="shared" si="154"/>
        <v>1.0001998446421723</v>
      </c>
      <c r="CU90" s="94">
        <f t="shared" si="155"/>
        <v>1</v>
      </c>
      <c r="CW90" s="94" t="e">
        <f t="shared" ca="1" si="159"/>
        <v>#REF!</v>
      </c>
      <c r="CX90" s="94" t="e">
        <f t="shared" ca="1" si="156"/>
        <v>#REF!</v>
      </c>
    </row>
    <row r="91" spans="1:102" x14ac:dyDescent="0.2">
      <c r="A91" s="92">
        <f t="shared" si="160"/>
        <v>43332</v>
      </c>
      <c r="B91" s="93">
        <v>1</v>
      </c>
      <c r="C91" s="93">
        <v>3.12048457580098</v>
      </c>
      <c r="D91" s="93">
        <v>15.8427051006248</v>
      </c>
      <c r="E91" s="93">
        <v>0.60616037199578199</v>
      </c>
      <c r="F91" s="93">
        <v>0</v>
      </c>
      <c r="G91" s="93">
        <v>4.5792862239100902</v>
      </c>
      <c r="H91" s="93">
        <v>4.3820266346738803</v>
      </c>
      <c r="I91" s="93">
        <v>6.9917484751483794E-2</v>
      </c>
      <c r="J91" s="93">
        <v>7.1218424483611306E-2</v>
      </c>
      <c r="K91" s="93">
        <v>0.45696020328294001</v>
      </c>
      <c r="L91" s="93">
        <v>0.79512528887210199</v>
      </c>
      <c r="M91" s="93">
        <v>0.60876531392121902</v>
      </c>
      <c r="N91" s="93">
        <v>0.54874302451497403</v>
      </c>
      <c r="O91" s="93">
        <v>4.3603990186508597</v>
      </c>
      <c r="P91" s="93">
        <v>4.5432947822700003</v>
      </c>
      <c r="Q91" s="93">
        <v>4.0253516907351496</v>
      </c>
      <c r="R91" s="93">
        <v>2.5649493574615301</v>
      </c>
      <c r="S91" s="93">
        <v>4.5108595065168497</v>
      </c>
      <c r="T91" s="93">
        <v>3.3322045101751998</v>
      </c>
      <c r="U91" s="93" t="e">
        <f ca="1">'Media Transformations (Inputs)'!F97</f>
        <v>#REF!</v>
      </c>
      <c r="V91" s="93">
        <v>0.64141698393244195</v>
      </c>
      <c r="W91" s="93">
        <v>2.0491531629394299E-8</v>
      </c>
      <c r="X91" s="93">
        <v>1.12305261160437E-9</v>
      </c>
      <c r="Y91" s="93">
        <v>0</v>
      </c>
      <c r="Z91" s="93">
        <v>2.74393190023372E-2</v>
      </c>
      <c r="AA91" s="93">
        <v>1.6833973645120701E-25</v>
      </c>
      <c r="AB91" s="93">
        <v>5.4821063756663997E-17</v>
      </c>
      <c r="AC91" s="93">
        <v>9.0815571074382696E-7</v>
      </c>
      <c r="AD91" s="93">
        <v>5.1898315832123402E-3</v>
      </c>
      <c r="AE91" s="93">
        <v>0</v>
      </c>
      <c r="AH91" s="92">
        <f t="shared" si="161"/>
        <v>43332</v>
      </c>
      <c r="AI91" s="94">
        <f t="shared" si="157"/>
        <v>-8.1482076379792705</v>
      </c>
      <c r="AJ91" s="94">
        <f t="shared" si="97"/>
        <v>0.11326665199151011</v>
      </c>
      <c r="AK91" s="94">
        <f t="shared" si="98"/>
        <v>11.658623149819327</v>
      </c>
      <c r="AL91" s="94">
        <f t="shared" si="99"/>
        <v>-1.1757763213714367</v>
      </c>
      <c r="AM91" s="94">
        <f t="shared" si="100"/>
        <v>0</v>
      </c>
      <c r="AN91" s="94">
        <f t="shared" si="101"/>
        <v>1.5642581441919363</v>
      </c>
      <c r="AO91" s="94">
        <f t="shared" si="102"/>
        <v>-1.0917854189199352</v>
      </c>
      <c r="AP91" s="94">
        <f t="shared" si="103"/>
        <v>-2.8858593687315238E-3</v>
      </c>
      <c r="AQ91" s="94">
        <f t="shared" si="104"/>
        <v>-8.9422175039040016E-4</v>
      </c>
      <c r="AR91" s="94">
        <f t="shared" si="105"/>
        <v>-4.5260968101913501E-3</v>
      </c>
      <c r="AS91" s="94">
        <f t="shared" si="106"/>
        <v>0.17882624623851071</v>
      </c>
      <c r="AT91" s="94">
        <f t="shared" si="107"/>
        <v>0.17722075405620233</v>
      </c>
      <c r="AU91" s="94">
        <f t="shared" si="108"/>
        <v>0.47672727806785481</v>
      </c>
      <c r="AV91" s="94">
        <f t="shared" si="109"/>
        <v>2.9489526076631232</v>
      </c>
      <c r="AW91" s="94">
        <f t="shared" si="110"/>
        <v>7.1443466642589195</v>
      </c>
      <c r="AX91" s="94">
        <f t="shared" si="111"/>
        <v>0.12024077746783247</v>
      </c>
      <c r="AY91" s="94">
        <f t="shared" si="112"/>
        <v>2.6662418987419393E-2</v>
      </c>
      <c r="AZ91" s="94">
        <f t="shared" si="113"/>
        <v>0.93453689812635687</v>
      </c>
      <c r="BA91" s="94">
        <f t="shared" si="114"/>
        <v>0.23731614895945219</v>
      </c>
      <c r="BB91" s="94" t="e">
        <f t="shared" ca="1" si="115"/>
        <v>#REF!</v>
      </c>
      <c r="BC91" s="94">
        <f t="shared" si="116"/>
        <v>7.1347333599845282E-3</v>
      </c>
      <c r="BD91" s="94">
        <f t="shared" si="117"/>
        <v>8.1966126517577199E-11</v>
      </c>
      <c r="BE91" s="94">
        <f t="shared" si="118"/>
        <v>8.4414431579860512E-11</v>
      </c>
      <c r="BF91" s="94">
        <f t="shared" si="119"/>
        <v>0</v>
      </c>
      <c r="BG91" s="97">
        <f t="shared" si="120"/>
        <v>1.1911713772305307E-3</v>
      </c>
      <c r="BH91" s="94">
        <f t="shared" si="121"/>
        <v>1.851737100963277E-27</v>
      </c>
      <c r="BI91" s="94">
        <f t="shared" si="122"/>
        <v>2.8061712292292992E-18</v>
      </c>
      <c r="BJ91" s="94">
        <f t="shared" si="123"/>
        <v>2.795406298254552E-8</v>
      </c>
      <c r="BK91" s="94">
        <f t="shared" si="124"/>
        <v>1.1989480553511454E-4</v>
      </c>
      <c r="BL91" s="94">
        <f t="shared" si="125"/>
        <v>0</v>
      </c>
      <c r="BN91" s="111" t="e">
        <f t="shared" ca="1" si="158"/>
        <v>#REF!</v>
      </c>
      <c r="BO91" s="104">
        <v>15.205019073152405</v>
      </c>
      <c r="BP91" s="13"/>
      <c r="BQ91" s="92">
        <f t="shared" si="162"/>
        <v>43332</v>
      </c>
      <c r="BR91" s="94">
        <f t="shared" si="126"/>
        <v>2.8925334198812619E-4</v>
      </c>
      <c r="BS91" s="94">
        <f t="shared" si="127"/>
        <v>1.1199305248415572</v>
      </c>
      <c r="BT91" s="94">
        <f t="shared" si="128"/>
        <v>115684.64029859097</v>
      </c>
      <c r="BU91" s="94">
        <f t="shared" si="129"/>
        <v>0.30857932994882575</v>
      </c>
      <c r="BV91" s="94">
        <f t="shared" si="130"/>
        <v>1</v>
      </c>
      <c r="BW91" s="94">
        <f t="shared" si="131"/>
        <v>4.7791281964632804</v>
      </c>
      <c r="BX91" s="94">
        <f t="shared" si="132"/>
        <v>0.33561674198103431</v>
      </c>
      <c r="BY91" s="94">
        <f t="shared" si="133"/>
        <v>0.99711830072064334</v>
      </c>
      <c r="BZ91" s="94">
        <f t="shared" si="134"/>
        <v>0.99910617794673084</v>
      </c>
      <c r="CA91" s="94">
        <f t="shared" si="135"/>
        <v>0.9954841305301807</v>
      </c>
      <c r="CB91" s="94">
        <f t="shared" si="136"/>
        <v>1.1958129491178737</v>
      </c>
      <c r="CC91" s="94">
        <f t="shared" si="137"/>
        <v>1.1938946211189223</v>
      </c>
      <c r="CD91" s="94">
        <f t="shared" si="138"/>
        <v>1.6107940852703528</v>
      </c>
      <c r="CE91" s="94">
        <f t="shared" si="139"/>
        <v>19.08595277495904</v>
      </c>
      <c r="CF91" s="94">
        <f t="shared" si="140"/>
        <v>1266.9233284691209</v>
      </c>
      <c r="CG91" s="94">
        <f t="shared" si="141"/>
        <v>1.1277683601015436</v>
      </c>
      <c r="CH91" s="94">
        <f t="shared" si="142"/>
        <v>1.0270210414336534</v>
      </c>
      <c r="CI91" s="94">
        <f t="shared" si="143"/>
        <v>2.54603411151396</v>
      </c>
      <c r="CJ91" s="94">
        <f t="shared" si="144"/>
        <v>1.2678418813129848</v>
      </c>
      <c r="CK91" s="94" t="e">
        <f t="shared" ca="1" si="145"/>
        <v>#REF!</v>
      </c>
      <c r="CL91" s="94">
        <f t="shared" si="146"/>
        <v>1.0071602462097444</v>
      </c>
      <c r="CM91" s="94">
        <f t="shared" si="147"/>
        <v>1.0000000000819662</v>
      </c>
      <c r="CN91" s="94">
        <f t="shared" si="148"/>
        <v>1.0000000000844145</v>
      </c>
      <c r="CO91" s="94">
        <f t="shared" si="149"/>
        <v>1</v>
      </c>
      <c r="CP91" s="97">
        <f t="shared" si="150"/>
        <v>1.0011918811036296</v>
      </c>
      <c r="CQ91" s="94">
        <f t="shared" si="151"/>
        <v>1</v>
      </c>
      <c r="CR91" s="94">
        <f t="shared" si="152"/>
        <v>1</v>
      </c>
      <c r="CS91" s="94">
        <f t="shared" si="153"/>
        <v>1.0000000279540633</v>
      </c>
      <c r="CT91" s="94">
        <f t="shared" si="154"/>
        <v>1.0001199019932046</v>
      </c>
      <c r="CU91" s="94">
        <f t="shared" si="155"/>
        <v>1</v>
      </c>
      <c r="CW91" s="94" t="e">
        <f t="shared" ca="1" si="159"/>
        <v>#REF!</v>
      </c>
      <c r="CX91" s="94" t="e">
        <f t="shared" ca="1" si="156"/>
        <v>#REF!</v>
      </c>
    </row>
    <row r="92" spans="1:102" x14ac:dyDescent="0.2">
      <c r="A92" s="92">
        <f t="shared" si="160"/>
        <v>43339</v>
      </c>
      <c r="B92" s="93">
        <v>1</v>
      </c>
      <c r="C92" s="93">
        <v>2.8738259020579302</v>
      </c>
      <c r="D92" s="93">
        <v>15.7497075319835</v>
      </c>
      <c r="E92" s="93">
        <v>0.645415530192058</v>
      </c>
      <c r="F92" s="93">
        <v>0</v>
      </c>
      <c r="G92" s="93">
        <v>4.5652477914493597</v>
      </c>
      <c r="H92" s="93">
        <v>4.3694478524670197</v>
      </c>
      <c r="I92" s="93">
        <v>0.29045074729353898</v>
      </c>
      <c r="J92" s="93">
        <v>6.4096582035250094E-2</v>
      </c>
      <c r="K92" s="93">
        <v>0.41934331804239799</v>
      </c>
      <c r="L92" s="93">
        <v>0.87468365300581596</v>
      </c>
      <c r="M92" s="93">
        <v>0.62037639136308198</v>
      </c>
      <c r="N92" s="93">
        <v>0.51041322194004601</v>
      </c>
      <c r="O92" s="93">
        <v>4.4601367300932804</v>
      </c>
      <c r="P92" s="93">
        <v>4.5538768916005399</v>
      </c>
      <c r="Q92" s="93">
        <v>3.55534806148941</v>
      </c>
      <c r="R92" s="93">
        <v>2.07944154167983</v>
      </c>
      <c r="S92" s="93">
        <v>4.5108595065168497</v>
      </c>
      <c r="T92" s="93">
        <v>3.4657359027997199</v>
      </c>
      <c r="U92" s="93" t="e">
        <f ca="1">'Media Transformations (Inputs)'!F98</f>
        <v>#REF!</v>
      </c>
      <c r="V92" s="93">
        <v>0.51313358714595303</v>
      </c>
      <c r="W92" s="93">
        <v>2.0491531629394299E-9</v>
      </c>
      <c r="X92" s="93">
        <v>1.12305261160437E-10</v>
      </c>
      <c r="Y92" s="93">
        <v>0</v>
      </c>
      <c r="Z92" s="93">
        <v>5.1298178483785402E-3</v>
      </c>
      <c r="AA92" s="93">
        <v>3.3667947290241401E-26</v>
      </c>
      <c r="AB92" s="93">
        <v>1.6446319126999099E-17</v>
      </c>
      <c r="AC92" s="93">
        <v>7.26524568595061E-7</v>
      </c>
      <c r="AD92" s="93">
        <v>3.1138989499274001E-3</v>
      </c>
      <c r="AE92" s="93">
        <v>0</v>
      </c>
      <c r="AH92" s="92">
        <f t="shared" si="161"/>
        <v>43339</v>
      </c>
      <c r="AI92" s="94">
        <f t="shared" si="157"/>
        <v>-8.1482076379792705</v>
      </c>
      <c r="AJ92" s="94">
        <f t="shared" si="97"/>
        <v>0.10431349055748182</v>
      </c>
      <c r="AK92" s="94">
        <f t="shared" si="98"/>
        <v>11.590186377200514</v>
      </c>
      <c r="AL92" s="94">
        <f t="shared" si="99"/>
        <v>-1.2519200081434787</v>
      </c>
      <c r="AM92" s="94">
        <f t="shared" si="100"/>
        <v>0</v>
      </c>
      <c r="AN92" s="94">
        <f t="shared" si="101"/>
        <v>1.5594626954615802</v>
      </c>
      <c r="AO92" s="94">
        <f t="shared" si="102"/>
        <v>-1.0886514053353187</v>
      </c>
      <c r="AP92" s="94">
        <f t="shared" si="103"/>
        <v>-1.1988417678517009E-2</v>
      </c>
      <c r="AQ92" s="94">
        <f t="shared" si="104"/>
        <v>-8.0479957535135914E-4</v>
      </c>
      <c r="AR92" s="94">
        <f t="shared" si="105"/>
        <v>-4.153509300221403E-3</v>
      </c>
      <c r="AS92" s="94">
        <f t="shared" si="106"/>
        <v>0.19671917935737809</v>
      </c>
      <c r="AT92" s="94">
        <f t="shared" si="107"/>
        <v>0.18060091362278075</v>
      </c>
      <c r="AU92" s="94">
        <f t="shared" si="108"/>
        <v>0.44342778880951789</v>
      </c>
      <c r="AV92" s="94">
        <f t="shared" si="109"/>
        <v>3.0164055593270471</v>
      </c>
      <c r="AW92" s="94">
        <f t="shared" si="110"/>
        <v>7.1609870675608356</v>
      </c>
      <c r="AX92" s="94">
        <f t="shared" si="111"/>
        <v>0.1062013577760615</v>
      </c>
      <c r="AY92" s="94">
        <f t="shared" si="112"/>
        <v>2.1615608699184427E-2</v>
      </c>
      <c r="AZ92" s="94">
        <f t="shared" si="113"/>
        <v>0.93453689812635687</v>
      </c>
      <c r="BA92" s="94">
        <f t="shared" si="114"/>
        <v>0.24682611623969503</v>
      </c>
      <c r="BB92" s="94" t="e">
        <f t="shared" ca="1" si="115"/>
        <v>#REF!</v>
      </c>
      <c r="BC92" s="94">
        <f t="shared" si="116"/>
        <v>5.7077866879876168E-3</v>
      </c>
      <c r="BD92" s="94">
        <f t="shared" si="117"/>
        <v>8.1966126517577193E-12</v>
      </c>
      <c r="BE92" s="94">
        <f t="shared" si="118"/>
        <v>8.4414431579860522E-12</v>
      </c>
      <c r="BF92" s="94">
        <f t="shared" si="119"/>
        <v>0</v>
      </c>
      <c r="BG92" s="97">
        <f t="shared" si="120"/>
        <v>2.2269110216891131E-4</v>
      </c>
      <c r="BH92" s="94">
        <f t="shared" si="121"/>
        <v>3.703474201926554E-28</v>
      </c>
      <c r="BI92" s="94">
        <f t="shared" si="122"/>
        <v>8.418513687687846E-19</v>
      </c>
      <c r="BJ92" s="94">
        <f t="shared" si="123"/>
        <v>2.2363250386036397E-8</v>
      </c>
      <c r="BK92" s="94">
        <f t="shared" si="124"/>
        <v>7.1936883321068631E-5</v>
      </c>
      <c r="BL92" s="94">
        <f t="shared" si="125"/>
        <v>0</v>
      </c>
      <c r="BN92" s="111" t="e">
        <f t="shared" ca="1" si="158"/>
        <v>#REF!</v>
      </c>
      <c r="BO92" s="104">
        <v>15.11781238987567</v>
      </c>
      <c r="BP92" s="13"/>
      <c r="BQ92" s="92">
        <f t="shared" si="162"/>
        <v>43339</v>
      </c>
      <c r="BR92" s="94">
        <f t="shared" si="126"/>
        <v>2.8925334198812619E-4</v>
      </c>
      <c r="BS92" s="94">
        <f t="shared" si="127"/>
        <v>1.1099483587102041</v>
      </c>
      <c r="BT92" s="94">
        <f t="shared" si="128"/>
        <v>108032.3909344787</v>
      </c>
      <c r="BU92" s="94">
        <f t="shared" si="129"/>
        <v>0.28595523306937709</v>
      </c>
      <c r="BV92" s="94">
        <f t="shared" si="130"/>
        <v>1</v>
      </c>
      <c r="BW92" s="94">
        <f t="shared" si="131"/>
        <v>4.7562649956890262</v>
      </c>
      <c r="BX92" s="94">
        <f t="shared" si="132"/>
        <v>0.33667021935355118</v>
      </c>
      <c r="BY92" s="94">
        <f t="shared" si="133"/>
        <v>0.98808315709243244</v>
      </c>
      <c r="BZ92" s="94">
        <f t="shared" si="134"/>
        <v>0.99919552418896596</v>
      </c>
      <c r="CA92" s="94">
        <f t="shared" si="135"/>
        <v>0.99585510458944837</v>
      </c>
      <c r="CB92" s="94">
        <f t="shared" si="136"/>
        <v>1.2174021210531436</v>
      </c>
      <c r="CC92" s="94">
        <f t="shared" si="137"/>
        <v>1.1979370035439514</v>
      </c>
      <c r="CD92" s="94">
        <f t="shared" si="138"/>
        <v>1.5580387033210974</v>
      </c>
      <c r="CE92" s="94">
        <f t="shared" si="139"/>
        <v>20.417769167243836</v>
      </c>
      <c r="CF92" s="94">
        <f t="shared" si="140"/>
        <v>1288.1818280679438</v>
      </c>
      <c r="CG92" s="94">
        <f t="shared" si="141"/>
        <v>1.112045773027857</v>
      </c>
      <c r="CH92" s="94">
        <f t="shared" si="142"/>
        <v>1.0218509183643691</v>
      </c>
      <c r="CI92" s="94">
        <f t="shared" si="143"/>
        <v>2.54603411151396</v>
      </c>
      <c r="CJ92" s="94">
        <f t="shared" si="144"/>
        <v>1.2799565297726221</v>
      </c>
      <c r="CK92" s="94" t="e">
        <f t="shared" ca="1" si="145"/>
        <v>#REF!</v>
      </c>
      <c r="CL92" s="94">
        <f t="shared" si="146"/>
        <v>1.0057241071388678</v>
      </c>
      <c r="CM92" s="94">
        <f t="shared" si="147"/>
        <v>1.0000000000081966</v>
      </c>
      <c r="CN92" s="94">
        <f t="shared" si="148"/>
        <v>1.0000000000084415</v>
      </c>
      <c r="CO92" s="94">
        <f t="shared" si="149"/>
        <v>1</v>
      </c>
      <c r="CP92" s="97">
        <f t="shared" si="150"/>
        <v>1.000222715899673</v>
      </c>
      <c r="CQ92" s="94">
        <f t="shared" si="151"/>
        <v>1</v>
      </c>
      <c r="CR92" s="94">
        <f t="shared" si="152"/>
        <v>1</v>
      </c>
      <c r="CS92" s="94">
        <f t="shared" si="153"/>
        <v>1.0000000223632506</v>
      </c>
      <c r="CT92" s="94">
        <f t="shared" si="154"/>
        <v>1.0000719394708406</v>
      </c>
      <c r="CU92" s="94">
        <f t="shared" si="155"/>
        <v>1</v>
      </c>
      <c r="CW92" s="94" t="e">
        <f t="shared" ca="1" si="159"/>
        <v>#REF!</v>
      </c>
      <c r="CX92" s="94" t="e">
        <f t="shared" ca="1" si="156"/>
        <v>#REF!</v>
      </c>
    </row>
    <row r="93" spans="1:102" x14ac:dyDescent="0.2">
      <c r="A93" s="92">
        <f t="shared" si="160"/>
        <v>43346</v>
      </c>
      <c r="B93" s="93">
        <v>1</v>
      </c>
      <c r="C93" s="93">
        <v>3.05256854509501</v>
      </c>
      <c r="D93" s="93">
        <v>15.654260906953301</v>
      </c>
      <c r="E93" s="93">
        <v>0.64998724372282901</v>
      </c>
      <c r="F93" s="93">
        <v>0</v>
      </c>
      <c r="G93" s="93">
        <v>4.5644850854513903</v>
      </c>
      <c r="H93" s="93">
        <v>4.3820266346738803</v>
      </c>
      <c r="I93" s="93">
        <v>0.41932772636090399</v>
      </c>
      <c r="J93" s="93">
        <v>5.76869238317251E-2</v>
      </c>
      <c r="K93" s="93">
        <v>0.54824741165209201</v>
      </c>
      <c r="L93" s="93">
        <v>0.90391874306887499</v>
      </c>
      <c r="M93" s="93">
        <v>0.62751182238315995</v>
      </c>
      <c r="N93" s="93">
        <v>0.49109598881780397</v>
      </c>
      <c r="O93" s="93">
        <v>4.5298026229750699</v>
      </c>
      <c r="P93" s="93">
        <v>4.5432947822700003</v>
      </c>
      <c r="Q93" s="93">
        <v>3.5835189384561099</v>
      </c>
      <c r="R93" s="93">
        <v>1.6094379124341001</v>
      </c>
      <c r="S93" s="93">
        <v>4.4998096703302597</v>
      </c>
      <c r="T93" s="93">
        <v>3.4965075614664798</v>
      </c>
      <c r="U93" s="93" t="e">
        <f ca="1">'Media Transformations (Inputs)'!F99</f>
        <v>#REF!</v>
      </c>
      <c r="V93" s="93">
        <v>0.41050686971676198</v>
      </c>
      <c r="W93" s="93">
        <v>2.0491531629394301E-10</v>
      </c>
      <c r="X93" s="93">
        <v>1.1230526116043701E-11</v>
      </c>
      <c r="Y93" s="93">
        <v>0</v>
      </c>
      <c r="Z93" s="93">
        <v>5.1298178483785402E-4</v>
      </c>
      <c r="AA93" s="93">
        <v>6.7335894580482896E-27</v>
      </c>
      <c r="AB93" s="93">
        <v>4.9338957380997503E-18</v>
      </c>
      <c r="AC93" s="93">
        <v>5.8121965487604899E-7</v>
      </c>
      <c r="AD93" s="93">
        <v>1.8683393699564399E-3</v>
      </c>
      <c r="AE93" s="93">
        <v>0</v>
      </c>
      <c r="AH93" s="92">
        <f t="shared" si="161"/>
        <v>43346</v>
      </c>
      <c r="AI93" s="94">
        <f t="shared" si="157"/>
        <v>-8.1482076379792705</v>
      </c>
      <c r="AJ93" s="94">
        <f t="shared" si="97"/>
        <v>0.11080145108192277</v>
      </c>
      <c r="AK93" s="94">
        <f t="shared" si="98"/>
        <v>11.519947347623088</v>
      </c>
      <c r="AL93" s="94">
        <f t="shared" si="99"/>
        <v>-1.2607878140343121</v>
      </c>
      <c r="AM93" s="94">
        <f t="shared" si="100"/>
        <v>0</v>
      </c>
      <c r="AN93" s="94">
        <f t="shared" si="101"/>
        <v>1.5592021594281003</v>
      </c>
      <c r="AO93" s="94">
        <f t="shared" si="102"/>
        <v>-1.0917854189199352</v>
      </c>
      <c r="AP93" s="94">
        <f t="shared" si="103"/>
        <v>-1.7307842980747706E-2</v>
      </c>
      <c r="AQ93" s="94">
        <f t="shared" si="104"/>
        <v>-7.2431961781622338E-4</v>
      </c>
      <c r="AR93" s="94">
        <f t="shared" si="105"/>
        <v>-5.4302778299880842E-3</v>
      </c>
      <c r="AS93" s="94">
        <f t="shared" si="106"/>
        <v>0.20329424556089129</v>
      </c>
      <c r="AT93" s="94">
        <f t="shared" si="107"/>
        <v>0.18267814508945046</v>
      </c>
      <c r="AU93" s="94">
        <f t="shared" si="108"/>
        <v>0.42664570401799201</v>
      </c>
      <c r="AV93" s="94">
        <f t="shared" si="109"/>
        <v>3.0635208383646289</v>
      </c>
      <c r="AW93" s="94">
        <f t="shared" si="110"/>
        <v>7.1443466642589195</v>
      </c>
      <c r="AX93" s="94">
        <f t="shared" si="111"/>
        <v>0.10704284652255362</v>
      </c>
      <c r="AY93" s="94">
        <f t="shared" si="112"/>
        <v>1.672996304224271E-2</v>
      </c>
      <c r="AZ93" s="94">
        <f t="shared" si="113"/>
        <v>0.93224764934356918</v>
      </c>
      <c r="BA93" s="94">
        <f t="shared" si="114"/>
        <v>0.24901764185272116</v>
      </c>
      <c r="BB93" s="94" t="e">
        <f t="shared" ca="1" si="115"/>
        <v>#REF!</v>
      </c>
      <c r="BC93" s="94">
        <f t="shared" si="116"/>
        <v>4.5662293503900882E-3</v>
      </c>
      <c r="BD93" s="94">
        <f t="shared" si="117"/>
        <v>8.1966126517577205E-13</v>
      </c>
      <c r="BE93" s="94">
        <f t="shared" si="118"/>
        <v>8.4414431579860518E-13</v>
      </c>
      <c r="BF93" s="94">
        <f t="shared" si="119"/>
        <v>0</v>
      </c>
      <c r="BG93" s="97">
        <f t="shared" si="120"/>
        <v>2.2269110216891132E-5</v>
      </c>
      <c r="BH93" s="94">
        <f t="shared" si="121"/>
        <v>7.4069484038531187E-29</v>
      </c>
      <c r="BI93" s="94">
        <f t="shared" si="122"/>
        <v>2.5255541063063644E-19</v>
      </c>
      <c r="BJ93" s="94">
        <f t="shared" si="123"/>
        <v>1.7890600308829125E-8</v>
      </c>
      <c r="BK93" s="94">
        <f t="shared" si="124"/>
        <v>4.3162129992641174E-5</v>
      </c>
      <c r="BL93" s="94">
        <f t="shared" si="125"/>
        <v>0</v>
      </c>
      <c r="BN93" s="111" t="e">
        <f t="shared" ca="1" si="158"/>
        <v>#REF!</v>
      </c>
      <c r="BO93" s="104">
        <v>15.076347416143841</v>
      </c>
      <c r="BP93" s="13"/>
      <c r="BQ93" s="92">
        <f t="shared" si="162"/>
        <v>43346</v>
      </c>
      <c r="BR93" s="94">
        <f t="shared" si="126"/>
        <v>2.8925334198812619E-4</v>
      </c>
      <c r="BS93" s="94">
        <f t="shared" si="127"/>
        <v>1.1171730713279679</v>
      </c>
      <c r="BT93" s="94">
        <f t="shared" si="128"/>
        <v>100704.6593876765</v>
      </c>
      <c r="BU93" s="94">
        <f t="shared" si="129"/>
        <v>0.28343064787876437</v>
      </c>
      <c r="BV93" s="94">
        <f t="shared" si="130"/>
        <v>1</v>
      </c>
      <c r="BW93" s="94">
        <f t="shared" si="131"/>
        <v>4.7550259786841664</v>
      </c>
      <c r="BX93" s="94">
        <f t="shared" si="132"/>
        <v>0.33561674198103431</v>
      </c>
      <c r="BY93" s="94">
        <f t="shared" si="133"/>
        <v>0.98284107733268511</v>
      </c>
      <c r="BZ93" s="94">
        <f t="shared" si="134"/>
        <v>0.99927594263831521</v>
      </c>
      <c r="CA93" s="94">
        <f t="shared" si="135"/>
        <v>0.99458443947692809</v>
      </c>
      <c r="CB93" s="94">
        <f t="shared" si="136"/>
        <v>1.2254329934219159</v>
      </c>
      <c r="CC93" s="94">
        <f t="shared" si="137"/>
        <v>1.2004279822567918</v>
      </c>
      <c r="CD93" s="94">
        <f t="shared" si="138"/>
        <v>1.5321097452264021</v>
      </c>
      <c r="CE93" s="94">
        <f t="shared" si="139"/>
        <v>21.402780390213159</v>
      </c>
      <c r="CF93" s="94">
        <f t="shared" si="140"/>
        <v>1266.9233284691209</v>
      </c>
      <c r="CG93" s="94">
        <f t="shared" si="141"/>
        <v>1.1129819408635515</v>
      </c>
      <c r="CH93" s="94">
        <f t="shared" si="142"/>
        <v>1.0168706925785624</v>
      </c>
      <c r="CI93" s="94">
        <f t="shared" si="143"/>
        <v>2.5402122723848337</v>
      </c>
      <c r="CJ93" s="94">
        <f t="shared" si="144"/>
        <v>1.2827646632154563</v>
      </c>
      <c r="CK93" s="94" t="e">
        <f t="shared" ca="1" si="145"/>
        <v>#REF!</v>
      </c>
      <c r="CL93" s="94">
        <f t="shared" si="146"/>
        <v>1.0045766704617509</v>
      </c>
      <c r="CM93" s="94">
        <f t="shared" si="147"/>
        <v>1.0000000000008196</v>
      </c>
      <c r="CN93" s="94">
        <f t="shared" si="148"/>
        <v>1.0000000000008442</v>
      </c>
      <c r="CO93" s="94">
        <f t="shared" si="149"/>
        <v>1</v>
      </c>
      <c r="CP93" s="97">
        <f t="shared" si="150"/>
        <v>1.0000222693581753</v>
      </c>
      <c r="CQ93" s="94">
        <f t="shared" si="151"/>
        <v>1</v>
      </c>
      <c r="CR93" s="94">
        <f t="shared" si="152"/>
        <v>1</v>
      </c>
      <c r="CS93" s="94">
        <f t="shared" si="153"/>
        <v>1.0000000178906006</v>
      </c>
      <c r="CT93" s="94">
        <f t="shared" si="154"/>
        <v>1.0000431630614908</v>
      </c>
      <c r="CU93" s="94">
        <f t="shared" si="155"/>
        <v>1</v>
      </c>
      <c r="CW93" s="94" t="e">
        <f t="shared" ca="1" si="159"/>
        <v>#REF!</v>
      </c>
      <c r="CX93" s="94" t="e">
        <f t="shared" ca="1" si="156"/>
        <v>#REF!</v>
      </c>
    </row>
    <row r="94" spans="1:102" x14ac:dyDescent="0.2">
      <c r="A94" s="92">
        <f t="shared" si="160"/>
        <v>43353</v>
      </c>
      <c r="B94" s="93">
        <v>1</v>
      </c>
      <c r="C94" s="93">
        <v>2.9055224739688001</v>
      </c>
      <c r="D94" s="93">
        <v>15.6168084415363</v>
      </c>
      <c r="E94" s="93">
        <v>0.65124255280793397</v>
      </c>
      <c r="F94" s="93">
        <v>0</v>
      </c>
      <c r="G94" s="93">
        <v>4.5720316268328398</v>
      </c>
      <c r="H94" s="93">
        <v>4.4067192472642498</v>
      </c>
      <c r="I94" s="93">
        <v>0.34354105615761699</v>
      </c>
      <c r="J94" s="93">
        <v>5.19182314485526E-2</v>
      </c>
      <c r="K94" s="93">
        <v>0.51506922877297101</v>
      </c>
      <c r="L94" s="93">
        <v>0.91584161663700303</v>
      </c>
      <c r="M94" s="93">
        <v>0.63125936027541096</v>
      </c>
      <c r="N94" s="93">
        <v>0.48991047598832999</v>
      </c>
      <c r="O94" s="93">
        <v>4.5733110481301198</v>
      </c>
      <c r="P94" s="93">
        <v>4.5432947822700003</v>
      </c>
      <c r="Q94" s="93">
        <v>3.73766961828336</v>
      </c>
      <c r="R94" s="93">
        <v>2.07944154167983</v>
      </c>
      <c r="S94" s="93">
        <v>4.4998096703302597</v>
      </c>
      <c r="T94" s="93">
        <v>3.5263605246161598</v>
      </c>
      <c r="U94" s="93" t="e">
        <f ca="1">'Media Transformations (Inputs)'!F100</f>
        <v>#REF!</v>
      </c>
      <c r="V94" s="93">
        <v>0.32840549577340999</v>
      </c>
      <c r="W94" s="93">
        <v>2.04915316293943E-11</v>
      </c>
      <c r="X94" s="93">
        <v>1.12305261160437E-12</v>
      </c>
      <c r="Y94" s="93">
        <v>0</v>
      </c>
      <c r="Z94" s="93">
        <v>5.12981784837855E-5</v>
      </c>
      <c r="AA94" s="93">
        <v>1.3467178916096501E-27</v>
      </c>
      <c r="AB94" s="93">
        <v>1.48016872142992E-18</v>
      </c>
      <c r="AC94" s="93">
        <v>4.6497572390083899E-7</v>
      </c>
      <c r="AD94" s="93">
        <v>1.12100362197386E-3</v>
      </c>
      <c r="AE94" s="93">
        <v>0</v>
      </c>
      <c r="AH94" s="92">
        <f t="shared" si="161"/>
        <v>43353</v>
      </c>
      <c r="AI94" s="94">
        <f t="shared" si="157"/>
        <v>-8.1482076379792705</v>
      </c>
      <c r="AJ94" s="94">
        <f t="shared" si="97"/>
        <v>0.10546400564343793</v>
      </c>
      <c r="AK94" s="94">
        <f t="shared" si="98"/>
        <v>11.492386133956918</v>
      </c>
      <c r="AL94" s="94">
        <f t="shared" si="99"/>
        <v>-1.2632227516621368</v>
      </c>
      <c r="AM94" s="94">
        <f t="shared" si="100"/>
        <v>0</v>
      </c>
      <c r="AN94" s="94">
        <f t="shared" si="101"/>
        <v>1.5617800150674304</v>
      </c>
      <c r="AO94" s="94">
        <f t="shared" si="102"/>
        <v>-1.0979376029728309</v>
      </c>
      <c r="AP94" s="94">
        <f t="shared" si="103"/>
        <v>-1.4179731707744845E-2</v>
      </c>
      <c r="AQ94" s="94">
        <f t="shared" si="104"/>
        <v>-6.5188765603460118E-4</v>
      </c>
      <c r="AR94" s="94">
        <f t="shared" si="105"/>
        <v>-5.1016547538027075E-3</v>
      </c>
      <c r="AS94" s="94">
        <f t="shared" si="106"/>
        <v>0.2059757383449897</v>
      </c>
      <c r="AT94" s="94">
        <f t="shared" si="107"/>
        <v>0.18376910982730815</v>
      </c>
      <c r="AU94" s="94">
        <f t="shared" si="108"/>
        <v>0.42561577510944831</v>
      </c>
      <c r="AV94" s="94">
        <f t="shared" si="109"/>
        <v>3.0929457334871855</v>
      </c>
      <c r="AW94" s="94">
        <f t="shared" si="110"/>
        <v>7.1443466642589195</v>
      </c>
      <c r="AX94" s="94">
        <f t="shared" si="111"/>
        <v>0.11164746222166994</v>
      </c>
      <c r="AY94" s="94">
        <f t="shared" si="112"/>
        <v>2.1615608699184427E-2</v>
      </c>
      <c r="AZ94" s="94">
        <f t="shared" si="113"/>
        <v>0.93224764934356918</v>
      </c>
      <c r="BA94" s="94">
        <f t="shared" si="114"/>
        <v>0.25114373892391745</v>
      </c>
      <c r="BB94" s="94" t="e">
        <f t="shared" ca="1" si="115"/>
        <v>#REF!</v>
      </c>
      <c r="BC94" s="94">
        <f t="shared" si="116"/>
        <v>3.6529834803120751E-3</v>
      </c>
      <c r="BD94" s="94">
        <f t="shared" si="117"/>
        <v>8.19661265175772E-14</v>
      </c>
      <c r="BE94" s="94">
        <f t="shared" si="118"/>
        <v>8.4414431579860521E-14</v>
      </c>
      <c r="BF94" s="94">
        <f t="shared" si="119"/>
        <v>0</v>
      </c>
      <c r="BG94" s="97">
        <f t="shared" si="120"/>
        <v>2.2269110216891171E-6</v>
      </c>
      <c r="BH94" s="94">
        <f t="shared" si="121"/>
        <v>1.4813896807706151E-29</v>
      </c>
      <c r="BI94" s="94">
        <f t="shared" si="122"/>
        <v>7.5766623189190672E-20</v>
      </c>
      <c r="BJ94" s="94">
        <f t="shared" si="123"/>
        <v>1.4312480247063293E-8</v>
      </c>
      <c r="BK94" s="94">
        <f t="shared" si="124"/>
        <v>2.5897277995584614E-5</v>
      </c>
      <c r="BL94" s="94">
        <f t="shared" si="125"/>
        <v>0</v>
      </c>
      <c r="BN94" s="111" t="e">
        <f t="shared" ca="1" si="158"/>
        <v>#REF!</v>
      </c>
      <c r="BO94" s="104">
        <v>15.083759933496893</v>
      </c>
      <c r="BP94" s="13"/>
      <c r="BQ94" s="92">
        <f t="shared" si="162"/>
        <v>43353</v>
      </c>
      <c r="BR94" s="94">
        <f t="shared" si="126"/>
        <v>2.8925334198812619E-4</v>
      </c>
      <c r="BS94" s="94">
        <f t="shared" si="127"/>
        <v>1.1112261059343165</v>
      </c>
      <c r="BT94" s="94">
        <f t="shared" si="128"/>
        <v>97967.016429649651</v>
      </c>
      <c r="BU94" s="94">
        <f t="shared" si="129"/>
        <v>0.282741351466816</v>
      </c>
      <c r="BV94" s="94">
        <f t="shared" si="130"/>
        <v>1</v>
      </c>
      <c r="BW94" s="94">
        <f t="shared" si="131"/>
        <v>4.7672995621848564</v>
      </c>
      <c r="BX94" s="94">
        <f t="shared" si="132"/>
        <v>0.33355830444895579</v>
      </c>
      <c r="BY94" s="94">
        <f t="shared" si="133"/>
        <v>0.98592032719346889</v>
      </c>
      <c r="BZ94" s="94">
        <f t="shared" si="134"/>
        <v>0.99934832477656022</v>
      </c>
      <c r="CA94" s="94">
        <f t="shared" si="135"/>
        <v>0.99491133658497988</v>
      </c>
      <c r="CB94" s="94">
        <f t="shared" si="136"/>
        <v>1.2287233927706203</v>
      </c>
      <c r="CC94" s="94">
        <f t="shared" si="137"/>
        <v>1.2017383214927577</v>
      </c>
      <c r="CD94" s="94">
        <f t="shared" si="138"/>
        <v>1.5305325934252627</v>
      </c>
      <c r="CE94" s="94">
        <f t="shared" si="139"/>
        <v>22.04191203535505</v>
      </c>
      <c r="CF94" s="94">
        <f t="shared" si="140"/>
        <v>1266.9233284691209</v>
      </c>
      <c r="CG94" s="94">
        <f t="shared" si="141"/>
        <v>1.1181186121039555</v>
      </c>
      <c r="CH94" s="94">
        <f t="shared" si="142"/>
        <v>1.0218509183643691</v>
      </c>
      <c r="CI94" s="94">
        <f t="shared" si="143"/>
        <v>2.5402122723848337</v>
      </c>
      <c r="CJ94" s="94">
        <f t="shared" si="144"/>
        <v>1.2854948466980711</v>
      </c>
      <c r="CK94" s="94" t="e">
        <f t="shared" ca="1" si="145"/>
        <v>#REF!</v>
      </c>
      <c r="CL94" s="94">
        <f t="shared" si="146"/>
        <v>1.0036596637563016</v>
      </c>
      <c r="CM94" s="94">
        <f t="shared" si="147"/>
        <v>1.0000000000000819</v>
      </c>
      <c r="CN94" s="94">
        <f t="shared" si="148"/>
        <v>1.0000000000000844</v>
      </c>
      <c r="CO94" s="94">
        <f t="shared" si="149"/>
        <v>1</v>
      </c>
      <c r="CP94" s="97">
        <f t="shared" si="150"/>
        <v>1.0000022269135012</v>
      </c>
      <c r="CQ94" s="94">
        <f t="shared" si="151"/>
        <v>1</v>
      </c>
      <c r="CR94" s="94">
        <f t="shared" si="152"/>
        <v>1</v>
      </c>
      <c r="CS94" s="94">
        <f t="shared" si="153"/>
        <v>1.0000000143124803</v>
      </c>
      <c r="CT94" s="94">
        <f t="shared" si="154"/>
        <v>1.0000258976133329</v>
      </c>
      <c r="CU94" s="94">
        <f t="shared" si="155"/>
        <v>1</v>
      </c>
      <c r="CW94" s="94" t="e">
        <f t="shared" ca="1" si="159"/>
        <v>#REF!</v>
      </c>
      <c r="CX94" s="94" t="e">
        <f t="shared" ca="1" si="156"/>
        <v>#REF!</v>
      </c>
    </row>
    <row r="95" spans="1:102" x14ac:dyDescent="0.2">
      <c r="A95" s="92">
        <f t="shared" si="160"/>
        <v>43360</v>
      </c>
      <c r="B95" s="93">
        <v>1</v>
      </c>
      <c r="C95" s="93">
        <v>3.1032362073490498</v>
      </c>
      <c r="D95" s="93">
        <v>15.6501061519897</v>
      </c>
      <c r="E95" s="93">
        <v>0.64993196989358004</v>
      </c>
      <c r="F95" s="93">
        <v>0</v>
      </c>
      <c r="G95" s="93">
        <v>4.5794187631599099</v>
      </c>
      <c r="H95" s="93">
        <v>4.4067192472642498</v>
      </c>
      <c r="I95" s="93">
        <v>0.50523559454057698</v>
      </c>
      <c r="J95" s="93">
        <v>4.67264083036973E-2</v>
      </c>
      <c r="K95" s="93">
        <v>0.47917008200339201</v>
      </c>
      <c r="L95" s="93">
        <v>0.91194485381108603</v>
      </c>
      <c r="M95" s="93">
        <v>0.63109057425544801</v>
      </c>
      <c r="N95" s="93">
        <v>0.49598060023122698</v>
      </c>
      <c r="O95" s="93">
        <v>4.5393884150022696</v>
      </c>
      <c r="P95" s="93">
        <v>4.5538768916005399</v>
      </c>
      <c r="Q95" s="93">
        <v>3.6375861597263799</v>
      </c>
      <c r="R95" s="93">
        <v>1.3862943611198899</v>
      </c>
      <c r="S95" s="93">
        <v>4.4998096703302597</v>
      </c>
      <c r="T95" s="93">
        <v>3.5263605246161598</v>
      </c>
      <c r="U95" s="93" t="e">
        <f ca="1">'Media Transformations (Inputs)'!F101</f>
        <v>#REF!</v>
      </c>
      <c r="V95" s="93">
        <v>0.26272439661872798</v>
      </c>
      <c r="W95" s="93">
        <v>2.0491531629394298E-12</v>
      </c>
      <c r="X95" s="93">
        <v>1.12305261160437E-13</v>
      </c>
      <c r="Y95" s="93">
        <v>0</v>
      </c>
      <c r="Z95" s="93">
        <v>5.12981784837855E-6</v>
      </c>
      <c r="AA95" s="93">
        <v>2.6934357832193102E-28</v>
      </c>
      <c r="AB95" s="93">
        <v>4.4405061642897796E-19</v>
      </c>
      <c r="AC95" s="93">
        <v>3.7198057912067102E-7</v>
      </c>
      <c r="AD95" s="93">
        <v>6.72602173184319E-4</v>
      </c>
      <c r="AE95" s="93">
        <v>0</v>
      </c>
      <c r="AH95" s="92">
        <f t="shared" si="161"/>
        <v>43360</v>
      </c>
      <c r="AI95" s="94">
        <f t="shared" si="157"/>
        <v>-8.1482076379792705</v>
      </c>
      <c r="AJ95" s="94">
        <f t="shared" si="97"/>
        <v>0.11264057456686376</v>
      </c>
      <c r="AK95" s="94">
        <f t="shared" si="98"/>
        <v>11.516889869617104</v>
      </c>
      <c r="AL95" s="94">
        <f t="shared" si="99"/>
        <v>-1.2606805987450505</v>
      </c>
      <c r="AM95" s="94">
        <f t="shared" si="100"/>
        <v>0</v>
      </c>
      <c r="AN95" s="94">
        <f t="shared" si="101"/>
        <v>1.5643034188462859</v>
      </c>
      <c r="AO95" s="94">
        <f t="shared" si="102"/>
        <v>-1.0979376029728309</v>
      </c>
      <c r="AP95" s="94">
        <f t="shared" si="103"/>
        <v>-2.0853708898482978E-2</v>
      </c>
      <c r="AQ95" s="94">
        <f t="shared" si="104"/>
        <v>-5.8669889043114058E-4</v>
      </c>
      <c r="AR95" s="94">
        <f t="shared" si="105"/>
        <v>-4.7460810900239901E-3</v>
      </c>
      <c r="AS95" s="94">
        <f t="shared" si="106"/>
        <v>0.2050993437963658</v>
      </c>
      <c r="AT95" s="94">
        <f t="shared" si="107"/>
        <v>0.18371997367410109</v>
      </c>
      <c r="AU95" s="94">
        <f t="shared" si="108"/>
        <v>0.43088927049539472</v>
      </c>
      <c r="AV95" s="94">
        <f t="shared" si="109"/>
        <v>3.0700037419416217</v>
      </c>
      <c r="AW95" s="94">
        <f t="shared" si="110"/>
        <v>7.1609870675608356</v>
      </c>
      <c r="AX95" s="94">
        <f t="shared" si="111"/>
        <v>0.10865788173451427</v>
      </c>
      <c r="AY95" s="94">
        <f t="shared" si="112"/>
        <v>1.4410405799456318E-2</v>
      </c>
      <c r="AZ95" s="94">
        <f t="shared" si="113"/>
        <v>0.93224764934356918</v>
      </c>
      <c r="BA95" s="94">
        <f t="shared" si="114"/>
        <v>0.25114373892391745</v>
      </c>
      <c r="BB95" s="94" t="e">
        <f t="shared" ca="1" si="115"/>
        <v>#REF!</v>
      </c>
      <c r="BC95" s="94">
        <f t="shared" si="116"/>
        <v>2.9223867842496599E-3</v>
      </c>
      <c r="BD95" s="94">
        <f t="shared" si="117"/>
        <v>8.1966126517577194E-15</v>
      </c>
      <c r="BE95" s="94">
        <f t="shared" si="118"/>
        <v>8.4414431579860511E-15</v>
      </c>
      <c r="BF95" s="94">
        <f t="shared" si="119"/>
        <v>0</v>
      </c>
      <c r="BG95" s="97">
        <f t="shared" si="120"/>
        <v>2.2269110216891173E-7</v>
      </c>
      <c r="BH95" s="94">
        <f t="shared" si="121"/>
        <v>2.9627793615412409E-30</v>
      </c>
      <c r="BI95" s="94">
        <f t="shared" si="122"/>
        <v>2.2729986956757302E-20</v>
      </c>
      <c r="BJ95" s="94">
        <f t="shared" si="123"/>
        <v>1.144998419765063E-8</v>
      </c>
      <c r="BK95" s="94">
        <f t="shared" si="124"/>
        <v>1.5538366797350837E-5</v>
      </c>
      <c r="BL95" s="94">
        <f t="shared" si="125"/>
        <v>0</v>
      </c>
      <c r="BN95" s="111" t="e">
        <f t="shared" ca="1" si="158"/>
        <v>#REF!</v>
      </c>
      <c r="BO95" s="104">
        <v>15.10917587432291</v>
      </c>
      <c r="BP95" s="13"/>
      <c r="BQ95" s="92">
        <f t="shared" si="162"/>
        <v>43360</v>
      </c>
      <c r="BR95" s="94">
        <f t="shared" si="126"/>
        <v>2.8925334198812619E-4</v>
      </c>
      <c r="BS95" s="94">
        <f t="shared" si="127"/>
        <v>1.1192295810682138</v>
      </c>
      <c r="BT95" s="94">
        <f t="shared" si="128"/>
        <v>100397.22732937087</v>
      </c>
      <c r="BU95" s="94">
        <f t="shared" si="129"/>
        <v>0.28346103760675495</v>
      </c>
      <c r="BV95" s="94">
        <f t="shared" si="130"/>
        <v>1</v>
      </c>
      <c r="BW95" s="94">
        <f t="shared" si="131"/>
        <v>4.7793445747386558</v>
      </c>
      <c r="BX95" s="94">
        <f t="shared" si="132"/>
        <v>0.33355830444895579</v>
      </c>
      <c r="BY95" s="94">
        <f t="shared" si="133"/>
        <v>0.97936222606909862</v>
      </c>
      <c r="BZ95" s="94">
        <f t="shared" si="134"/>
        <v>0.99941347318370932</v>
      </c>
      <c r="CA95" s="94">
        <f t="shared" si="135"/>
        <v>0.99526516375614826</v>
      </c>
      <c r="CB95" s="94">
        <f t="shared" si="136"/>
        <v>1.2276470180208048</v>
      </c>
      <c r="CC95" s="94">
        <f t="shared" si="137"/>
        <v>1.2016792741451698</v>
      </c>
      <c r="CD95" s="94">
        <f t="shared" si="138"/>
        <v>1.5386251693211854</v>
      </c>
      <c r="CE95" s="94">
        <f t="shared" si="139"/>
        <v>21.541983283695465</v>
      </c>
      <c r="CF95" s="94">
        <f t="shared" si="140"/>
        <v>1288.1818280679438</v>
      </c>
      <c r="CG95" s="94">
        <f t="shared" si="141"/>
        <v>1.1147808981870093</v>
      </c>
      <c r="CH95" s="94">
        <f t="shared" si="142"/>
        <v>1.0145147362427274</v>
      </c>
      <c r="CI95" s="94">
        <f t="shared" si="143"/>
        <v>2.5402122723848337</v>
      </c>
      <c r="CJ95" s="94">
        <f t="shared" si="144"/>
        <v>1.2854948466980711</v>
      </c>
      <c r="CK95" s="94" t="e">
        <f t="shared" ca="1" si="145"/>
        <v>#REF!</v>
      </c>
      <c r="CL95" s="94">
        <f t="shared" si="146"/>
        <v>1.0029266611192471</v>
      </c>
      <c r="CM95" s="94">
        <f t="shared" si="147"/>
        <v>1.0000000000000082</v>
      </c>
      <c r="CN95" s="94">
        <f t="shared" si="148"/>
        <v>1.0000000000000084</v>
      </c>
      <c r="CO95" s="94">
        <f t="shared" si="149"/>
        <v>1</v>
      </c>
      <c r="CP95" s="97">
        <f t="shared" si="150"/>
        <v>1.0000002226911269</v>
      </c>
      <c r="CQ95" s="94">
        <f t="shared" si="151"/>
        <v>1</v>
      </c>
      <c r="CR95" s="94">
        <f t="shared" si="152"/>
        <v>1</v>
      </c>
      <c r="CS95" s="94">
        <f t="shared" si="153"/>
        <v>1.0000000114499843</v>
      </c>
      <c r="CT95" s="94">
        <f t="shared" si="154"/>
        <v>1.0000155384875185</v>
      </c>
      <c r="CU95" s="94">
        <f t="shared" si="155"/>
        <v>1</v>
      </c>
      <c r="CW95" s="94" t="e">
        <f t="shared" ca="1" si="159"/>
        <v>#REF!</v>
      </c>
      <c r="CX95" s="94" t="e">
        <f t="shared" ca="1" si="156"/>
        <v>#REF!</v>
      </c>
    </row>
    <row r="96" spans="1:102" x14ac:dyDescent="0.2">
      <c r="A96" s="92">
        <f t="shared" si="160"/>
        <v>43367</v>
      </c>
      <c r="B96" s="93">
        <v>1</v>
      </c>
      <c r="C96" s="93">
        <v>2.6762330066783799</v>
      </c>
      <c r="D96" s="93">
        <v>15.66673116458</v>
      </c>
      <c r="E96" s="93">
        <v>0.66309128194146605</v>
      </c>
      <c r="F96" s="93">
        <v>0</v>
      </c>
      <c r="G96" s="93">
        <v>4.5742167103373701</v>
      </c>
      <c r="H96" s="93">
        <v>4.3944491546724302</v>
      </c>
      <c r="I96" s="93">
        <v>0.40456011816133902</v>
      </c>
      <c r="J96" s="93">
        <v>4.2053767473327598E-2</v>
      </c>
      <c r="K96" s="93">
        <v>0.58891471780923599</v>
      </c>
      <c r="L96" s="93">
        <v>0.88789420014648102</v>
      </c>
      <c r="M96" s="93">
        <v>0.62990435724329097</v>
      </c>
      <c r="N96" s="93">
        <v>0.49804383604351199</v>
      </c>
      <c r="O96" s="93">
        <v>4.4891939307829301</v>
      </c>
      <c r="P96" s="93">
        <v>4.5538768916005399</v>
      </c>
      <c r="Q96" s="93">
        <v>3.5835189384561099</v>
      </c>
      <c r="R96" s="93">
        <v>1.7917594692280501</v>
      </c>
      <c r="S96" s="93">
        <v>4.4998096703302597</v>
      </c>
      <c r="T96" s="93">
        <v>3.55534806148941</v>
      </c>
      <c r="U96" s="93" t="e">
        <f ca="1">'Media Transformations (Inputs)'!F102</f>
        <v>#REF!</v>
      </c>
      <c r="V96" s="93">
        <v>0.21017951729498199</v>
      </c>
      <c r="W96" s="93">
        <v>2.04915316293944E-13</v>
      </c>
      <c r="X96" s="93">
        <v>1.12305261160437E-14</v>
      </c>
      <c r="Y96" s="93">
        <v>0</v>
      </c>
      <c r="Z96" s="93">
        <v>5.1298178483785597E-7</v>
      </c>
      <c r="AA96" s="93">
        <v>5.3868715664386305E-29</v>
      </c>
      <c r="AB96" s="93">
        <v>1.3321518492869299E-19</v>
      </c>
      <c r="AC96" s="93">
        <v>2.9758446329653701E-7</v>
      </c>
      <c r="AD96" s="93">
        <v>4.0356130391059101E-4</v>
      </c>
      <c r="AE96" s="93">
        <v>0</v>
      </c>
      <c r="AH96" s="92">
        <f t="shared" si="161"/>
        <v>43367</v>
      </c>
      <c r="AI96" s="94">
        <f t="shared" si="157"/>
        <v>-8.1482076379792705</v>
      </c>
      <c r="AJ96" s="94">
        <f t="shared" si="97"/>
        <v>9.7141307784809214E-2</v>
      </c>
      <c r="AK96" s="94">
        <f t="shared" si="98"/>
        <v>11.529124191686487</v>
      </c>
      <c r="AL96" s="94">
        <f t="shared" si="99"/>
        <v>-1.2862058693273211</v>
      </c>
      <c r="AM96" s="94">
        <f t="shared" si="100"/>
        <v>0</v>
      </c>
      <c r="AN96" s="94">
        <f t="shared" si="101"/>
        <v>1.562526427171975</v>
      </c>
      <c r="AO96" s="94">
        <f t="shared" si="102"/>
        <v>-1.0948804996511521</v>
      </c>
      <c r="AP96" s="94">
        <f t="shared" si="103"/>
        <v>-1.6698306744884091E-2</v>
      </c>
      <c r="AQ96" s="94">
        <f t="shared" si="104"/>
        <v>-5.2802900138802691E-4</v>
      </c>
      <c r="AR96" s="94">
        <f t="shared" si="105"/>
        <v>-5.8330791316212509E-3</v>
      </c>
      <c r="AS96" s="94">
        <f t="shared" si="106"/>
        <v>0.19969027408796214</v>
      </c>
      <c r="AT96" s="94">
        <f t="shared" si="107"/>
        <v>0.18337464803126072</v>
      </c>
      <c r="AU96" s="94">
        <f t="shared" si="108"/>
        <v>0.43268173208280558</v>
      </c>
      <c r="AV96" s="94">
        <f t="shared" si="109"/>
        <v>3.0360570424547646</v>
      </c>
      <c r="AW96" s="94">
        <f t="shared" si="110"/>
        <v>7.1609870675608356</v>
      </c>
      <c r="AX96" s="94">
        <f t="shared" si="111"/>
        <v>0.10704284652255362</v>
      </c>
      <c r="AY96" s="94">
        <f t="shared" si="112"/>
        <v>1.8625179305884587E-2</v>
      </c>
      <c r="AZ96" s="94">
        <f t="shared" si="113"/>
        <v>0.93224764934356918</v>
      </c>
      <c r="BA96" s="94">
        <f t="shared" si="114"/>
        <v>0.25320820123335058</v>
      </c>
      <c r="BB96" s="94" t="e">
        <f t="shared" ca="1" si="115"/>
        <v>#REF!</v>
      </c>
      <c r="BC96" s="94">
        <f t="shared" si="116"/>
        <v>2.3379094273997237E-3</v>
      </c>
      <c r="BD96" s="94">
        <f t="shared" si="117"/>
        <v>8.1966126517577602E-16</v>
      </c>
      <c r="BE96" s="94">
        <f t="shared" si="118"/>
        <v>8.4414431579860517E-16</v>
      </c>
      <c r="BF96" s="94">
        <f t="shared" si="119"/>
        <v>0</v>
      </c>
      <c r="BG96" s="97">
        <f t="shared" si="120"/>
        <v>2.2269110216891215E-8</v>
      </c>
      <c r="BH96" s="94">
        <f t="shared" si="121"/>
        <v>5.9255587230824934E-31</v>
      </c>
      <c r="BI96" s="94">
        <f t="shared" si="122"/>
        <v>6.8189960870271708E-21</v>
      </c>
      <c r="BJ96" s="94">
        <f t="shared" si="123"/>
        <v>9.1599873581205089E-9</v>
      </c>
      <c r="BK96" s="94">
        <f t="shared" si="124"/>
        <v>9.3230200784104939E-6</v>
      </c>
      <c r="BL96" s="94">
        <f t="shared" si="125"/>
        <v>0</v>
      </c>
      <c r="BN96" s="111" t="e">
        <f t="shared" ca="1" si="158"/>
        <v>#REF!</v>
      </c>
      <c r="BO96" s="104">
        <v>15.056526456150717</v>
      </c>
      <c r="BP96" s="13"/>
      <c r="BQ96" s="92">
        <f t="shared" si="162"/>
        <v>43367</v>
      </c>
      <c r="BR96" s="94">
        <f t="shared" si="126"/>
        <v>2.8925334198812619E-4</v>
      </c>
      <c r="BS96" s="94">
        <f t="shared" si="127"/>
        <v>1.1020160860710075</v>
      </c>
      <c r="BT96" s="94">
        <f t="shared" si="128"/>
        <v>101633.0637389004</v>
      </c>
      <c r="BU96" s="94">
        <f t="shared" si="129"/>
        <v>0.27631718023964907</v>
      </c>
      <c r="BV96" s="94">
        <f t="shared" si="130"/>
        <v>1</v>
      </c>
      <c r="BW96" s="94">
        <f t="shared" si="131"/>
        <v>4.770859260619793</v>
      </c>
      <c r="BX96" s="94">
        <f t="shared" si="132"/>
        <v>0.3345795869371051</v>
      </c>
      <c r="BY96" s="94">
        <f t="shared" si="133"/>
        <v>0.98344033720016277</v>
      </c>
      <c r="BZ96" s="94">
        <f t="shared" si="134"/>
        <v>0.99947211038139128</v>
      </c>
      <c r="CA96" s="94">
        <f t="shared" si="135"/>
        <v>0.9941839002444004</v>
      </c>
      <c r="CB96" s="94">
        <f t="shared" si="136"/>
        <v>1.2210245166555544</v>
      </c>
      <c r="CC96" s="94">
        <f t="shared" si="137"/>
        <v>1.2012643751190972</v>
      </c>
      <c r="CD96" s="94">
        <f t="shared" si="138"/>
        <v>1.5413855690507794</v>
      </c>
      <c r="CE96" s="94">
        <f t="shared" si="139"/>
        <v>20.822977041181062</v>
      </c>
      <c r="CF96" s="94">
        <f t="shared" si="140"/>
        <v>1288.1818280679438</v>
      </c>
      <c r="CG96" s="94">
        <f t="shared" si="141"/>
        <v>1.1129819408635515</v>
      </c>
      <c r="CH96" s="94">
        <f t="shared" si="142"/>
        <v>1.0187997098281962</v>
      </c>
      <c r="CI96" s="94">
        <f t="shared" si="143"/>
        <v>2.5402122723848337</v>
      </c>
      <c r="CJ96" s="94">
        <f t="shared" si="144"/>
        <v>1.2881514436366397</v>
      </c>
      <c r="CK96" s="94" t="e">
        <f t="shared" ca="1" si="145"/>
        <v>#REF!</v>
      </c>
      <c r="CL96" s="94">
        <f t="shared" si="146"/>
        <v>1.002340644468656</v>
      </c>
      <c r="CM96" s="94">
        <f t="shared" si="147"/>
        <v>1.0000000000000009</v>
      </c>
      <c r="CN96" s="94">
        <f t="shared" si="148"/>
        <v>1.0000000000000009</v>
      </c>
      <c r="CO96" s="94">
        <f t="shared" si="149"/>
        <v>1</v>
      </c>
      <c r="CP96" s="97">
        <f t="shared" si="150"/>
        <v>1.0000000222691106</v>
      </c>
      <c r="CQ96" s="94">
        <f t="shared" si="151"/>
        <v>1</v>
      </c>
      <c r="CR96" s="94">
        <f t="shared" si="152"/>
        <v>1</v>
      </c>
      <c r="CS96" s="94">
        <f t="shared" si="153"/>
        <v>1.0000000091599874</v>
      </c>
      <c r="CT96" s="94">
        <f t="shared" si="154"/>
        <v>1.0000093230635378</v>
      </c>
      <c r="CU96" s="94">
        <f t="shared" si="155"/>
        <v>1</v>
      </c>
      <c r="CW96" s="94" t="e">
        <f t="shared" ca="1" si="159"/>
        <v>#REF!</v>
      </c>
      <c r="CX96" s="94" t="e">
        <f t="shared" ca="1" si="156"/>
        <v>#REF!</v>
      </c>
    </row>
    <row r="97" spans="1:102" x14ac:dyDescent="0.2">
      <c r="A97" s="92">
        <f t="shared" si="160"/>
        <v>43374</v>
      </c>
      <c r="B97" s="93">
        <v>1</v>
      </c>
      <c r="C97" s="93">
        <v>2.5831957631605702</v>
      </c>
      <c r="D97" s="93">
        <v>15.670470246953901</v>
      </c>
      <c r="E97" s="93">
        <v>0.65488158130013796</v>
      </c>
      <c r="F97" s="93">
        <v>0</v>
      </c>
      <c r="G97" s="93">
        <v>4.5728939741681502</v>
      </c>
      <c r="H97" s="93">
        <v>4.4067192472642498</v>
      </c>
      <c r="I97" s="93">
        <v>0.546169761068658</v>
      </c>
      <c r="J97" s="93">
        <v>3.7848390725994802E-2</v>
      </c>
      <c r="K97" s="93">
        <v>0.54537088775313902</v>
      </c>
      <c r="L97" s="93">
        <v>0.85199216274579703</v>
      </c>
      <c r="M97" s="93">
        <v>0.63535713899107604</v>
      </c>
      <c r="N97" s="93">
        <v>0.549626316607704</v>
      </c>
      <c r="O97" s="93">
        <v>4.40033856307251</v>
      </c>
      <c r="P97" s="93">
        <v>4.5538768916005399</v>
      </c>
      <c r="Q97" s="93">
        <v>4.0073331852324703</v>
      </c>
      <c r="R97" s="93">
        <v>2.07944154167983</v>
      </c>
      <c r="S97" s="93">
        <v>4.4886363697321396</v>
      </c>
      <c r="T97" s="93">
        <v>3.55534806148941</v>
      </c>
      <c r="U97" s="93" t="e">
        <f ca="1">'Media Transformations (Inputs)'!F103</f>
        <v>#REF!</v>
      </c>
      <c r="V97" s="93">
        <v>0.168143613835986</v>
      </c>
      <c r="W97" s="93">
        <v>2.0491531629394401E-14</v>
      </c>
      <c r="X97" s="93">
        <v>1.12305261160437E-15</v>
      </c>
      <c r="Y97" s="93">
        <v>0</v>
      </c>
      <c r="Z97" s="93">
        <v>5.1298178483785599E-8</v>
      </c>
      <c r="AA97" s="93">
        <v>1.07737431328772E-29</v>
      </c>
      <c r="AB97" s="93">
        <v>3.9964555478608001E-20</v>
      </c>
      <c r="AC97" s="93">
        <v>2.3806757063722899E-7</v>
      </c>
      <c r="AD97" s="93">
        <v>2.4213678234635399E-4</v>
      </c>
      <c r="AE97" s="93">
        <v>0</v>
      </c>
      <c r="AH97" s="92">
        <f t="shared" si="161"/>
        <v>43374</v>
      </c>
      <c r="AI97" s="94">
        <f t="shared" si="157"/>
        <v>-8.1482076379792705</v>
      </c>
      <c r="AJ97" s="94">
        <f t="shared" si="97"/>
        <v>9.3764262704855189E-2</v>
      </c>
      <c r="AK97" s="94">
        <f t="shared" si="98"/>
        <v>11.531875776851177</v>
      </c>
      <c r="AL97" s="94">
        <f t="shared" si="99"/>
        <v>-1.2702814175393566</v>
      </c>
      <c r="AM97" s="94">
        <f t="shared" si="100"/>
        <v>0</v>
      </c>
      <c r="AN97" s="94">
        <f t="shared" si="101"/>
        <v>1.5620745880153581</v>
      </c>
      <c r="AO97" s="94">
        <f t="shared" si="102"/>
        <v>-1.0979376029728309</v>
      </c>
      <c r="AP97" s="94">
        <f t="shared" si="103"/>
        <v>-2.2543275512559038E-2</v>
      </c>
      <c r="AQ97" s="94">
        <f t="shared" si="104"/>
        <v>-4.7522610124922372E-4</v>
      </c>
      <c r="AR97" s="94">
        <f t="shared" si="105"/>
        <v>-5.4017864525115452E-3</v>
      </c>
      <c r="AS97" s="94">
        <f t="shared" si="106"/>
        <v>0.1916157898896465</v>
      </c>
      <c r="AT97" s="94">
        <f t="shared" si="107"/>
        <v>0.18496203494531119</v>
      </c>
      <c r="AU97" s="94">
        <f t="shared" si="108"/>
        <v>0.47749464897972782</v>
      </c>
      <c r="AV97" s="94">
        <f t="shared" si="109"/>
        <v>2.9759638566720601</v>
      </c>
      <c r="AW97" s="94">
        <f t="shared" si="110"/>
        <v>7.1609870675608356</v>
      </c>
      <c r="AX97" s="94">
        <f t="shared" si="111"/>
        <v>0.11970254894100904</v>
      </c>
      <c r="AY97" s="94">
        <f t="shared" si="112"/>
        <v>2.1615608699184427E-2</v>
      </c>
      <c r="AZ97" s="94">
        <f t="shared" si="113"/>
        <v>0.929932821832822</v>
      </c>
      <c r="BA97" s="94">
        <f t="shared" si="114"/>
        <v>0.25320820123335058</v>
      </c>
      <c r="BB97" s="94" t="e">
        <f t="shared" ca="1" si="115"/>
        <v>#REF!</v>
      </c>
      <c r="BC97" s="94">
        <f t="shared" si="116"/>
        <v>1.8703275419197835E-3</v>
      </c>
      <c r="BD97" s="94">
        <f t="shared" si="117"/>
        <v>8.1966126517577599E-17</v>
      </c>
      <c r="BE97" s="94">
        <f t="shared" si="118"/>
        <v>8.4414431579860515E-17</v>
      </c>
      <c r="BF97" s="94">
        <f t="shared" si="119"/>
        <v>0</v>
      </c>
      <c r="BG97" s="97">
        <f t="shared" si="120"/>
        <v>2.2269110216891215E-9</v>
      </c>
      <c r="BH97" s="94">
        <f t="shared" si="121"/>
        <v>1.1851117446164919E-31</v>
      </c>
      <c r="BI97" s="94">
        <f t="shared" si="122"/>
        <v>2.0456988261081565E-21</v>
      </c>
      <c r="BJ97" s="94">
        <f t="shared" si="123"/>
        <v>7.3279898864963886E-9</v>
      </c>
      <c r="BK97" s="94">
        <f t="shared" si="124"/>
        <v>5.5938120470462818E-6</v>
      </c>
      <c r="BL97" s="94">
        <f t="shared" si="125"/>
        <v>0</v>
      </c>
      <c r="BN97" s="111" t="e">
        <f t="shared" ca="1" si="158"/>
        <v>#REF!</v>
      </c>
      <c r="BO97" s="104">
        <v>15.036663436050063</v>
      </c>
      <c r="BP97" s="13"/>
      <c r="BQ97" s="92">
        <f t="shared" si="162"/>
        <v>43374</v>
      </c>
      <c r="BR97" s="94">
        <f t="shared" si="126"/>
        <v>2.8925334198812619E-4</v>
      </c>
      <c r="BS97" s="94">
        <f t="shared" si="127"/>
        <v>1.0983008049363385</v>
      </c>
      <c r="BT97" s="94">
        <f t="shared" si="128"/>
        <v>101913.10086564287</v>
      </c>
      <c r="BU97" s="94">
        <f t="shared" si="129"/>
        <v>0.28075260195370916</v>
      </c>
      <c r="BV97" s="94">
        <f t="shared" si="130"/>
        <v>1</v>
      </c>
      <c r="BW97" s="94">
        <f t="shared" si="131"/>
        <v>4.7687040865278254</v>
      </c>
      <c r="BX97" s="94">
        <f t="shared" si="132"/>
        <v>0.33355830444895579</v>
      </c>
      <c r="BY97" s="94">
        <f t="shared" si="133"/>
        <v>0.97770892542292998</v>
      </c>
      <c r="BZ97" s="94">
        <f t="shared" si="134"/>
        <v>0.9995248868007891</v>
      </c>
      <c r="CA97" s="94">
        <f t="shared" si="135"/>
        <v>0.99461277696131067</v>
      </c>
      <c r="CB97" s="94">
        <f t="shared" si="136"/>
        <v>1.2112050703222441</v>
      </c>
      <c r="CC97" s="94">
        <f t="shared" si="137"/>
        <v>1.203172760740929</v>
      </c>
      <c r="CD97" s="94">
        <f t="shared" si="138"/>
        <v>1.6120306361823273</v>
      </c>
      <c r="CE97" s="94">
        <f t="shared" si="139"/>
        <v>19.608513941165327</v>
      </c>
      <c r="CF97" s="94">
        <f t="shared" si="140"/>
        <v>1288.1818280679438</v>
      </c>
      <c r="CG97" s="94">
        <f t="shared" si="141"/>
        <v>1.1271615263207635</v>
      </c>
      <c r="CH97" s="94">
        <f t="shared" si="142"/>
        <v>1.0218509183643691</v>
      </c>
      <c r="CI97" s="94">
        <f t="shared" si="143"/>
        <v>2.5343389196554793</v>
      </c>
      <c r="CJ97" s="94">
        <f t="shared" si="144"/>
        <v>1.2881514436366397</v>
      </c>
      <c r="CK97" s="94" t="e">
        <f t="shared" ca="1" si="145"/>
        <v>#REF!</v>
      </c>
      <c r="CL97" s="94">
        <f t="shared" si="146"/>
        <v>1.0018720776954269</v>
      </c>
      <c r="CM97" s="94">
        <f t="shared" si="147"/>
        <v>1</v>
      </c>
      <c r="CN97" s="94">
        <f t="shared" si="148"/>
        <v>1</v>
      </c>
      <c r="CO97" s="94">
        <f t="shared" si="149"/>
        <v>1</v>
      </c>
      <c r="CP97" s="97">
        <f t="shared" si="150"/>
        <v>1.0000000022269111</v>
      </c>
      <c r="CQ97" s="94">
        <f t="shared" si="151"/>
        <v>1</v>
      </c>
      <c r="CR97" s="94">
        <f t="shared" si="152"/>
        <v>1</v>
      </c>
      <c r="CS97" s="94">
        <f t="shared" si="153"/>
        <v>1.00000000732799</v>
      </c>
      <c r="CT97" s="94">
        <f t="shared" si="154"/>
        <v>1.0000055938276924</v>
      </c>
      <c r="CU97" s="94">
        <f t="shared" si="155"/>
        <v>1</v>
      </c>
      <c r="CW97" s="94" t="e">
        <f t="shared" ca="1" si="159"/>
        <v>#REF!</v>
      </c>
      <c r="CX97" s="94" t="e">
        <f t="shared" ca="1" si="156"/>
        <v>#REF!</v>
      </c>
    </row>
    <row r="98" spans="1:102" x14ac:dyDescent="0.2">
      <c r="A98" s="92">
        <f t="shared" si="160"/>
        <v>43381</v>
      </c>
      <c r="B98" s="93">
        <v>1</v>
      </c>
      <c r="C98" s="93">
        <v>2.76487254521779</v>
      </c>
      <c r="D98" s="93">
        <v>15.6606473842452</v>
      </c>
      <c r="E98" s="93">
        <v>0.64618291187832599</v>
      </c>
      <c r="F98" s="93">
        <v>0</v>
      </c>
      <c r="G98" s="93">
        <v>4.5761869258502301</v>
      </c>
      <c r="H98" s="93">
        <v>4.4067192472642498</v>
      </c>
      <c r="I98" s="93">
        <v>0.43713623393301398</v>
      </c>
      <c r="J98" s="93">
        <v>3.4063551653395398E-2</v>
      </c>
      <c r="K98" s="93">
        <v>0.64524286626901595</v>
      </c>
      <c r="L98" s="93">
        <v>0.85650213903808203</v>
      </c>
      <c r="M98" s="93">
        <v>0.63457476225141296</v>
      </c>
      <c r="N98" s="93">
        <v>0.55137705112625202</v>
      </c>
      <c r="O98" s="93">
        <v>4.3864152431289698</v>
      </c>
      <c r="P98" s="93">
        <v>4.5538768916005399</v>
      </c>
      <c r="Q98" s="93">
        <v>4.0943445622221004</v>
      </c>
      <c r="R98" s="93">
        <v>1.9459101490553099</v>
      </c>
      <c r="S98" s="93">
        <v>4.4886363697321396</v>
      </c>
      <c r="T98" s="93">
        <v>3.55534806148941</v>
      </c>
      <c r="U98" s="93" t="e">
        <f ca="1">'Media Transformations (Inputs)'!F104</f>
        <v>#REF!</v>
      </c>
      <c r="V98" s="93">
        <v>0.134514891068788</v>
      </c>
      <c r="W98" s="93">
        <v>2.0491531629394401E-15</v>
      </c>
      <c r="X98" s="93">
        <v>1.1230526116043799E-16</v>
      </c>
      <c r="Y98" s="93">
        <v>0</v>
      </c>
      <c r="Z98" s="93">
        <v>5.1298178483785698E-9</v>
      </c>
      <c r="AA98" s="93">
        <v>2.15474862657545E-30</v>
      </c>
      <c r="AB98" s="93">
        <v>1.19893666435823E-20</v>
      </c>
      <c r="AC98" s="93">
        <v>1.90454056509783E-7</v>
      </c>
      <c r="AD98" s="93">
        <v>1.4528206940781201E-4</v>
      </c>
      <c r="AE98" s="93">
        <v>0</v>
      </c>
      <c r="AH98" s="92">
        <f t="shared" si="161"/>
        <v>43381</v>
      </c>
      <c r="AI98" s="94">
        <f t="shared" si="157"/>
        <v>-8.1482076379792705</v>
      </c>
      <c r="AJ98" s="94">
        <f t="shared" si="97"/>
        <v>0.10035872595193933</v>
      </c>
      <c r="AK98" s="94">
        <f t="shared" si="98"/>
        <v>11.52464714677533</v>
      </c>
      <c r="AL98" s="94">
        <f t="shared" si="99"/>
        <v>-1.25340850732266</v>
      </c>
      <c r="AM98" s="94">
        <f t="shared" si="100"/>
        <v>0</v>
      </c>
      <c r="AN98" s="94">
        <f t="shared" si="101"/>
        <v>1.5631994415919326</v>
      </c>
      <c r="AO98" s="94">
        <f t="shared" si="102"/>
        <v>-1.0979376029728309</v>
      </c>
      <c r="AP98" s="94">
        <f t="shared" si="103"/>
        <v>-1.8042892998676292E-2</v>
      </c>
      <c r="AQ98" s="94">
        <f t="shared" si="104"/>
        <v>-4.2770349112430229E-4</v>
      </c>
      <c r="AR98" s="94">
        <f t="shared" si="105"/>
        <v>-6.3909978546001474E-3</v>
      </c>
      <c r="AS98" s="94">
        <f t="shared" si="106"/>
        <v>0.19263009812793438</v>
      </c>
      <c r="AT98" s="94">
        <f t="shared" si="107"/>
        <v>0.18473427328972997</v>
      </c>
      <c r="AU98" s="94">
        <f t="shared" si="108"/>
        <v>0.47901562120964281</v>
      </c>
      <c r="AV98" s="94">
        <f t="shared" si="109"/>
        <v>2.9665474682912705</v>
      </c>
      <c r="AW98" s="94">
        <f t="shared" si="110"/>
        <v>7.1609870675608356</v>
      </c>
      <c r="AX98" s="94">
        <f t="shared" si="111"/>
        <v>0.12230165491275807</v>
      </c>
      <c r="AY98" s="94">
        <f t="shared" si="112"/>
        <v>2.0227561824975544E-2</v>
      </c>
      <c r="AZ98" s="94">
        <f t="shared" si="113"/>
        <v>0.929932821832822</v>
      </c>
      <c r="BA98" s="94">
        <f t="shared" si="114"/>
        <v>0.25320820123335058</v>
      </c>
      <c r="BB98" s="94" t="e">
        <f t="shared" ca="1" si="115"/>
        <v>#REF!</v>
      </c>
      <c r="BC98" s="94">
        <f t="shared" si="116"/>
        <v>1.4962620335358179E-3</v>
      </c>
      <c r="BD98" s="94">
        <f t="shared" si="117"/>
        <v>8.1966126517577599E-18</v>
      </c>
      <c r="BE98" s="94">
        <f t="shared" si="118"/>
        <v>8.4414431579861266E-18</v>
      </c>
      <c r="BF98" s="94">
        <f t="shared" si="119"/>
        <v>0</v>
      </c>
      <c r="BG98" s="97">
        <f t="shared" si="120"/>
        <v>2.2269110216891259E-10</v>
      </c>
      <c r="BH98" s="94">
        <f t="shared" si="121"/>
        <v>2.3702234892329948E-32</v>
      </c>
      <c r="BI98" s="94">
        <f t="shared" si="122"/>
        <v>6.1370964783244178E-22</v>
      </c>
      <c r="BJ98" s="94">
        <f t="shared" si="123"/>
        <v>5.8623919091971051E-9</v>
      </c>
      <c r="BK98" s="94">
        <f t="shared" si="124"/>
        <v>3.3562872282277602E-6</v>
      </c>
      <c r="BL98" s="94">
        <f t="shared" si="125"/>
        <v>0</v>
      </c>
      <c r="BN98" s="111" t="e">
        <f t="shared" ca="1" si="158"/>
        <v>#REF!</v>
      </c>
      <c r="BO98" s="104">
        <v>15.041518055496368</v>
      </c>
      <c r="BP98" s="13"/>
      <c r="BQ98" s="92">
        <f t="shared" si="162"/>
        <v>43381</v>
      </c>
      <c r="BR98" s="94">
        <f t="shared" si="126"/>
        <v>2.8925334198812619E-4</v>
      </c>
      <c r="BS98" s="94">
        <f t="shared" si="127"/>
        <v>1.1055674426828714</v>
      </c>
      <c r="BT98" s="94">
        <f t="shared" si="128"/>
        <v>101179.06499279718</v>
      </c>
      <c r="BU98" s="94">
        <f t="shared" si="129"/>
        <v>0.28552990556801977</v>
      </c>
      <c r="BV98" s="94">
        <f t="shared" si="130"/>
        <v>1</v>
      </c>
      <c r="BW98" s="94">
        <f t="shared" si="131"/>
        <v>4.7740711984167685</v>
      </c>
      <c r="BX98" s="94">
        <f t="shared" si="132"/>
        <v>0.33355830444895579</v>
      </c>
      <c r="BY98" s="94">
        <f t="shared" si="133"/>
        <v>0.98211890542992142</v>
      </c>
      <c r="BZ98" s="94">
        <f t="shared" si="134"/>
        <v>0.99957238796097525</v>
      </c>
      <c r="CA98" s="94">
        <f t="shared" si="135"/>
        <v>0.9936293811350505</v>
      </c>
      <c r="CB98" s="94">
        <f t="shared" si="136"/>
        <v>1.2124342288707668</v>
      </c>
      <c r="CC98" s="94">
        <f t="shared" si="137"/>
        <v>1.2028987553261403</v>
      </c>
      <c r="CD98" s="94">
        <f t="shared" si="138"/>
        <v>1.6144843555602224</v>
      </c>
      <c r="CE98" s="94">
        <f t="shared" si="139"/>
        <v>19.424739163580846</v>
      </c>
      <c r="CF98" s="94">
        <f t="shared" si="140"/>
        <v>1288.1818280679438</v>
      </c>
      <c r="CG98" s="94">
        <f t="shared" si="141"/>
        <v>1.1300949490618732</v>
      </c>
      <c r="CH98" s="94">
        <f t="shared" si="142"/>
        <v>1.0204335253227876</v>
      </c>
      <c r="CI98" s="94">
        <f t="shared" si="143"/>
        <v>2.5343389196554793</v>
      </c>
      <c r="CJ98" s="94">
        <f t="shared" si="144"/>
        <v>1.2881514436366397</v>
      </c>
      <c r="CK98" s="94" t="e">
        <f t="shared" ca="1" si="145"/>
        <v>#REF!</v>
      </c>
      <c r="CL98" s="94">
        <f t="shared" si="146"/>
        <v>1.0014973819920865</v>
      </c>
      <c r="CM98" s="94">
        <f t="shared" si="147"/>
        <v>1</v>
      </c>
      <c r="CN98" s="94">
        <f t="shared" si="148"/>
        <v>1</v>
      </c>
      <c r="CO98" s="94">
        <f t="shared" si="149"/>
        <v>1</v>
      </c>
      <c r="CP98" s="97">
        <f t="shared" si="150"/>
        <v>1.0000000002226912</v>
      </c>
      <c r="CQ98" s="94">
        <f t="shared" si="151"/>
        <v>1</v>
      </c>
      <c r="CR98" s="94">
        <f t="shared" si="152"/>
        <v>1</v>
      </c>
      <c r="CS98" s="94">
        <f t="shared" si="153"/>
        <v>1.0000000058623919</v>
      </c>
      <c r="CT98" s="94">
        <f t="shared" si="154"/>
        <v>1.0000033562928605</v>
      </c>
      <c r="CU98" s="94">
        <f t="shared" si="155"/>
        <v>1</v>
      </c>
      <c r="CW98" s="94" t="e">
        <f t="shared" ca="1" si="159"/>
        <v>#REF!</v>
      </c>
      <c r="CX98" s="94" t="e">
        <f t="shared" ca="1" si="156"/>
        <v>#REF!</v>
      </c>
    </row>
    <row r="99" spans="1:102" x14ac:dyDescent="0.2">
      <c r="A99" s="92">
        <f t="shared" si="160"/>
        <v>43388</v>
      </c>
      <c r="B99" s="93">
        <v>1</v>
      </c>
      <c r="C99" s="93">
        <v>2.55998126072683</v>
      </c>
      <c r="D99" s="93">
        <v>15.6775986905563</v>
      </c>
      <c r="E99" s="93">
        <v>0.63939725480723297</v>
      </c>
      <c r="F99" s="93">
        <v>0</v>
      </c>
      <c r="G99" s="93">
        <v>4.5783699918111296</v>
      </c>
      <c r="H99" s="93">
        <v>4.3944491546724302</v>
      </c>
      <c r="I99" s="93">
        <v>0.54938628129825695</v>
      </c>
      <c r="J99" s="93">
        <v>3.0657196488055798E-2</v>
      </c>
      <c r="K99" s="93">
        <v>0.59117797520474702</v>
      </c>
      <c r="L99" s="93">
        <v>0.85028375943619505</v>
      </c>
      <c r="M99" s="93">
        <v>0.63651742095771702</v>
      </c>
      <c r="N99" s="93">
        <v>0.56331540618617104</v>
      </c>
      <c r="O99" s="93">
        <v>4.3880508903523197</v>
      </c>
      <c r="P99" s="93">
        <v>4.5538768916005399</v>
      </c>
      <c r="Q99" s="93">
        <v>4.1896547420264199</v>
      </c>
      <c r="R99" s="93">
        <v>1.6094379124341001</v>
      </c>
      <c r="S99" s="93">
        <v>4.4886363697321396</v>
      </c>
      <c r="T99" s="93">
        <v>3.5835189384561099</v>
      </c>
      <c r="U99" s="93" t="e">
        <f ca="1">'Media Transformations (Inputs)'!F105</f>
        <v>#REF!</v>
      </c>
      <c r="V99" s="93">
        <v>0.10761191285503099</v>
      </c>
      <c r="W99" s="93">
        <v>2.04915316293944E-16</v>
      </c>
      <c r="X99" s="93">
        <v>1.12305261160438E-17</v>
      </c>
      <c r="Y99" s="93">
        <v>0</v>
      </c>
      <c r="Z99" s="93">
        <v>5.12981784837857E-10</v>
      </c>
      <c r="AA99" s="93">
        <v>4.3094972531508999E-31</v>
      </c>
      <c r="AB99" s="93">
        <v>3.5968099930747101E-21</v>
      </c>
      <c r="AC99" s="93">
        <v>1.5236324520782701E-7</v>
      </c>
      <c r="AD99" s="93">
        <v>8.7169241644687704E-5</v>
      </c>
      <c r="AE99" s="93">
        <v>0</v>
      </c>
      <c r="AH99" s="92">
        <f t="shared" si="161"/>
        <v>43388</v>
      </c>
      <c r="AI99" s="94">
        <f t="shared" si="157"/>
        <v>-8.1482076379792705</v>
      </c>
      <c r="AJ99" s="94">
        <f t="shared" si="97"/>
        <v>9.2921627881818569E-2</v>
      </c>
      <c r="AK99" s="94">
        <f t="shared" si="98"/>
        <v>11.537121587909153</v>
      </c>
      <c r="AL99" s="94">
        <f t="shared" si="99"/>
        <v>-1.2402462894051989</v>
      </c>
      <c r="AM99" s="94">
        <f t="shared" si="100"/>
        <v>0</v>
      </c>
      <c r="AN99" s="94">
        <f t="shared" si="101"/>
        <v>1.5639451645150413</v>
      </c>
      <c r="AO99" s="94">
        <f t="shared" si="102"/>
        <v>-1.0948804996511521</v>
      </c>
      <c r="AP99" s="94">
        <f t="shared" si="103"/>
        <v>-2.2676038083642599E-2</v>
      </c>
      <c r="AQ99" s="94">
        <f t="shared" si="104"/>
        <v>-3.8493314201187135E-4</v>
      </c>
      <c r="AR99" s="94">
        <f t="shared" si="105"/>
        <v>-5.8554962305389906E-3</v>
      </c>
      <c r="AS99" s="94">
        <f t="shared" si="106"/>
        <v>0.1912315644660646</v>
      </c>
      <c r="AT99" s="94">
        <f t="shared" si="107"/>
        <v>0.18529981050568509</v>
      </c>
      <c r="AU99" s="94">
        <f t="shared" si="108"/>
        <v>0.48938721457495854</v>
      </c>
      <c r="AV99" s="94">
        <f t="shared" si="109"/>
        <v>2.9676536620418612</v>
      </c>
      <c r="AW99" s="94">
        <f t="shared" si="110"/>
        <v>7.1609870675608356</v>
      </c>
      <c r="AX99" s="94">
        <f t="shared" si="111"/>
        <v>0.12514865338661746</v>
      </c>
      <c r="AY99" s="94">
        <f t="shared" si="112"/>
        <v>1.672996304224271E-2</v>
      </c>
      <c r="AZ99" s="94">
        <f t="shared" si="113"/>
        <v>0.929932821832822</v>
      </c>
      <c r="BA99" s="94">
        <f t="shared" si="114"/>
        <v>0.25521450187130162</v>
      </c>
      <c r="BB99" s="94" t="e">
        <f t="shared" ca="1" si="115"/>
        <v>#REF!</v>
      </c>
      <c r="BC99" s="94">
        <f t="shared" si="116"/>
        <v>1.197009626828661E-3</v>
      </c>
      <c r="BD99" s="94">
        <f t="shared" si="117"/>
        <v>8.1966126517577599E-19</v>
      </c>
      <c r="BE99" s="94">
        <f t="shared" si="118"/>
        <v>8.4414431579861266E-19</v>
      </c>
      <c r="BF99" s="94">
        <f t="shared" si="119"/>
        <v>0</v>
      </c>
      <c r="BG99" s="97">
        <f t="shared" si="120"/>
        <v>2.2269110216891259E-11</v>
      </c>
      <c r="BH99" s="94">
        <f t="shared" si="121"/>
        <v>4.7404469784659894E-33</v>
      </c>
      <c r="BI99" s="94">
        <f t="shared" si="122"/>
        <v>1.8411289434973357E-22</v>
      </c>
      <c r="BJ99" s="94">
        <f t="shared" si="123"/>
        <v>4.6899135273577024E-9</v>
      </c>
      <c r="BK99" s="94">
        <f t="shared" si="124"/>
        <v>2.0137723369366678E-6</v>
      </c>
      <c r="BL99" s="94">
        <f t="shared" si="125"/>
        <v>0</v>
      </c>
      <c r="BN99" s="111" t="e">
        <f t="shared" ca="1" si="158"/>
        <v>#REF!</v>
      </c>
      <c r="BO99" s="104">
        <v>15.061883093928435</v>
      </c>
      <c r="BP99" s="13"/>
      <c r="BQ99" s="92">
        <f t="shared" si="162"/>
        <v>43388</v>
      </c>
      <c r="BR99" s="94">
        <f t="shared" si="126"/>
        <v>2.8925334198812619E-4</v>
      </c>
      <c r="BS99" s="94">
        <f t="shared" si="127"/>
        <v>1.0973757282375867</v>
      </c>
      <c r="BT99" s="94">
        <f t="shared" si="128"/>
        <v>102449.12244186239</v>
      </c>
      <c r="BU99" s="94">
        <f t="shared" si="129"/>
        <v>0.28931295444822208</v>
      </c>
      <c r="BV99" s="94">
        <f t="shared" si="130"/>
        <v>1</v>
      </c>
      <c r="BW99" s="94">
        <f t="shared" si="131"/>
        <v>4.7776326605128983</v>
      </c>
      <c r="BX99" s="94">
        <f t="shared" si="132"/>
        <v>0.3345795869371051</v>
      </c>
      <c r="BY99" s="94">
        <f t="shared" si="133"/>
        <v>0.97757913088833814</v>
      </c>
      <c r="BZ99" s="94">
        <f t="shared" si="134"/>
        <v>0.99961514093524484</v>
      </c>
      <c r="CA99" s="94">
        <f t="shared" si="135"/>
        <v>0.99416161377536616</v>
      </c>
      <c r="CB99" s="94">
        <f t="shared" si="136"/>
        <v>1.2107397839342089</v>
      </c>
      <c r="CC99" s="94">
        <f t="shared" si="137"/>
        <v>1.2035792317385348</v>
      </c>
      <c r="CD99" s="94">
        <f t="shared" si="138"/>
        <v>1.6313162667763892</v>
      </c>
      <c r="CE99" s="94">
        <f t="shared" si="139"/>
        <v>19.446238577716894</v>
      </c>
      <c r="CF99" s="94">
        <f t="shared" si="140"/>
        <v>1288.1818280679438</v>
      </c>
      <c r="CG99" s="94">
        <f t="shared" si="141"/>
        <v>1.1333169119425961</v>
      </c>
      <c r="CH99" s="94">
        <f t="shared" si="142"/>
        <v>1.0168706925785624</v>
      </c>
      <c r="CI99" s="94">
        <f t="shared" si="143"/>
        <v>2.5343389196554793</v>
      </c>
      <c r="CJ99" s="94">
        <f t="shared" si="144"/>
        <v>1.2907384569952818</v>
      </c>
      <c r="CK99" s="94" t="e">
        <f t="shared" ca="1" si="145"/>
        <v>#REF!</v>
      </c>
      <c r="CL99" s="94">
        <f t="shared" si="146"/>
        <v>1.0011977263287899</v>
      </c>
      <c r="CM99" s="94">
        <f t="shared" si="147"/>
        <v>1</v>
      </c>
      <c r="CN99" s="94">
        <f t="shared" si="148"/>
        <v>1</v>
      </c>
      <c r="CO99" s="94">
        <f t="shared" si="149"/>
        <v>1</v>
      </c>
      <c r="CP99" s="97">
        <f t="shared" si="150"/>
        <v>1.0000000000222691</v>
      </c>
      <c r="CQ99" s="94">
        <f t="shared" si="151"/>
        <v>1</v>
      </c>
      <c r="CR99" s="94">
        <f t="shared" si="152"/>
        <v>1</v>
      </c>
      <c r="CS99" s="94">
        <f t="shared" si="153"/>
        <v>1.0000000046899136</v>
      </c>
      <c r="CT99" s="94">
        <f t="shared" si="154"/>
        <v>1.0000020137743646</v>
      </c>
      <c r="CU99" s="94">
        <f t="shared" si="155"/>
        <v>1</v>
      </c>
      <c r="CW99" s="94" t="e">
        <f t="shared" ca="1" si="159"/>
        <v>#REF!</v>
      </c>
      <c r="CX99" s="94" t="e">
        <f t="shared" ca="1" si="156"/>
        <v>#REF!</v>
      </c>
    </row>
    <row r="100" spans="1:102" x14ac:dyDescent="0.2">
      <c r="A100" s="92">
        <f t="shared" si="160"/>
        <v>43395</v>
      </c>
      <c r="B100" s="93">
        <v>1</v>
      </c>
      <c r="C100" s="93">
        <v>2.5465769772127098</v>
      </c>
      <c r="D100" s="93">
        <v>15.7232768047544</v>
      </c>
      <c r="E100" s="93">
        <v>0.62898521731555002</v>
      </c>
      <c r="F100" s="93">
        <v>0</v>
      </c>
      <c r="G100" s="93">
        <v>4.5807483021604396</v>
      </c>
      <c r="H100" s="93">
        <v>4.4067192472642498</v>
      </c>
      <c r="I100" s="93">
        <v>0.43950902503860501</v>
      </c>
      <c r="J100" s="93">
        <v>2.7591476839250201E-2</v>
      </c>
      <c r="K100" s="93">
        <v>0.54433465160651096</v>
      </c>
      <c r="L100" s="93">
        <v>0.84115104867418999</v>
      </c>
      <c r="M100" s="93">
        <v>0.61973940144462303</v>
      </c>
      <c r="N100" s="93">
        <v>0.55376943469685402</v>
      </c>
      <c r="O100" s="93">
        <v>4.3828739152552902</v>
      </c>
      <c r="P100" s="93">
        <v>4.5538768916005399</v>
      </c>
      <c r="Q100" s="93">
        <v>4.1896547420264199</v>
      </c>
      <c r="R100" s="93">
        <v>2.3025850929940401</v>
      </c>
      <c r="S100" s="93">
        <v>4.4886363697321396</v>
      </c>
      <c r="T100" s="93">
        <v>3.5835189384561099</v>
      </c>
      <c r="U100" s="93" t="e">
        <f ca="1">'Media Transformations (Inputs)'!F106</f>
        <v>#REF!</v>
      </c>
      <c r="V100" s="93">
        <v>8.6089530284024898E-2</v>
      </c>
      <c r="W100" s="93">
        <v>2.04915316293944E-17</v>
      </c>
      <c r="X100" s="93">
        <v>1.12305261160438E-18</v>
      </c>
      <c r="Y100" s="93">
        <v>0</v>
      </c>
      <c r="Z100" s="93">
        <v>5.1298178483785798E-11</v>
      </c>
      <c r="AA100" s="93">
        <v>8.6189945063017998E-32</v>
      </c>
      <c r="AB100" s="93">
        <v>1.07904299792241E-21</v>
      </c>
      <c r="AC100" s="93">
        <v>1.2189059616626101E-7</v>
      </c>
      <c r="AD100" s="93">
        <v>5.2301544986812602E-5</v>
      </c>
      <c r="AE100" s="93">
        <v>0</v>
      </c>
      <c r="AH100" s="92">
        <f t="shared" si="161"/>
        <v>43395</v>
      </c>
      <c r="AI100" s="94">
        <f t="shared" si="157"/>
        <v>-8.1482076379792705</v>
      </c>
      <c r="AJ100" s="94">
        <f t="shared" si="97"/>
        <v>9.24350821934459E-2</v>
      </c>
      <c r="AK100" s="94">
        <f t="shared" si="98"/>
        <v>11.570736044294449</v>
      </c>
      <c r="AL100" s="94">
        <f t="shared" si="99"/>
        <v>-1.2200499392220865</v>
      </c>
      <c r="AM100" s="94">
        <f t="shared" si="100"/>
        <v>0</v>
      </c>
      <c r="AN100" s="94">
        <f t="shared" si="101"/>
        <v>1.5647575818114092</v>
      </c>
      <c r="AO100" s="94">
        <f t="shared" si="102"/>
        <v>-1.0979376029728309</v>
      </c>
      <c r="AP100" s="94">
        <f t="shared" si="103"/>
        <v>-1.8140830466914056E-2</v>
      </c>
      <c r="AQ100" s="94">
        <f t="shared" si="104"/>
        <v>-3.4643982781068397E-4</v>
      </c>
      <c r="AR100" s="94">
        <f t="shared" si="105"/>
        <v>-5.3915227466479641E-3</v>
      </c>
      <c r="AS100" s="94">
        <f t="shared" si="106"/>
        <v>0.18917758831110154</v>
      </c>
      <c r="AT100" s="94">
        <f t="shared" si="107"/>
        <v>0.18041547626113416</v>
      </c>
      <c r="AU100" s="94">
        <f t="shared" si="108"/>
        <v>0.4810940339761931</v>
      </c>
      <c r="AV100" s="94">
        <f t="shared" si="109"/>
        <v>2.9641524562698915</v>
      </c>
      <c r="AW100" s="94">
        <f t="shared" si="110"/>
        <v>7.1609870675608356</v>
      </c>
      <c r="AX100" s="94">
        <f t="shared" si="111"/>
        <v>0.12514865338661746</v>
      </c>
      <c r="AY100" s="94">
        <f t="shared" si="112"/>
        <v>2.3935165941970815E-2</v>
      </c>
      <c r="AZ100" s="94">
        <f t="shared" si="113"/>
        <v>0.929932821832822</v>
      </c>
      <c r="BA100" s="94">
        <f t="shared" si="114"/>
        <v>0.25521450187130162</v>
      </c>
      <c r="BB100" s="94" t="e">
        <f t="shared" ca="1" si="115"/>
        <v>#REF!</v>
      </c>
      <c r="BC100" s="94">
        <f t="shared" si="116"/>
        <v>9.5760770146292992E-4</v>
      </c>
      <c r="BD100" s="94">
        <f t="shared" si="117"/>
        <v>8.1966126517577607E-20</v>
      </c>
      <c r="BE100" s="94">
        <f t="shared" si="118"/>
        <v>8.4414431579861269E-20</v>
      </c>
      <c r="BF100" s="94">
        <f t="shared" si="119"/>
        <v>0</v>
      </c>
      <c r="BG100" s="97">
        <f t="shared" si="120"/>
        <v>2.2269110216891301E-12</v>
      </c>
      <c r="BH100" s="94">
        <f t="shared" si="121"/>
        <v>9.4808939569319788E-34</v>
      </c>
      <c r="BI100" s="94">
        <f t="shared" si="122"/>
        <v>5.5233868304919915E-23</v>
      </c>
      <c r="BJ100" s="94">
        <f t="shared" si="123"/>
        <v>3.7519308218861441E-9</v>
      </c>
      <c r="BK100" s="94">
        <f t="shared" si="124"/>
        <v>1.2082634021620001E-6</v>
      </c>
      <c r="BL100" s="94">
        <f t="shared" si="125"/>
        <v>0</v>
      </c>
      <c r="BN100" s="111" t="e">
        <f t="shared" ca="1" si="158"/>
        <v>#REF!</v>
      </c>
      <c r="BO100" s="104">
        <v>15.111718628480453</v>
      </c>
      <c r="BP100" s="13"/>
      <c r="BQ100" s="92">
        <f t="shared" si="162"/>
        <v>43395</v>
      </c>
      <c r="BR100" s="94">
        <f t="shared" si="126"/>
        <v>2.8925334198812619E-4</v>
      </c>
      <c r="BS100" s="94">
        <f t="shared" si="127"/>
        <v>1.0968419346764959</v>
      </c>
      <c r="BT100" s="94">
        <f t="shared" si="128"/>
        <v>105951.42827898554</v>
      </c>
      <c r="BU100" s="94">
        <f t="shared" si="129"/>
        <v>0.29521542372727649</v>
      </c>
      <c r="BV100" s="94">
        <f t="shared" si="130"/>
        <v>1</v>
      </c>
      <c r="BW100" s="94">
        <f t="shared" si="131"/>
        <v>4.7815156690200551</v>
      </c>
      <c r="BX100" s="94">
        <f t="shared" si="132"/>
        <v>0.33355830444895579</v>
      </c>
      <c r="BY100" s="94">
        <f t="shared" si="133"/>
        <v>0.98202272390077983</v>
      </c>
      <c r="BZ100" s="94">
        <f t="shared" si="134"/>
        <v>0.99965362017553705</v>
      </c>
      <c r="CA100" s="94">
        <f t="shared" si="135"/>
        <v>0.99462298542668981</v>
      </c>
      <c r="CB100" s="94">
        <f t="shared" si="136"/>
        <v>1.2082555054858837</v>
      </c>
      <c r="CC100" s="94">
        <f t="shared" si="137"/>
        <v>1.1977148818620611</v>
      </c>
      <c r="CD100" s="94">
        <f t="shared" si="138"/>
        <v>1.6178434099978245</v>
      </c>
      <c r="CE100" s="94">
        <f t="shared" si="139"/>
        <v>19.378272346276393</v>
      </c>
      <c r="CF100" s="94">
        <f t="shared" si="140"/>
        <v>1288.1818280679438</v>
      </c>
      <c r="CG100" s="94">
        <f t="shared" si="141"/>
        <v>1.1333169119425961</v>
      </c>
      <c r="CH100" s="94">
        <f t="shared" si="142"/>
        <v>1.0242239111454454</v>
      </c>
      <c r="CI100" s="94">
        <f t="shared" si="143"/>
        <v>2.5343389196554793</v>
      </c>
      <c r="CJ100" s="94">
        <f t="shared" si="144"/>
        <v>1.2907384569952818</v>
      </c>
      <c r="CK100" s="94" t="e">
        <f t="shared" ca="1" si="145"/>
        <v>#REF!</v>
      </c>
      <c r="CL100" s="94">
        <f t="shared" si="146"/>
        <v>1.0009580663541093</v>
      </c>
      <c r="CM100" s="94">
        <f t="shared" si="147"/>
        <v>1</v>
      </c>
      <c r="CN100" s="94">
        <f t="shared" si="148"/>
        <v>1</v>
      </c>
      <c r="CO100" s="94">
        <f t="shared" si="149"/>
        <v>1</v>
      </c>
      <c r="CP100" s="97">
        <f t="shared" si="150"/>
        <v>1.0000000000022269</v>
      </c>
      <c r="CQ100" s="94">
        <f t="shared" si="151"/>
        <v>1</v>
      </c>
      <c r="CR100" s="94">
        <f t="shared" si="152"/>
        <v>1</v>
      </c>
      <c r="CS100" s="94">
        <f t="shared" si="153"/>
        <v>1.0000000037519308</v>
      </c>
      <c r="CT100" s="94">
        <f t="shared" si="154"/>
        <v>1.0000012082641321</v>
      </c>
      <c r="CU100" s="94">
        <f t="shared" si="155"/>
        <v>1</v>
      </c>
      <c r="CW100" s="94" t="e">
        <f t="shared" ca="1" si="159"/>
        <v>#REF!</v>
      </c>
      <c r="CX100" s="94" t="e">
        <f t="shared" ca="1" si="156"/>
        <v>#REF!</v>
      </c>
    </row>
    <row r="101" spans="1:102" x14ac:dyDescent="0.2">
      <c r="A101" s="92">
        <f t="shared" si="160"/>
        <v>43402</v>
      </c>
      <c r="B101" s="93">
        <v>1</v>
      </c>
      <c r="C101" s="93">
        <v>2.0856411556724601</v>
      </c>
      <c r="D101" s="93">
        <v>15.731661004456001</v>
      </c>
      <c r="E101" s="93">
        <v>0.61712793485524098</v>
      </c>
      <c r="F101" s="93">
        <v>0</v>
      </c>
      <c r="G101" s="93">
        <v>4.5784782321859696</v>
      </c>
      <c r="H101" s="93">
        <v>4.4067192472642498</v>
      </c>
      <c r="I101" s="93">
        <v>0.35210567139681997</v>
      </c>
      <c r="J101" s="93">
        <v>2.4832329155325201E-2</v>
      </c>
      <c r="K101" s="93">
        <v>0.49967569637123499</v>
      </c>
      <c r="L101" s="93">
        <v>0.83908136582794801</v>
      </c>
      <c r="M101" s="93">
        <v>0.60926639868524601</v>
      </c>
      <c r="N101" s="93">
        <v>0.49940069510768498</v>
      </c>
      <c r="O101" s="93">
        <v>4.4438130524028301</v>
      </c>
      <c r="P101" s="93">
        <v>4.5432947822700003</v>
      </c>
      <c r="Q101" s="93">
        <v>4.3820266346738803</v>
      </c>
      <c r="R101" s="93">
        <v>1.7917594692280501</v>
      </c>
      <c r="S101" s="93">
        <v>4.4998096703302597</v>
      </c>
      <c r="T101" s="93">
        <v>3.5835189384561099</v>
      </c>
      <c r="U101" s="93" t="e">
        <f ca="1">'Media Transformations (Inputs)'!F107</f>
        <v>#REF!</v>
      </c>
      <c r="V101" s="93">
        <v>6.8871624227219902E-2</v>
      </c>
      <c r="W101" s="93">
        <v>2.04915316293945E-18</v>
      </c>
      <c r="X101" s="93">
        <v>1.12305261160438E-19</v>
      </c>
      <c r="Y101" s="93">
        <v>0</v>
      </c>
      <c r="Z101" s="93">
        <v>5.1298178483785798E-12</v>
      </c>
      <c r="AA101" s="93">
        <v>1.72379890126036E-32</v>
      </c>
      <c r="AB101" s="93">
        <v>3.2371289937672401E-22</v>
      </c>
      <c r="AC101" s="93">
        <v>9.7512476933009305E-8</v>
      </c>
      <c r="AD101" s="93">
        <v>3.1380926992087503E-5</v>
      </c>
      <c r="AE101" s="93">
        <v>0</v>
      </c>
      <c r="AH101" s="92">
        <f t="shared" si="161"/>
        <v>43402</v>
      </c>
      <c r="AI101" s="94">
        <f t="shared" si="157"/>
        <v>-8.1482076379792705</v>
      </c>
      <c r="AJ101" s="94">
        <f t="shared" si="97"/>
        <v>7.5704136719883006E-2</v>
      </c>
      <c r="AK101" s="94">
        <f t="shared" si="98"/>
        <v>11.576905964400451</v>
      </c>
      <c r="AL101" s="94">
        <f t="shared" si="99"/>
        <v>-1.1970502305695037</v>
      </c>
      <c r="AM101" s="94">
        <f t="shared" si="100"/>
        <v>0</v>
      </c>
      <c r="AN101" s="94">
        <f t="shared" si="101"/>
        <v>1.5639821388118191</v>
      </c>
      <c r="AO101" s="94">
        <f t="shared" si="102"/>
        <v>-1.0979376029728309</v>
      </c>
      <c r="AP101" s="94">
        <f t="shared" si="103"/>
        <v>-1.4533238061920582E-2</v>
      </c>
      <c r="AQ101" s="94">
        <f t="shared" si="104"/>
        <v>-3.1179584502961585E-4</v>
      </c>
      <c r="AR101" s="94">
        <f t="shared" si="105"/>
        <v>-4.9491849820358768E-3</v>
      </c>
      <c r="AS101" s="94">
        <f t="shared" si="106"/>
        <v>0.18871210995256171</v>
      </c>
      <c r="AT101" s="94">
        <f t="shared" si="107"/>
        <v>0.17736662737995484</v>
      </c>
      <c r="AU101" s="94">
        <f t="shared" si="108"/>
        <v>0.43386052014841542</v>
      </c>
      <c r="AV101" s="94">
        <f t="shared" si="109"/>
        <v>3.0053658008815463</v>
      </c>
      <c r="AW101" s="94">
        <f t="shared" si="110"/>
        <v>7.1443466642589195</v>
      </c>
      <c r="AX101" s="94">
        <f t="shared" si="111"/>
        <v>0.13089497015892032</v>
      </c>
      <c r="AY101" s="94">
        <f t="shared" si="112"/>
        <v>1.8625179305884587E-2</v>
      </c>
      <c r="AZ101" s="94">
        <f t="shared" si="113"/>
        <v>0.93224764934356918</v>
      </c>
      <c r="BA101" s="94">
        <f t="shared" si="114"/>
        <v>0.25521450187130162</v>
      </c>
      <c r="BB101" s="94" t="e">
        <f t="shared" ca="1" si="115"/>
        <v>#REF!</v>
      </c>
      <c r="BC101" s="94">
        <f t="shared" si="116"/>
        <v>7.660861611703437E-4</v>
      </c>
      <c r="BD101" s="94">
        <f t="shared" si="117"/>
        <v>8.1966126517578007E-21</v>
      </c>
      <c r="BE101" s="94">
        <f t="shared" si="118"/>
        <v>8.4414431579861266E-21</v>
      </c>
      <c r="BF101" s="94">
        <f t="shared" si="119"/>
        <v>0</v>
      </c>
      <c r="BG101" s="97">
        <f t="shared" si="120"/>
        <v>2.2269110216891302E-13</v>
      </c>
      <c r="BH101" s="94">
        <f t="shared" si="121"/>
        <v>1.896178791386396E-34</v>
      </c>
      <c r="BI101" s="94">
        <f t="shared" si="122"/>
        <v>1.6570160491476026E-23</v>
      </c>
      <c r="BJ101" s="94">
        <f t="shared" si="123"/>
        <v>3.0015446575089303E-9</v>
      </c>
      <c r="BK101" s="94">
        <f t="shared" si="124"/>
        <v>7.2495804129719876E-7</v>
      </c>
      <c r="BL101" s="94">
        <f t="shared" si="125"/>
        <v>0</v>
      </c>
      <c r="BN101" s="111" t="e">
        <f t="shared" ca="1" si="158"/>
        <v>#REF!</v>
      </c>
      <c r="BO101" s="104">
        <v>15.123912294158572</v>
      </c>
      <c r="BP101" s="13"/>
      <c r="BQ101" s="92">
        <f t="shared" si="162"/>
        <v>43402</v>
      </c>
      <c r="BR101" s="94">
        <f t="shared" si="126"/>
        <v>2.8925334198812619E-4</v>
      </c>
      <c r="BS101" s="94">
        <f t="shared" si="127"/>
        <v>1.0786433959698511</v>
      </c>
      <c r="BT101" s="94">
        <f t="shared" si="128"/>
        <v>106607.16095549954</v>
      </c>
      <c r="BU101" s="94">
        <f t="shared" si="129"/>
        <v>0.30208397704697643</v>
      </c>
      <c r="BV101" s="94">
        <f t="shared" si="130"/>
        <v>1</v>
      </c>
      <c r="BW101" s="94">
        <f t="shared" si="131"/>
        <v>4.7778093133865713</v>
      </c>
      <c r="BX101" s="94">
        <f t="shared" si="132"/>
        <v>0.33355830444895579</v>
      </c>
      <c r="BY101" s="94">
        <f t="shared" si="133"/>
        <v>0.98557185968946226</v>
      </c>
      <c r="BZ101" s="94">
        <f t="shared" si="134"/>
        <v>0.99968825275824336</v>
      </c>
      <c r="CA101" s="94">
        <f t="shared" si="135"/>
        <v>0.99506304205435248</v>
      </c>
      <c r="CB101" s="94">
        <f t="shared" si="136"/>
        <v>1.2076932195726078</v>
      </c>
      <c r="CC101" s="94">
        <f t="shared" si="137"/>
        <v>1.1940687911985906</v>
      </c>
      <c r="CD101" s="94">
        <f t="shared" si="138"/>
        <v>1.5432036072944519</v>
      </c>
      <c r="CE101" s="94">
        <f t="shared" si="139"/>
        <v>20.19360158235677</v>
      </c>
      <c r="CF101" s="94">
        <f t="shared" si="140"/>
        <v>1266.9233284691209</v>
      </c>
      <c r="CG101" s="94">
        <f t="shared" si="141"/>
        <v>1.1398480569645077</v>
      </c>
      <c r="CH101" s="94">
        <f t="shared" si="142"/>
        <v>1.0187997098281962</v>
      </c>
      <c r="CI101" s="94">
        <f t="shared" si="143"/>
        <v>2.5402122723848337</v>
      </c>
      <c r="CJ101" s="94">
        <f t="shared" si="144"/>
        <v>1.2907384569952818</v>
      </c>
      <c r="CK101" s="94" t="e">
        <f t="shared" ca="1" si="145"/>
        <v>#REF!</v>
      </c>
      <c r="CL101" s="94">
        <f t="shared" si="146"/>
        <v>1.0007663796801223</v>
      </c>
      <c r="CM101" s="94">
        <f t="shared" si="147"/>
        <v>1</v>
      </c>
      <c r="CN101" s="94">
        <f t="shared" si="148"/>
        <v>1</v>
      </c>
      <c r="CO101" s="94">
        <f t="shared" si="149"/>
        <v>1</v>
      </c>
      <c r="CP101" s="97">
        <f t="shared" si="150"/>
        <v>1.0000000000002227</v>
      </c>
      <c r="CQ101" s="94">
        <f t="shared" si="151"/>
        <v>1</v>
      </c>
      <c r="CR101" s="94">
        <f t="shared" si="152"/>
        <v>1</v>
      </c>
      <c r="CS101" s="94">
        <f t="shared" si="153"/>
        <v>1.0000000030015446</v>
      </c>
      <c r="CT101" s="94">
        <f t="shared" si="154"/>
        <v>1.0000007249583041</v>
      </c>
      <c r="CU101" s="94">
        <f t="shared" si="155"/>
        <v>1</v>
      </c>
      <c r="CW101" s="94" t="e">
        <f t="shared" ca="1" si="159"/>
        <v>#REF!</v>
      </c>
      <c r="CX101" s="94" t="e">
        <f t="shared" ca="1" si="156"/>
        <v>#REF!</v>
      </c>
    </row>
    <row r="102" spans="1:102" x14ac:dyDescent="0.2">
      <c r="A102" s="92">
        <f t="shared" si="160"/>
        <v>43409</v>
      </c>
      <c r="B102" s="93">
        <v>1</v>
      </c>
      <c r="C102" s="93">
        <v>2.5636225591923201</v>
      </c>
      <c r="D102" s="93">
        <v>15.664300401354</v>
      </c>
      <c r="E102" s="93">
        <v>0.609739262579162</v>
      </c>
      <c r="F102" s="93">
        <v>0</v>
      </c>
      <c r="G102" s="93">
        <v>4.5755882672866299</v>
      </c>
      <c r="H102" s="93">
        <v>4.3944491546724302</v>
      </c>
      <c r="I102" s="93">
        <v>0.28206125230870199</v>
      </c>
      <c r="J102" s="93">
        <v>2.2349096239792698E-2</v>
      </c>
      <c r="K102" s="93">
        <v>0.91960714451445502</v>
      </c>
      <c r="L102" s="93">
        <v>0.83930873557446795</v>
      </c>
      <c r="M102" s="93">
        <v>0.62069795991695698</v>
      </c>
      <c r="N102" s="93">
        <v>0.447125714095507</v>
      </c>
      <c r="O102" s="93">
        <v>4.5612154119343602</v>
      </c>
      <c r="P102" s="93">
        <v>4.5432947822700003</v>
      </c>
      <c r="Q102" s="93">
        <v>4.2341065045972597</v>
      </c>
      <c r="R102" s="93">
        <v>1.9459101490553099</v>
      </c>
      <c r="S102" s="93">
        <v>4.4886363697321396</v>
      </c>
      <c r="T102" s="93">
        <v>3.5835189384561099</v>
      </c>
      <c r="U102" s="93" t="e">
        <f ca="1">'Media Transformations (Inputs)'!F108</f>
        <v>#REF!</v>
      </c>
      <c r="V102" s="93">
        <v>5.5097299381775898E-2</v>
      </c>
      <c r="W102" s="93">
        <v>2.0491531629394501E-19</v>
      </c>
      <c r="X102" s="93">
        <v>1.12305261160438E-20</v>
      </c>
      <c r="Y102" s="93">
        <v>0</v>
      </c>
      <c r="Z102" s="93">
        <v>5.1298178483785897E-13</v>
      </c>
      <c r="AA102" s="93">
        <v>3.4475978025207199E-33</v>
      </c>
      <c r="AB102" s="93">
        <v>9.7113869813017304E-23</v>
      </c>
      <c r="AC102" s="93">
        <v>7.80099815464075E-8</v>
      </c>
      <c r="AD102" s="93">
        <v>1.88285561952525E-5</v>
      </c>
      <c r="AE102" s="93">
        <v>0</v>
      </c>
      <c r="AH102" s="92">
        <f t="shared" si="161"/>
        <v>43409</v>
      </c>
      <c r="AI102" s="94">
        <f t="shared" si="157"/>
        <v>-8.1482076379792705</v>
      </c>
      <c r="AJ102" s="94">
        <f t="shared" si="97"/>
        <v>9.3053798920024078E-2</v>
      </c>
      <c r="AK102" s="94">
        <f t="shared" si="98"/>
        <v>11.527335396639279</v>
      </c>
      <c r="AL102" s="94">
        <f t="shared" si="99"/>
        <v>-1.1827183370476886</v>
      </c>
      <c r="AM102" s="94">
        <f t="shared" si="100"/>
        <v>0</v>
      </c>
      <c r="AN102" s="94">
        <f t="shared" si="101"/>
        <v>1.5629949432295434</v>
      </c>
      <c r="AO102" s="94">
        <f t="shared" si="102"/>
        <v>-1.0948804996511521</v>
      </c>
      <c r="AP102" s="94">
        <f t="shared" si="103"/>
        <v>-1.1642139450875187E-2</v>
      </c>
      <c r="AQ102" s="94">
        <f t="shared" si="104"/>
        <v>-2.8061626052665447E-4</v>
      </c>
      <c r="AR102" s="94">
        <f t="shared" si="105"/>
        <v>-9.1085195899190501E-3</v>
      </c>
      <c r="AS102" s="94">
        <f t="shared" si="106"/>
        <v>0.18876324614310602</v>
      </c>
      <c r="AT102" s="94">
        <f t="shared" si="107"/>
        <v>0.18069452707330966</v>
      </c>
      <c r="AU102" s="94">
        <f t="shared" si="108"/>
        <v>0.38844598493676213</v>
      </c>
      <c r="AV102" s="94">
        <f t="shared" si="109"/>
        <v>3.0847654138081242</v>
      </c>
      <c r="AW102" s="94">
        <f t="shared" si="110"/>
        <v>7.1443466642589195</v>
      </c>
      <c r="AX102" s="94">
        <f t="shared" si="111"/>
        <v>0.12647646643302413</v>
      </c>
      <c r="AY102" s="94">
        <f t="shared" si="112"/>
        <v>2.0227561824975544E-2</v>
      </c>
      <c r="AZ102" s="94">
        <f t="shared" si="113"/>
        <v>0.929932821832822</v>
      </c>
      <c r="BA102" s="94">
        <f t="shared" si="114"/>
        <v>0.25521450187130162</v>
      </c>
      <c r="BB102" s="94" t="e">
        <f t="shared" ca="1" si="115"/>
        <v>#REF!</v>
      </c>
      <c r="BC102" s="94">
        <f t="shared" si="116"/>
        <v>6.1286892893627472E-4</v>
      </c>
      <c r="BD102" s="94">
        <f t="shared" si="117"/>
        <v>8.1966126517578009E-22</v>
      </c>
      <c r="BE102" s="94">
        <f t="shared" si="118"/>
        <v>8.4414431579861266E-22</v>
      </c>
      <c r="BF102" s="94">
        <f t="shared" si="119"/>
        <v>0</v>
      </c>
      <c r="BG102" s="97">
        <f t="shared" si="120"/>
        <v>2.2269110216891344E-14</v>
      </c>
      <c r="BH102" s="94">
        <f t="shared" si="121"/>
        <v>3.7923575827727915E-35</v>
      </c>
      <c r="BI102" s="94">
        <f t="shared" si="122"/>
        <v>4.9710481474428131E-24</v>
      </c>
      <c r="BJ102" s="94">
        <f t="shared" si="123"/>
        <v>2.4012357260071459E-9</v>
      </c>
      <c r="BK102" s="94">
        <f t="shared" si="124"/>
        <v>4.3497482477831921E-7</v>
      </c>
      <c r="BL102" s="94">
        <f t="shared" si="125"/>
        <v>0</v>
      </c>
      <c r="BN102" s="111" t="e">
        <f t="shared" ca="1" si="158"/>
        <v>#REF!</v>
      </c>
      <c r="BO102" s="104">
        <v>15.124852462911186</v>
      </c>
      <c r="BP102" s="13"/>
      <c r="BQ102" s="92">
        <f t="shared" si="162"/>
        <v>43409</v>
      </c>
      <c r="BR102" s="94">
        <f t="shared" ref="BR102:BR133" si="163">EXP(AI102)</f>
        <v>2.8925334198812619E-4</v>
      </c>
      <c r="BS102" s="94">
        <f t="shared" ref="BS102:BS133" si="164">EXP(AJ102)</f>
        <v>1.0975207791124404</v>
      </c>
      <c r="BT102" s="94">
        <f t="shared" ref="BT102:BT133" si="165">EXP(AK102)</f>
        <v>101451.42552305576</v>
      </c>
      <c r="BU102" s="94">
        <f t="shared" ref="BU102:BU133" si="166">EXP(AL102)</f>
        <v>0.30644458569005995</v>
      </c>
      <c r="BV102" s="94">
        <f t="shared" ref="BV102:BV133" si="167">EXP(AM102)</f>
        <v>1</v>
      </c>
      <c r="BW102" s="94">
        <f t="shared" ref="BW102:BW133" si="168">EXP(AN102)</f>
        <v>4.7730950084927848</v>
      </c>
      <c r="BX102" s="94">
        <f t="shared" ref="BX102:BX133" si="169">EXP(AO102)</f>
        <v>0.3345795869371051</v>
      </c>
      <c r="BY102" s="94">
        <f t="shared" ref="BY102:BY133" si="170">EXP(AP102)</f>
        <v>0.988425368023511</v>
      </c>
      <c r="BZ102" s="94">
        <f t="shared" ref="BZ102:BZ133" si="171">EXP(AQ102)</f>
        <v>0.99971942310853357</v>
      </c>
      <c r="CA102" s="94">
        <f t="shared" ref="CA102:CA133" si="172">EXP(AR102)</f>
        <v>0.99093283731266912</v>
      </c>
      <c r="CB102" s="94">
        <f t="shared" ref="CB102:CB133" si="173">EXP(AS102)</f>
        <v>1.2077549779822343</v>
      </c>
      <c r="CC102" s="94">
        <f t="shared" ref="CC102:CC133" si="174">EXP(AT102)</f>
        <v>1.1980491518095804</v>
      </c>
      <c r="CD102" s="94">
        <f t="shared" ref="CD102:CD133" si="175">EXP(AU102)</f>
        <v>1.4746873259842199</v>
      </c>
      <c r="CE102" s="94">
        <f t="shared" ref="CE102:CE133" si="176">EXP(AV102)</f>
        <v>21.86233763794656</v>
      </c>
      <c r="CF102" s="94">
        <f t="shared" ref="CF102:CF133" si="177">EXP(AW102)</f>
        <v>1266.9233284691209</v>
      </c>
      <c r="CG102" s="94">
        <f t="shared" ref="CG102:CG133" si="178">EXP(AX102)</f>
        <v>1.1348227444347583</v>
      </c>
      <c r="CH102" s="94">
        <f t="shared" ref="CH102:CH133" si="179">EXP(AY102)</f>
        <v>1.0204335253227876</v>
      </c>
      <c r="CI102" s="94">
        <f t="shared" ref="CI102:CI133" si="180">EXP(AZ102)</f>
        <v>2.5343389196554793</v>
      </c>
      <c r="CJ102" s="94">
        <f t="shared" ref="CJ102:CJ133" si="181">EXP(BA102)</f>
        <v>1.2907384569952818</v>
      </c>
      <c r="CK102" s="94" t="e">
        <f t="shared" ref="CK102:CK133" ca="1" si="182">EXP(BB102)</f>
        <v>#REF!</v>
      </c>
      <c r="CL102" s="94">
        <f t="shared" ref="CL102:CL133" si="183">EXP(BC102)</f>
        <v>1.0006130567714706</v>
      </c>
      <c r="CM102" s="94">
        <f t="shared" ref="CM102:CM133" si="184">EXP(BD102)</f>
        <v>1</v>
      </c>
      <c r="CN102" s="94">
        <f t="shared" ref="CN102:CN133" si="185">EXP(BE102)</f>
        <v>1</v>
      </c>
      <c r="CO102" s="94">
        <f t="shared" ref="CO102:CO133" si="186">EXP(BF102)</f>
        <v>1</v>
      </c>
      <c r="CP102" s="97">
        <f t="shared" ref="CP102:CP133" si="187">EXP(BG102)</f>
        <v>1.0000000000000222</v>
      </c>
      <c r="CQ102" s="94">
        <f t="shared" ref="CQ102:CQ133" si="188">EXP(BH102)</f>
        <v>1</v>
      </c>
      <c r="CR102" s="94">
        <f t="shared" ref="CR102:CR133" si="189">EXP(BI102)</f>
        <v>1</v>
      </c>
      <c r="CS102" s="94">
        <f t="shared" ref="CS102:CS133" si="190">EXP(BJ102)</f>
        <v>1.0000000024012357</v>
      </c>
      <c r="CT102" s="94">
        <f t="shared" ref="CT102:CT133" si="191">EXP(BK102)</f>
        <v>1.0000004349749194</v>
      </c>
      <c r="CU102" s="94">
        <f t="shared" ref="CU102:CU133" si="192">EXP(BL102)</f>
        <v>1</v>
      </c>
      <c r="CW102" s="94" t="e">
        <f t="shared" ca="1" si="159"/>
        <v>#REF!</v>
      </c>
      <c r="CX102" s="94" t="e">
        <f t="shared" ref="CX102:CX133" ca="1" si="193">EXP(BN102)</f>
        <v>#REF!</v>
      </c>
    </row>
    <row r="103" spans="1:102" x14ac:dyDescent="0.2">
      <c r="A103" s="92">
        <f t="shared" si="160"/>
        <v>43416</v>
      </c>
      <c r="B103" s="93">
        <v>1</v>
      </c>
      <c r="C103" s="93">
        <v>2.5591950415579801</v>
      </c>
      <c r="D103" s="93">
        <v>15.640785812247399</v>
      </c>
      <c r="E103" s="93">
        <v>0.60673050470053802</v>
      </c>
      <c r="F103" s="93">
        <v>0</v>
      </c>
      <c r="G103" s="93">
        <v>4.5686486284764198</v>
      </c>
      <c r="H103" s="93">
        <v>4.3944491546724302</v>
      </c>
      <c r="I103" s="93">
        <v>0.236988032471945</v>
      </c>
      <c r="J103" s="93">
        <v>2.0114186615813399E-2</v>
      </c>
      <c r="K103" s="93">
        <v>0.98530807406919296</v>
      </c>
      <c r="L103" s="93">
        <v>0.84161355486177103</v>
      </c>
      <c r="M103" s="93">
        <v>0.62943765970666399</v>
      </c>
      <c r="N103" s="93">
        <v>0.46535940965860401</v>
      </c>
      <c r="O103" s="93">
        <v>4.53724425650889</v>
      </c>
      <c r="P103" s="93">
        <v>4.5432947822700003</v>
      </c>
      <c r="Q103" s="93">
        <v>3.9889840465642701</v>
      </c>
      <c r="R103" s="93">
        <v>2.4849066497879999</v>
      </c>
      <c r="S103" s="93">
        <v>4.4886363697321396</v>
      </c>
      <c r="T103" s="93">
        <v>3.5835189384561099</v>
      </c>
      <c r="U103" s="93" t="e">
        <f ca="1">'Media Transformations (Inputs)'!F109</f>
        <v>#REF!</v>
      </c>
      <c r="V103" s="93">
        <v>4.4077839505420699E-2</v>
      </c>
      <c r="W103" s="93">
        <v>2.0491531629394501E-20</v>
      </c>
      <c r="X103" s="93">
        <v>1.1230526116043799E-21</v>
      </c>
      <c r="Y103" s="93">
        <v>0</v>
      </c>
      <c r="Z103" s="93">
        <v>5.1298178483785901E-14</v>
      </c>
      <c r="AA103" s="93">
        <v>6.8951956050414398E-34</v>
      </c>
      <c r="AB103" s="93">
        <v>2.91341609439051E-23</v>
      </c>
      <c r="AC103" s="93">
        <v>6.2407985237125997E-8</v>
      </c>
      <c r="AD103" s="93">
        <v>1.1297133717151499E-5</v>
      </c>
      <c r="AE103" s="93">
        <v>0</v>
      </c>
      <c r="AH103" s="92">
        <f t="shared" si="161"/>
        <v>43416</v>
      </c>
      <c r="AI103" s="94">
        <f t="shared" si="157"/>
        <v>-8.1482076379792705</v>
      </c>
      <c r="AJ103" s="94">
        <f t="shared" si="97"/>
        <v>9.2893089874075241E-2</v>
      </c>
      <c r="AK103" s="94">
        <f t="shared" si="98"/>
        <v>11.510031045445752</v>
      </c>
      <c r="AL103" s="94">
        <f t="shared" si="99"/>
        <v>-1.1768822144077704</v>
      </c>
      <c r="AM103" s="94">
        <f t="shared" si="100"/>
        <v>0</v>
      </c>
      <c r="AN103" s="94">
        <f t="shared" si="101"/>
        <v>1.5606244020587507</v>
      </c>
      <c r="AO103" s="94">
        <f t="shared" si="102"/>
        <v>-1.0948804996511521</v>
      </c>
      <c r="AP103" s="94">
        <f t="shared" si="103"/>
        <v>-9.7817325125085959E-3</v>
      </c>
      <c r="AQ103" s="94">
        <f t="shared" si="104"/>
        <v>-2.5255463447398864E-4</v>
      </c>
      <c r="AR103" s="94">
        <f t="shared" si="105"/>
        <v>-9.7592737815268074E-3</v>
      </c>
      <c r="AS103" s="94">
        <f t="shared" si="106"/>
        <v>0.18928160744688394</v>
      </c>
      <c r="AT103" s="94">
        <f t="shared" si="107"/>
        <v>0.18323878534745494</v>
      </c>
      <c r="AU103" s="94">
        <f t="shared" si="108"/>
        <v>0.40428673309496665</v>
      </c>
      <c r="AV103" s="94">
        <f t="shared" si="109"/>
        <v>3.0685536402988021</v>
      </c>
      <c r="AW103" s="94">
        <f t="shared" si="110"/>
        <v>7.1443466642589195</v>
      </c>
      <c r="AX103" s="94">
        <f t="shared" si="111"/>
        <v>0.11915444411220426</v>
      </c>
      <c r="AY103" s="94">
        <f t="shared" si="112"/>
        <v>2.5830382205612797E-2</v>
      </c>
      <c r="AZ103" s="94">
        <f t="shared" si="113"/>
        <v>0.929932821832822</v>
      </c>
      <c r="BA103" s="94">
        <f t="shared" si="114"/>
        <v>0.25521450187130162</v>
      </c>
      <c r="BB103" s="94" t="e">
        <f t="shared" ca="1" si="115"/>
        <v>#REF!</v>
      </c>
      <c r="BC103" s="94">
        <f t="shared" si="116"/>
        <v>4.9029514314901951E-4</v>
      </c>
      <c r="BD103" s="94">
        <f t="shared" si="117"/>
        <v>8.1966126517578009E-23</v>
      </c>
      <c r="BE103" s="94">
        <f t="shared" si="118"/>
        <v>8.4414431579861259E-23</v>
      </c>
      <c r="BF103" s="94">
        <f t="shared" si="119"/>
        <v>0</v>
      </c>
      <c r="BG103" s="97">
        <f t="shared" si="120"/>
        <v>2.2269110216891346E-15</v>
      </c>
      <c r="BH103" s="94">
        <f t="shared" si="121"/>
        <v>7.5847151655455833E-36</v>
      </c>
      <c r="BI103" s="94">
        <f t="shared" si="122"/>
        <v>1.4913144442328391E-24</v>
      </c>
      <c r="BJ103" s="94">
        <f t="shared" si="123"/>
        <v>1.9209885808057168E-9</v>
      </c>
      <c r="BK103" s="94">
        <f t="shared" si="124"/>
        <v>2.609848948669915E-7</v>
      </c>
      <c r="BL103" s="94">
        <f t="shared" si="125"/>
        <v>0</v>
      </c>
      <c r="BN103" s="111" t="e">
        <f t="shared" ca="1" si="158"/>
        <v>#REF!</v>
      </c>
      <c r="BO103" s="104">
        <v>15.121774888413608</v>
      </c>
      <c r="BP103" s="13"/>
      <c r="BQ103" s="92">
        <f t="shared" si="162"/>
        <v>43416</v>
      </c>
      <c r="BR103" s="94">
        <f t="shared" si="163"/>
        <v>2.8925334198812619E-4</v>
      </c>
      <c r="BS103" s="94">
        <f t="shared" si="164"/>
        <v>1.0973444117674138</v>
      </c>
      <c r="BT103" s="94">
        <f t="shared" si="165"/>
        <v>99710.976526922532</v>
      </c>
      <c r="BU103" s="94">
        <f t="shared" si="166"/>
        <v>0.30823826284330769</v>
      </c>
      <c r="BV103" s="94">
        <f t="shared" si="167"/>
        <v>1</v>
      </c>
      <c r="BW103" s="94">
        <f t="shared" si="168"/>
        <v>4.7617935907933475</v>
      </c>
      <c r="BX103" s="94">
        <f t="shared" si="169"/>
        <v>0.3345795869371051</v>
      </c>
      <c r="BY103" s="94">
        <f t="shared" si="170"/>
        <v>0.99026595302391929</v>
      </c>
      <c r="BZ103" s="94">
        <f t="shared" si="171"/>
        <v>0.9997474772547631</v>
      </c>
      <c r="CA103" s="94">
        <f t="shared" si="172"/>
        <v>0.99028819339030294</v>
      </c>
      <c r="CB103" s="94">
        <f t="shared" si="173"/>
        <v>1.2083811937162459</v>
      </c>
      <c r="CC103" s="94">
        <f t="shared" si="174"/>
        <v>1.2011011792035018</v>
      </c>
      <c r="CD103" s="94">
        <f t="shared" si="175"/>
        <v>1.4982334784970144</v>
      </c>
      <c r="CE103" s="94">
        <f t="shared" si="176"/>
        <v>21.510767856587218</v>
      </c>
      <c r="CF103" s="94">
        <f t="shared" si="177"/>
        <v>1266.9233284691209</v>
      </c>
      <c r="CG103" s="94">
        <f t="shared" si="178"/>
        <v>1.1265438929247298</v>
      </c>
      <c r="CH103" s="94">
        <f t="shared" si="179"/>
        <v>1.0261668775486532</v>
      </c>
      <c r="CI103" s="94">
        <f t="shared" si="180"/>
        <v>2.5343389196554793</v>
      </c>
      <c r="CJ103" s="94">
        <f t="shared" si="181"/>
        <v>1.2907384569952818</v>
      </c>
      <c r="CK103" s="94" t="e">
        <f t="shared" ca="1" si="182"/>
        <v>#REF!</v>
      </c>
      <c r="CL103" s="94">
        <f t="shared" si="183"/>
        <v>1.0004904153574588</v>
      </c>
      <c r="CM103" s="94">
        <f t="shared" si="184"/>
        <v>1</v>
      </c>
      <c r="CN103" s="94">
        <f t="shared" si="185"/>
        <v>1</v>
      </c>
      <c r="CO103" s="94">
        <f t="shared" si="186"/>
        <v>1</v>
      </c>
      <c r="CP103" s="97">
        <f t="shared" si="187"/>
        <v>1.0000000000000022</v>
      </c>
      <c r="CQ103" s="94">
        <f t="shared" si="188"/>
        <v>1</v>
      </c>
      <c r="CR103" s="94">
        <f t="shared" si="189"/>
        <v>1</v>
      </c>
      <c r="CS103" s="94">
        <f t="shared" si="190"/>
        <v>1.0000000019209885</v>
      </c>
      <c r="CT103" s="94">
        <f t="shared" si="191"/>
        <v>1.000000260984929</v>
      </c>
      <c r="CU103" s="94">
        <f t="shared" si="192"/>
        <v>1</v>
      </c>
      <c r="CW103" s="94" t="e">
        <f t="shared" ca="1" si="159"/>
        <v>#REF!</v>
      </c>
      <c r="CX103" s="94" t="e">
        <f t="shared" ca="1" si="193"/>
        <v>#REF!</v>
      </c>
    </row>
    <row r="104" spans="1:102" x14ac:dyDescent="0.2">
      <c r="A104" s="92">
        <f t="shared" si="160"/>
        <v>43423</v>
      </c>
      <c r="B104" s="93">
        <v>1</v>
      </c>
      <c r="C104" s="93">
        <v>2.1326584213279198</v>
      </c>
      <c r="D104" s="93">
        <v>15.694542933868901</v>
      </c>
      <c r="E104" s="93">
        <v>0.58179085758690396</v>
      </c>
      <c r="F104" s="93">
        <v>0</v>
      </c>
      <c r="G104" s="93">
        <v>4.57016480787843</v>
      </c>
      <c r="H104" s="93">
        <v>4.4067192472642498</v>
      </c>
      <c r="I104" s="93">
        <v>0.18959042597755599</v>
      </c>
      <c r="J104" s="93">
        <v>1.8102767954232098E-2</v>
      </c>
      <c r="K104" s="93">
        <v>1.04443891066845</v>
      </c>
      <c r="L104" s="93">
        <v>0.80130962055897903</v>
      </c>
      <c r="M104" s="93">
        <v>0.62541378042729501</v>
      </c>
      <c r="N104" s="93">
        <v>0.51548423476741001</v>
      </c>
      <c r="O104" s="93">
        <v>4.3944294044773997</v>
      </c>
      <c r="P104" s="93">
        <v>4.5432947822700003</v>
      </c>
      <c r="Q104" s="93">
        <v>4.3567088266895899</v>
      </c>
      <c r="R104" s="93">
        <v>2.07944154167983</v>
      </c>
      <c r="S104" s="93">
        <v>4.4998096703302597</v>
      </c>
      <c r="T104" s="93">
        <v>3.5835189384561099</v>
      </c>
      <c r="U104" s="93" t="e">
        <f ca="1">'Media Transformations (Inputs)'!F110</f>
        <v>#REF!</v>
      </c>
      <c r="V104" s="93">
        <v>3.5262271604336599E-2</v>
      </c>
      <c r="W104" s="93">
        <v>2.0491531629394502E-21</v>
      </c>
      <c r="X104" s="93">
        <v>1.12305261160438E-22</v>
      </c>
      <c r="Y104" s="93">
        <v>0</v>
      </c>
      <c r="Z104" s="93">
        <v>5.1298178483785901E-15</v>
      </c>
      <c r="AA104" s="93">
        <v>1.37903912100828E-34</v>
      </c>
      <c r="AB104" s="93">
        <v>8.7402482831715505E-24</v>
      </c>
      <c r="AC104" s="93">
        <v>4.9926388189700802E-8</v>
      </c>
      <c r="AD104" s="93">
        <v>6.7782802302909097E-6</v>
      </c>
      <c r="AE104" s="93">
        <v>0</v>
      </c>
      <c r="AH104" s="92">
        <f t="shared" si="161"/>
        <v>43423</v>
      </c>
      <c r="AI104" s="94">
        <f t="shared" si="157"/>
        <v>-8.1482076379792705</v>
      </c>
      <c r="AJ104" s="94">
        <f t="shared" si="97"/>
        <v>7.7410758924616171E-2</v>
      </c>
      <c r="AK104" s="94">
        <f t="shared" si="98"/>
        <v>11.549590831392873</v>
      </c>
      <c r="AL104" s="94">
        <f t="shared" si="99"/>
        <v>-1.1285064909288123</v>
      </c>
      <c r="AM104" s="94">
        <f t="shared" si="100"/>
        <v>0</v>
      </c>
      <c r="AN104" s="94">
        <f t="shared" si="101"/>
        <v>1.5611423203241055</v>
      </c>
      <c r="AO104" s="94">
        <f t="shared" si="102"/>
        <v>-1.0979376029728309</v>
      </c>
      <c r="AP104" s="94">
        <f t="shared" si="103"/>
        <v>-7.8253860100068757E-3</v>
      </c>
      <c r="AQ104" s="94">
        <f t="shared" si="104"/>
        <v>-2.2729917102659028E-4</v>
      </c>
      <c r="AR104" s="94">
        <f t="shared" si="105"/>
        <v>-1.0344952553973717E-2</v>
      </c>
      <c r="AS104" s="94">
        <f t="shared" si="106"/>
        <v>0.18021712241429788</v>
      </c>
      <c r="AT104" s="94">
        <f t="shared" si="107"/>
        <v>0.1820673734686678</v>
      </c>
      <c r="AU104" s="94">
        <f t="shared" si="108"/>
        <v>0.44783329381684478</v>
      </c>
      <c r="AV104" s="94">
        <f t="shared" si="109"/>
        <v>2.9719674727233412</v>
      </c>
      <c r="AW104" s="94">
        <f t="shared" si="110"/>
        <v>7.1443466642589195</v>
      </c>
      <c r="AX104" s="94">
        <f t="shared" si="111"/>
        <v>0.1301387050795686</v>
      </c>
      <c r="AY104" s="94">
        <f t="shared" si="112"/>
        <v>2.1615608699184427E-2</v>
      </c>
      <c r="AZ104" s="94">
        <f t="shared" si="113"/>
        <v>0.93224764934356918</v>
      </c>
      <c r="BA104" s="94">
        <f t="shared" si="114"/>
        <v>0.25521450187130162</v>
      </c>
      <c r="BB104" s="94" t="e">
        <f t="shared" ca="1" si="115"/>
        <v>#REF!</v>
      </c>
      <c r="BC104" s="94">
        <f t="shared" si="116"/>
        <v>3.9223611451921607E-4</v>
      </c>
      <c r="BD104" s="94">
        <f t="shared" si="117"/>
        <v>8.1966126517578012E-24</v>
      </c>
      <c r="BE104" s="94">
        <f t="shared" si="118"/>
        <v>8.4414431579861262E-24</v>
      </c>
      <c r="BF104" s="94">
        <f t="shared" si="119"/>
        <v>0</v>
      </c>
      <c r="BG104" s="97">
        <f t="shared" si="120"/>
        <v>2.2269110216891348E-16</v>
      </c>
      <c r="BH104" s="94">
        <f t="shared" si="121"/>
        <v>1.5169430331091077E-36</v>
      </c>
      <c r="BI104" s="94">
        <f t="shared" si="122"/>
        <v>4.4739433326985283E-25</v>
      </c>
      <c r="BJ104" s="94">
        <f t="shared" si="123"/>
        <v>1.5367908646445736E-9</v>
      </c>
      <c r="BK104" s="94">
        <f t="shared" si="124"/>
        <v>1.5659093692019514E-7</v>
      </c>
      <c r="BL104" s="94">
        <f t="shared" si="125"/>
        <v>0</v>
      </c>
      <c r="BN104" s="111" t="e">
        <f t="shared" ca="1" si="158"/>
        <v>#REF!</v>
      </c>
      <c r="BO104" s="104">
        <v>15.162196380736415</v>
      </c>
      <c r="BP104" s="13"/>
      <c r="BQ104" s="92">
        <f t="shared" si="162"/>
        <v>43423</v>
      </c>
      <c r="BR104" s="94">
        <f t="shared" si="163"/>
        <v>2.8925334198812619E-4</v>
      </c>
      <c r="BS104" s="94">
        <f t="shared" si="164"/>
        <v>1.0804858044408285</v>
      </c>
      <c r="BT104" s="94">
        <f t="shared" si="165"/>
        <v>103734.58320041579</v>
      </c>
      <c r="BU104" s="94">
        <f t="shared" si="166"/>
        <v>0.32351606997447907</v>
      </c>
      <c r="BV104" s="94">
        <f t="shared" si="167"/>
        <v>1</v>
      </c>
      <c r="BW104" s="94">
        <f t="shared" si="168"/>
        <v>4.7642604494302994</v>
      </c>
      <c r="BX104" s="94">
        <f t="shared" si="169"/>
        <v>0.33355830444895579</v>
      </c>
      <c r="BY104" s="94">
        <f t="shared" si="170"/>
        <v>0.99220515261234021</v>
      </c>
      <c r="BZ104" s="94">
        <f t="shared" si="171"/>
        <v>0.99977272665947281</v>
      </c>
      <c r="CA104" s="94">
        <f t="shared" si="172"/>
        <v>0.98970837242781839</v>
      </c>
      <c r="CB104" s="94">
        <f t="shared" si="173"/>
        <v>1.197477334067869</v>
      </c>
      <c r="CC104" s="94">
        <f t="shared" si="174"/>
        <v>1.1996950187718691</v>
      </c>
      <c r="CD104" s="94">
        <f t="shared" si="175"/>
        <v>1.5649177924349076</v>
      </c>
      <c r="CE104" s="94">
        <f t="shared" si="176"/>
        <v>19.530307167028269</v>
      </c>
      <c r="CF104" s="94">
        <f t="shared" si="177"/>
        <v>1266.9233284691209</v>
      </c>
      <c r="CG104" s="94">
        <f t="shared" si="178"/>
        <v>1.1389863555616684</v>
      </c>
      <c r="CH104" s="94">
        <f t="shared" si="179"/>
        <v>1.0218509183643691</v>
      </c>
      <c r="CI104" s="94">
        <f t="shared" si="180"/>
        <v>2.5402122723848337</v>
      </c>
      <c r="CJ104" s="94">
        <f t="shared" si="181"/>
        <v>1.2907384569952818</v>
      </c>
      <c r="CK104" s="94" t="e">
        <f t="shared" ca="1" si="182"/>
        <v>#REF!</v>
      </c>
      <c r="CL104" s="94">
        <f t="shared" si="183"/>
        <v>1.0003923130491625</v>
      </c>
      <c r="CM104" s="94">
        <f t="shared" si="184"/>
        <v>1</v>
      </c>
      <c r="CN104" s="94">
        <f t="shared" si="185"/>
        <v>1</v>
      </c>
      <c r="CO104" s="94">
        <f t="shared" si="186"/>
        <v>1</v>
      </c>
      <c r="CP104" s="97">
        <f t="shared" si="187"/>
        <v>1.0000000000000002</v>
      </c>
      <c r="CQ104" s="94">
        <f t="shared" si="188"/>
        <v>1</v>
      </c>
      <c r="CR104" s="94">
        <f t="shared" si="189"/>
        <v>1</v>
      </c>
      <c r="CS104" s="94">
        <f t="shared" si="190"/>
        <v>1.0000000015367909</v>
      </c>
      <c r="CT104" s="94">
        <f t="shared" si="191"/>
        <v>1.0000001565909491</v>
      </c>
      <c r="CU104" s="94">
        <f t="shared" si="192"/>
        <v>1</v>
      </c>
      <c r="CW104" s="94" t="e">
        <f t="shared" ca="1" si="159"/>
        <v>#REF!</v>
      </c>
      <c r="CX104" s="94" t="e">
        <f t="shared" ca="1" si="193"/>
        <v>#REF!</v>
      </c>
    </row>
    <row r="105" spans="1:102" x14ac:dyDescent="0.2">
      <c r="A105" s="92">
        <f t="shared" si="160"/>
        <v>43430</v>
      </c>
      <c r="B105" s="93">
        <v>1</v>
      </c>
      <c r="C105" s="93">
        <v>1.98781169317786</v>
      </c>
      <c r="D105" s="93">
        <v>15.8395371518482</v>
      </c>
      <c r="E105" s="93">
        <v>0.55581714220762901</v>
      </c>
      <c r="F105" s="93">
        <v>0</v>
      </c>
      <c r="G105" s="93">
        <v>4.5724420375387904</v>
      </c>
      <c r="H105" s="93">
        <v>4.4067192472642498</v>
      </c>
      <c r="I105" s="93">
        <v>0.151672340782045</v>
      </c>
      <c r="J105" s="93">
        <v>1.6292491158808799E-2</v>
      </c>
      <c r="K105" s="93">
        <v>1.09765666360779</v>
      </c>
      <c r="L105" s="93">
        <v>0.77289393244288696</v>
      </c>
      <c r="M105" s="93">
        <v>0.62729497772029197</v>
      </c>
      <c r="N105" s="93">
        <v>0.60052876510520203</v>
      </c>
      <c r="O105" s="93">
        <v>4.2487234017332396</v>
      </c>
      <c r="P105" s="93">
        <v>4.5325994931532501</v>
      </c>
      <c r="Q105" s="93">
        <v>4.4426512564903096</v>
      </c>
      <c r="R105" s="93">
        <v>2.07944154167983</v>
      </c>
      <c r="S105" s="93">
        <v>4.4998096703302597</v>
      </c>
      <c r="T105" s="93">
        <v>3.5263605246161598</v>
      </c>
      <c r="U105" s="93" t="e">
        <f ca="1">'Media Transformations (Inputs)'!F111</f>
        <v>#REF!</v>
      </c>
      <c r="V105" s="93">
        <v>2.8209817283469201E-2</v>
      </c>
      <c r="W105" s="93">
        <v>2.04915316293945E-22</v>
      </c>
      <c r="X105" s="93">
        <v>1.1230526116043801E-23</v>
      </c>
      <c r="Y105" s="93">
        <v>0</v>
      </c>
      <c r="Z105" s="93">
        <v>5.1298178483785997E-16</v>
      </c>
      <c r="AA105" s="93">
        <v>2.7580782420165701E-35</v>
      </c>
      <c r="AB105" s="93">
        <v>2.6220744849514601E-24</v>
      </c>
      <c r="AC105" s="93">
        <v>3.9941110551760599E-8</v>
      </c>
      <c r="AD105" s="93">
        <v>4.0669681381745502E-6</v>
      </c>
      <c r="AE105" s="93">
        <v>0</v>
      </c>
      <c r="AH105" s="92">
        <f t="shared" si="161"/>
        <v>43430</v>
      </c>
      <c r="AI105" s="94">
        <f t="shared" si="157"/>
        <v>-8.1482076379792705</v>
      </c>
      <c r="AJ105" s="94">
        <f t="shared" si="97"/>
        <v>7.2153144746129022E-2</v>
      </c>
      <c r="AK105" s="94">
        <f t="shared" si="98"/>
        <v>11.656291861020494</v>
      </c>
      <c r="AL105" s="94">
        <f t="shared" si="99"/>
        <v>-1.0781249732119049</v>
      </c>
      <c r="AM105" s="94">
        <f t="shared" si="100"/>
        <v>0</v>
      </c>
      <c r="AN105" s="94">
        <f t="shared" si="101"/>
        <v>1.5619202090316981</v>
      </c>
      <c r="AO105" s="94">
        <f t="shared" si="102"/>
        <v>-1.0979376029728309</v>
      </c>
      <c r="AP105" s="94">
        <f t="shared" si="103"/>
        <v>-6.2603088080055097E-3</v>
      </c>
      <c r="AQ105" s="94">
        <f t="shared" si="104"/>
        <v>-2.0456925392393013E-4</v>
      </c>
      <c r="AR105" s="94">
        <f t="shared" si="105"/>
        <v>-1.0872063449176024E-2</v>
      </c>
      <c r="AS105" s="94">
        <f t="shared" si="106"/>
        <v>0.17382634235585809</v>
      </c>
      <c r="AT105" s="94">
        <f t="shared" si="107"/>
        <v>0.18261501834128049</v>
      </c>
      <c r="AU105" s="94">
        <f t="shared" si="108"/>
        <v>0.52171677962211782</v>
      </c>
      <c r="AV105" s="94">
        <f t="shared" si="109"/>
        <v>2.8734260101400597</v>
      </c>
      <c r="AW105" s="94">
        <f t="shared" si="110"/>
        <v>7.1275282853540922</v>
      </c>
      <c r="AX105" s="94">
        <f t="shared" si="111"/>
        <v>0.13270588066338099</v>
      </c>
      <c r="AY105" s="94">
        <f t="shared" si="112"/>
        <v>2.1615608699184427E-2</v>
      </c>
      <c r="AZ105" s="94">
        <f t="shared" si="113"/>
        <v>0.93224764934356918</v>
      </c>
      <c r="BA105" s="94">
        <f t="shared" si="114"/>
        <v>0.25114373892391745</v>
      </c>
      <c r="BB105" s="94" t="e">
        <f t="shared" ca="1" si="115"/>
        <v>#REF!</v>
      </c>
      <c r="BC105" s="94">
        <f t="shared" si="116"/>
        <v>3.1378889161537199E-4</v>
      </c>
      <c r="BD105" s="94">
        <f t="shared" si="117"/>
        <v>8.1966126517577999E-25</v>
      </c>
      <c r="BE105" s="94">
        <f t="shared" si="118"/>
        <v>8.4414431579861265E-25</v>
      </c>
      <c r="BF105" s="94">
        <f t="shared" si="119"/>
        <v>0</v>
      </c>
      <c r="BG105" s="97">
        <f t="shared" si="120"/>
        <v>2.2269110216891389E-17</v>
      </c>
      <c r="BH105" s="94">
        <f t="shared" si="121"/>
        <v>3.0338860662182269E-37</v>
      </c>
      <c r="BI105" s="94">
        <f t="shared" si="122"/>
        <v>1.3421829998095559E-25</v>
      </c>
      <c r="BJ105" s="94">
        <f t="shared" si="123"/>
        <v>1.2294326917156575E-9</v>
      </c>
      <c r="BK105" s="94">
        <f t="shared" si="124"/>
        <v>9.3954562152117187E-8</v>
      </c>
      <c r="BL105" s="94">
        <f t="shared" si="125"/>
        <v>0</v>
      </c>
      <c r="BN105" s="111" t="e">
        <f t="shared" ca="1" si="158"/>
        <v>#REF!</v>
      </c>
      <c r="BO105" s="104">
        <v>15.226141565887207</v>
      </c>
      <c r="BP105" s="13"/>
      <c r="BQ105" s="92">
        <f t="shared" si="162"/>
        <v>43430</v>
      </c>
      <c r="BR105" s="94">
        <f t="shared" si="163"/>
        <v>2.8925334198812619E-4</v>
      </c>
      <c r="BS105" s="94">
        <f t="shared" si="164"/>
        <v>1.074819934486414</v>
      </c>
      <c r="BT105" s="94">
        <f t="shared" si="165"/>
        <v>115415.26011597163</v>
      </c>
      <c r="BU105" s="94">
        <f t="shared" si="166"/>
        <v>0.34023287368823951</v>
      </c>
      <c r="BV105" s="94">
        <f t="shared" si="167"/>
        <v>1</v>
      </c>
      <c r="BW105" s="94">
        <f t="shared" si="168"/>
        <v>4.7679679556606018</v>
      </c>
      <c r="BX105" s="94">
        <f t="shared" si="169"/>
        <v>0.33355830444895579</v>
      </c>
      <c r="BY105" s="94">
        <f t="shared" si="170"/>
        <v>0.99375924609731869</v>
      </c>
      <c r="BZ105" s="94">
        <f t="shared" si="171"/>
        <v>0.99979545166893913</v>
      </c>
      <c r="CA105" s="94">
        <f t="shared" si="172"/>
        <v>0.98918682383068857</v>
      </c>
      <c r="CB105" s="94">
        <f t="shared" si="173"/>
        <v>1.1898489215176051</v>
      </c>
      <c r="CC105" s="94">
        <f t="shared" si="174"/>
        <v>1.2003522055336537</v>
      </c>
      <c r="CD105" s="94">
        <f t="shared" si="175"/>
        <v>1.684917800658011</v>
      </c>
      <c r="CE105" s="94">
        <f t="shared" si="176"/>
        <v>17.697546428989405</v>
      </c>
      <c r="CF105" s="94">
        <f t="shared" si="177"/>
        <v>1245.7939112097952</v>
      </c>
      <c r="CG105" s="94">
        <f t="shared" si="178"/>
        <v>1.141914089920133</v>
      </c>
      <c r="CH105" s="94">
        <f t="shared" si="179"/>
        <v>1.0218509183643691</v>
      </c>
      <c r="CI105" s="94">
        <f t="shared" si="180"/>
        <v>2.5402122723848337</v>
      </c>
      <c r="CJ105" s="94">
        <f t="shared" si="181"/>
        <v>1.2854948466980711</v>
      </c>
      <c r="CK105" s="94" t="e">
        <f t="shared" ca="1" si="182"/>
        <v>#REF!</v>
      </c>
      <c r="CL105" s="94">
        <f t="shared" si="183"/>
        <v>1.0003138381284995</v>
      </c>
      <c r="CM105" s="94">
        <f t="shared" si="184"/>
        <v>1</v>
      </c>
      <c r="CN105" s="94">
        <f t="shared" si="185"/>
        <v>1</v>
      </c>
      <c r="CO105" s="94">
        <f t="shared" si="186"/>
        <v>1</v>
      </c>
      <c r="CP105" s="97">
        <f t="shared" si="187"/>
        <v>1</v>
      </c>
      <c r="CQ105" s="94">
        <f t="shared" si="188"/>
        <v>1</v>
      </c>
      <c r="CR105" s="94">
        <f t="shared" si="189"/>
        <v>1</v>
      </c>
      <c r="CS105" s="94">
        <f t="shared" si="190"/>
        <v>1.0000000012294328</v>
      </c>
      <c r="CT105" s="94">
        <f t="shared" si="191"/>
        <v>1.0000000939545666</v>
      </c>
      <c r="CU105" s="94">
        <f t="shared" si="192"/>
        <v>1</v>
      </c>
      <c r="CW105" s="94" t="e">
        <f t="shared" ca="1" si="159"/>
        <v>#REF!</v>
      </c>
      <c r="CX105" s="94" t="e">
        <f t="shared" ca="1" si="193"/>
        <v>#REF!</v>
      </c>
    </row>
    <row r="106" spans="1:102" x14ac:dyDescent="0.2">
      <c r="A106" s="92">
        <f t="shared" si="160"/>
        <v>43437</v>
      </c>
      <c r="B106" s="93">
        <v>1</v>
      </c>
      <c r="C106" s="93">
        <v>2.3985492688962902</v>
      </c>
      <c r="D106" s="93">
        <v>15.8465853214591</v>
      </c>
      <c r="E106" s="93">
        <v>0.52915835835782199</v>
      </c>
      <c r="F106" s="93">
        <v>0</v>
      </c>
      <c r="G106" s="93">
        <v>4.5717347161791997</v>
      </c>
      <c r="H106" s="93">
        <v>4.4067192472642498</v>
      </c>
      <c r="I106" s="93">
        <v>0.121337872625636</v>
      </c>
      <c r="J106" s="93">
        <v>1.4663242042928E-2</v>
      </c>
      <c r="K106" s="93">
        <v>1.03353769155403</v>
      </c>
      <c r="L106" s="93">
        <v>0.76651014898157599</v>
      </c>
      <c r="M106" s="93">
        <v>0.63512776540001104</v>
      </c>
      <c r="N106" s="93">
        <v>0.54841008533563196</v>
      </c>
      <c r="O106" s="93">
        <v>4.26800276936524</v>
      </c>
      <c r="P106" s="93">
        <v>4.5325994931532501</v>
      </c>
      <c r="Q106" s="93">
        <v>4.4308167988433098</v>
      </c>
      <c r="R106" s="93">
        <v>2.3025850929940401</v>
      </c>
      <c r="S106" s="93">
        <v>4.4998096703302597</v>
      </c>
      <c r="T106" s="93">
        <v>3.55534806148941</v>
      </c>
      <c r="U106" s="93" t="e">
        <f ca="1">'Media Transformations (Inputs)'!F112</f>
        <v>#REF!</v>
      </c>
      <c r="V106" s="93">
        <v>2.25678538267754E-2</v>
      </c>
      <c r="W106" s="93">
        <v>2.0491531629394499E-23</v>
      </c>
      <c r="X106" s="93">
        <v>1.12305261160438E-24</v>
      </c>
      <c r="Y106" s="93">
        <v>0</v>
      </c>
      <c r="Z106" s="93">
        <v>5.1298178483785999E-17</v>
      </c>
      <c r="AA106" s="93">
        <v>5.5161564840331403E-36</v>
      </c>
      <c r="AB106" s="93">
        <v>7.86622345485439E-25</v>
      </c>
      <c r="AC106" s="93">
        <v>3.1952888441408502E-8</v>
      </c>
      <c r="AD106" s="93">
        <v>2.4401808829047301E-6</v>
      </c>
      <c r="AE106" s="93">
        <v>0</v>
      </c>
      <c r="AH106" s="92">
        <f t="shared" si="161"/>
        <v>43437</v>
      </c>
      <c r="AI106" s="94">
        <f t="shared" si="157"/>
        <v>-8.1482076379792705</v>
      </c>
      <c r="AJ106" s="94">
        <f t="shared" si="97"/>
        <v>8.706200550753633E-2</v>
      </c>
      <c r="AK106" s="94">
        <f t="shared" si="98"/>
        <v>11.661478598567369</v>
      </c>
      <c r="AL106" s="94">
        <f t="shared" si="99"/>
        <v>-1.0264146202174329</v>
      </c>
      <c r="AM106" s="94">
        <f t="shared" si="100"/>
        <v>0</v>
      </c>
      <c r="AN106" s="94">
        <f t="shared" si="101"/>
        <v>1.5616785920758671</v>
      </c>
      <c r="AO106" s="94">
        <f t="shared" si="102"/>
        <v>-1.0979376029728309</v>
      </c>
      <c r="AP106" s="94">
        <f t="shared" si="103"/>
        <v>-5.0082470464044076E-3</v>
      </c>
      <c r="AQ106" s="94">
        <f t="shared" si="104"/>
        <v>-1.8411232853153813E-4</v>
      </c>
      <c r="AR106" s="94">
        <f t="shared" si="105"/>
        <v>-1.0236978221183904E-2</v>
      </c>
      <c r="AS106" s="94">
        <f t="shared" si="106"/>
        <v>0.17239060883164195</v>
      </c>
      <c r="AT106" s="94">
        <f t="shared" si="107"/>
        <v>0.18489526083739219</v>
      </c>
      <c r="AU106" s="94">
        <f t="shared" si="108"/>
        <v>0.4764380330448858</v>
      </c>
      <c r="AV106" s="94">
        <f t="shared" si="109"/>
        <v>2.8864647116922115</v>
      </c>
      <c r="AW106" s="94">
        <f t="shared" si="110"/>
        <v>7.1275282853540922</v>
      </c>
      <c r="AX106" s="94">
        <f t="shared" si="111"/>
        <v>0.1323523750574831</v>
      </c>
      <c r="AY106" s="94">
        <f t="shared" si="112"/>
        <v>2.3935165941970815E-2</v>
      </c>
      <c r="AZ106" s="94">
        <f t="shared" si="113"/>
        <v>0.93224764934356918</v>
      </c>
      <c r="BA106" s="94">
        <f t="shared" si="114"/>
        <v>0.25320820123335058</v>
      </c>
      <c r="BB106" s="94" t="e">
        <f t="shared" ca="1" si="115"/>
        <v>#REF!</v>
      </c>
      <c r="BC106" s="94">
        <f t="shared" si="116"/>
        <v>2.5103111329229804E-4</v>
      </c>
      <c r="BD106" s="94">
        <f t="shared" si="117"/>
        <v>8.1966126517577994E-26</v>
      </c>
      <c r="BE106" s="94">
        <f t="shared" si="118"/>
        <v>8.4414431579861261E-26</v>
      </c>
      <c r="BF106" s="94">
        <f t="shared" si="119"/>
        <v>0</v>
      </c>
      <c r="BG106" s="97">
        <f t="shared" si="120"/>
        <v>2.226911021689139E-18</v>
      </c>
      <c r="BH106" s="94">
        <f t="shared" si="121"/>
        <v>6.0677721324364539E-38</v>
      </c>
      <c r="BI106" s="94">
        <f t="shared" si="122"/>
        <v>4.0265489994286726E-26</v>
      </c>
      <c r="BJ106" s="94">
        <f t="shared" si="123"/>
        <v>9.8354615337252661E-10</v>
      </c>
      <c r="BK106" s="94">
        <f t="shared" si="124"/>
        <v>5.6372737291270308E-8</v>
      </c>
      <c r="BL106" s="94">
        <f t="shared" si="125"/>
        <v>0</v>
      </c>
      <c r="BN106" s="111" t="e">
        <f t="shared" ca="1" si="158"/>
        <v>#REF!</v>
      </c>
      <c r="BO106" s="104">
        <v>15.275593572403912</v>
      </c>
      <c r="BP106" s="13"/>
      <c r="BQ106" s="92">
        <f t="shared" si="162"/>
        <v>43437</v>
      </c>
      <c r="BR106" s="94">
        <f t="shared" si="163"/>
        <v>2.8925334198812619E-4</v>
      </c>
      <c r="BS106" s="94">
        <f t="shared" si="164"/>
        <v>1.0909643234176927</v>
      </c>
      <c r="BT106" s="94">
        <f t="shared" si="165"/>
        <v>116015.44393153932</v>
      </c>
      <c r="BU106" s="94">
        <f t="shared" si="166"/>
        <v>0.35828926350565837</v>
      </c>
      <c r="BV106" s="94">
        <f t="shared" si="167"/>
        <v>1</v>
      </c>
      <c r="BW106" s="94">
        <f t="shared" si="168"/>
        <v>4.7668160729204594</v>
      </c>
      <c r="BX106" s="94">
        <f t="shared" si="169"/>
        <v>0.33355830444895579</v>
      </c>
      <c r="BY106" s="94">
        <f t="shared" si="170"/>
        <v>0.99500427331243058</v>
      </c>
      <c r="BZ106" s="94">
        <f t="shared" si="171"/>
        <v>0.99981590461910308</v>
      </c>
      <c r="CA106" s="94">
        <f t="shared" si="172"/>
        <v>0.98981524129843146</v>
      </c>
      <c r="CB106" s="94">
        <f t="shared" si="173"/>
        <v>1.1881418412816296</v>
      </c>
      <c r="CC106" s="94">
        <f t="shared" si="174"/>
        <v>1.2030924226354407</v>
      </c>
      <c r="CD106" s="94">
        <f t="shared" si="175"/>
        <v>1.6103282384733419</v>
      </c>
      <c r="CE106" s="94">
        <f t="shared" si="176"/>
        <v>17.929810374670531</v>
      </c>
      <c r="CF106" s="94">
        <f t="shared" si="177"/>
        <v>1245.7939112097952</v>
      </c>
      <c r="CG106" s="94">
        <f t="shared" si="178"/>
        <v>1.1415104882298257</v>
      </c>
      <c r="CH106" s="94">
        <f t="shared" si="179"/>
        <v>1.0242239111454454</v>
      </c>
      <c r="CI106" s="94">
        <f t="shared" si="180"/>
        <v>2.5402122723848337</v>
      </c>
      <c r="CJ106" s="94">
        <f t="shared" si="181"/>
        <v>1.2881514436366397</v>
      </c>
      <c r="CK106" s="94" t="e">
        <f t="shared" ca="1" si="182"/>
        <v>#REF!</v>
      </c>
      <c r="CL106" s="94">
        <f t="shared" si="183"/>
        <v>1.0002510626242389</v>
      </c>
      <c r="CM106" s="94">
        <f t="shared" si="184"/>
        <v>1</v>
      </c>
      <c r="CN106" s="94">
        <f t="shared" si="185"/>
        <v>1</v>
      </c>
      <c r="CO106" s="94">
        <f t="shared" si="186"/>
        <v>1</v>
      </c>
      <c r="CP106" s="97">
        <f t="shared" si="187"/>
        <v>1</v>
      </c>
      <c r="CQ106" s="94">
        <f t="shared" si="188"/>
        <v>1</v>
      </c>
      <c r="CR106" s="94">
        <f t="shared" si="189"/>
        <v>1</v>
      </c>
      <c r="CS106" s="94">
        <f t="shared" si="190"/>
        <v>1.0000000009835461</v>
      </c>
      <c r="CT106" s="94">
        <f t="shared" si="191"/>
        <v>1.0000000563727389</v>
      </c>
      <c r="CU106" s="94">
        <f t="shared" si="192"/>
        <v>1</v>
      </c>
      <c r="CW106" s="94" t="e">
        <f t="shared" ca="1" si="159"/>
        <v>#REF!</v>
      </c>
      <c r="CX106" s="94" t="e">
        <f t="shared" ca="1" si="193"/>
        <v>#REF!</v>
      </c>
    </row>
    <row r="107" spans="1:102" x14ac:dyDescent="0.2">
      <c r="A107" s="92">
        <f t="shared" si="160"/>
        <v>43444</v>
      </c>
      <c r="B107" s="93">
        <v>1</v>
      </c>
      <c r="C107" s="93">
        <v>2.1083238747550701</v>
      </c>
      <c r="D107" s="93">
        <v>15.9090464066129</v>
      </c>
      <c r="E107" s="93">
        <v>0.50322526003592305</v>
      </c>
      <c r="F107" s="93">
        <v>0</v>
      </c>
      <c r="G107" s="93">
        <v>4.5775063365197299</v>
      </c>
      <c r="H107" s="93">
        <v>4.4188406077965903</v>
      </c>
      <c r="I107" s="93">
        <v>9.7070298100508906E-2</v>
      </c>
      <c r="J107" s="93">
        <v>1.31969178386352E-2</v>
      </c>
      <c r="K107" s="93">
        <v>0.93853861822404006</v>
      </c>
      <c r="L107" s="93">
        <v>0.74265449275534401</v>
      </c>
      <c r="M107" s="93">
        <v>0.622887478231543</v>
      </c>
      <c r="N107" s="93">
        <v>0.54945303537378898</v>
      </c>
      <c r="O107" s="93">
        <v>4.2758294589747399</v>
      </c>
      <c r="P107" s="93">
        <v>4.5217885770490396</v>
      </c>
      <c r="Q107" s="93">
        <v>4.4543472962535002</v>
      </c>
      <c r="R107" s="93">
        <v>2.5649493574615301</v>
      </c>
      <c r="S107" s="93">
        <v>4.4998096703302597</v>
      </c>
      <c r="T107" s="93">
        <v>3.55534806148941</v>
      </c>
      <c r="U107" s="93" t="e">
        <f ca="1">'Media Transformations (Inputs)'!F113</f>
        <v>#REF!</v>
      </c>
      <c r="V107" s="93">
        <v>1.80542830614203E-2</v>
      </c>
      <c r="W107" s="93">
        <v>2.0491531629394598E-24</v>
      </c>
      <c r="X107" s="93">
        <v>1.12305261160438E-25</v>
      </c>
      <c r="Y107" s="93">
        <v>0</v>
      </c>
      <c r="Z107" s="93">
        <v>5.1298178483786097E-18</v>
      </c>
      <c r="AA107" s="93">
        <v>1.1032312968066201E-36</v>
      </c>
      <c r="AB107" s="93">
        <v>2.35986703645631E-25</v>
      </c>
      <c r="AC107" s="93">
        <v>2.5562310753126799E-8</v>
      </c>
      <c r="AD107" s="93">
        <v>1.4641085297428299E-6</v>
      </c>
      <c r="AE107" s="93">
        <v>0</v>
      </c>
      <c r="AH107" s="92">
        <f t="shared" si="161"/>
        <v>43444</v>
      </c>
      <c r="AI107" s="94">
        <f t="shared" si="157"/>
        <v>-8.1482076379792705</v>
      </c>
      <c r="AJ107" s="94">
        <f t="shared" si="97"/>
        <v>7.6527468989644881E-2</v>
      </c>
      <c r="AK107" s="94">
        <f t="shared" si="98"/>
        <v>11.707443618348504</v>
      </c>
      <c r="AL107" s="94">
        <f t="shared" si="99"/>
        <v>-0.9761118878789713</v>
      </c>
      <c r="AM107" s="94">
        <f t="shared" si="100"/>
        <v>0</v>
      </c>
      <c r="AN107" s="94">
        <f t="shared" si="101"/>
        <v>1.5636501447767484</v>
      </c>
      <c r="AO107" s="94">
        <f t="shared" si="102"/>
        <v>-1.1009576495836761</v>
      </c>
      <c r="AP107" s="94">
        <f t="shared" si="103"/>
        <v>-4.0065976371235308E-3</v>
      </c>
      <c r="AQ107" s="94">
        <f t="shared" si="104"/>
        <v>-1.6570109567838433E-4</v>
      </c>
      <c r="AR107" s="94">
        <f t="shared" si="105"/>
        <v>-9.2960319425344027E-3</v>
      </c>
      <c r="AS107" s="94">
        <f t="shared" si="106"/>
        <v>0.16702539467709676</v>
      </c>
      <c r="AT107" s="94">
        <f t="shared" si="107"/>
        <v>0.18133192884022606</v>
      </c>
      <c r="AU107" s="94">
        <f t="shared" si="108"/>
        <v>0.47734410876820066</v>
      </c>
      <c r="AV107" s="94">
        <f t="shared" si="109"/>
        <v>2.8917579283530221</v>
      </c>
      <c r="AW107" s="94">
        <f t="shared" si="110"/>
        <v>7.1105280826139765</v>
      </c>
      <c r="AX107" s="94">
        <f t="shared" si="111"/>
        <v>0.1330552516059641</v>
      </c>
      <c r="AY107" s="94">
        <f t="shared" si="112"/>
        <v>2.6662418987419393E-2</v>
      </c>
      <c r="AZ107" s="94">
        <f t="shared" si="113"/>
        <v>0.93224764934356918</v>
      </c>
      <c r="BA107" s="94">
        <f t="shared" si="114"/>
        <v>0.25320820123335058</v>
      </c>
      <c r="BB107" s="94" t="e">
        <f t="shared" ca="1" si="115"/>
        <v>#REF!</v>
      </c>
      <c r="BC107" s="94">
        <f t="shared" si="116"/>
        <v>2.0082489063383822E-4</v>
      </c>
      <c r="BD107" s="94">
        <f t="shared" si="117"/>
        <v>8.1966126517578396E-27</v>
      </c>
      <c r="BE107" s="94">
        <f t="shared" si="118"/>
        <v>8.4414431579861264E-27</v>
      </c>
      <c r="BF107" s="94">
        <f t="shared" si="119"/>
        <v>0</v>
      </c>
      <c r="BG107" s="97">
        <f t="shared" si="120"/>
        <v>2.2269110216891434E-19</v>
      </c>
      <c r="BH107" s="94">
        <f t="shared" si="121"/>
        <v>1.213554426487282E-38</v>
      </c>
      <c r="BI107" s="94">
        <f t="shared" si="122"/>
        <v>1.2079646998285981E-26</v>
      </c>
      <c r="BJ107" s="94">
        <f t="shared" si="123"/>
        <v>7.8683692269802128E-10</v>
      </c>
      <c r="BK107" s="94">
        <f t="shared" si="124"/>
        <v>3.3823642374761996E-8</v>
      </c>
      <c r="BL107" s="94">
        <f t="shared" si="125"/>
        <v>0</v>
      </c>
      <c r="BN107" s="111" t="e">
        <f t="shared" ca="1" si="158"/>
        <v>#REF!</v>
      </c>
      <c r="BO107" s="104">
        <v>15.358017115382543</v>
      </c>
      <c r="BP107" s="13"/>
      <c r="BQ107" s="92">
        <f t="shared" si="162"/>
        <v>43444</v>
      </c>
      <c r="BR107" s="94">
        <f t="shared" si="163"/>
        <v>2.8925334198812619E-4</v>
      </c>
      <c r="BS107" s="94">
        <f t="shared" si="164"/>
        <v>1.0795318435789238</v>
      </c>
      <c r="BT107" s="94">
        <f t="shared" si="165"/>
        <v>121472.55340570124</v>
      </c>
      <c r="BU107" s="94">
        <f t="shared" si="166"/>
        <v>0.37677319103124268</v>
      </c>
      <c r="BV107" s="94">
        <f t="shared" si="167"/>
        <v>1</v>
      </c>
      <c r="BW107" s="94">
        <f t="shared" si="168"/>
        <v>4.7762233724698504</v>
      </c>
      <c r="BX107" s="94">
        <f t="shared" si="169"/>
        <v>0.33255246243147035</v>
      </c>
      <c r="BY107" s="94">
        <f t="shared" si="170"/>
        <v>0.99600141806638309</v>
      </c>
      <c r="BZ107" s="94">
        <f t="shared" si="171"/>
        <v>0.99983431263198996</v>
      </c>
      <c r="CA107" s="94">
        <f t="shared" si="172"/>
        <v>0.99074704258500845</v>
      </c>
      <c r="CB107" s="94">
        <f t="shared" si="173"/>
        <v>1.1817842759573904</v>
      </c>
      <c r="CC107" s="94">
        <f t="shared" si="174"/>
        <v>1.1988130338798246</v>
      </c>
      <c r="CD107" s="94">
        <f t="shared" si="175"/>
        <v>1.6117879790146572</v>
      </c>
      <c r="CE107" s="94">
        <f t="shared" si="176"/>
        <v>18.024968369433473</v>
      </c>
      <c r="CF107" s="94">
        <f t="shared" si="177"/>
        <v>1224.794167847597</v>
      </c>
      <c r="CG107" s="94">
        <f t="shared" si="178"/>
        <v>1.1423131112212428</v>
      </c>
      <c r="CH107" s="94">
        <f t="shared" si="179"/>
        <v>1.0270210414336534</v>
      </c>
      <c r="CI107" s="94">
        <f t="shared" si="180"/>
        <v>2.5402122723848337</v>
      </c>
      <c r="CJ107" s="94">
        <f t="shared" si="181"/>
        <v>1.2881514436366397</v>
      </c>
      <c r="CK107" s="94" t="e">
        <f t="shared" ca="1" si="182"/>
        <v>#REF!</v>
      </c>
      <c r="CL107" s="94">
        <f t="shared" si="183"/>
        <v>1.0002008450573021</v>
      </c>
      <c r="CM107" s="94">
        <f t="shared" si="184"/>
        <v>1</v>
      </c>
      <c r="CN107" s="94">
        <f t="shared" si="185"/>
        <v>1</v>
      </c>
      <c r="CO107" s="94">
        <f t="shared" si="186"/>
        <v>1</v>
      </c>
      <c r="CP107" s="97">
        <f t="shared" si="187"/>
        <v>1</v>
      </c>
      <c r="CQ107" s="94">
        <f t="shared" si="188"/>
        <v>1</v>
      </c>
      <c r="CR107" s="94">
        <f t="shared" si="189"/>
        <v>1</v>
      </c>
      <c r="CS107" s="94">
        <f t="shared" si="190"/>
        <v>1.0000000007868368</v>
      </c>
      <c r="CT107" s="94">
        <f t="shared" si="191"/>
        <v>1.000000033823643</v>
      </c>
      <c r="CU107" s="94">
        <f t="shared" si="192"/>
        <v>1</v>
      </c>
      <c r="CW107" s="94" t="e">
        <f t="shared" ca="1" si="159"/>
        <v>#REF!</v>
      </c>
      <c r="CX107" s="94" t="e">
        <f t="shared" ca="1" si="193"/>
        <v>#REF!</v>
      </c>
    </row>
    <row r="108" spans="1:102" x14ac:dyDescent="0.2">
      <c r="A108" s="92">
        <f t="shared" si="160"/>
        <v>43451</v>
      </c>
      <c r="B108" s="93">
        <v>1</v>
      </c>
      <c r="C108" s="93">
        <v>2.1699958317386399</v>
      </c>
      <c r="D108" s="93">
        <v>16.277199645698101</v>
      </c>
      <c r="E108" s="93">
        <v>0.45436728949549698</v>
      </c>
      <c r="F108" s="93">
        <v>0</v>
      </c>
      <c r="G108" s="93">
        <v>4.5920036355627998</v>
      </c>
      <c r="H108" s="93">
        <v>4.4543472962535002</v>
      </c>
      <c r="I108" s="93">
        <v>7.7656238480407203E-2</v>
      </c>
      <c r="J108" s="93">
        <v>1.18772260547716E-2</v>
      </c>
      <c r="K108" s="93">
        <v>0.85838417880459805</v>
      </c>
      <c r="L108" s="93">
        <v>0.69258704821510897</v>
      </c>
      <c r="M108" s="93">
        <v>0.58466060553265498</v>
      </c>
      <c r="N108" s="93">
        <v>0.50583172196972404</v>
      </c>
      <c r="O108" s="93">
        <v>4.3162137748448899</v>
      </c>
      <c r="P108" s="93">
        <v>4.5108595065168497</v>
      </c>
      <c r="Q108" s="93">
        <v>4.4659081186545802</v>
      </c>
      <c r="R108" s="93">
        <v>2.4849066497879999</v>
      </c>
      <c r="S108" s="93">
        <v>4.5108595065168497</v>
      </c>
      <c r="T108" s="93">
        <v>3.4965075614664798</v>
      </c>
      <c r="U108" s="93" t="e">
        <f ca="1">'Media Transformations (Inputs)'!F114</f>
        <v>#REF!</v>
      </c>
      <c r="V108" s="93">
        <v>1.4443426449136199E-2</v>
      </c>
      <c r="W108" s="93">
        <v>2.0491531629394601E-25</v>
      </c>
      <c r="X108" s="93">
        <v>1.1230526116043901E-26</v>
      </c>
      <c r="Y108" s="93">
        <v>0</v>
      </c>
      <c r="Z108" s="93">
        <v>5.1298178483786099E-19</v>
      </c>
      <c r="AA108" s="93">
        <v>2.2064625936132501E-37</v>
      </c>
      <c r="AB108" s="93">
        <v>7.0796011093689498E-26</v>
      </c>
      <c r="AC108" s="93">
        <v>2.04498486025014E-8</v>
      </c>
      <c r="AD108" s="93">
        <v>8.7846511784570303E-7</v>
      </c>
      <c r="AE108" s="93">
        <v>0</v>
      </c>
      <c r="AH108" s="92">
        <f t="shared" si="161"/>
        <v>43451</v>
      </c>
      <c r="AI108" s="94">
        <f t="shared" si="157"/>
        <v>-8.1482076379792705</v>
      </c>
      <c r="AJ108" s="94">
        <f t="shared" si="97"/>
        <v>7.8766023906231941E-2</v>
      </c>
      <c r="AK108" s="94">
        <f t="shared" si="98"/>
        <v>11.978367040113795</v>
      </c>
      <c r="AL108" s="94">
        <f t="shared" si="99"/>
        <v>-0.88134151435132679</v>
      </c>
      <c r="AM108" s="94">
        <f t="shared" si="100"/>
        <v>0</v>
      </c>
      <c r="AN108" s="94">
        <f t="shared" si="101"/>
        <v>1.5686023397233102</v>
      </c>
      <c r="AO108" s="94">
        <f t="shared" si="102"/>
        <v>-1.1098041692338865</v>
      </c>
      <c r="AP108" s="94">
        <f t="shared" si="103"/>
        <v>-3.2052781096988279E-3</v>
      </c>
      <c r="AQ108" s="94">
        <f t="shared" si="104"/>
        <v>-1.4913098611054487E-4</v>
      </c>
      <c r="AR108" s="94">
        <f t="shared" si="105"/>
        <v>-8.5021187090128791E-3</v>
      </c>
      <c r="AS108" s="94">
        <f t="shared" si="106"/>
        <v>0.15576506464962958</v>
      </c>
      <c r="AT108" s="94">
        <f t="shared" si="107"/>
        <v>0.17020351030193842</v>
      </c>
      <c r="AU108" s="94">
        <f t="shared" si="108"/>
        <v>0.43944755414093128</v>
      </c>
      <c r="AV108" s="94">
        <f t="shared" si="109"/>
        <v>2.9190699777972533</v>
      </c>
      <c r="AW108" s="94">
        <f t="shared" si="110"/>
        <v>7.0933420816296673</v>
      </c>
      <c r="AX108" s="94">
        <f t="shared" si="111"/>
        <v>0.1334005834876163</v>
      </c>
      <c r="AY108" s="94">
        <f t="shared" si="112"/>
        <v>2.5830382205612797E-2</v>
      </c>
      <c r="AZ108" s="94">
        <f t="shared" si="113"/>
        <v>0.93453689812635687</v>
      </c>
      <c r="BA108" s="94">
        <f t="shared" si="114"/>
        <v>0.24901764185272116</v>
      </c>
      <c r="BB108" s="94" t="e">
        <f t="shared" ca="1" si="115"/>
        <v>#REF!</v>
      </c>
      <c r="BC108" s="94">
        <f t="shared" si="116"/>
        <v>1.606599125070701E-4</v>
      </c>
      <c r="BD108" s="94">
        <f t="shared" si="117"/>
        <v>8.1966126517578396E-28</v>
      </c>
      <c r="BE108" s="94">
        <f t="shared" si="118"/>
        <v>8.4414431579862013E-28</v>
      </c>
      <c r="BF108" s="94">
        <f t="shared" si="119"/>
        <v>0</v>
      </c>
      <c r="BG108" s="97">
        <f t="shared" si="120"/>
        <v>2.2269110216891432E-20</v>
      </c>
      <c r="BH108" s="94">
        <f t="shared" si="121"/>
        <v>2.427108852974575E-39</v>
      </c>
      <c r="BI108" s="94">
        <f t="shared" si="122"/>
        <v>3.6238940994858049E-27</v>
      </c>
      <c r="BJ108" s="94">
        <f t="shared" si="123"/>
        <v>6.2946953815841577E-10</v>
      </c>
      <c r="BK108" s="94">
        <f t="shared" si="124"/>
        <v>2.0294185424857316E-8</v>
      </c>
      <c r="BL108" s="94">
        <f t="shared" si="125"/>
        <v>0</v>
      </c>
      <c r="BN108" s="111" t="e">
        <f t="shared" ca="1" si="158"/>
        <v>#REF!</v>
      </c>
      <c r="BO108" s="104">
        <v>15.687485412263957</v>
      </c>
      <c r="BP108" s="13"/>
      <c r="BQ108" s="92">
        <f t="shared" si="162"/>
        <v>43451</v>
      </c>
      <c r="BR108" s="94">
        <f t="shared" si="163"/>
        <v>2.8925334198812619E-4</v>
      </c>
      <c r="BS108" s="94">
        <f t="shared" si="164"/>
        <v>1.081951141750604</v>
      </c>
      <c r="BT108" s="94">
        <f t="shared" si="165"/>
        <v>159271.73380162829</v>
      </c>
      <c r="BU108" s="94">
        <f t="shared" si="166"/>
        <v>0.41422684752029565</v>
      </c>
      <c r="BV108" s="94">
        <f t="shared" si="167"/>
        <v>1</v>
      </c>
      <c r="BW108" s="94">
        <f t="shared" si="168"/>
        <v>4.7999348251279113</v>
      </c>
      <c r="BX108" s="94">
        <f t="shared" si="169"/>
        <v>0.32962350517867034</v>
      </c>
      <c r="BY108" s="94">
        <f t="shared" si="170"/>
        <v>0.99679985331017473</v>
      </c>
      <c r="BZ108" s="94">
        <f t="shared" si="171"/>
        <v>0.99985088013336221</v>
      </c>
      <c r="CA108" s="94">
        <f t="shared" si="172"/>
        <v>0.99153392208888391</v>
      </c>
      <c r="CB108" s="94">
        <f t="shared" si="173"/>
        <v>1.1685516367502564</v>
      </c>
      <c r="CC108" s="94">
        <f t="shared" si="174"/>
        <v>1.1855460976157675</v>
      </c>
      <c r="CD108" s="94">
        <f t="shared" si="175"/>
        <v>1.5518496687348449</v>
      </c>
      <c r="CE108" s="94">
        <f t="shared" si="176"/>
        <v>18.524051666819179</v>
      </c>
      <c r="CF108" s="94">
        <f t="shared" si="177"/>
        <v>1203.9246990909683</v>
      </c>
      <c r="CG108" s="94">
        <f t="shared" si="178"/>
        <v>1.1427076564779837</v>
      </c>
      <c r="CH108" s="94">
        <f t="shared" si="179"/>
        <v>1.0261668775486532</v>
      </c>
      <c r="CI108" s="94">
        <f t="shared" si="180"/>
        <v>2.54603411151396</v>
      </c>
      <c r="CJ108" s="94">
        <f t="shared" si="181"/>
        <v>1.2827646632154563</v>
      </c>
      <c r="CK108" s="94" t="e">
        <f t="shared" ca="1" si="182"/>
        <v>#REF!</v>
      </c>
      <c r="CL108" s="94">
        <f t="shared" si="183"/>
        <v>1.000160672819002</v>
      </c>
      <c r="CM108" s="94">
        <f t="shared" si="184"/>
        <v>1</v>
      </c>
      <c r="CN108" s="94">
        <f t="shared" si="185"/>
        <v>1</v>
      </c>
      <c r="CO108" s="94">
        <f t="shared" si="186"/>
        <v>1</v>
      </c>
      <c r="CP108" s="97">
        <f t="shared" si="187"/>
        <v>1</v>
      </c>
      <c r="CQ108" s="94">
        <f t="shared" si="188"/>
        <v>1</v>
      </c>
      <c r="CR108" s="94">
        <f t="shared" si="189"/>
        <v>1</v>
      </c>
      <c r="CS108" s="94">
        <f t="shared" si="190"/>
        <v>1.0000000006294696</v>
      </c>
      <c r="CT108" s="94">
        <f t="shared" si="191"/>
        <v>1.0000000202941857</v>
      </c>
      <c r="CU108" s="94">
        <f t="shared" si="192"/>
        <v>1</v>
      </c>
      <c r="CW108" s="94" t="e">
        <f t="shared" ca="1" si="159"/>
        <v>#REF!</v>
      </c>
      <c r="CX108" s="94" t="e">
        <f t="shared" ca="1" si="193"/>
        <v>#REF!</v>
      </c>
    </row>
    <row r="109" spans="1:102" x14ac:dyDescent="0.2">
      <c r="A109" s="92">
        <f t="shared" si="160"/>
        <v>43458</v>
      </c>
      <c r="B109" s="93">
        <v>1</v>
      </c>
      <c r="C109" s="93">
        <v>1.9580424903776199</v>
      </c>
      <c r="D109" s="93">
        <v>15.9392895437243</v>
      </c>
      <c r="E109" s="93">
        <v>0.51249238295084498</v>
      </c>
      <c r="F109" s="93">
        <v>0</v>
      </c>
      <c r="G109" s="93">
        <v>4.4769143681893597</v>
      </c>
      <c r="H109" s="93">
        <v>4.4188406077965903</v>
      </c>
      <c r="I109" s="93">
        <v>6.21249907843257E-2</v>
      </c>
      <c r="J109" s="93">
        <v>1.06895034492945E-2</v>
      </c>
      <c r="K109" s="93">
        <v>0.77872631160428996</v>
      </c>
      <c r="L109" s="93">
        <v>0.73655891065836598</v>
      </c>
      <c r="M109" s="93">
        <v>0.60955501304194804</v>
      </c>
      <c r="N109" s="93">
        <v>0.49184968141962698</v>
      </c>
      <c r="O109" s="93">
        <v>4.3362349105679296</v>
      </c>
      <c r="P109" s="93">
        <v>4.5538768916005399</v>
      </c>
      <c r="Q109" s="93">
        <v>4.1896547420264199</v>
      </c>
      <c r="R109" s="93">
        <v>2.3978952727983698</v>
      </c>
      <c r="S109" s="93">
        <v>4.4998096703302597</v>
      </c>
      <c r="T109" s="93">
        <v>3.5263605246161598</v>
      </c>
      <c r="U109" s="93" t="e">
        <f ca="1">'Media Transformations (Inputs)'!F115</f>
        <v>#REF!</v>
      </c>
      <c r="V109" s="93">
        <v>1.1554741159309E-2</v>
      </c>
      <c r="W109" s="93">
        <v>2.0491531629394599E-26</v>
      </c>
      <c r="X109" s="93">
        <v>1.12305261160439E-27</v>
      </c>
      <c r="Y109" s="93">
        <v>0</v>
      </c>
      <c r="Z109" s="93">
        <v>5.1298178483786199E-20</v>
      </c>
      <c r="AA109" s="93">
        <v>4.4129251872265101E-38</v>
      </c>
      <c r="AB109" s="93">
        <v>2.1238803328106801E-26</v>
      </c>
      <c r="AC109" s="93">
        <v>1.6359878882001101E-8</v>
      </c>
      <c r="AD109" s="93">
        <v>5.2707907070742105E-7</v>
      </c>
      <c r="AE109" s="93">
        <v>0</v>
      </c>
      <c r="AH109" s="92">
        <f t="shared" si="161"/>
        <v>43458</v>
      </c>
      <c r="AI109" s="94">
        <f t="shared" si="157"/>
        <v>-8.1482076379792705</v>
      </c>
      <c r="AJ109" s="94">
        <f t="shared" si="97"/>
        <v>7.1072588873561063E-2</v>
      </c>
      <c r="AK109" s="94">
        <f t="shared" si="98"/>
        <v>11.729699498023765</v>
      </c>
      <c r="AL109" s="94">
        <f t="shared" si="99"/>
        <v>-0.99408743394564769</v>
      </c>
      <c r="AM109" s="94">
        <f t="shared" si="100"/>
        <v>0</v>
      </c>
      <c r="AN109" s="94">
        <f t="shared" si="101"/>
        <v>1.5292885001869236</v>
      </c>
      <c r="AO109" s="94">
        <f t="shared" si="102"/>
        <v>-1.1009576495836761</v>
      </c>
      <c r="AP109" s="94">
        <f t="shared" si="103"/>
        <v>-2.5642224877590594E-3</v>
      </c>
      <c r="AQ109" s="94">
        <f t="shared" si="104"/>
        <v>-1.3421788749949114E-4</v>
      </c>
      <c r="AR109" s="94">
        <f t="shared" si="105"/>
        <v>-7.7131239211697842E-3</v>
      </c>
      <c r="AS109" s="94">
        <f t="shared" si="106"/>
        <v>0.16565447857079671</v>
      </c>
      <c r="AT109" s="94">
        <f t="shared" si="107"/>
        <v>0.17745064736722502</v>
      </c>
      <c r="AU109" s="94">
        <f t="shared" si="108"/>
        <v>0.42730048377192975</v>
      </c>
      <c r="AV109" s="94">
        <f t="shared" si="109"/>
        <v>2.9326103396187966</v>
      </c>
      <c r="AW109" s="94">
        <f t="shared" si="110"/>
        <v>7.1609870675608356</v>
      </c>
      <c r="AX109" s="94">
        <f t="shared" si="111"/>
        <v>0.12514865338661746</v>
      </c>
      <c r="AY109" s="94">
        <f t="shared" si="112"/>
        <v>2.4925906730016736E-2</v>
      </c>
      <c r="AZ109" s="94">
        <f t="shared" si="113"/>
        <v>0.93224764934356918</v>
      </c>
      <c r="BA109" s="94">
        <f t="shared" si="114"/>
        <v>0.25114373892391745</v>
      </c>
      <c r="BB109" s="94" t="e">
        <f t="shared" ca="1" si="115"/>
        <v>#REF!</v>
      </c>
      <c r="BC109" s="94">
        <f t="shared" si="116"/>
        <v>1.2852793000565655E-4</v>
      </c>
      <c r="BD109" s="94">
        <f t="shared" si="117"/>
        <v>8.1966126517578396E-29</v>
      </c>
      <c r="BE109" s="94">
        <f t="shared" si="118"/>
        <v>8.4414431579862009E-29</v>
      </c>
      <c r="BF109" s="94">
        <f t="shared" si="119"/>
        <v>0</v>
      </c>
      <c r="BG109" s="97">
        <f t="shared" si="120"/>
        <v>2.2269110216891476E-21</v>
      </c>
      <c r="BH109" s="94">
        <f t="shared" si="121"/>
        <v>4.854217705949161E-40</v>
      </c>
      <c r="BI109" s="94">
        <f t="shared" si="122"/>
        <v>1.087168229845739E-27</v>
      </c>
      <c r="BJ109" s="94">
        <f t="shared" si="123"/>
        <v>5.0357563052673208E-10</v>
      </c>
      <c r="BK109" s="94">
        <f t="shared" si="124"/>
        <v>1.2176511254914372E-8</v>
      </c>
      <c r="BL109" s="94">
        <f t="shared" si="125"/>
        <v>0</v>
      </c>
      <c r="BN109" s="111" t="e">
        <f t="shared" ca="1" si="158"/>
        <v>#REF!</v>
      </c>
      <c r="BO109" s="104">
        <v>15.320586567072349</v>
      </c>
      <c r="BP109" s="13"/>
      <c r="BQ109" s="92">
        <f t="shared" si="162"/>
        <v>43458</v>
      </c>
      <c r="BR109" s="94">
        <f t="shared" si="163"/>
        <v>2.8925334198812619E-4</v>
      </c>
      <c r="BS109" s="94">
        <f t="shared" si="164"/>
        <v>1.0736591587487152</v>
      </c>
      <c r="BT109" s="94">
        <f t="shared" si="165"/>
        <v>124206.34051498615</v>
      </c>
      <c r="BU109" s="94">
        <f t="shared" si="166"/>
        <v>0.37006099560444239</v>
      </c>
      <c r="BV109" s="94">
        <f t="shared" si="167"/>
        <v>1</v>
      </c>
      <c r="BW109" s="94">
        <f t="shared" si="168"/>
        <v>4.6148921590111858</v>
      </c>
      <c r="BX109" s="94">
        <f t="shared" si="169"/>
        <v>0.33255246243147035</v>
      </c>
      <c r="BY109" s="94">
        <f t="shared" si="170"/>
        <v>0.99743906232246304</v>
      </c>
      <c r="BZ109" s="94">
        <f t="shared" si="171"/>
        <v>0.99986579111931817</v>
      </c>
      <c r="CA109" s="94">
        <f t="shared" si="172"/>
        <v>0.99231654588783136</v>
      </c>
      <c r="CB109" s="94">
        <f t="shared" si="173"/>
        <v>1.180165258881168</v>
      </c>
      <c r="CC109" s="94">
        <f t="shared" si="174"/>
        <v>1.1941691210580243</v>
      </c>
      <c r="CD109" s="94">
        <f t="shared" si="175"/>
        <v>1.5331132681757882</v>
      </c>
      <c r="CE109" s="94">
        <f t="shared" si="176"/>
        <v>18.776579831924582</v>
      </c>
      <c r="CF109" s="94">
        <f t="shared" si="177"/>
        <v>1288.1818280679438</v>
      </c>
      <c r="CG109" s="94">
        <f t="shared" si="178"/>
        <v>1.1333169119425961</v>
      </c>
      <c r="CH109" s="94">
        <f t="shared" si="179"/>
        <v>1.0252391543887103</v>
      </c>
      <c r="CI109" s="94">
        <f t="shared" si="180"/>
        <v>2.5402122723848337</v>
      </c>
      <c r="CJ109" s="94">
        <f t="shared" si="181"/>
        <v>1.2854948466980711</v>
      </c>
      <c r="CK109" s="94" t="e">
        <f t="shared" ca="1" si="182"/>
        <v>#REF!</v>
      </c>
      <c r="CL109" s="94">
        <f t="shared" si="183"/>
        <v>1.000128536190074</v>
      </c>
      <c r="CM109" s="94">
        <f t="shared" si="184"/>
        <v>1</v>
      </c>
      <c r="CN109" s="94">
        <f t="shared" si="185"/>
        <v>1</v>
      </c>
      <c r="CO109" s="94">
        <f t="shared" si="186"/>
        <v>1</v>
      </c>
      <c r="CP109" s="97">
        <f t="shared" si="187"/>
        <v>1</v>
      </c>
      <c r="CQ109" s="94">
        <f t="shared" si="188"/>
        <v>1</v>
      </c>
      <c r="CR109" s="94">
        <f t="shared" si="189"/>
        <v>1</v>
      </c>
      <c r="CS109" s="94">
        <f t="shared" si="190"/>
        <v>1.0000000005035756</v>
      </c>
      <c r="CT109" s="94">
        <f t="shared" si="191"/>
        <v>1.0000000121765114</v>
      </c>
      <c r="CU109" s="94">
        <f t="shared" si="192"/>
        <v>1</v>
      </c>
      <c r="CW109" s="94" t="e">
        <f t="shared" ca="1" si="159"/>
        <v>#REF!</v>
      </c>
      <c r="CX109" s="94" t="e">
        <f t="shared" ca="1" si="193"/>
        <v>#REF!</v>
      </c>
    </row>
    <row r="110" spans="1:102" x14ac:dyDescent="0.2">
      <c r="A110" s="92">
        <f t="shared" si="160"/>
        <v>43465</v>
      </c>
      <c r="B110" s="93">
        <v>1</v>
      </c>
      <c r="C110" s="93">
        <v>2.30135456981083</v>
      </c>
      <c r="D110" s="93">
        <v>15.6345892522546</v>
      </c>
      <c r="E110" s="93">
        <v>0.60298506192000301</v>
      </c>
      <c r="F110" s="93">
        <v>0</v>
      </c>
      <c r="G110" s="93">
        <v>4.4658497240432302</v>
      </c>
      <c r="H110" s="93">
        <v>4.3694478524670197</v>
      </c>
      <c r="I110" s="93">
        <v>4.9699992627460603E-2</v>
      </c>
      <c r="J110" s="93">
        <v>9.6205531043650604E-3</v>
      </c>
      <c r="K110" s="93">
        <v>0.70703423112401198</v>
      </c>
      <c r="L110" s="93">
        <v>0.81741871541426103</v>
      </c>
      <c r="M110" s="93">
        <v>0.62299743926423401</v>
      </c>
      <c r="N110" s="93">
        <v>0.40894515571206502</v>
      </c>
      <c r="O110" s="93">
        <v>4.5344516437446201</v>
      </c>
      <c r="P110" s="93">
        <v>4.5432947822700003</v>
      </c>
      <c r="Q110" s="93">
        <v>3.5263605246161598</v>
      </c>
      <c r="R110" s="93">
        <v>1.9459101490553099</v>
      </c>
      <c r="S110" s="93">
        <v>4.4773368144781998</v>
      </c>
      <c r="T110" s="93">
        <v>3.55534806148941</v>
      </c>
      <c r="U110" s="93" t="e">
        <f ca="1">'Media Transformations (Inputs)'!F116</f>
        <v>#REF!</v>
      </c>
      <c r="V110" s="93">
        <v>9.24379292744721E-3</v>
      </c>
      <c r="W110" s="93">
        <v>2.0491531629394599E-27</v>
      </c>
      <c r="X110" s="93">
        <v>1.1230526116043899E-28</v>
      </c>
      <c r="Y110" s="93">
        <v>0</v>
      </c>
      <c r="Z110" s="93">
        <v>5.1298178483786204E-21</v>
      </c>
      <c r="AA110" s="93">
        <v>8.8258503744530301E-39</v>
      </c>
      <c r="AB110" s="93">
        <v>6.3716409984320498E-27</v>
      </c>
      <c r="AC110" s="93">
        <v>1.30879031056009E-8</v>
      </c>
      <c r="AD110" s="93">
        <v>3.16247442424453E-7</v>
      </c>
      <c r="AE110" s="93">
        <v>0</v>
      </c>
      <c r="AH110" s="92">
        <f t="shared" si="161"/>
        <v>43465</v>
      </c>
      <c r="AI110" s="94">
        <f t="shared" si="157"/>
        <v>-8.1482076379792705</v>
      </c>
      <c r="AJ110" s="94">
        <f t="shared" si="97"/>
        <v>8.3534054034196156E-2</v>
      </c>
      <c r="AK110" s="94">
        <f t="shared" si="98"/>
        <v>11.505471006151803</v>
      </c>
      <c r="AL110" s="94">
        <f t="shared" si="99"/>
        <v>-1.1696171354981988</v>
      </c>
      <c r="AM110" s="94">
        <f t="shared" si="100"/>
        <v>0</v>
      </c>
      <c r="AN110" s="94">
        <f t="shared" si="101"/>
        <v>1.525508880641022</v>
      </c>
      <c r="AO110" s="94">
        <f t="shared" si="102"/>
        <v>-1.0886514053353187</v>
      </c>
      <c r="AP110" s="94">
        <f t="shared" si="103"/>
        <v>-2.0513779902072496E-3</v>
      </c>
      <c r="AQ110" s="94">
        <f t="shared" si="104"/>
        <v>-1.2079609874954217E-4</v>
      </c>
      <c r="AR110" s="94">
        <f t="shared" si="105"/>
        <v>-7.0030286121109918E-3</v>
      </c>
      <c r="AS110" s="94">
        <f t="shared" si="106"/>
        <v>0.18384010989009122</v>
      </c>
      <c r="AT110" s="94">
        <f t="shared" si="107"/>
        <v>0.18136394015342783</v>
      </c>
      <c r="AU110" s="94">
        <f t="shared" si="108"/>
        <v>0.35527615341254853</v>
      </c>
      <c r="AV110" s="94">
        <f t="shared" si="109"/>
        <v>3.0666649868388407</v>
      </c>
      <c r="AW110" s="94">
        <f t="shared" si="110"/>
        <v>7.1443466642589195</v>
      </c>
      <c r="AX110" s="94">
        <f t="shared" si="111"/>
        <v>0.10533547468352593</v>
      </c>
      <c r="AY110" s="94">
        <f t="shared" si="112"/>
        <v>2.0227561824975544E-2</v>
      </c>
      <c r="AZ110" s="94">
        <f t="shared" si="113"/>
        <v>0.92759183752551466</v>
      </c>
      <c r="BA110" s="94">
        <f t="shared" si="114"/>
        <v>0.25320820123335058</v>
      </c>
      <c r="BB110" s="94" t="e">
        <f t="shared" ca="1" si="115"/>
        <v>#REF!</v>
      </c>
      <c r="BC110" s="94">
        <f t="shared" si="116"/>
        <v>1.0282234400452534E-4</v>
      </c>
      <c r="BD110" s="94">
        <f t="shared" si="117"/>
        <v>8.1966126517578396E-30</v>
      </c>
      <c r="BE110" s="94">
        <f t="shared" si="118"/>
        <v>8.4414431579862017E-30</v>
      </c>
      <c r="BF110" s="94">
        <f t="shared" si="119"/>
        <v>0</v>
      </c>
      <c r="BG110" s="97">
        <f t="shared" si="120"/>
        <v>2.2269110216891476E-22</v>
      </c>
      <c r="BH110" s="94">
        <f t="shared" si="121"/>
        <v>9.708435411898333E-41</v>
      </c>
      <c r="BI110" s="94">
        <f t="shared" si="122"/>
        <v>3.2615046895372214E-28</v>
      </c>
      <c r="BJ110" s="94">
        <f t="shared" si="123"/>
        <v>4.0286050442138625E-10</v>
      </c>
      <c r="BK110" s="94">
        <f t="shared" si="124"/>
        <v>7.305906752948632E-9</v>
      </c>
      <c r="BL110" s="94">
        <f t="shared" si="125"/>
        <v>0</v>
      </c>
      <c r="BN110" s="111" t="e">
        <f t="shared" ca="1" si="158"/>
        <v>#REF!</v>
      </c>
      <c r="BO110" s="104">
        <v>15.012885997458648</v>
      </c>
      <c r="BP110" s="13"/>
      <c r="BQ110" s="92">
        <f t="shared" si="162"/>
        <v>43465</v>
      </c>
      <c r="BR110" s="94">
        <f t="shared" si="163"/>
        <v>2.8925334198812619E-4</v>
      </c>
      <c r="BS110" s="94">
        <f t="shared" si="164"/>
        <v>1.0871222355603143</v>
      </c>
      <c r="BT110" s="94">
        <f t="shared" si="165"/>
        <v>99257.325674876731</v>
      </c>
      <c r="BU110" s="94">
        <f t="shared" si="166"/>
        <v>0.31048579250033576</v>
      </c>
      <c r="BV110" s="94">
        <f t="shared" si="167"/>
        <v>1</v>
      </c>
      <c r="BW110" s="94">
        <f t="shared" si="168"/>
        <v>4.5974825439908189</v>
      </c>
      <c r="BX110" s="94">
        <f t="shared" si="169"/>
        <v>0.33667021935355118</v>
      </c>
      <c r="BY110" s="94">
        <f t="shared" si="170"/>
        <v>0.99795072464760803</v>
      </c>
      <c r="BZ110" s="94">
        <f t="shared" si="171"/>
        <v>0.99987921119680545</v>
      </c>
      <c r="CA110" s="94">
        <f t="shared" si="172"/>
        <v>0.993021435451935</v>
      </c>
      <c r="CB110" s="94">
        <f t="shared" si="173"/>
        <v>1.2018236480180911</v>
      </c>
      <c r="CC110" s="94">
        <f t="shared" si="174"/>
        <v>1.1988514100735554</v>
      </c>
      <c r="CD110" s="94">
        <f t="shared" si="175"/>
        <v>1.4265745533218495</v>
      </c>
      <c r="CE110" s="94">
        <f t="shared" si="176"/>
        <v>21.470179810889753</v>
      </c>
      <c r="CF110" s="94">
        <f t="shared" si="177"/>
        <v>1266.9233284691209</v>
      </c>
      <c r="CG110" s="94">
        <f t="shared" si="178"/>
        <v>1.1110832881546913</v>
      </c>
      <c r="CH110" s="94">
        <f t="shared" si="179"/>
        <v>1.0204335253227876</v>
      </c>
      <c r="CI110" s="94">
        <f t="shared" si="180"/>
        <v>2.5284130109510765</v>
      </c>
      <c r="CJ110" s="94">
        <f t="shared" si="181"/>
        <v>1.2881514436366397</v>
      </c>
      <c r="CK110" s="94" t="e">
        <f t="shared" ca="1" si="182"/>
        <v>#REF!</v>
      </c>
      <c r="CL110" s="94">
        <f t="shared" si="183"/>
        <v>1.0001028276304029</v>
      </c>
      <c r="CM110" s="94">
        <f t="shared" si="184"/>
        <v>1</v>
      </c>
      <c r="CN110" s="94">
        <f t="shared" si="185"/>
        <v>1</v>
      </c>
      <c r="CO110" s="94">
        <f t="shared" si="186"/>
        <v>1</v>
      </c>
      <c r="CP110" s="97">
        <f t="shared" si="187"/>
        <v>1</v>
      </c>
      <c r="CQ110" s="94">
        <f t="shared" si="188"/>
        <v>1</v>
      </c>
      <c r="CR110" s="94">
        <f t="shared" si="189"/>
        <v>1</v>
      </c>
      <c r="CS110" s="94">
        <f t="shared" si="190"/>
        <v>1.0000000004028604</v>
      </c>
      <c r="CT110" s="94">
        <f t="shared" si="191"/>
        <v>1.0000000073059068</v>
      </c>
      <c r="CU110" s="94">
        <f t="shared" si="192"/>
        <v>1</v>
      </c>
      <c r="CW110" s="94" t="e">
        <f t="shared" ca="1" si="159"/>
        <v>#REF!</v>
      </c>
      <c r="CX110" s="94" t="e">
        <f t="shared" ca="1" si="193"/>
        <v>#REF!</v>
      </c>
    </row>
    <row r="111" spans="1:102" x14ac:dyDescent="0.2">
      <c r="A111" s="92">
        <f t="shared" si="160"/>
        <v>43472</v>
      </c>
      <c r="B111" s="93">
        <v>1</v>
      </c>
      <c r="C111" s="93">
        <v>2.4067425706918102</v>
      </c>
      <c r="D111" s="93">
        <v>15.406727410564701</v>
      </c>
      <c r="E111" s="93">
        <v>0.65860351208173296</v>
      </c>
      <c r="F111" s="93">
        <v>0</v>
      </c>
      <c r="G111" s="93">
        <v>4.54315973246851</v>
      </c>
      <c r="H111" s="93">
        <v>4.3694478524670197</v>
      </c>
      <c r="I111" s="93">
        <v>3.9759994101968399E-2</v>
      </c>
      <c r="J111" s="93">
        <v>8.6584977939285507E-3</v>
      </c>
      <c r="K111" s="93">
        <v>0.63986026281137298</v>
      </c>
      <c r="L111" s="93">
        <v>0.922135465691867</v>
      </c>
      <c r="M111" s="93">
        <v>0.61738575435801202</v>
      </c>
      <c r="N111" s="93">
        <v>0.49946449161851197</v>
      </c>
      <c r="O111" s="93">
        <v>4.5701164751767296</v>
      </c>
      <c r="P111" s="93">
        <v>4.5325994931532501</v>
      </c>
      <c r="Q111" s="93">
        <v>3.6109179126442199</v>
      </c>
      <c r="R111" s="93">
        <v>2.07944154167983</v>
      </c>
      <c r="S111" s="93">
        <v>4.4773368144781998</v>
      </c>
      <c r="T111" s="93">
        <v>3.6109179126442199</v>
      </c>
      <c r="U111" s="93" t="e">
        <f ca="1">'Media Transformations (Inputs)'!F117</f>
        <v>#REF!</v>
      </c>
      <c r="V111" s="93">
        <v>7.3950343419577702E-3</v>
      </c>
      <c r="W111" s="93">
        <v>2.0491531629394599E-28</v>
      </c>
      <c r="X111" s="93">
        <v>1.12305261160439E-29</v>
      </c>
      <c r="Y111" s="93">
        <v>0</v>
      </c>
      <c r="Z111" s="93">
        <v>5.1298178483786303E-22</v>
      </c>
      <c r="AA111" s="93">
        <v>1.7651700748905999E-39</v>
      </c>
      <c r="AB111" s="93">
        <v>1.9114922995296099E-27</v>
      </c>
      <c r="AC111" s="93">
        <v>1.0470322484480699E-8</v>
      </c>
      <c r="AD111" s="93">
        <v>1.8974846545467101E-7</v>
      </c>
      <c r="AE111" s="93">
        <v>0</v>
      </c>
      <c r="AH111" s="92">
        <f t="shared" si="161"/>
        <v>43472</v>
      </c>
      <c r="AI111" s="94">
        <f t="shared" si="157"/>
        <v>-8.1482076379792705</v>
      </c>
      <c r="AJ111" s="94">
        <f t="shared" si="97"/>
        <v>8.7359404145661748E-2</v>
      </c>
      <c r="AK111" s="94">
        <f t="shared" si="98"/>
        <v>11.337787815332227</v>
      </c>
      <c r="AL111" s="94">
        <f t="shared" si="99"/>
        <v>-1.277500889951211</v>
      </c>
      <c r="AM111" s="94">
        <f t="shared" si="100"/>
        <v>0</v>
      </c>
      <c r="AN111" s="94">
        <f t="shared" si="101"/>
        <v>1.5519175400681959</v>
      </c>
      <c r="AO111" s="94">
        <f t="shared" si="102"/>
        <v>-1.0886514053353187</v>
      </c>
      <c r="AP111" s="94">
        <f t="shared" si="103"/>
        <v>-1.6411023921657961E-3</v>
      </c>
      <c r="AQ111" s="94">
        <f t="shared" si="104"/>
        <v>-1.087164888745879E-4</v>
      </c>
      <c r="AR111" s="94">
        <f t="shared" si="105"/>
        <v>-6.3376842746316123E-3</v>
      </c>
      <c r="AS111" s="94">
        <f t="shared" si="106"/>
        <v>0.20739124533064937</v>
      </c>
      <c r="AT111" s="94">
        <f t="shared" si="107"/>
        <v>0.17973029413604785</v>
      </c>
      <c r="AU111" s="94">
        <f t="shared" si="108"/>
        <v>0.43391594415491402</v>
      </c>
      <c r="AV111" s="94">
        <f t="shared" si="109"/>
        <v>3.0907852329914798</v>
      </c>
      <c r="AW111" s="94">
        <f t="shared" si="110"/>
        <v>7.1275282853540922</v>
      </c>
      <c r="AX111" s="94">
        <f t="shared" si="111"/>
        <v>0.1078612778575801</v>
      </c>
      <c r="AY111" s="94">
        <f t="shared" si="112"/>
        <v>2.1615608699184427E-2</v>
      </c>
      <c r="AZ111" s="94">
        <f t="shared" si="113"/>
        <v>0.92759183752551466</v>
      </c>
      <c r="BA111" s="94">
        <f t="shared" si="114"/>
        <v>0.25716582839400048</v>
      </c>
      <c r="BB111" s="94" t="e">
        <f t="shared" ca="1" si="115"/>
        <v>#REF!</v>
      </c>
      <c r="BC111" s="94">
        <f t="shared" si="116"/>
        <v>8.2257875203620306E-5</v>
      </c>
      <c r="BD111" s="94">
        <f t="shared" si="117"/>
        <v>8.1966126517578389E-31</v>
      </c>
      <c r="BE111" s="94">
        <f t="shared" si="118"/>
        <v>8.4414431579862014E-31</v>
      </c>
      <c r="BF111" s="94">
        <f t="shared" si="119"/>
        <v>0</v>
      </c>
      <c r="BG111" s="97">
        <f t="shared" si="120"/>
        <v>2.2269110216891521E-23</v>
      </c>
      <c r="BH111" s="94">
        <f t="shared" si="121"/>
        <v>1.9416870823796599E-41</v>
      </c>
      <c r="BI111" s="94">
        <f t="shared" si="122"/>
        <v>9.7845140686116394E-29</v>
      </c>
      <c r="BJ111" s="94">
        <f t="shared" si="123"/>
        <v>3.2228840353710835E-10</v>
      </c>
      <c r="BK111" s="94">
        <f t="shared" si="124"/>
        <v>4.3835440517691606E-9</v>
      </c>
      <c r="BL111" s="94">
        <f t="shared" si="125"/>
        <v>0</v>
      </c>
      <c r="BN111" s="111" t="e">
        <f t="shared" ca="1" si="158"/>
        <v>#REF!</v>
      </c>
      <c r="BO111" s="104">
        <v>14.819876560692231</v>
      </c>
      <c r="BP111" s="13"/>
      <c r="BQ111" s="92">
        <f t="shared" si="162"/>
        <v>43472</v>
      </c>
      <c r="BR111" s="94">
        <f t="shared" si="163"/>
        <v>2.8925334198812619E-4</v>
      </c>
      <c r="BS111" s="94">
        <f t="shared" si="164"/>
        <v>1.0912888229721915</v>
      </c>
      <c r="BT111" s="94">
        <f t="shared" si="165"/>
        <v>83934.147776658952</v>
      </c>
      <c r="BU111" s="94">
        <f t="shared" si="166"/>
        <v>0.2787330152365044</v>
      </c>
      <c r="BV111" s="94">
        <f t="shared" si="167"/>
        <v>1</v>
      </c>
      <c r="BW111" s="94">
        <f t="shared" si="168"/>
        <v>4.7205132829286622</v>
      </c>
      <c r="BX111" s="94">
        <f t="shared" si="169"/>
        <v>0.33667021935355118</v>
      </c>
      <c r="BY111" s="94">
        <f t="shared" si="170"/>
        <v>0.99836024348002628</v>
      </c>
      <c r="BZ111" s="94">
        <f t="shared" si="171"/>
        <v>0.99989128942054872</v>
      </c>
      <c r="CA111" s="94">
        <f t="shared" si="172"/>
        <v>0.99368235648666103</v>
      </c>
      <c r="CB111" s="94">
        <f t="shared" si="173"/>
        <v>1.2304638908695253</v>
      </c>
      <c r="CC111" s="94">
        <f t="shared" si="174"/>
        <v>1.196894510118182</v>
      </c>
      <c r="CD111" s="94">
        <f t="shared" si="175"/>
        <v>1.5432891401914774</v>
      </c>
      <c r="CE111" s="94">
        <f t="shared" si="176"/>
        <v>21.994341879652698</v>
      </c>
      <c r="CF111" s="94">
        <f t="shared" si="177"/>
        <v>1245.7939112097952</v>
      </c>
      <c r="CG111" s="94">
        <f t="shared" si="178"/>
        <v>1.1138932130152481</v>
      </c>
      <c r="CH111" s="94">
        <f t="shared" si="179"/>
        <v>1.0218509183643691</v>
      </c>
      <c r="CI111" s="94">
        <f t="shared" si="180"/>
        <v>2.5284130109510765</v>
      </c>
      <c r="CJ111" s="94">
        <f t="shared" si="181"/>
        <v>1.2932595681358374</v>
      </c>
      <c r="CK111" s="94" t="e">
        <f t="shared" ca="1" si="182"/>
        <v>#REF!</v>
      </c>
      <c r="CL111" s="94">
        <f t="shared" si="183"/>
        <v>1.0000822612584754</v>
      </c>
      <c r="CM111" s="94">
        <f t="shared" si="184"/>
        <v>1</v>
      </c>
      <c r="CN111" s="94">
        <f t="shared" si="185"/>
        <v>1</v>
      </c>
      <c r="CO111" s="94">
        <f t="shared" si="186"/>
        <v>1</v>
      </c>
      <c r="CP111" s="97">
        <f t="shared" si="187"/>
        <v>1</v>
      </c>
      <c r="CQ111" s="94">
        <f t="shared" si="188"/>
        <v>1</v>
      </c>
      <c r="CR111" s="94">
        <f t="shared" si="189"/>
        <v>1</v>
      </c>
      <c r="CS111" s="94">
        <f t="shared" si="190"/>
        <v>1.0000000003222884</v>
      </c>
      <c r="CT111" s="94">
        <f t="shared" si="191"/>
        <v>1.000000004383544</v>
      </c>
      <c r="CU111" s="94">
        <f t="shared" si="192"/>
        <v>1</v>
      </c>
      <c r="CW111" s="94" t="e">
        <f t="shared" ca="1" si="159"/>
        <v>#REF!</v>
      </c>
      <c r="CX111" s="94" t="e">
        <f t="shared" ca="1" si="193"/>
        <v>#REF!</v>
      </c>
    </row>
    <row r="112" spans="1:102" x14ac:dyDescent="0.2">
      <c r="A112" s="92">
        <f t="shared" si="160"/>
        <v>43479</v>
      </c>
      <c r="B112" s="93">
        <v>1</v>
      </c>
      <c r="C112" s="93">
        <v>2.1154441705710898</v>
      </c>
      <c r="D112" s="93">
        <v>15.4793616907514</v>
      </c>
      <c r="E112" s="93">
        <v>0.65920265692650004</v>
      </c>
      <c r="F112" s="93">
        <v>0</v>
      </c>
      <c r="G112" s="93">
        <v>4.5701041107778897</v>
      </c>
      <c r="H112" s="93">
        <v>4.3694478524670197</v>
      </c>
      <c r="I112" s="93">
        <v>3.18079952815747E-2</v>
      </c>
      <c r="J112" s="93">
        <v>7.7926480145357E-3</v>
      </c>
      <c r="K112" s="93">
        <v>0.73353588053641905</v>
      </c>
      <c r="L112" s="93">
        <v>0.92301614907073903</v>
      </c>
      <c r="M112" s="93">
        <v>0.617883366139376</v>
      </c>
      <c r="N112" s="93">
        <v>0.51513016671346801</v>
      </c>
      <c r="O112" s="93">
        <v>4.5290722900949003</v>
      </c>
      <c r="P112" s="93">
        <v>4.5432947822700003</v>
      </c>
      <c r="Q112" s="93">
        <v>3.4965075614664798</v>
      </c>
      <c r="R112" s="93">
        <v>1.9459101490553099</v>
      </c>
      <c r="S112" s="93">
        <v>4.4886363697321396</v>
      </c>
      <c r="T112" s="93">
        <v>3.5835189384561099</v>
      </c>
      <c r="U112" s="93" t="e">
        <f ca="1">'Media Transformations (Inputs)'!F118</f>
        <v>#REF!</v>
      </c>
      <c r="V112" s="93">
        <v>5.9160274735662096E-3</v>
      </c>
      <c r="W112" s="93">
        <v>2.04915316293947E-29</v>
      </c>
      <c r="X112" s="93">
        <v>1.1230526116043901E-30</v>
      </c>
      <c r="Y112" s="93">
        <v>0</v>
      </c>
      <c r="Z112" s="93">
        <v>5.1298178483786299E-23</v>
      </c>
      <c r="AA112" s="93">
        <v>3.5303401497812102E-40</v>
      </c>
      <c r="AB112" s="93">
        <v>5.7344768985888403E-28</v>
      </c>
      <c r="AC112" s="93">
        <v>8.3762579875845893E-9</v>
      </c>
      <c r="AD112" s="93">
        <v>1.13849079272803E-7</v>
      </c>
      <c r="AE112" s="93">
        <v>0</v>
      </c>
      <c r="AH112" s="92">
        <f t="shared" si="161"/>
        <v>43479</v>
      </c>
      <c r="AI112" s="94">
        <f t="shared" si="157"/>
        <v>-8.1482076379792705</v>
      </c>
      <c r="AJ112" s="94">
        <f t="shared" si="97"/>
        <v>7.6785919896444413E-2</v>
      </c>
      <c r="AK112" s="94">
        <f t="shared" si="98"/>
        <v>11.391239274226184</v>
      </c>
      <c r="AL112" s="94">
        <f t="shared" si="99"/>
        <v>-1.2786630581728475</v>
      </c>
      <c r="AM112" s="94">
        <f t="shared" si="100"/>
        <v>0</v>
      </c>
      <c r="AN112" s="94">
        <f t="shared" si="101"/>
        <v>1.5611215865395796</v>
      </c>
      <c r="AO112" s="94">
        <f t="shared" si="102"/>
        <v>-1.0886514053353187</v>
      </c>
      <c r="AP112" s="94">
        <f t="shared" si="103"/>
        <v>-1.3128819137326361E-3</v>
      </c>
      <c r="AQ112" s="94">
        <f t="shared" si="104"/>
        <v>-9.7844839987129163E-5</v>
      </c>
      <c r="AR112" s="94">
        <f t="shared" si="105"/>
        <v>-7.2655219977681125E-3</v>
      </c>
      <c r="AS112" s="94">
        <f t="shared" si="106"/>
        <v>0.20758931386773707</v>
      </c>
      <c r="AT112" s="94">
        <f t="shared" si="107"/>
        <v>0.17987515642222598</v>
      </c>
      <c r="AU112" s="94">
        <f t="shared" si="108"/>
        <v>0.44752569282318155</v>
      </c>
      <c r="AV112" s="94">
        <f t="shared" si="109"/>
        <v>3.0630269117670341</v>
      </c>
      <c r="AW112" s="94">
        <f t="shared" si="110"/>
        <v>7.1443466642589195</v>
      </c>
      <c r="AX112" s="94">
        <f t="shared" si="111"/>
        <v>0.10444374055080459</v>
      </c>
      <c r="AY112" s="94">
        <f t="shared" si="112"/>
        <v>2.0227561824975544E-2</v>
      </c>
      <c r="AZ112" s="94">
        <f t="shared" si="113"/>
        <v>0.929932821832822</v>
      </c>
      <c r="BA112" s="94">
        <f t="shared" si="114"/>
        <v>0.25521450187130162</v>
      </c>
      <c r="BB112" s="94" t="e">
        <f t="shared" ca="1" si="115"/>
        <v>#REF!</v>
      </c>
      <c r="BC112" s="94">
        <f t="shared" si="116"/>
        <v>6.5806300162896166E-5</v>
      </c>
      <c r="BD112" s="94">
        <f t="shared" si="117"/>
        <v>8.1966126517578803E-32</v>
      </c>
      <c r="BE112" s="94">
        <f t="shared" si="118"/>
        <v>8.4414431579862023E-32</v>
      </c>
      <c r="BF112" s="94">
        <f t="shared" si="119"/>
        <v>0</v>
      </c>
      <c r="BG112" s="97">
        <f t="shared" si="120"/>
        <v>2.2269110216891521E-24</v>
      </c>
      <c r="BH112" s="94">
        <f t="shared" si="121"/>
        <v>3.8833741647593312E-42</v>
      </c>
      <c r="BI112" s="94">
        <f t="shared" si="122"/>
        <v>2.9353542205834972E-29</v>
      </c>
      <c r="BJ112" s="94">
        <f t="shared" si="123"/>
        <v>2.5783072282968761E-10</v>
      </c>
      <c r="BK112" s="94">
        <f t="shared" si="124"/>
        <v>2.6301264310615055E-9</v>
      </c>
      <c r="BL112" s="94">
        <f t="shared" si="125"/>
        <v>0</v>
      </c>
      <c r="BN112" s="111" t="e">
        <f t="shared" ca="1" si="158"/>
        <v>#REF!</v>
      </c>
      <c r="BO112" s="104">
        <v>14.897729371567396</v>
      </c>
      <c r="BP112" s="13"/>
      <c r="BQ112" s="92">
        <f t="shared" si="162"/>
        <v>43479</v>
      </c>
      <c r="BR112" s="94">
        <f t="shared" si="163"/>
        <v>2.8925334198812619E-4</v>
      </c>
      <c r="BS112" s="94">
        <f t="shared" si="164"/>
        <v>1.079810885620597</v>
      </c>
      <c r="BT112" s="94">
        <f t="shared" si="165"/>
        <v>88542.617984116179</v>
      </c>
      <c r="BU112" s="94">
        <f t="shared" si="166"/>
        <v>0.27840926874425681</v>
      </c>
      <c r="BV112" s="94">
        <f t="shared" si="167"/>
        <v>1</v>
      </c>
      <c r="BW112" s="94">
        <f t="shared" si="168"/>
        <v>4.7641616693047615</v>
      </c>
      <c r="BX112" s="94">
        <f t="shared" si="169"/>
        <v>0.33667021935355118</v>
      </c>
      <c r="BY112" s="94">
        <f t="shared" si="170"/>
        <v>0.99868797953869071</v>
      </c>
      <c r="BZ112" s="94">
        <f t="shared" si="171"/>
        <v>0.99990215994666309</v>
      </c>
      <c r="CA112" s="94">
        <f t="shared" si="172"/>
        <v>0.99276080810128742</v>
      </c>
      <c r="CB112" s="94">
        <f t="shared" si="173"/>
        <v>1.2307076311901766</v>
      </c>
      <c r="CC112" s="94">
        <f t="shared" si="174"/>
        <v>1.197067907552303</v>
      </c>
      <c r="CD112" s="94">
        <f t="shared" si="175"/>
        <v>1.5644364961943491</v>
      </c>
      <c r="CE112" s="94">
        <f t="shared" si="176"/>
        <v>21.392211598034599</v>
      </c>
      <c r="CF112" s="94">
        <f t="shared" si="177"/>
        <v>1266.9233284691209</v>
      </c>
      <c r="CG112" s="94">
        <f t="shared" si="178"/>
        <v>1.1100929388920941</v>
      </c>
      <c r="CH112" s="94">
        <f t="shared" si="179"/>
        <v>1.0204335253227876</v>
      </c>
      <c r="CI112" s="94">
        <f t="shared" si="180"/>
        <v>2.5343389196554793</v>
      </c>
      <c r="CJ112" s="94">
        <f t="shared" si="181"/>
        <v>1.2907384569952818</v>
      </c>
      <c r="CK112" s="94" t="e">
        <f t="shared" ca="1" si="182"/>
        <v>#REF!</v>
      </c>
      <c r="CL112" s="94">
        <f t="shared" si="183"/>
        <v>1.000065808465445</v>
      </c>
      <c r="CM112" s="94">
        <f t="shared" si="184"/>
        <v>1</v>
      </c>
      <c r="CN112" s="94">
        <f t="shared" si="185"/>
        <v>1</v>
      </c>
      <c r="CO112" s="94">
        <f t="shared" si="186"/>
        <v>1</v>
      </c>
      <c r="CP112" s="97">
        <f t="shared" si="187"/>
        <v>1</v>
      </c>
      <c r="CQ112" s="94">
        <f t="shared" si="188"/>
        <v>1</v>
      </c>
      <c r="CR112" s="94">
        <f t="shared" si="189"/>
        <v>1</v>
      </c>
      <c r="CS112" s="94">
        <f t="shared" si="190"/>
        <v>1.0000000002578306</v>
      </c>
      <c r="CT112" s="94">
        <f t="shared" si="191"/>
        <v>1.0000000026301263</v>
      </c>
      <c r="CU112" s="94">
        <f t="shared" si="192"/>
        <v>1</v>
      </c>
      <c r="CW112" s="94" t="e">
        <f t="shared" ca="1" si="159"/>
        <v>#REF!</v>
      </c>
      <c r="CX112" s="94" t="e">
        <f t="shared" ca="1" si="193"/>
        <v>#REF!</v>
      </c>
    </row>
    <row r="113" spans="1:102" x14ac:dyDescent="0.2">
      <c r="A113" s="92">
        <f t="shared" si="160"/>
        <v>43486</v>
      </c>
      <c r="B113" s="93">
        <v>1</v>
      </c>
      <c r="C113" s="93">
        <v>1.67436358824262</v>
      </c>
      <c r="D113" s="93">
        <v>15.527626982698299</v>
      </c>
      <c r="E113" s="93">
        <v>0.65933473974135903</v>
      </c>
      <c r="F113" s="93">
        <v>0</v>
      </c>
      <c r="G113" s="93">
        <v>4.5738755960417201</v>
      </c>
      <c r="H113" s="93">
        <v>4.3694478524670197</v>
      </c>
      <c r="I113" s="93">
        <v>2.54463962252598E-2</v>
      </c>
      <c r="J113" s="93">
        <v>7.0133832130821298E-3</v>
      </c>
      <c r="K113" s="93">
        <v>0.81784393648896103</v>
      </c>
      <c r="L113" s="93">
        <v>0.92532200289742905</v>
      </c>
      <c r="M113" s="93">
        <v>0.62106945490649701</v>
      </c>
      <c r="N113" s="93">
        <v>0.50329048457598902</v>
      </c>
      <c r="O113" s="93">
        <v>4.56859933047489</v>
      </c>
      <c r="P113" s="93">
        <v>4.5432947822700003</v>
      </c>
      <c r="Q113" s="93">
        <v>3.5263605246161598</v>
      </c>
      <c r="R113" s="93">
        <v>2.07944154167983</v>
      </c>
      <c r="S113" s="93">
        <v>4.4886363697321396</v>
      </c>
      <c r="T113" s="93">
        <v>3.6109179126442199</v>
      </c>
      <c r="U113" s="93" t="e">
        <f ca="1">'Media Transformations (Inputs)'!F119</f>
        <v>#REF!</v>
      </c>
      <c r="V113" s="93">
        <v>4.7328219788529699E-3</v>
      </c>
      <c r="W113" s="93">
        <v>2.0491531629394701E-30</v>
      </c>
      <c r="X113" s="93">
        <v>1.12305261160439E-31</v>
      </c>
      <c r="Y113" s="93">
        <v>0</v>
      </c>
      <c r="Z113" s="93">
        <v>5.1298178483786401E-24</v>
      </c>
      <c r="AA113" s="93">
        <v>7.0606802995624101E-41</v>
      </c>
      <c r="AB113" s="93">
        <v>1.7203430695766499E-28</v>
      </c>
      <c r="AC113" s="93">
        <v>6.7010063900676696E-9</v>
      </c>
      <c r="AD113" s="93">
        <v>6.8309447563681805E-8</v>
      </c>
      <c r="AE113" s="93">
        <v>0</v>
      </c>
      <c r="AH113" s="92">
        <f t="shared" si="161"/>
        <v>43486</v>
      </c>
      <c r="AI113" s="94">
        <f t="shared" si="157"/>
        <v>-8.1482076379792705</v>
      </c>
      <c r="AJ113" s="94">
        <f t="shared" si="97"/>
        <v>6.0775675459973345E-2</v>
      </c>
      <c r="AK113" s="94">
        <f t="shared" si="98"/>
        <v>11.426757630873668</v>
      </c>
      <c r="AL113" s="94">
        <f t="shared" si="99"/>
        <v>-1.278919260744553</v>
      </c>
      <c r="AM113" s="94">
        <f t="shared" si="100"/>
        <v>0</v>
      </c>
      <c r="AN113" s="94">
        <f t="shared" si="101"/>
        <v>1.5624099044675666</v>
      </c>
      <c r="AO113" s="94">
        <f t="shared" si="102"/>
        <v>-1.0886514053353187</v>
      </c>
      <c r="AP113" s="94">
        <f t="shared" si="103"/>
        <v>-1.0503055309861106E-3</v>
      </c>
      <c r="AQ113" s="94">
        <f t="shared" si="104"/>
        <v>-8.8060355988416243E-5</v>
      </c>
      <c r="AR113" s="94">
        <f t="shared" si="105"/>
        <v>-8.1005759485909684E-3</v>
      </c>
      <c r="AS113" s="94">
        <f t="shared" si="106"/>
        <v>0.20810790784276534</v>
      </c>
      <c r="AT113" s="94">
        <f t="shared" si="107"/>
        <v>0.18080267486141263</v>
      </c>
      <c r="AU113" s="94">
        <f t="shared" si="108"/>
        <v>0.43723982277758439</v>
      </c>
      <c r="AV113" s="94">
        <f t="shared" si="109"/>
        <v>3.0897591828970836</v>
      </c>
      <c r="AW113" s="94">
        <f t="shared" si="110"/>
        <v>7.1443466642589195</v>
      </c>
      <c r="AX113" s="94">
        <f t="shared" si="111"/>
        <v>0.10533547468352593</v>
      </c>
      <c r="AY113" s="94">
        <f t="shared" si="112"/>
        <v>2.1615608699184427E-2</v>
      </c>
      <c r="AZ113" s="94">
        <f t="shared" si="113"/>
        <v>0.929932821832822</v>
      </c>
      <c r="BA113" s="94">
        <f t="shared" si="114"/>
        <v>0.25716582839400048</v>
      </c>
      <c r="BB113" s="94" t="e">
        <f t="shared" ca="1" si="115"/>
        <v>#REF!</v>
      </c>
      <c r="BC113" s="94">
        <f t="shared" si="116"/>
        <v>5.2645040130316958E-5</v>
      </c>
      <c r="BD113" s="94">
        <f t="shared" si="117"/>
        <v>8.1966126517578803E-33</v>
      </c>
      <c r="BE113" s="94">
        <f t="shared" si="118"/>
        <v>8.441443157986202E-33</v>
      </c>
      <c r="BF113" s="94">
        <f t="shared" si="119"/>
        <v>0</v>
      </c>
      <c r="BG113" s="97">
        <f t="shared" si="120"/>
        <v>2.2269110216891562E-25</v>
      </c>
      <c r="BH113" s="94">
        <f t="shared" si="121"/>
        <v>7.7667483295186513E-43</v>
      </c>
      <c r="BI113" s="94">
        <f t="shared" si="122"/>
        <v>8.8060626617504799E-30</v>
      </c>
      <c r="BJ113" s="94">
        <f t="shared" si="123"/>
        <v>2.0626457826375002E-10</v>
      </c>
      <c r="BK113" s="94">
        <f t="shared" si="124"/>
        <v>1.5780758586369035E-9</v>
      </c>
      <c r="BL113" s="94">
        <f t="shared" si="125"/>
        <v>0</v>
      </c>
      <c r="BN113" s="111" t="e">
        <f t="shared" ca="1" si="158"/>
        <v>#REF!</v>
      </c>
      <c r="BO113" s="104">
        <v>14.950220740138105</v>
      </c>
      <c r="BP113" s="13"/>
      <c r="BQ113" s="92">
        <f t="shared" si="162"/>
        <v>43486</v>
      </c>
      <c r="BR113" s="94">
        <f t="shared" si="163"/>
        <v>2.8925334198812619E-4</v>
      </c>
      <c r="BS113" s="94">
        <f t="shared" si="164"/>
        <v>1.0626605066185093</v>
      </c>
      <c r="BT113" s="94">
        <f t="shared" si="165"/>
        <v>91744.024054414986</v>
      </c>
      <c r="BU113" s="94">
        <f t="shared" si="166"/>
        <v>0.27833794871019613</v>
      </c>
      <c r="BV113" s="94">
        <f t="shared" si="167"/>
        <v>1</v>
      </c>
      <c r="BW113" s="94">
        <f t="shared" si="168"/>
        <v>4.7703033795834031</v>
      </c>
      <c r="BX113" s="94">
        <f t="shared" si="169"/>
        <v>0.33667021935355118</v>
      </c>
      <c r="BY113" s="94">
        <f t="shared" si="170"/>
        <v>0.9989502458468128</v>
      </c>
      <c r="BZ113" s="94">
        <f t="shared" si="171"/>
        <v>0.99991194352121093</v>
      </c>
      <c r="CA113" s="94">
        <f t="shared" si="172"/>
        <v>0.99193214530348517</v>
      </c>
      <c r="CB113" s="94">
        <f t="shared" si="173"/>
        <v>1.231346034274422</v>
      </c>
      <c r="CC113" s="94">
        <f t="shared" si="174"/>
        <v>1.1981787251817979</v>
      </c>
      <c r="CD113" s="94">
        <f t="shared" si="175"/>
        <v>1.5484273806863504</v>
      </c>
      <c r="CE113" s="94">
        <f t="shared" si="176"/>
        <v>21.971786156720569</v>
      </c>
      <c r="CF113" s="94">
        <f t="shared" si="177"/>
        <v>1266.9233284691209</v>
      </c>
      <c r="CG113" s="94">
        <f t="shared" si="178"/>
        <v>1.1110832881546913</v>
      </c>
      <c r="CH113" s="94">
        <f t="shared" si="179"/>
        <v>1.0218509183643691</v>
      </c>
      <c r="CI113" s="94">
        <f t="shared" si="180"/>
        <v>2.5343389196554793</v>
      </c>
      <c r="CJ113" s="94">
        <f t="shared" si="181"/>
        <v>1.2932595681358374</v>
      </c>
      <c r="CK113" s="94" t="e">
        <f t="shared" ca="1" si="182"/>
        <v>#REF!</v>
      </c>
      <c r="CL113" s="94">
        <f t="shared" si="183"/>
        <v>1.0000526464259047</v>
      </c>
      <c r="CM113" s="94">
        <f t="shared" si="184"/>
        <v>1</v>
      </c>
      <c r="CN113" s="94">
        <f t="shared" si="185"/>
        <v>1</v>
      </c>
      <c r="CO113" s="94">
        <f t="shared" si="186"/>
        <v>1</v>
      </c>
      <c r="CP113" s="97">
        <f t="shared" si="187"/>
        <v>1</v>
      </c>
      <c r="CQ113" s="94">
        <f t="shared" si="188"/>
        <v>1</v>
      </c>
      <c r="CR113" s="94">
        <f t="shared" si="189"/>
        <v>1</v>
      </c>
      <c r="CS113" s="94">
        <f t="shared" si="190"/>
        <v>1.0000000002062646</v>
      </c>
      <c r="CT113" s="94">
        <f t="shared" si="191"/>
        <v>1.0000000015780759</v>
      </c>
      <c r="CU113" s="94">
        <f t="shared" si="192"/>
        <v>1</v>
      </c>
      <c r="CW113" s="94" t="e">
        <f t="shared" ca="1" si="159"/>
        <v>#REF!</v>
      </c>
      <c r="CX113" s="94" t="e">
        <f t="shared" ca="1" si="193"/>
        <v>#REF!</v>
      </c>
    </row>
    <row r="114" spans="1:102" x14ac:dyDescent="0.2">
      <c r="A114" s="92">
        <f t="shared" si="160"/>
        <v>43493</v>
      </c>
      <c r="B114" s="93">
        <v>1</v>
      </c>
      <c r="C114" s="93">
        <v>1.6445267327939701</v>
      </c>
      <c r="D114" s="93">
        <v>15.568882203090601</v>
      </c>
      <c r="E114" s="93">
        <v>0.65885217011020103</v>
      </c>
      <c r="F114" s="93">
        <v>0</v>
      </c>
      <c r="G114" s="93">
        <v>4.57255459973263</v>
      </c>
      <c r="H114" s="93">
        <v>4.3820266346738803</v>
      </c>
      <c r="I114" s="93">
        <v>2.0357116980207798E-2</v>
      </c>
      <c r="J114" s="93">
        <v>6.3120448917739101E-3</v>
      </c>
      <c r="K114" s="93">
        <v>0.89372118684624902</v>
      </c>
      <c r="L114" s="93">
        <v>0.92014073389608997</v>
      </c>
      <c r="M114" s="93">
        <v>0.62592675432773603</v>
      </c>
      <c r="N114" s="93">
        <v>0.51143624230054197</v>
      </c>
      <c r="O114" s="93">
        <v>4.5375819833489102</v>
      </c>
      <c r="P114" s="93">
        <v>4.5432947822700003</v>
      </c>
      <c r="Q114" s="93">
        <v>3.2958368660043198</v>
      </c>
      <c r="R114" s="93">
        <v>1.6094379124341001</v>
      </c>
      <c r="S114" s="93">
        <v>4.4886363697321396</v>
      </c>
      <c r="T114" s="93">
        <v>3.6109179126442199</v>
      </c>
      <c r="U114" s="93" t="e">
        <f ca="1">'Media Transformations (Inputs)'!F120</f>
        <v>#REF!</v>
      </c>
      <c r="V114" s="93">
        <v>3.78625758308238E-3</v>
      </c>
      <c r="W114" s="93">
        <v>2.0491531629394698E-31</v>
      </c>
      <c r="X114" s="93">
        <v>1.12305261160439E-32</v>
      </c>
      <c r="Y114" s="93">
        <v>0</v>
      </c>
      <c r="Z114" s="93">
        <v>5.1298178483786398E-25</v>
      </c>
      <c r="AA114" s="93">
        <v>1.4121360599124799E-41</v>
      </c>
      <c r="AB114" s="93">
        <v>5.1610292087299597E-29</v>
      </c>
      <c r="AC114" s="93">
        <v>5.3608051120541398E-9</v>
      </c>
      <c r="AD114" s="93">
        <v>4.0985668538209103E-8</v>
      </c>
      <c r="AE114" s="93">
        <v>0</v>
      </c>
      <c r="AH114" s="92">
        <f t="shared" si="161"/>
        <v>43493</v>
      </c>
      <c r="AI114" s="94">
        <f t="shared" si="157"/>
        <v>-8.1482076379792705</v>
      </c>
      <c r="AJ114" s="94">
        <f t="shared" si="97"/>
        <v>5.9692663946687548E-2</v>
      </c>
      <c r="AK114" s="94">
        <f t="shared" si="98"/>
        <v>11.457117286277315</v>
      </c>
      <c r="AL114" s="94">
        <f t="shared" si="99"/>
        <v>-1.2779832148201711</v>
      </c>
      <c r="AM114" s="94">
        <f t="shared" si="100"/>
        <v>0</v>
      </c>
      <c r="AN114" s="94">
        <f t="shared" si="101"/>
        <v>1.5619586596372801</v>
      </c>
      <c r="AO114" s="94">
        <f t="shared" si="102"/>
        <v>-1.0917854189199352</v>
      </c>
      <c r="AP114" s="94">
        <f t="shared" si="103"/>
        <v>-8.4024442478888677E-4</v>
      </c>
      <c r="AQ114" s="94">
        <f t="shared" si="104"/>
        <v>-7.9254320389574541E-5</v>
      </c>
      <c r="AR114" s="94">
        <f t="shared" si="105"/>
        <v>-8.8521245043315395E-3</v>
      </c>
      <c r="AS114" s="94">
        <f t="shared" si="106"/>
        <v>0.20694262370549968</v>
      </c>
      <c r="AT114" s="94">
        <f t="shared" si="107"/>
        <v>0.18221670789914271</v>
      </c>
      <c r="AU114" s="94">
        <f t="shared" si="108"/>
        <v>0.44431655037928597</v>
      </c>
      <c r="AV114" s="94">
        <f t="shared" si="109"/>
        <v>3.0687820461032467</v>
      </c>
      <c r="AW114" s="94">
        <f t="shared" si="110"/>
        <v>7.1443466642589195</v>
      </c>
      <c r="AX114" s="94">
        <f t="shared" si="111"/>
        <v>9.844953127639107E-2</v>
      </c>
      <c r="AY114" s="94">
        <f t="shared" si="112"/>
        <v>1.672996304224271E-2</v>
      </c>
      <c r="AZ114" s="94">
        <f t="shared" si="113"/>
        <v>0.929932821832822</v>
      </c>
      <c r="BA114" s="94">
        <f t="shared" si="114"/>
        <v>0.25716582839400048</v>
      </c>
      <c r="BB114" s="94" t="e">
        <f t="shared" ca="1" si="115"/>
        <v>#REF!</v>
      </c>
      <c r="BC114" s="94">
        <f t="shared" si="116"/>
        <v>4.211603210425361E-5</v>
      </c>
      <c r="BD114" s="94">
        <f t="shared" si="117"/>
        <v>8.1966126517578796E-34</v>
      </c>
      <c r="BE114" s="94">
        <f t="shared" si="118"/>
        <v>8.4414431579862023E-34</v>
      </c>
      <c r="BF114" s="94">
        <f t="shared" si="119"/>
        <v>0</v>
      </c>
      <c r="BG114" s="97">
        <f t="shared" si="120"/>
        <v>2.2269110216891563E-26</v>
      </c>
      <c r="BH114" s="94">
        <f t="shared" si="121"/>
        <v>1.5533496659037279E-43</v>
      </c>
      <c r="BI114" s="94">
        <f t="shared" si="122"/>
        <v>2.641818798525149E-30</v>
      </c>
      <c r="BJ114" s="94">
        <f t="shared" si="123"/>
        <v>1.6501166261100014E-10</v>
      </c>
      <c r="BK114" s="94">
        <f t="shared" si="124"/>
        <v>9.4684551518214255E-10</v>
      </c>
      <c r="BL114" s="94">
        <f t="shared" si="125"/>
        <v>0</v>
      </c>
      <c r="BN114" s="111" t="e">
        <f t="shared" ca="1" si="158"/>
        <v>#REF!</v>
      </c>
      <c r="BO114" s="104">
        <v>14.985218510146145</v>
      </c>
      <c r="BP114" s="13"/>
      <c r="BQ114" s="92">
        <f t="shared" si="162"/>
        <v>43493</v>
      </c>
      <c r="BR114" s="94">
        <f t="shared" si="163"/>
        <v>2.8925334198812619E-4</v>
      </c>
      <c r="BS114" s="94">
        <f t="shared" si="164"/>
        <v>1.0615102560348686</v>
      </c>
      <c r="BT114" s="94">
        <f t="shared" si="165"/>
        <v>94572.052784020852</v>
      </c>
      <c r="BU114" s="94">
        <f t="shared" si="166"/>
        <v>0.27859860778808881</v>
      </c>
      <c r="BV114" s="94">
        <f t="shared" si="167"/>
        <v>1</v>
      </c>
      <c r="BW114" s="94">
        <f t="shared" si="168"/>
        <v>4.7681512904405361</v>
      </c>
      <c r="BX114" s="94">
        <f t="shared" si="169"/>
        <v>0.33561674198103431</v>
      </c>
      <c r="BY114" s="94">
        <f t="shared" si="170"/>
        <v>0.99916010848170833</v>
      </c>
      <c r="BZ114" s="94">
        <f t="shared" si="171"/>
        <v>0.99992074882015114</v>
      </c>
      <c r="CA114" s="94">
        <f t="shared" si="172"/>
        <v>0.99118694019627662</v>
      </c>
      <c r="CB114" s="94">
        <f t="shared" si="173"/>
        <v>1.2299120019630208</v>
      </c>
      <c r="CC114" s="94">
        <f t="shared" si="174"/>
        <v>1.1998741879219696</v>
      </c>
      <c r="CD114" s="94">
        <f t="shared" si="175"/>
        <v>1.5594240437723079</v>
      </c>
      <c r="CE114" s="94">
        <f t="shared" si="176"/>
        <v>21.515681601966346</v>
      </c>
      <c r="CF114" s="94">
        <f t="shared" si="177"/>
        <v>1266.9233284691209</v>
      </c>
      <c r="CG114" s="94">
        <f t="shared" si="178"/>
        <v>1.1034587128362703</v>
      </c>
      <c r="CH114" s="94">
        <f t="shared" si="179"/>
        <v>1.0168706925785624</v>
      </c>
      <c r="CI114" s="94">
        <f t="shared" si="180"/>
        <v>2.5343389196554793</v>
      </c>
      <c r="CJ114" s="94">
        <f t="shared" si="181"/>
        <v>1.2932595681358374</v>
      </c>
      <c r="CK114" s="94" t="e">
        <f t="shared" ca="1" si="182"/>
        <v>#REF!</v>
      </c>
      <c r="CL114" s="94">
        <f t="shared" si="183"/>
        <v>1.0000421169189968</v>
      </c>
      <c r="CM114" s="94">
        <f t="shared" si="184"/>
        <v>1</v>
      </c>
      <c r="CN114" s="94">
        <f t="shared" si="185"/>
        <v>1</v>
      </c>
      <c r="CO114" s="94">
        <f t="shared" si="186"/>
        <v>1</v>
      </c>
      <c r="CP114" s="97">
        <f t="shared" si="187"/>
        <v>1</v>
      </c>
      <c r="CQ114" s="94">
        <f t="shared" si="188"/>
        <v>1</v>
      </c>
      <c r="CR114" s="94">
        <f t="shared" si="189"/>
        <v>1</v>
      </c>
      <c r="CS114" s="94">
        <f t="shared" si="190"/>
        <v>1.0000000001650116</v>
      </c>
      <c r="CT114" s="94">
        <f t="shared" si="191"/>
        <v>1.0000000009468455</v>
      </c>
      <c r="CU114" s="94">
        <f t="shared" si="192"/>
        <v>1</v>
      </c>
      <c r="CW114" s="94" t="e">
        <f t="shared" ca="1" si="159"/>
        <v>#REF!</v>
      </c>
      <c r="CX114" s="94" t="e">
        <f t="shared" ca="1" si="193"/>
        <v>#REF!</v>
      </c>
    </row>
    <row r="115" spans="1:102" x14ac:dyDescent="0.2">
      <c r="A115" s="92">
        <f t="shared" si="160"/>
        <v>43500</v>
      </c>
      <c r="B115" s="93">
        <v>1</v>
      </c>
      <c r="C115" s="93">
        <v>2.19592416550047</v>
      </c>
      <c r="D115" s="93">
        <v>15.5817231502387</v>
      </c>
      <c r="E115" s="93">
        <v>0.66084032960393002</v>
      </c>
      <c r="F115" s="93">
        <v>0</v>
      </c>
      <c r="G115" s="93">
        <v>4.5657080493811204</v>
      </c>
      <c r="H115" s="93">
        <v>4.3694478524670197</v>
      </c>
      <c r="I115" s="93">
        <v>1.6285693584166198E-2</v>
      </c>
      <c r="J115" s="93">
        <v>0.46896943422544202</v>
      </c>
      <c r="K115" s="93">
        <v>0.826334022160777</v>
      </c>
      <c r="L115" s="93">
        <v>0.91518552535836895</v>
      </c>
      <c r="M115" s="93">
        <v>0.62629495340103902</v>
      </c>
      <c r="N115" s="93">
        <v>0.53587942711912395</v>
      </c>
      <c r="O115" s="93">
        <v>4.4456565913558004</v>
      </c>
      <c r="P115" s="93">
        <v>4.5432947822700003</v>
      </c>
      <c r="Q115" s="93">
        <v>3.0910424533583098</v>
      </c>
      <c r="R115" s="93">
        <v>1.7917594692280501</v>
      </c>
      <c r="S115" s="93">
        <v>4.4998096703302597</v>
      </c>
      <c r="T115" s="93">
        <v>3.6109179126442199</v>
      </c>
      <c r="U115" s="93" t="e">
        <f ca="1">'Media Transformations (Inputs)'!F121</f>
        <v>#REF!</v>
      </c>
      <c r="V115" s="93">
        <v>3.0290060664658999E-3</v>
      </c>
      <c r="W115" s="93">
        <v>2.0491531629394701E-32</v>
      </c>
      <c r="X115" s="93">
        <v>1.12305261160439E-33</v>
      </c>
      <c r="Y115" s="93">
        <v>0</v>
      </c>
      <c r="Z115" s="93">
        <v>5.1298178483786398E-26</v>
      </c>
      <c r="AA115" s="93">
        <v>2.82427211982496E-42</v>
      </c>
      <c r="AB115" s="93">
        <v>1.5483087626189799E-29</v>
      </c>
      <c r="AC115" s="93">
        <v>4.2886440896433102E-9</v>
      </c>
      <c r="AD115" s="93">
        <v>2.4591401122925399E-8</v>
      </c>
      <c r="AE115" s="93">
        <v>0</v>
      </c>
      <c r="AH115" s="92">
        <f t="shared" si="161"/>
        <v>43500</v>
      </c>
      <c r="AI115" s="94">
        <f t="shared" si="157"/>
        <v>-8.1482076379792705</v>
      </c>
      <c r="AJ115" s="94">
        <f t="shared" si="97"/>
        <v>7.9707164772524194E-2</v>
      </c>
      <c r="AK115" s="94">
        <f t="shared" si="98"/>
        <v>11.466566920208868</v>
      </c>
      <c r="AL115" s="94">
        <f t="shared" si="99"/>
        <v>-1.281839670906437</v>
      </c>
      <c r="AM115" s="94">
        <f t="shared" si="100"/>
        <v>0</v>
      </c>
      <c r="AN115" s="94">
        <f t="shared" si="101"/>
        <v>1.5596199169548397</v>
      </c>
      <c r="AO115" s="94">
        <f t="shared" si="102"/>
        <v>-1.0886514053353187</v>
      </c>
      <c r="AP115" s="94">
        <f t="shared" si="103"/>
        <v>-6.7219553983110766E-4</v>
      </c>
      <c r="AQ115" s="94">
        <f t="shared" si="104"/>
        <v>-5.8884013707600847E-3</v>
      </c>
      <c r="AR115" s="94">
        <f t="shared" si="105"/>
        <v>-8.184668500636828E-3</v>
      </c>
      <c r="AS115" s="94">
        <f t="shared" si="106"/>
        <v>0.20582818129682387</v>
      </c>
      <c r="AT115" s="94">
        <f t="shared" si="107"/>
        <v>0.18232389619637543</v>
      </c>
      <c r="AU115" s="94">
        <f t="shared" si="108"/>
        <v>0.46555186899891088</v>
      </c>
      <c r="AV115" s="94">
        <f t="shared" si="109"/>
        <v>3.0066125925121829</v>
      </c>
      <c r="AW115" s="94">
        <f t="shared" si="110"/>
        <v>7.1443466642589195</v>
      </c>
      <c r="AX115" s="94">
        <f t="shared" si="111"/>
        <v>9.2332142961153663E-2</v>
      </c>
      <c r="AY115" s="94">
        <f t="shared" si="112"/>
        <v>1.8625179305884587E-2</v>
      </c>
      <c r="AZ115" s="94">
        <f t="shared" si="113"/>
        <v>0.93224764934356918</v>
      </c>
      <c r="BA115" s="94">
        <f t="shared" si="114"/>
        <v>0.25716582839400048</v>
      </c>
      <c r="BB115" s="94" t="e">
        <f t="shared" ca="1" si="115"/>
        <v>#REF!</v>
      </c>
      <c r="BC115" s="94">
        <f t="shared" si="116"/>
        <v>3.3692825683402843E-5</v>
      </c>
      <c r="BD115" s="94">
        <f t="shared" si="117"/>
        <v>8.1966126517578802E-35</v>
      </c>
      <c r="BE115" s="94">
        <f t="shared" si="118"/>
        <v>8.4414431579862015E-35</v>
      </c>
      <c r="BF115" s="94">
        <f t="shared" si="119"/>
        <v>0</v>
      </c>
      <c r="BG115" s="97">
        <f t="shared" si="120"/>
        <v>2.2269110216891563E-27</v>
      </c>
      <c r="BH115" s="94">
        <f t="shared" si="121"/>
        <v>3.1066993318074557E-44</v>
      </c>
      <c r="BI115" s="94">
        <f t="shared" si="122"/>
        <v>7.9254563955754067E-31</v>
      </c>
      <c r="BJ115" s="94">
        <f t="shared" si="123"/>
        <v>1.3200933008880007E-10</v>
      </c>
      <c r="BK115" s="94">
        <f t="shared" si="124"/>
        <v>5.6810730910928409E-10</v>
      </c>
      <c r="BL115" s="94">
        <f t="shared" si="125"/>
        <v>0</v>
      </c>
      <c r="BN115" s="111" t="e">
        <f t="shared" ca="1" si="158"/>
        <v>#REF!</v>
      </c>
      <c r="BO115" s="104">
        <v>14.992489689289805</v>
      </c>
      <c r="BP115" s="13"/>
      <c r="BQ115" s="92">
        <f t="shared" si="162"/>
        <v>43500</v>
      </c>
      <c r="BR115" s="94">
        <f t="shared" si="163"/>
        <v>2.8925334198812619E-4</v>
      </c>
      <c r="BS115" s="94">
        <f t="shared" si="164"/>
        <v>1.0829698895028119</v>
      </c>
      <c r="BT115" s="94">
        <f t="shared" si="165"/>
        <v>95469.959827835264</v>
      </c>
      <c r="BU115" s="94">
        <f t="shared" si="166"/>
        <v>0.27752627352545794</v>
      </c>
      <c r="BV115" s="94">
        <f t="shared" si="167"/>
        <v>1</v>
      </c>
      <c r="BW115" s="94">
        <f t="shared" si="168"/>
        <v>4.7570128415611688</v>
      </c>
      <c r="BX115" s="94">
        <f t="shared" si="169"/>
        <v>0.33667021935355118</v>
      </c>
      <c r="BY115" s="94">
        <f t="shared" si="170"/>
        <v>0.99932803033297768</v>
      </c>
      <c r="BZ115" s="94">
        <f t="shared" si="171"/>
        <v>0.99412890128626996</v>
      </c>
      <c r="CA115" s="94">
        <f t="shared" si="172"/>
        <v>0.9918487347050845</v>
      </c>
      <c r="CB115" s="94">
        <f t="shared" si="173"/>
        <v>1.2285420993496605</v>
      </c>
      <c r="CC115" s="94">
        <f t="shared" si="174"/>
        <v>1.2000028072861886</v>
      </c>
      <c r="CD115" s="94">
        <f t="shared" si="175"/>
        <v>1.5928930146398139</v>
      </c>
      <c r="CE115" s="94">
        <f t="shared" si="176"/>
        <v>20.218794497696553</v>
      </c>
      <c r="CF115" s="94">
        <f t="shared" si="177"/>
        <v>1266.9233284691209</v>
      </c>
      <c r="CG115" s="94">
        <f t="shared" si="178"/>
        <v>1.0967290324209298</v>
      </c>
      <c r="CH115" s="94">
        <f t="shared" si="179"/>
        <v>1.0187997098281962</v>
      </c>
      <c r="CI115" s="94">
        <f t="shared" si="180"/>
        <v>2.5402122723848337</v>
      </c>
      <c r="CJ115" s="94">
        <f t="shared" si="181"/>
        <v>1.2932595681358374</v>
      </c>
      <c r="CK115" s="94" t="e">
        <f t="shared" ca="1" si="182"/>
        <v>#REF!</v>
      </c>
      <c r="CL115" s="94">
        <f t="shared" si="183"/>
        <v>1.000033693393293</v>
      </c>
      <c r="CM115" s="94">
        <f t="shared" si="184"/>
        <v>1</v>
      </c>
      <c r="CN115" s="94">
        <f t="shared" si="185"/>
        <v>1</v>
      </c>
      <c r="CO115" s="94">
        <f t="shared" si="186"/>
        <v>1</v>
      </c>
      <c r="CP115" s="97">
        <f t="shared" si="187"/>
        <v>1</v>
      </c>
      <c r="CQ115" s="94">
        <f t="shared" si="188"/>
        <v>1</v>
      </c>
      <c r="CR115" s="94">
        <f t="shared" si="189"/>
        <v>1</v>
      </c>
      <c r="CS115" s="94">
        <f t="shared" si="190"/>
        <v>1.0000000001320093</v>
      </c>
      <c r="CT115" s="94">
        <f t="shared" si="191"/>
        <v>1.0000000005681073</v>
      </c>
      <c r="CU115" s="94">
        <f t="shared" si="192"/>
        <v>1</v>
      </c>
      <c r="CW115" s="94" t="e">
        <f t="shared" ca="1" si="159"/>
        <v>#REF!</v>
      </c>
      <c r="CX115" s="94" t="e">
        <f t="shared" ca="1" si="193"/>
        <v>#REF!</v>
      </c>
    </row>
    <row r="116" spans="1:102" x14ac:dyDescent="0.2">
      <c r="A116" s="92">
        <f t="shared" si="160"/>
        <v>43507</v>
      </c>
      <c r="B116" s="93">
        <v>1</v>
      </c>
      <c r="C116" s="93">
        <v>2.15338633376148</v>
      </c>
      <c r="D116" s="93">
        <v>15.598000699403901</v>
      </c>
      <c r="E116" s="93">
        <v>0.66057872801607898</v>
      </c>
      <c r="F116" s="93">
        <v>0</v>
      </c>
      <c r="G116" s="93">
        <v>4.5641808514983397</v>
      </c>
      <c r="H116" s="93">
        <v>4.3567088266895899</v>
      </c>
      <c r="I116" s="93">
        <v>1.3028554867333E-2</v>
      </c>
      <c r="J116" s="93">
        <v>0.66625049279614301</v>
      </c>
      <c r="K116" s="93">
        <v>0.75392817815216795</v>
      </c>
      <c r="L116" s="93">
        <v>0.91159363054528197</v>
      </c>
      <c r="M116" s="93">
        <v>0.62853818013876706</v>
      </c>
      <c r="N116" s="93">
        <v>0.53988531079064295</v>
      </c>
      <c r="O116" s="93">
        <v>4.4290913457477696</v>
      </c>
      <c r="P116" s="93">
        <v>4.5432947822700003</v>
      </c>
      <c r="Q116" s="93">
        <v>3.7135720667043</v>
      </c>
      <c r="R116" s="93">
        <v>2.63905732961525</v>
      </c>
      <c r="S116" s="93">
        <v>4.4886363697321396</v>
      </c>
      <c r="T116" s="93">
        <v>3.6109179126442199</v>
      </c>
      <c r="U116" s="93" t="e">
        <f ca="1">'Media Transformations (Inputs)'!F122</f>
        <v>#REF!</v>
      </c>
      <c r="V116" s="93">
        <v>2.42320485317272E-3</v>
      </c>
      <c r="W116" s="93">
        <v>2.0491531629394701E-33</v>
      </c>
      <c r="X116" s="93">
        <v>1.12305261160439E-34</v>
      </c>
      <c r="Y116" s="93">
        <v>0</v>
      </c>
      <c r="Z116" s="93">
        <v>5.1298178483786497E-27</v>
      </c>
      <c r="AA116" s="93">
        <v>5.64854423964993E-43</v>
      </c>
      <c r="AB116" s="93">
        <v>4.6449262878569597E-30</v>
      </c>
      <c r="AC116" s="93">
        <v>3.4309152717146501E-9</v>
      </c>
      <c r="AD116" s="93">
        <v>1.47548406737552E-8</v>
      </c>
      <c r="AE116" s="93">
        <v>0</v>
      </c>
      <c r="AH116" s="92">
        <f t="shared" si="161"/>
        <v>43507</v>
      </c>
      <c r="AI116" s="94">
        <f t="shared" si="157"/>
        <v>-8.1482076379792705</v>
      </c>
      <c r="AJ116" s="94">
        <f t="shared" si="97"/>
        <v>7.8163136059350102E-2</v>
      </c>
      <c r="AK116" s="94">
        <f t="shared" si="98"/>
        <v>11.478545544459864</v>
      </c>
      <c r="AL116" s="94">
        <f t="shared" si="99"/>
        <v>-1.2813322392648474</v>
      </c>
      <c r="AM116" s="94">
        <f t="shared" si="100"/>
        <v>0</v>
      </c>
      <c r="AN116" s="94">
        <f t="shared" si="101"/>
        <v>1.5590982348390858</v>
      </c>
      <c r="AO116" s="94">
        <f t="shared" si="102"/>
        <v>-1.085477466937731</v>
      </c>
      <c r="AP116" s="94">
        <f t="shared" si="103"/>
        <v>-5.3775643186488784E-4</v>
      </c>
      <c r="AQ116" s="94">
        <f t="shared" si="104"/>
        <v>-8.3654712412759551E-3</v>
      </c>
      <c r="AR116" s="94">
        <f t="shared" si="105"/>
        <v>-7.4675035106614033E-3</v>
      </c>
      <c r="AS116" s="94">
        <f t="shared" si="106"/>
        <v>0.20502035254920717</v>
      </c>
      <c r="AT116" s="94">
        <f t="shared" si="107"/>
        <v>0.18297693329439682</v>
      </c>
      <c r="AU116" s="94">
        <f t="shared" si="108"/>
        <v>0.46903202990057824</v>
      </c>
      <c r="AV116" s="94">
        <f t="shared" si="109"/>
        <v>2.9954094608667909</v>
      </c>
      <c r="AW116" s="94">
        <f t="shared" si="110"/>
        <v>7.1443466642589195</v>
      </c>
      <c r="AX116" s="94">
        <f t="shared" si="111"/>
        <v>0.11092764726895255</v>
      </c>
      <c r="AY116" s="94">
        <f t="shared" si="112"/>
        <v>2.7432764724703653E-2</v>
      </c>
      <c r="AZ116" s="94">
        <f t="shared" si="113"/>
        <v>0.929932821832822</v>
      </c>
      <c r="BA116" s="94">
        <f t="shared" si="114"/>
        <v>0.25716582839400048</v>
      </c>
      <c r="BB116" s="94" t="e">
        <f t="shared" ca="1" si="115"/>
        <v>#REF!</v>
      </c>
      <c r="BC116" s="94">
        <f t="shared" si="116"/>
        <v>2.6954260546722275E-5</v>
      </c>
      <c r="BD116" s="94">
        <f t="shared" si="117"/>
        <v>8.1966126517578802E-36</v>
      </c>
      <c r="BE116" s="94">
        <f t="shared" si="118"/>
        <v>8.441443157986202E-36</v>
      </c>
      <c r="BF116" s="94">
        <f t="shared" si="119"/>
        <v>0</v>
      </c>
      <c r="BG116" s="97">
        <f t="shared" si="120"/>
        <v>2.2269110216891605E-28</v>
      </c>
      <c r="BH116" s="94">
        <f t="shared" si="121"/>
        <v>6.2133986636149229E-45</v>
      </c>
      <c r="BI116" s="94">
        <f t="shared" si="122"/>
        <v>2.3776369186726323E-31</v>
      </c>
      <c r="BJ116" s="94">
        <f t="shared" si="123"/>
        <v>1.0560746407104011E-10</v>
      </c>
      <c r="BK116" s="94">
        <f t="shared" si="124"/>
        <v>3.408643854655695E-10</v>
      </c>
      <c r="BL116" s="94">
        <f t="shared" si="125"/>
        <v>0</v>
      </c>
      <c r="BN116" s="111" t="e">
        <f t="shared" ca="1" si="158"/>
        <v>#REF!</v>
      </c>
      <c r="BO116" s="104">
        <v>15.003844043186751</v>
      </c>
      <c r="BP116" s="13"/>
      <c r="BQ116" s="92">
        <f t="shared" si="162"/>
        <v>43507</v>
      </c>
      <c r="BR116" s="94">
        <f t="shared" si="163"/>
        <v>2.8925334198812619E-4</v>
      </c>
      <c r="BS116" s="94">
        <f t="shared" si="164"/>
        <v>1.0812990431472358</v>
      </c>
      <c r="BT116" s="94">
        <f t="shared" si="165"/>
        <v>96620.435404659744</v>
      </c>
      <c r="BU116" s="94">
        <f t="shared" si="166"/>
        <v>0.27766713487374733</v>
      </c>
      <c r="BV116" s="94">
        <f t="shared" si="167"/>
        <v>1</v>
      </c>
      <c r="BW116" s="94">
        <f t="shared" si="168"/>
        <v>4.7545318402405909</v>
      </c>
      <c r="BX116" s="94">
        <f t="shared" si="169"/>
        <v>0.33774048747414387</v>
      </c>
      <c r="BY116" s="94">
        <f t="shared" si="170"/>
        <v>0.99946238813321031</v>
      </c>
      <c r="BZ116" s="94">
        <f t="shared" si="171"/>
        <v>0.99166942194615804</v>
      </c>
      <c r="CA116" s="94">
        <f t="shared" si="172"/>
        <v>0.99256030902056147</v>
      </c>
      <c r="CB116" s="94">
        <f t="shared" si="173"/>
        <v>1.2275500484817037</v>
      </c>
      <c r="CC116" s="94">
        <f t="shared" si="174"/>
        <v>1.2007867095678535</v>
      </c>
      <c r="CD116" s="94">
        <f t="shared" si="175"/>
        <v>1.5984461960074523</v>
      </c>
      <c r="CE116" s="94">
        <f t="shared" si="176"/>
        <v>19.993544788224185</v>
      </c>
      <c r="CF116" s="94">
        <f t="shared" si="177"/>
        <v>1266.9233284691209</v>
      </c>
      <c r="CG116" s="94">
        <f t="shared" si="178"/>
        <v>1.1173140632059535</v>
      </c>
      <c r="CH116" s="94">
        <f t="shared" si="179"/>
        <v>1.0278125075271485</v>
      </c>
      <c r="CI116" s="94">
        <f t="shared" si="180"/>
        <v>2.5343389196554793</v>
      </c>
      <c r="CJ116" s="94">
        <f t="shared" si="181"/>
        <v>1.2932595681358374</v>
      </c>
      <c r="CK116" s="94" t="e">
        <f t="shared" ca="1" si="182"/>
        <v>#REF!</v>
      </c>
      <c r="CL116" s="94">
        <f t="shared" si="183"/>
        <v>1.0000269546238161</v>
      </c>
      <c r="CM116" s="94">
        <f t="shared" si="184"/>
        <v>1</v>
      </c>
      <c r="CN116" s="94">
        <f t="shared" si="185"/>
        <v>1</v>
      </c>
      <c r="CO116" s="94">
        <f t="shared" si="186"/>
        <v>1</v>
      </c>
      <c r="CP116" s="97">
        <f t="shared" si="187"/>
        <v>1</v>
      </c>
      <c r="CQ116" s="94">
        <f t="shared" si="188"/>
        <v>1</v>
      </c>
      <c r="CR116" s="94">
        <f t="shared" si="189"/>
        <v>1</v>
      </c>
      <c r="CS116" s="94">
        <f t="shared" si="190"/>
        <v>1.0000000001056075</v>
      </c>
      <c r="CT116" s="94">
        <f t="shared" si="191"/>
        <v>1.0000000003408644</v>
      </c>
      <c r="CU116" s="94">
        <f t="shared" si="192"/>
        <v>1</v>
      </c>
      <c r="CW116" s="94" t="e">
        <f t="shared" ca="1" si="159"/>
        <v>#REF!</v>
      </c>
      <c r="CX116" s="94" t="e">
        <f t="shared" ca="1" si="193"/>
        <v>#REF!</v>
      </c>
    </row>
    <row r="117" spans="1:102" x14ac:dyDescent="0.2">
      <c r="A117" s="92">
        <f t="shared" si="160"/>
        <v>43514</v>
      </c>
      <c r="B117" s="93">
        <v>1</v>
      </c>
      <c r="C117" s="93">
        <v>2.3078248643839898</v>
      </c>
      <c r="D117" s="93">
        <v>15.6393623487533</v>
      </c>
      <c r="E117" s="93">
        <v>0.66119880915072904</v>
      </c>
      <c r="F117" s="93">
        <v>0</v>
      </c>
      <c r="G117" s="93">
        <v>4.5674773506618296</v>
      </c>
      <c r="H117" s="93">
        <v>4.3438054218536797</v>
      </c>
      <c r="I117" s="93">
        <v>1.04228438938664E-2</v>
      </c>
      <c r="J117" s="93">
        <v>0.795807151170282</v>
      </c>
      <c r="K117" s="93">
        <v>0.68317707509550096</v>
      </c>
      <c r="L117" s="93">
        <v>0.90675225126303105</v>
      </c>
      <c r="M117" s="93">
        <v>0.65121442770933102</v>
      </c>
      <c r="N117" s="93">
        <v>0.54689797487073</v>
      </c>
      <c r="O117" s="93">
        <v>4.4036099737231398</v>
      </c>
      <c r="P117" s="93">
        <v>4.5538768916005399</v>
      </c>
      <c r="Q117" s="93">
        <v>3.7841896339182601</v>
      </c>
      <c r="R117" s="93">
        <v>2.63905732961525</v>
      </c>
      <c r="S117" s="93">
        <v>4.4886363697321396</v>
      </c>
      <c r="T117" s="93">
        <v>3.6109179126442199</v>
      </c>
      <c r="U117" s="93" t="e">
        <f ca="1">'Media Transformations (Inputs)'!F123</f>
        <v>#REF!</v>
      </c>
      <c r="V117" s="93">
        <v>1.9385638825381701E-3</v>
      </c>
      <c r="W117" s="93">
        <v>2.0491531629394699E-34</v>
      </c>
      <c r="X117" s="93">
        <v>1.12305261160439E-35</v>
      </c>
      <c r="Y117" s="93">
        <v>0</v>
      </c>
      <c r="Z117" s="93">
        <v>5.1298178483786504E-28</v>
      </c>
      <c r="AA117" s="93">
        <v>1.12970884792998E-43</v>
      </c>
      <c r="AB117" s="93">
        <v>1.39347788635708E-30</v>
      </c>
      <c r="AC117" s="93">
        <v>2.7447322173717199E-9</v>
      </c>
      <c r="AD117" s="93">
        <v>8.8529044042531601E-9</v>
      </c>
      <c r="AE117" s="93">
        <v>0</v>
      </c>
      <c r="AH117" s="92">
        <f t="shared" si="161"/>
        <v>43514</v>
      </c>
      <c r="AI117" s="94">
        <f t="shared" si="157"/>
        <v>-8.1482076379792705</v>
      </c>
      <c r="AJ117" s="94">
        <f t="shared" si="97"/>
        <v>8.3768911341097776E-2</v>
      </c>
      <c r="AK117" s="94">
        <f t="shared" si="98"/>
        <v>11.508983520774944</v>
      </c>
      <c r="AL117" s="94">
        <f t="shared" si="99"/>
        <v>-1.2825350178513957</v>
      </c>
      <c r="AM117" s="94">
        <f t="shared" si="100"/>
        <v>0</v>
      </c>
      <c r="AN117" s="94">
        <f t="shared" si="101"/>
        <v>1.5602243002151452</v>
      </c>
      <c r="AO117" s="94">
        <f t="shared" si="102"/>
        <v>-1.0822625733670723</v>
      </c>
      <c r="AP117" s="94">
        <f t="shared" si="103"/>
        <v>-4.3020514549191031E-4</v>
      </c>
      <c r="AQ117" s="94">
        <f t="shared" si="104"/>
        <v>-9.9921904879606872E-3</v>
      </c>
      <c r="AR117" s="94">
        <f t="shared" si="105"/>
        <v>-6.7667283894108062E-3</v>
      </c>
      <c r="AS117" s="94">
        <f t="shared" si="106"/>
        <v>0.20393151070782903</v>
      </c>
      <c r="AT117" s="94">
        <f t="shared" si="107"/>
        <v>0.18957833058448706</v>
      </c>
      <c r="AU117" s="94">
        <f t="shared" si="108"/>
        <v>0.4751243684079498</v>
      </c>
      <c r="AV117" s="94">
        <f t="shared" si="109"/>
        <v>2.9781763227623532</v>
      </c>
      <c r="AW117" s="94">
        <f t="shared" si="110"/>
        <v>7.1609870675608356</v>
      </c>
      <c r="AX117" s="94">
        <f t="shared" si="111"/>
        <v>0.11303705579696685</v>
      </c>
      <c r="AY117" s="94">
        <f t="shared" si="112"/>
        <v>2.7432764724703653E-2</v>
      </c>
      <c r="AZ117" s="94">
        <f t="shared" si="113"/>
        <v>0.929932821832822</v>
      </c>
      <c r="BA117" s="94">
        <f t="shared" si="114"/>
        <v>0.25716582839400048</v>
      </c>
      <c r="BB117" s="94" t="e">
        <f t="shared" ca="1" si="115"/>
        <v>#REF!</v>
      </c>
      <c r="BC117" s="94">
        <f t="shared" si="116"/>
        <v>2.1563408437377754E-5</v>
      </c>
      <c r="BD117" s="94">
        <f t="shared" si="117"/>
        <v>8.1966126517578799E-37</v>
      </c>
      <c r="BE117" s="94">
        <f t="shared" si="118"/>
        <v>8.441443157986201E-37</v>
      </c>
      <c r="BF117" s="94">
        <f t="shared" si="119"/>
        <v>0</v>
      </c>
      <c r="BG117" s="97">
        <f t="shared" si="120"/>
        <v>2.226911021689161E-29</v>
      </c>
      <c r="BH117" s="94">
        <f t="shared" si="121"/>
        <v>1.2426797327229778E-45</v>
      </c>
      <c r="BI117" s="94">
        <f t="shared" si="122"/>
        <v>7.1329107560178563E-32</v>
      </c>
      <c r="BJ117" s="94">
        <f t="shared" si="123"/>
        <v>8.4485971256832088E-11</v>
      </c>
      <c r="BK117" s="94">
        <f t="shared" si="124"/>
        <v>2.0451863127934264E-10</v>
      </c>
      <c r="BL117" s="94">
        <f t="shared" si="125"/>
        <v>0</v>
      </c>
      <c r="BN117" s="111" t="e">
        <f t="shared" ca="1" si="158"/>
        <v>#REF!</v>
      </c>
      <c r="BO117" s="104">
        <v>15.061388162364882</v>
      </c>
      <c r="BP117" s="13"/>
      <c r="BQ117" s="92">
        <f t="shared" si="162"/>
        <v>43514</v>
      </c>
      <c r="BR117" s="94">
        <f t="shared" si="163"/>
        <v>2.8925334198812619E-4</v>
      </c>
      <c r="BS117" s="94">
        <f t="shared" si="164"/>
        <v>1.0873775841448976</v>
      </c>
      <c r="BT117" s="94">
        <f t="shared" si="165"/>
        <v>99606.581506785908</v>
      </c>
      <c r="BU117" s="94">
        <f t="shared" si="166"/>
        <v>0.27733336355646782</v>
      </c>
      <c r="BV117" s="94">
        <f t="shared" si="167"/>
        <v>1</v>
      </c>
      <c r="BW117" s="94">
        <f t="shared" si="168"/>
        <v>4.759888769485471</v>
      </c>
      <c r="BX117" s="94">
        <f t="shared" si="169"/>
        <v>0.33882803443303988</v>
      </c>
      <c r="BY117" s="94">
        <f t="shared" si="170"/>
        <v>0.99956988737947294</v>
      </c>
      <c r="BZ117" s="94">
        <f t="shared" si="171"/>
        <v>0.9900575655854551</v>
      </c>
      <c r="CA117" s="94">
        <f t="shared" si="172"/>
        <v>0.99325611436452599</v>
      </c>
      <c r="CB117" s="94">
        <f t="shared" si="173"/>
        <v>1.2262141680397736</v>
      </c>
      <c r="CC117" s="94">
        <f t="shared" si="174"/>
        <v>1.2087398015764594</v>
      </c>
      <c r="CD117" s="94">
        <f t="shared" si="175"/>
        <v>1.608214196087981</v>
      </c>
      <c r="CE117" s="94">
        <f t="shared" si="176"/>
        <v>19.651945140652927</v>
      </c>
      <c r="CF117" s="94">
        <f t="shared" si="177"/>
        <v>1288.1818280679438</v>
      </c>
      <c r="CG117" s="94">
        <f t="shared" si="178"/>
        <v>1.1196734225708818</v>
      </c>
      <c r="CH117" s="94">
        <f t="shared" si="179"/>
        <v>1.0278125075271485</v>
      </c>
      <c r="CI117" s="94">
        <f t="shared" si="180"/>
        <v>2.5343389196554793</v>
      </c>
      <c r="CJ117" s="94">
        <f t="shared" si="181"/>
        <v>1.2932595681358374</v>
      </c>
      <c r="CK117" s="94" t="e">
        <f t="shared" ca="1" si="182"/>
        <v>#REF!</v>
      </c>
      <c r="CL117" s="94">
        <f t="shared" si="183"/>
        <v>1.0000215636409293</v>
      </c>
      <c r="CM117" s="94">
        <f t="shared" si="184"/>
        <v>1</v>
      </c>
      <c r="CN117" s="94">
        <f t="shared" si="185"/>
        <v>1</v>
      </c>
      <c r="CO117" s="94">
        <f t="shared" si="186"/>
        <v>1</v>
      </c>
      <c r="CP117" s="97">
        <f t="shared" si="187"/>
        <v>1</v>
      </c>
      <c r="CQ117" s="94">
        <f t="shared" si="188"/>
        <v>1</v>
      </c>
      <c r="CR117" s="94">
        <f t="shared" si="189"/>
        <v>1</v>
      </c>
      <c r="CS117" s="94">
        <f t="shared" si="190"/>
        <v>1.000000000084486</v>
      </c>
      <c r="CT117" s="94">
        <f t="shared" si="191"/>
        <v>1.0000000002045186</v>
      </c>
      <c r="CU117" s="94">
        <f t="shared" si="192"/>
        <v>1</v>
      </c>
      <c r="CW117" s="94" t="e">
        <f t="shared" ca="1" si="159"/>
        <v>#REF!</v>
      </c>
      <c r="CX117" s="94" t="e">
        <f t="shared" ca="1" si="193"/>
        <v>#REF!</v>
      </c>
    </row>
    <row r="118" spans="1:102" x14ac:dyDescent="0.2">
      <c r="A118" s="92">
        <f t="shared" si="160"/>
        <v>43521</v>
      </c>
      <c r="B118" s="93">
        <v>1</v>
      </c>
      <c r="C118" s="93">
        <v>2.7863099528694701</v>
      </c>
      <c r="D118" s="93">
        <v>15.6627500342211</v>
      </c>
      <c r="E118" s="93">
        <v>0.66277252465529002</v>
      </c>
      <c r="F118" s="93">
        <v>0</v>
      </c>
      <c r="G118" s="93">
        <v>4.5643290862680201</v>
      </c>
      <c r="H118" s="93">
        <v>4.3174881135363101</v>
      </c>
      <c r="I118" s="93">
        <v>8.3382751150931408E-3</v>
      </c>
      <c r="J118" s="93">
        <v>0.93170961291190402</v>
      </c>
      <c r="K118" s="93">
        <v>0.616943744393465</v>
      </c>
      <c r="L118" s="93">
        <v>0.90854800417103199</v>
      </c>
      <c r="M118" s="93">
        <v>0.62695732819181504</v>
      </c>
      <c r="N118" s="93">
        <v>0.55274113154263305</v>
      </c>
      <c r="O118" s="93">
        <v>4.3963133034742903</v>
      </c>
      <c r="P118" s="93">
        <v>4.5432947822700003</v>
      </c>
      <c r="Q118" s="93">
        <v>3.7135720667043</v>
      </c>
      <c r="R118" s="93">
        <v>2.7080502011022101</v>
      </c>
      <c r="S118" s="93">
        <v>4.4886363697321396</v>
      </c>
      <c r="T118" s="93">
        <v>3.6375861597263799</v>
      </c>
      <c r="U118" s="93" t="e">
        <f ca="1">'Media Transformations (Inputs)'!F124</f>
        <v>#REF!</v>
      </c>
      <c r="V118" s="93">
        <v>1.55085110603054E-3</v>
      </c>
      <c r="W118" s="93">
        <v>2.0491531629394799E-35</v>
      </c>
      <c r="X118" s="93">
        <v>1.1230526116044E-36</v>
      </c>
      <c r="Y118" s="93">
        <v>0</v>
      </c>
      <c r="Z118" s="93">
        <v>5.1298178483786603E-29</v>
      </c>
      <c r="AA118" s="93">
        <v>2.2594176958599701E-44</v>
      </c>
      <c r="AB118" s="93">
        <v>4.1804336590712597E-31</v>
      </c>
      <c r="AC118" s="93">
        <v>2.1957857738973701E-9</v>
      </c>
      <c r="AD118" s="93">
        <v>5.3117426425519E-9</v>
      </c>
      <c r="AE118" s="93">
        <v>0</v>
      </c>
      <c r="AH118" s="92">
        <f t="shared" si="161"/>
        <v>43521</v>
      </c>
      <c r="AI118" s="94">
        <f t="shared" si="157"/>
        <v>-8.1482076379792705</v>
      </c>
      <c r="AJ118" s="94">
        <f t="shared" si="97"/>
        <v>0.10113685618559375</v>
      </c>
      <c r="AK118" s="94">
        <f t="shared" si="98"/>
        <v>11.526194483769189</v>
      </c>
      <c r="AL118" s="94">
        <f t="shared" si="99"/>
        <v>-1.2855875721131427</v>
      </c>
      <c r="AM118" s="94">
        <f t="shared" si="100"/>
        <v>0</v>
      </c>
      <c r="AN118" s="94">
        <f t="shared" si="101"/>
        <v>1.5591488709938024</v>
      </c>
      <c r="AO118" s="94">
        <f t="shared" si="102"/>
        <v>-1.0757055950824659</v>
      </c>
      <c r="AP118" s="94">
        <f t="shared" si="103"/>
        <v>-3.4416411639352909E-4</v>
      </c>
      <c r="AQ118" s="94">
        <f t="shared" si="104"/>
        <v>-1.16985879279788E-2</v>
      </c>
      <c r="AR118" s="94">
        <f t="shared" si="105"/>
        <v>-6.1107008739616818E-3</v>
      </c>
      <c r="AS118" s="94">
        <f t="shared" si="106"/>
        <v>0.2043353813382868</v>
      </c>
      <c r="AT118" s="94">
        <f t="shared" si="107"/>
        <v>0.18251672347678177</v>
      </c>
      <c r="AU118" s="94">
        <f t="shared" si="108"/>
        <v>0.48020068291414786</v>
      </c>
      <c r="AV118" s="94">
        <f t="shared" si="109"/>
        <v>2.9732415599882205</v>
      </c>
      <c r="AW118" s="94">
        <f t="shared" si="110"/>
        <v>7.1443466642589195</v>
      </c>
      <c r="AX118" s="94">
        <f t="shared" si="111"/>
        <v>0.11092764726895255</v>
      </c>
      <c r="AY118" s="94">
        <f t="shared" si="112"/>
        <v>2.8149939448399185E-2</v>
      </c>
      <c r="AZ118" s="94">
        <f t="shared" si="113"/>
        <v>0.929932821832822</v>
      </c>
      <c r="BA118" s="94">
        <f t="shared" si="114"/>
        <v>0.25906511329014409</v>
      </c>
      <c r="BB118" s="94" t="e">
        <f t="shared" ca="1" si="115"/>
        <v>#REF!</v>
      </c>
      <c r="BC118" s="94">
        <f t="shared" si="116"/>
        <v>1.7250726749902248E-5</v>
      </c>
      <c r="BD118" s="94">
        <f t="shared" si="117"/>
        <v>8.1966126517579198E-38</v>
      </c>
      <c r="BE118" s="94">
        <f t="shared" si="118"/>
        <v>8.4414431579862772E-38</v>
      </c>
      <c r="BF118" s="94">
        <f t="shared" si="119"/>
        <v>0</v>
      </c>
      <c r="BG118" s="97">
        <f t="shared" si="120"/>
        <v>2.226911021689165E-30</v>
      </c>
      <c r="BH118" s="94">
        <f t="shared" si="121"/>
        <v>2.4853594654459671E-46</v>
      </c>
      <c r="BI118" s="94">
        <f t="shared" si="122"/>
        <v>2.139873226805367E-32</v>
      </c>
      <c r="BJ118" s="94">
        <f t="shared" si="123"/>
        <v>6.7588777005465487E-11</v>
      </c>
      <c r="BK118" s="94">
        <f t="shared" si="124"/>
        <v>1.2271117876760567E-10</v>
      </c>
      <c r="BL118" s="94">
        <f t="shared" si="125"/>
        <v>0</v>
      </c>
      <c r="BN118" s="111" t="e">
        <f t="shared" ca="1" si="158"/>
        <v>#REF!</v>
      </c>
      <c r="BO118" s="104">
        <v>15.067800071540406</v>
      </c>
      <c r="BP118" s="13"/>
      <c r="BQ118" s="92">
        <f t="shared" si="162"/>
        <v>43521</v>
      </c>
      <c r="BR118" s="94">
        <f t="shared" si="163"/>
        <v>2.8925334198812619E-4</v>
      </c>
      <c r="BS118" s="94">
        <f t="shared" si="164"/>
        <v>1.1064280529253674</v>
      </c>
      <c r="BT118" s="94">
        <f t="shared" si="165"/>
        <v>101335.74428963989</v>
      </c>
      <c r="BU118" s="94">
        <f t="shared" si="166"/>
        <v>0.27648807921015511</v>
      </c>
      <c r="BV118" s="94">
        <f t="shared" si="167"/>
        <v>1</v>
      </c>
      <c r="BW118" s="94">
        <f t="shared" si="168"/>
        <v>4.7547725975459185</v>
      </c>
      <c r="BX118" s="94">
        <f t="shared" si="169"/>
        <v>0.34105702222322226</v>
      </c>
      <c r="BY118" s="94">
        <f t="shared" si="170"/>
        <v>0.99965589510128228</v>
      </c>
      <c r="BZ118" s="94">
        <f t="shared" si="171"/>
        <v>0.9883695744915002</v>
      </c>
      <c r="CA118" s="94">
        <f t="shared" si="172"/>
        <v>0.99390793148704393</v>
      </c>
      <c r="CB118" s="94">
        <f t="shared" si="173"/>
        <v>1.2267094999471679</v>
      </c>
      <c r="CC118" s="94">
        <f t="shared" si="174"/>
        <v>1.2002342228748999</v>
      </c>
      <c r="CD118" s="94">
        <f t="shared" si="175"/>
        <v>1.6163987532581752</v>
      </c>
      <c r="CE118" s="94">
        <f t="shared" si="176"/>
        <v>19.55520634116106</v>
      </c>
      <c r="CF118" s="94">
        <f t="shared" si="177"/>
        <v>1266.9233284691209</v>
      </c>
      <c r="CG118" s="94">
        <f t="shared" si="178"/>
        <v>1.1173140632059535</v>
      </c>
      <c r="CH118" s="94">
        <f t="shared" si="179"/>
        <v>1.0285498930637738</v>
      </c>
      <c r="CI118" s="94">
        <f t="shared" si="180"/>
        <v>2.5343389196554793</v>
      </c>
      <c r="CJ118" s="94">
        <f t="shared" si="181"/>
        <v>1.2957181705545378</v>
      </c>
      <c r="CK118" s="94" t="e">
        <f t="shared" ca="1" si="182"/>
        <v>#REF!</v>
      </c>
      <c r="CL118" s="94">
        <f t="shared" si="183"/>
        <v>1.0000172508755445</v>
      </c>
      <c r="CM118" s="94">
        <f t="shared" si="184"/>
        <v>1</v>
      </c>
      <c r="CN118" s="94">
        <f t="shared" si="185"/>
        <v>1</v>
      </c>
      <c r="CO118" s="94">
        <f t="shared" si="186"/>
        <v>1</v>
      </c>
      <c r="CP118" s="97">
        <f t="shared" si="187"/>
        <v>1</v>
      </c>
      <c r="CQ118" s="94">
        <f t="shared" si="188"/>
        <v>1</v>
      </c>
      <c r="CR118" s="94">
        <f t="shared" si="189"/>
        <v>1</v>
      </c>
      <c r="CS118" s="94">
        <f t="shared" si="190"/>
        <v>1.0000000000675888</v>
      </c>
      <c r="CT118" s="94">
        <f t="shared" si="191"/>
        <v>1.0000000001227112</v>
      </c>
      <c r="CU118" s="94">
        <f t="shared" si="192"/>
        <v>1</v>
      </c>
      <c r="CW118" s="94" t="e">
        <f t="shared" ca="1" si="159"/>
        <v>#REF!</v>
      </c>
      <c r="CX118" s="94" t="e">
        <f t="shared" ca="1" si="193"/>
        <v>#REF!</v>
      </c>
    </row>
    <row r="119" spans="1:102" x14ac:dyDescent="0.2">
      <c r="A119" s="92">
        <f t="shared" si="160"/>
        <v>43528</v>
      </c>
      <c r="B119" s="93">
        <v>1</v>
      </c>
      <c r="C119" s="93">
        <v>2.2161698883311001</v>
      </c>
      <c r="D119" s="93">
        <v>15.6322378539403</v>
      </c>
      <c r="E119" s="93">
        <v>0.66003456259420701</v>
      </c>
      <c r="F119" s="93">
        <v>0</v>
      </c>
      <c r="G119" s="93">
        <v>4.5593794007371002</v>
      </c>
      <c r="H119" s="93">
        <v>4.3040650932041702</v>
      </c>
      <c r="I119" s="93">
        <v>6.6706200920745098E-3</v>
      </c>
      <c r="J119" s="93">
        <v>1.0372309159028901</v>
      </c>
      <c r="K119" s="93">
        <v>0.55904750861215502</v>
      </c>
      <c r="L119" s="93">
        <v>0.89504146118181904</v>
      </c>
      <c r="M119" s="93">
        <v>0.61332520685620695</v>
      </c>
      <c r="N119" s="93">
        <v>0.51581216826160703</v>
      </c>
      <c r="O119" s="93">
        <v>4.5302957268967496</v>
      </c>
      <c r="P119" s="93">
        <v>4.5432947822700003</v>
      </c>
      <c r="Q119" s="93">
        <v>3.4657359027997199</v>
      </c>
      <c r="R119" s="93">
        <v>1.6094379124341001</v>
      </c>
      <c r="S119" s="93">
        <v>4.4886363697321396</v>
      </c>
      <c r="T119" s="93">
        <v>3.6109179126442199</v>
      </c>
      <c r="U119" s="93" t="e">
        <f ca="1">'Media Transformations (Inputs)'!F125</f>
        <v>#REF!</v>
      </c>
      <c r="V119" s="93">
        <v>1.24068088482443E-3</v>
      </c>
      <c r="W119" s="93">
        <v>2.0491531629394801E-36</v>
      </c>
      <c r="X119" s="93">
        <v>1.1230526116044001E-37</v>
      </c>
      <c r="Y119" s="93">
        <v>0</v>
      </c>
      <c r="Z119" s="93">
        <v>5.12981784837866E-30</v>
      </c>
      <c r="AA119" s="93">
        <v>4.5188353917199402E-45</v>
      </c>
      <c r="AB119" s="93">
        <v>1.25413009772137E-31</v>
      </c>
      <c r="AC119" s="93">
        <v>1.7566286191179E-9</v>
      </c>
      <c r="AD119" s="93">
        <v>3.1870455855311399E-9</v>
      </c>
      <c r="AE119" s="93">
        <v>0</v>
      </c>
      <c r="AH119" s="92">
        <f t="shared" si="161"/>
        <v>43528</v>
      </c>
      <c r="AI119" s="94">
        <f t="shared" si="157"/>
        <v>-8.1482076379792705</v>
      </c>
      <c r="AJ119" s="94">
        <f t="shared" si="97"/>
        <v>8.0442039496775933E-2</v>
      </c>
      <c r="AK119" s="94">
        <f t="shared" si="98"/>
        <v>11.503740615625221</v>
      </c>
      <c r="AL119" s="94">
        <f t="shared" si="99"/>
        <v>-1.2802767152690449</v>
      </c>
      <c r="AM119" s="94">
        <f t="shared" si="100"/>
        <v>0</v>
      </c>
      <c r="AN119" s="94">
        <f t="shared" si="101"/>
        <v>1.5574580865517851</v>
      </c>
      <c r="AO119" s="94">
        <f t="shared" si="102"/>
        <v>-1.0723612388979245</v>
      </c>
      <c r="AP119" s="94">
        <f t="shared" si="103"/>
        <v>-2.7533129311482318E-4</v>
      </c>
      <c r="AQ119" s="94">
        <f t="shared" si="104"/>
        <v>-1.3023518168267802E-2</v>
      </c>
      <c r="AR119" s="94">
        <f t="shared" si="105"/>
        <v>-5.537250568641283E-3</v>
      </c>
      <c r="AS119" s="94">
        <f t="shared" si="106"/>
        <v>0.20129771618510547</v>
      </c>
      <c r="AT119" s="94">
        <f t="shared" si="107"/>
        <v>0.1785482075852953</v>
      </c>
      <c r="AU119" s="94">
        <f t="shared" si="108"/>
        <v>0.44811819008903703</v>
      </c>
      <c r="AV119" s="94">
        <f t="shared" si="109"/>
        <v>3.0638543262150453</v>
      </c>
      <c r="AW119" s="94">
        <f t="shared" si="110"/>
        <v>7.1443466642589195</v>
      </c>
      <c r="AX119" s="94">
        <f t="shared" si="111"/>
        <v>0.10352456417906494</v>
      </c>
      <c r="AY119" s="94">
        <f t="shared" si="112"/>
        <v>1.672996304224271E-2</v>
      </c>
      <c r="AZ119" s="94">
        <f t="shared" si="113"/>
        <v>0.929932821832822</v>
      </c>
      <c r="BA119" s="94">
        <f t="shared" si="114"/>
        <v>0.25716582839400048</v>
      </c>
      <c r="BB119" s="94" t="e">
        <f t="shared" ca="1" si="115"/>
        <v>#REF!</v>
      </c>
      <c r="BC119" s="94">
        <f t="shared" si="116"/>
        <v>1.3800581399921776E-5</v>
      </c>
      <c r="BD119" s="94">
        <f t="shared" si="117"/>
        <v>8.1966126517579206E-39</v>
      </c>
      <c r="BE119" s="94">
        <f t="shared" si="118"/>
        <v>8.441443157986278E-39</v>
      </c>
      <c r="BF119" s="94">
        <f t="shared" si="119"/>
        <v>0</v>
      </c>
      <c r="BG119" s="97">
        <f t="shared" si="120"/>
        <v>2.226911021689165E-31</v>
      </c>
      <c r="BH119" s="94">
        <f t="shared" si="121"/>
        <v>4.970718930891934E-47</v>
      </c>
      <c r="BI119" s="94">
        <f t="shared" si="122"/>
        <v>6.4196196804160604E-33</v>
      </c>
      <c r="BJ119" s="94">
        <f t="shared" si="123"/>
        <v>5.4071021604372511E-11</v>
      </c>
      <c r="BK119" s="94">
        <f t="shared" si="124"/>
        <v>7.3626707260563406E-11</v>
      </c>
      <c r="BL119" s="94">
        <f t="shared" si="125"/>
        <v>0</v>
      </c>
      <c r="BN119" s="111" t="e">
        <f t="shared" ca="1" si="158"/>
        <v>#REF!</v>
      </c>
      <c r="BO119" s="104">
        <v>15.05219060105807</v>
      </c>
      <c r="BP119" s="13"/>
      <c r="BQ119" s="92">
        <f t="shared" si="162"/>
        <v>43528</v>
      </c>
      <c r="BR119" s="94">
        <f t="shared" si="163"/>
        <v>2.8925334198812619E-4</v>
      </c>
      <c r="BS119" s="94">
        <f t="shared" si="164"/>
        <v>1.0837660291973736</v>
      </c>
      <c r="BT119" s="94">
        <f t="shared" si="165"/>
        <v>99085.720253851629</v>
      </c>
      <c r="BU119" s="94">
        <f t="shared" si="166"/>
        <v>0.27796037393065726</v>
      </c>
      <c r="BV119" s="94">
        <f t="shared" si="167"/>
        <v>1</v>
      </c>
      <c r="BW119" s="94">
        <f t="shared" si="168"/>
        <v>4.7467400945417904</v>
      </c>
      <c r="BX119" s="94">
        <f t="shared" si="169"/>
        <v>0.34219954782615686</v>
      </c>
      <c r="BY119" s="94">
        <f t="shared" si="170"/>
        <v>0.99972470660706725</v>
      </c>
      <c r="BZ119" s="94">
        <f t="shared" si="171"/>
        <v>0.98706092088248376</v>
      </c>
      <c r="CA119" s="94">
        <f t="shared" si="172"/>
        <v>0.99447805174601034</v>
      </c>
      <c r="CB119" s="94">
        <f t="shared" si="173"/>
        <v>1.222988821195216</v>
      </c>
      <c r="CC119" s="94">
        <f t="shared" si="174"/>
        <v>1.1954805131131745</v>
      </c>
      <c r="CD119" s="94">
        <f t="shared" si="175"/>
        <v>1.5653636951952605</v>
      </c>
      <c r="CE119" s="94">
        <f t="shared" si="176"/>
        <v>21.40991914771671</v>
      </c>
      <c r="CF119" s="94">
        <f t="shared" si="177"/>
        <v>1266.9233284691209</v>
      </c>
      <c r="CG119" s="94">
        <f t="shared" si="178"/>
        <v>1.1090730364991286</v>
      </c>
      <c r="CH119" s="94">
        <f t="shared" si="179"/>
        <v>1.0168706925785624</v>
      </c>
      <c r="CI119" s="94">
        <f t="shared" si="180"/>
        <v>2.5343389196554793</v>
      </c>
      <c r="CJ119" s="94">
        <f t="shared" si="181"/>
        <v>1.2932595681358374</v>
      </c>
      <c r="CK119" s="94" t="e">
        <f t="shared" ca="1" si="182"/>
        <v>#REF!</v>
      </c>
      <c r="CL119" s="94">
        <f t="shared" si="183"/>
        <v>1.0000138006766284</v>
      </c>
      <c r="CM119" s="94">
        <f t="shared" si="184"/>
        <v>1</v>
      </c>
      <c r="CN119" s="94">
        <f t="shared" si="185"/>
        <v>1</v>
      </c>
      <c r="CO119" s="94">
        <f t="shared" si="186"/>
        <v>1</v>
      </c>
      <c r="CP119" s="97">
        <f t="shared" si="187"/>
        <v>1</v>
      </c>
      <c r="CQ119" s="94">
        <f t="shared" si="188"/>
        <v>1</v>
      </c>
      <c r="CR119" s="94">
        <f t="shared" si="189"/>
        <v>1</v>
      </c>
      <c r="CS119" s="94">
        <f t="shared" si="190"/>
        <v>1.000000000054071</v>
      </c>
      <c r="CT119" s="94">
        <f t="shared" si="191"/>
        <v>1.0000000000736267</v>
      </c>
      <c r="CU119" s="94">
        <f t="shared" si="192"/>
        <v>1</v>
      </c>
      <c r="CW119" s="94" t="e">
        <f t="shared" ca="1" si="159"/>
        <v>#REF!</v>
      </c>
      <c r="CX119" s="94" t="e">
        <f t="shared" ca="1" si="193"/>
        <v>#REF!</v>
      </c>
    </row>
    <row r="120" spans="1:102" x14ac:dyDescent="0.2">
      <c r="A120" s="92">
        <f t="shared" si="160"/>
        <v>43535</v>
      </c>
      <c r="B120" s="93">
        <v>1</v>
      </c>
      <c r="C120" s="93">
        <v>2.2470119261622998</v>
      </c>
      <c r="D120" s="93">
        <v>15.643174799969</v>
      </c>
      <c r="E120" s="93">
        <v>0.65956700327246498</v>
      </c>
      <c r="F120" s="93">
        <v>0</v>
      </c>
      <c r="G120" s="93">
        <v>4.5647072115056497</v>
      </c>
      <c r="H120" s="93">
        <v>4.2904594411483901</v>
      </c>
      <c r="I120" s="93">
        <v>5.3364960736596101E-3</v>
      </c>
      <c r="J120" s="93">
        <v>1.0939504415655299</v>
      </c>
      <c r="K120" s="93">
        <v>0.50532498786415803</v>
      </c>
      <c r="L120" s="93">
        <v>0.89256354576962604</v>
      </c>
      <c r="M120" s="93">
        <v>0.61134896901577696</v>
      </c>
      <c r="N120" s="93">
        <v>0.54380375111663504</v>
      </c>
      <c r="O120" s="93">
        <v>4.4987770035356203</v>
      </c>
      <c r="P120" s="93">
        <v>4.5432947822700003</v>
      </c>
      <c r="Q120" s="93">
        <v>3.8066624897703099</v>
      </c>
      <c r="R120" s="93">
        <v>2.1972245773362098</v>
      </c>
      <c r="S120" s="93">
        <v>4.4886363697321396</v>
      </c>
      <c r="T120" s="93">
        <v>3.6109179126442199</v>
      </c>
      <c r="U120" s="93" t="e">
        <f ca="1">'Media Transformations (Inputs)'!F126</f>
        <v>#REF!</v>
      </c>
      <c r="V120" s="93">
        <v>9.9254470785954804E-4</v>
      </c>
      <c r="W120" s="93">
        <v>2.04915316293948E-37</v>
      </c>
      <c r="X120" s="93">
        <v>1.1230526116044E-38</v>
      </c>
      <c r="Y120" s="93">
        <v>0</v>
      </c>
      <c r="Z120" s="93">
        <v>5.1298178483786703E-31</v>
      </c>
      <c r="AA120" s="93">
        <v>9.0376707834398802E-46</v>
      </c>
      <c r="AB120" s="93">
        <v>3.7623902931641301E-32</v>
      </c>
      <c r="AC120" s="93">
        <v>1.40530289529432E-9</v>
      </c>
      <c r="AD120" s="93">
        <v>1.9122273513186799E-9</v>
      </c>
      <c r="AE120" s="93">
        <v>0</v>
      </c>
      <c r="AH120" s="92">
        <f t="shared" si="161"/>
        <v>43535</v>
      </c>
      <c r="AI120" s="94">
        <f t="shared" si="157"/>
        <v>-8.1482076379792705</v>
      </c>
      <c r="AJ120" s="94">
        <f t="shared" si="97"/>
        <v>8.1561536895617848E-2</v>
      </c>
      <c r="AK120" s="94">
        <f t="shared" si="98"/>
        <v>11.511789097961328</v>
      </c>
      <c r="AL120" s="94">
        <f t="shared" si="99"/>
        <v>-1.2793697850163614</v>
      </c>
      <c r="AM120" s="94">
        <f t="shared" si="100"/>
        <v>0</v>
      </c>
      <c r="AN120" s="94">
        <f t="shared" si="101"/>
        <v>1.5592780364256109</v>
      </c>
      <c r="AO120" s="94">
        <f t="shared" si="102"/>
        <v>-1.0689713798742804</v>
      </c>
      <c r="AP120" s="94">
        <f t="shared" si="103"/>
        <v>-2.2026503449185862E-4</v>
      </c>
      <c r="AQ120" s="94">
        <f t="shared" si="104"/>
        <v>-1.3735691091034868E-2</v>
      </c>
      <c r="AR120" s="94">
        <f t="shared" si="105"/>
        <v>-5.0051400521322724E-3</v>
      </c>
      <c r="AS120" s="94">
        <f t="shared" si="106"/>
        <v>0.2007404250036269</v>
      </c>
      <c r="AT120" s="94">
        <f t="shared" si="107"/>
        <v>0.17797289497751961</v>
      </c>
      <c r="AU120" s="94">
        <f t="shared" si="108"/>
        <v>0.47243622331612578</v>
      </c>
      <c r="AV120" s="94">
        <f t="shared" si="109"/>
        <v>3.0425381069772071</v>
      </c>
      <c r="AW120" s="94">
        <f t="shared" si="110"/>
        <v>7.1443466642589195</v>
      </c>
      <c r="AX120" s="94">
        <f t="shared" si="111"/>
        <v>0.11370833966659551</v>
      </c>
      <c r="AY120" s="94">
        <f t="shared" si="112"/>
        <v>2.2839952812312849E-2</v>
      </c>
      <c r="AZ120" s="94">
        <f t="shared" si="113"/>
        <v>0.929932821832822</v>
      </c>
      <c r="BA120" s="94">
        <f t="shared" si="114"/>
        <v>0.25716582839400048</v>
      </c>
      <c r="BB120" s="94" t="e">
        <f t="shared" ca="1" si="115"/>
        <v>#REF!</v>
      </c>
      <c r="BC120" s="94">
        <f t="shared" si="116"/>
        <v>1.1040465119937466E-5</v>
      </c>
      <c r="BD120" s="94">
        <f t="shared" si="117"/>
        <v>8.1966126517579209E-40</v>
      </c>
      <c r="BE120" s="94">
        <f t="shared" si="118"/>
        <v>8.4414431579862777E-40</v>
      </c>
      <c r="BF120" s="94">
        <f t="shared" si="119"/>
        <v>0</v>
      </c>
      <c r="BG120" s="97">
        <f t="shared" si="120"/>
        <v>2.2269110216891696E-32</v>
      </c>
      <c r="BH120" s="94">
        <f t="shared" si="121"/>
        <v>9.9414378617838675E-48</v>
      </c>
      <c r="BI120" s="94">
        <f t="shared" si="122"/>
        <v>1.9258859041248284E-33</v>
      </c>
      <c r="BJ120" s="94">
        <f t="shared" si="123"/>
        <v>4.3256817283498008E-11</v>
      </c>
      <c r="BK120" s="94">
        <f t="shared" si="124"/>
        <v>4.4176024356337945E-11</v>
      </c>
      <c r="BL120" s="94">
        <f t="shared" si="125"/>
        <v>0</v>
      </c>
      <c r="BN120" s="111" t="e">
        <f t="shared" ca="1" si="158"/>
        <v>#REF!</v>
      </c>
      <c r="BO120" s="104">
        <v>15.055917938149681</v>
      </c>
      <c r="BP120" s="13"/>
      <c r="BQ120" s="92">
        <f t="shared" si="162"/>
        <v>43535</v>
      </c>
      <c r="BR120" s="94">
        <f t="shared" si="163"/>
        <v>2.8925334198812619E-4</v>
      </c>
      <c r="BS120" s="94">
        <f t="shared" si="164"/>
        <v>1.0849799818296357</v>
      </c>
      <c r="BT120" s="94">
        <f t="shared" si="165"/>
        <v>99886.427841158787</v>
      </c>
      <c r="BU120" s="94">
        <f t="shared" si="166"/>
        <v>0.27821257895171692</v>
      </c>
      <c r="BV120" s="94">
        <f t="shared" si="167"/>
        <v>1</v>
      </c>
      <c r="BW120" s="94">
        <f t="shared" si="168"/>
        <v>4.7553867894669608</v>
      </c>
      <c r="BX120" s="94">
        <f t="shared" si="169"/>
        <v>0.3433615244069379</v>
      </c>
      <c r="BY120" s="94">
        <f t="shared" si="170"/>
        <v>0.99977975922206985</v>
      </c>
      <c r="BZ120" s="94">
        <f t="shared" si="171"/>
        <v>0.98635821307594651</v>
      </c>
      <c r="CA120" s="94">
        <f t="shared" si="172"/>
        <v>0.99500736478981111</v>
      </c>
      <c r="CB120" s="94">
        <f t="shared" si="173"/>
        <v>1.2223074501887783</v>
      </c>
      <c r="CC120" s="94">
        <f t="shared" si="174"/>
        <v>1.194792935906513</v>
      </c>
      <c r="CD120" s="94">
        <f t="shared" si="175"/>
        <v>1.6038968883647315</v>
      </c>
      <c r="CE120" s="94">
        <f t="shared" si="176"/>
        <v>20.958370371465353</v>
      </c>
      <c r="CF120" s="94">
        <f t="shared" si="177"/>
        <v>1266.9233284691209</v>
      </c>
      <c r="CG120" s="94">
        <f t="shared" si="178"/>
        <v>1.1204252936099215</v>
      </c>
      <c r="CH120" s="94">
        <f t="shared" si="179"/>
        <v>1.0231027817201479</v>
      </c>
      <c r="CI120" s="94">
        <f t="shared" si="180"/>
        <v>2.5343389196554793</v>
      </c>
      <c r="CJ120" s="94">
        <f t="shared" si="181"/>
        <v>1.2932595681358374</v>
      </c>
      <c r="CK120" s="94" t="e">
        <f t="shared" ca="1" si="182"/>
        <v>#REF!</v>
      </c>
      <c r="CL120" s="94">
        <f t="shared" si="183"/>
        <v>1.000011040526066</v>
      </c>
      <c r="CM120" s="94">
        <f t="shared" si="184"/>
        <v>1</v>
      </c>
      <c r="CN120" s="94">
        <f t="shared" si="185"/>
        <v>1</v>
      </c>
      <c r="CO120" s="94">
        <f t="shared" si="186"/>
        <v>1</v>
      </c>
      <c r="CP120" s="97">
        <f t="shared" si="187"/>
        <v>1</v>
      </c>
      <c r="CQ120" s="94">
        <f t="shared" si="188"/>
        <v>1</v>
      </c>
      <c r="CR120" s="94">
        <f t="shared" si="189"/>
        <v>1</v>
      </c>
      <c r="CS120" s="94">
        <f t="shared" si="190"/>
        <v>1.0000000000432567</v>
      </c>
      <c r="CT120" s="94">
        <f t="shared" si="191"/>
        <v>1.000000000044176</v>
      </c>
      <c r="CU120" s="94">
        <f t="shared" si="192"/>
        <v>1</v>
      </c>
      <c r="CW120" s="94" t="e">
        <f t="shared" ca="1" si="159"/>
        <v>#REF!</v>
      </c>
      <c r="CX120" s="94" t="e">
        <f t="shared" ca="1" si="193"/>
        <v>#REF!</v>
      </c>
    </row>
    <row r="121" spans="1:102" x14ac:dyDescent="0.2">
      <c r="A121" s="92">
        <f t="shared" si="160"/>
        <v>43542</v>
      </c>
      <c r="B121" s="93">
        <v>1</v>
      </c>
      <c r="C121" s="93">
        <v>2.2661245417667</v>
      </c>
      <c r="D121" s="93">
        <v>15.622055678720701</v>
      </c>
      <c r="E121" s="93">
        <v>0.66055118145192404</v>
      </c>
      <c r="F121" s="93">
        <v>0</v>
      </c>
      <c r="G121" s="93">
        <v>4.5669325190020702</v>
      </c>
      <c r="H121" s="93">
        <v>4.2904594411483901</v>
      </c>
      <c r="I121" s="93">
        <v>4.2691968589276897E-3</v>
      </c>
      <c r="J121" s="93">
        <v>1.1439860379967199</v>
      </c>
      <c r="K121" s="93">
        <v>0.45638473577725402</v>
      </c>
      <c r="L121" s="93">
        <v>0.88564036302649296</v>
      </c>
      <c r="M121" s="93">
        <v>0.61197374160066997</v>
      </c>
      <c r="N121" s="93">
        <v>0.52935067177577699</v>
      </c>
      <c r="O121" s="93">
        <v>4.5265373903046902</v>
      </c>
      <c r="P121" s="93">
        <v>4.5538768916005399</v>
      </c>
      <c r="Q121" s="93">
        <v>3.8286413964890902</v>
      </c>
      <c r="R121" s="93">
        <v>1.7917594692280501</v>
      </c>
      <c r="S121" s="93">
        <v>4.4886363697321396</v>
      </c>
      <c r="T121" s="93">
        <v>3.6375861597263799</v>
      </c>
      <c r="U121" s="93" t="e">
        <f ca="1">'Media Transformations (Inputs)'!F127</f>
        <v>#REF!</v>
      </c>
      <c r="V121" s="93">
        <v>7.9403576628763795E-4</v>
      </c>
      <c r="W121" s="93">
        <v>2.0491531629394799E-38</v>
      </c>
      <c r="X121" s="93">
        <v>1.1230526116044E-39</v>
      </c>
      <c r="Y121" s="93">
        <v>0</v>
      </c>
      <c r="Z121" s="93">
        <v>5.1298178483786697E-32</v>
      </c>
      <c r="AA121" s="93">
        <v>1.8075341566879701E-46</v>
      </c>
      <c r="AB121" s="93">
        <v>1.12871708794924E-32</v>
      </c>
      <c r="AC121" s="93">
        <v>1.12424231623545E-9</v>
      </c>
      <c r="AD121" s="93">
        <v>1.1473364107912101E-9</v>
      </c>
      <c r="AE121" s="93">
        <v>0</v>
      </c>
      <c r="AH121" s="92">
        <f t="shared" si="161"/>
        <v>43542</v>
      </c>
      <c r="AI121" s="94">
        <f t="shared" si="157"/>
        <v>-8.1482076379792705</v>
      </c>
      <c r="AJ121" s="94">
        <f t="shared" si="97"/>
        <v>8.2255282346916994E-2</v>
      </c>
      <c r="AK121" s="94">
        <f t="shared" si="98"/>
        <v>11.496247568006348</v>
      </c>
      <c r="AL121" s="94">
        <f t="shared" si="99"/>
        <v>-1.2812788068740728</v>
      </c>
      <c r="AM121" s="94">
        <f t="shared" si="100"/>
        <v>0</v>
      </c>
      <c r="AN121" s="94">
        <f t="shared" si="101"/>
        <v>1.5600381888171413</v>
      </c>
      <c r="AO121" s="94">
        <f t="shared" si="102"/>
        <v>-1.0689713798742804</v>
      </c>
      <c r="AP121" s="94">
        <f t="shared" si="103"/>
        <v>-1.7621202759348696E-4</v>
      </c>
      <c r="AQ121" s="94">
        <f t="shared" si="104"/>
        <v>-1.436394029686815E-2</v>
      </c>
      <c r="AR121" s="94">
        <f t="shared" si="105"/>
        <v>-4.520396922929523E-3</v>
      </c>
      <c r="AS121" s="94">
        <f t="shared" si="106"/>
        <v>0.19918337883831891</v>
      </c>
      <c r="AT121" s="94">
        <f t="shared" si="107"/>
        <v>0.17815477568930851</v>
      </c>
      <c r="AU121" s="94">
        <f t="shared" si="108"/>
        <v>0.4598799321815713</v>
      </c>
      <c r="AV121" s="94">
        <f t="shared" si="109"/>
        <v>3.0613125504632794</v>
      </c>
      <c r="AW121" s="94">
        <f t="shared" si="110"/>
        <v>7.1609870675608356</v>
      </c>
      <c r="AX121" s="94">
        <f t="shared" si="111"/>
        <v>0.11436486884337323</v>
      </c>
      <c r="AY121" s="94">
        <f t="shared" si="112"/>
        <v>1.8625179305884587E-2</v>
      </c>
      <c r="AZ121" s="94">
        <f t="shared" si="113"/>
        <v>0.929932821832822</v>
      </c>
      <c r="BA121" s="94">
        <f t="shared" si="114"/>
        <v>0.25906511329014409</v>
      </c>
      <c r="BB121" s="94" t="e">
        <f t="shared" ca="1" si="115"/>
        <v>#REF!</v>
      </c>
      <c r="BC121" s="94">
        <f t="shared" si="116"/>
        <v>8.8323720959499665E-6</v>
      </c>
      <c r="BD121" s="94">
        <f t="shared" si="117"/>
        <v>8.1966126517579197E-41</v>
      </c>
      <c r="BE121" s="94">
        <f t="shared" si="118"/>
        <v>8.4414431579862767E-41</v>
      </c>
      <c r="BF121" s="94">
        <f t="shared" si="119"/>
        <v>0</v>
      </c>
      <c r="BG121" s="97">
        <f t="shared" si="120"/>
        <v>2.2269110216891691E-33</v>
      </c>
      <c r="BH121" s="94">
        <f t="shared" si="121"/>
        <v>1.9882875723567671E-48</v>
      </c>
      <c r="BI121" s="94">
        <f t="shared" si="122"/>
        <v>5.7776577123744901E-34</v>
      </c>
      <c r="BJ121" s="94">
        <f t="shared" si="123"/>
        <v>3.4605453826798225E-11</v>
      </c>
      <c r="BK121" s="94">
        <f t="shared" si="124"/>
        <v>2.650561461380282E-11</v>
      </c>
      <c r="BL121" s="94">
        <f t="shared" si="125"/>
        <v>0</v>
      </c>
      <c r="BN121" s="111" t="e">
        <f t="shared" ca="1" si="158"/>
        <v>#REF!</v>
      </c>
      <c r="BO121" s="104">
        <v>15.045088680189563</v>
      </c>
      <c r="BP121" s="13"/>
      <c r="BQ121" s="92">
        <f t="shared" si="162"/>
        <v>43542</v>
      </c>
      <c r="BR121" s="94">
        <f t="shared" si="163"/>
        <v>2.8925334198812619E-4</v>
      </c>
      <c r="BS121" s="94">
        <f t="shared" si="164"/>
        <v>1.0857329429082434</v>
      </c>
      <c r="BT121" s="94">
        <f t="shared" si="165"/>
        <v>98346.040920690721</v>
      </c>
      <c r="BU121" s="94">
        <f t="shared" si="166"/>
        <v>0.2776819716889829</v>
      </c>
      <c r="BV121" s="94">
        <f t="shared" si="167"/>
        <v>1</v>
      </c>
      <c r="BW121" s="94">
        <f t="shared" si="168"/>
        <v>4.7590029823623352</v>
      </c>
      <c r="BX121" s="94">
        <f t="shared" si="169"/>
        <v>0.3433615244069379</v>
      </c>
      <c r="BY121" s="94">
        <f t="shared" si="170"/>
        <v>0.99982380349683397</v>
      </c>
      <c r="BZ121" s="94">
        <f t="shared" si="171"/>
        <v>0.98573872892750225</v>
      </c>
      <c r="CA121" s="94">
        <f t="shared" si="172"/>
        <v>0.99548980469366666</v>
      </c>
      <c r="CB121" s="94">
        <f t="shared" si="173"/>
        <v>1.2204057419685876</v>
      </c>
      <c r="CC121" s="94">
        <f t="shared" si="174"/>
        <v>1.195010265459564</v>
      </c>
      <c r="CD121" s="94">
        <f t="shared" si="175"/>
        <v>1.5838838001046447</v>
      </c>
      <c r="CE121" s="94">
        <f t="shared" si="176"/>
        <v>21.355569036538427</v>
      </c>
      <c r="CF121" s="94">
        <f t="shared" si="177"/>
        <v>1288.1818280679438</v>
      </c>
      <c r="CG121" s="94">
        <f t="shared" si="178"/>
        <v>1.1211611270271995</v>
      </c>
      <c r="CH121" s="94">
        <f t="shared" si="179"/>
        <v>1.0187997098281962</v>
      </c>
      <c r="CI121" s="94">
        <f t="shared" si="180"/>
        <v>2.5343389196554793</v>
      </c>
      <c r="CJ121" s="94">
        <f t="shared" si="181"/>
        <v>1.2957181705545378</v>
      </c>
      <c r="CK121" s="94" t="e">
        <f t="shared" ca="1" si="182"/>
        <v>#REF!</v>
      </c>
      <c r="CL121" s="94">
        <f t="shared" si="183"/>
        <v>1.0000088324111014</v>
      </c>
      <c r="CM121" s="94">
        <f t="shared" si="184"/>
        <v>1</v>
      </c>
      <c r="CN121" s="94">
        <f t="shared" si="185"/>
        <v>1</v>
      </c>
      <c r="CO121" s="94">
        <f t="shared" si="186"/>
        <v>1</v>
      </c>
      <c r="CP121" s="97">
        <f t="shared" si="187"/>
        <v>1</v>
      </c>
      <c r="CQ121" s="94">
        <f t="shared" si="188"/>
        <v>1</v>
      </c>
      <c r="CR121" s="94">
        <f t="shared" si="189"/>
        <v>1</v>
      </c>
      <c r="CS121" s="94">
        <f t="shared" si="190"/>
        <v>1.0000000000346054</v>
      </c>
      <c r="CT121" s="94">
        <f t="shared" si="191"/>
        <v>1.0000000000265057</v>
      </c>
      <c r="CU121" s="94">
        <f t="shared" si="192"/>
        <v>1</v>
      </c>
      <c r="CW121" s="94" t="e">
        <f t="shared" ca="1" si="159"/>
        <v>#REF!</v>
      </c>
      <c r="CX121" s="94" t="e">
        <f t="shared" ca="1" si="193"/>
        <v>#REF!</v>
      </c>
    </row>
    <row r="122" spans="1:102" x14ac:dyDescent="0.2">
      <c r="A122" s="92">
        <f t="shared" si="160"/>
        <v>43549</v>
      </c>
      <c r="B122" s="93">
        <v>1</v>
      </c>
      <c r="C122" s="93">
        <v>2.4474292226283101</v>
      </c>
      <c r="D122" s="93">
        <v>15.6767427146602</v>
      </c>
      <c r="E122" s="93">
        <v>0.65333145666287495</v>
      </c>
      <c r="F122" s="93">
        <v>0</v>
      </c>
      <c r="G122" s="93">
        <v>4.5764839429992898</v>
      </c>
      <c r="H122" s="93">
        <v>4.3040650932041702</v>
      </c>
      <c r="I122" s="93">
        <v>3.4153574871421499E-3</v>
      </c>
      <c r="J122" s="93">
        <v>1.11544984318134</v>
      </c>
      <c r="K122" s="93">
        <v>0.41583524334275401</v>
      </c>
      <c r="L122" s="93">
        <v>0.85521531744099499</v>
      </c>
      <c r="M122" s="93">
        <v>0.61580217872033904</v>
      </c>
      <c r="N122" s="93">
        <v>0.55692042785672102</v>
      </c>
      <c r="O122" s="93">
        <v>4.4573441006485401</v>
      </c>
      <c r="P122" s="93">
        <v>4.5538768916005399</v>
      </c>
      <c r="Q122" s="93">
        <v>4.0073331852324703</v>
      </c>
      <c r="R122" s="93">
        <v>1.0986122886681</v>
      </c>
      <c r="S122" s="93">
        <v>4.4886363697321396</v>
      </c>
      <c r="T122" s="93">
        <v>3.6375861597263799</v>
      </c>
      <c r="U122" s="93" t="e">
        <f ca="1">'Media Transformations (Inputs)'!F128</f>
        <v>#REF!</v>
      </c>
      <c r="V122" s="93">
        <v>6.3522861303011002E-4</v>
      </c>
      <c r="W122" s="93">
        <v>2.0491531629394801E-39</v>
      </c>
      <c r="X122" s="93">
        <v>1.1230526116044E-40</v>
      </c>
      <c r="Y122" s="93">
        <v>0</v>
      </c>
      <c r="Z122" s="93">
        <v>5.1298178483786798E-33</v>
      </c>
      <c r="AA122" s="93">
        <v>3.6150683133759498E-47</v>
      </c>
      <c r="AB122" s="93">
        <v>3.38615126384772E-33</v>
      </c>
      <c r="AC122" s="93">
        <v>8.9939385298836504E-10</v>
      </c>
      <c r="AD122" s="93">
        <v>6.88401846474726E-10</v>
      </c>
      <c r="AE122" s="93">
        <v>0</v>
      </c>
      <c r="AH122" s="92">
        <f t="shared" si="161"/>
        <v>43549</v>
      </c>
      <c r="AI122" s="94">
        <f t="shared" si="157"/>
        <v>-8.1482076379792705</v>
      </c>
      <c r="AJ122" s="94">
        <f t="shared" si="97"/>
        <v>8.883623914793326E-2</v>
      </c>
      <c r="AK122" s="94">
        <f t="shared" si="98"/>
        <v>11.536491676518732</v>
      </c>
      <c r="AL122" s="94">
        <f t="shared" si="99"/>
        <v>-1.2672746227571978</v>
      </c>
      <c r="AM122" s="94">
        <f t="shared" si="100"/>
        <v>0</v>
      </c>
      <c r="AN122" s="94">
        <f t="shared" si="101"/>
        <v>1.563300900961726</v>
      </c>
      <c r="AO122" s="94">
        <f t="shared" si="102"/>
        <v>-1.0723612388979245</v>
      </c>
      <c r="AP122" s="94">
        <f t="shared" si="103"/>
        <v>-1.4096962207478951E-4</v>
      </c>
      <c r="AQ122" s="94">
        <f t="shared" si="104"/>
        <v>-1.4005638547534133E-2</v>
      </c>
      <c r="AR122" s="94">
        <f t="shared" si="105"/>
        <v>-4.1187625419831578E-3</v>
      </c>
      <c r="AS122" s="94">
        <f t="shared" si="106"/>
        <v>0.19234068779347988</v>
      </c>
      <c r="AT122" s="94">
        <f t="shared" si="107"/>
        <v>0.17926929141103096</v>
      </c>
      <c r="AU122" s="94">
        <f t="shared" si="108"/>
        <v>0.48383149819023313</v>
      </c>
      <c r="AV122" s="94">
        <f t="shared" si="109"/>
        <v>3.0145168945860275</v>
      </c>
      <c r="AW122" s="94">
        <f t="shared" si="110"/>
        <v>7.1609870675608356</v>
      </c>
      <c r="AX122" s="94">
        <f t="shared" si="111"/>
        <v>0.11970254894100904</v>
      </c>
      <c r="AY122" s="94">
        <f t="shared" si="112"/>
        <v>1.1419976406156374E-2</v>
      </c>
      <c r="AZ122" s="94">
        <f t="shared" si="113"/>
        <v>0.929932821832822</v>
      </c>
      <c r="BA122" s="94">
        <f t="shared" si="114"/>
        <v>0.25906511329014409</v>
      </c>
      <c r="BB122" s="94" t="e">
        <f t="shared" ca="1" si="115"/>
        <v>#REF!</v>
      </c>
      <c r="BC122" s="94">
        <f t="shared" si="116"/>
        <v>7.0658976767599698E-6</v>
      </c>
      <c r="BD122" s="94">
        <f t="shared" si="117"/>
        <v>8.1966126517579202E-42</v>
      </c>
      <c r="BE122" s="94">
        <f t="shared" si="118"/>
        <v>8.4414431579862779E-42</v>
      </c>
      <c r="BF122" s="94">
        <f t="shared" si="119"/>
        <v>0</v>
      </c>
      <c r="BG122" s="97">
        <f t="shared" si="120"/>
        <v>2.2269110216891737E-34</v>
      </c>
      <c r="BH122" s="94">
        <f t="shared" si="121"/>
        <v>3.9765751447135449E-49</v>
      </c>
      <c r="BI122" s="94">
        <f t="shared" si="122"/>
        <v>1.7332973137123471E-34</v>
      </c>
      <c r="BJ122" s="94">
        <f t="shared" si="123"/>
        <v>2.7684363061438733E-11</v>
      </c>
      <c r="BK122" s="94">
        <f t="shared" si="124"/>
        <v>1.5903368768281689E-11</v>
      </c>
      <c r="BL122" s="94">
        <f t="shared" si="125"/>
        <v>0</v>
      </c>
      <c r="BN122" s="111" t="e">
        <f t="shared" ca="1" si="158"/>
        <v>#REF!</v>
      </c>
      <c r="BO122" s="104">
        <v>15.107012200373752</v>
      </c>
      <c r="BP122" s="13"/>
      <c r="BQ122" s="92">
        <f t="shared" si="162"/>
        <v>43549</v>
      </c>
      <c r="BR122" s="94">
        <f t="shared" si="163"/>
        <v>2.8925334198812619E-4</v>
      </c>
      <c r="BS122" s="94">
        <f t="shared" si="164"/>
        <v>1.0929016671627816</v>
      </c>
      <c r="BT122" s="94">
        <f t="shared" si="165"/>
        <v>102384.60889374022</v>
      </c>
      <c r="BU122" s="94">
        <f t="shared" si="166"/>
        <v>0.28159803780143655</v>
      </c>
      <c r="BV122" s="94">
        <f t="shared" si="167"/>
        <v>1</v>
      </c>
      <c r="BW122" s="94">
        <f t="shared" si="168"/>
        <v>4.774555597244893</v>
      </c>
      <c r="BX122" s="94">
        <f t="shared" si="169"/>
        <v>0.34219954782615686</v>
      </c>
      <c r="BY122" s="94">
        <f t="shared" si="170"/>
        <v>0.99985904031367545</v>
      </c>
      <c r="BZ122" s="94">
        <f t="shared" si="171"/>
        <v>0.9860919841206609</v>
      </c>
      <c r="CA122" s="94">
        <f t="shared" si="172"/>
        <v>0.99588970792718134</v>
      </c>
      <c r="CB122" s="94">
        <f t="shared" si="173"/>
        <v>1.2120833886459275</v>
      </c>
      <c r="CC122" s="94">
        <f t="shared" si="174"/>
        <v>1.1963428656520307</v>
      </c>
      <c r="CD122" s="94">
        <f t="shared" si="175"/>
        <v>1.6222782657966759</v>
      </c>
      <c r="CE122" s="94">
        <f t="shared" si="176"/>
        <v>20.379243239260287</v>
      </c>
      <c r="CF122" s="94">
        <f t="shared" si="177"/>
        <v>1288.1818280679438</v>
      </c>
      <c r="CG122" s="94">
        <f t="shared" si="178"/>
        <v>1.1271615263207635</v>
      </c>
      <c r="CH122" s="94">
        <f t="shared" si="179"/>
        <v>1.0114854332713585</v>
      </c>
      <c r="CI122" s="94">
        <f t="shared" si="180"/>
        <v>2.5343389196554793</v>
      </c>
      <c r="CJ122" s="94">
        <f t="shared" si="181"/>
        <v>1.2957181705545378</v>
      </c>
      <c r="CK122" s="94" t="e">
        <f t="shared" ca="1" si="182"/>
        <v>#REF!</v>
      </c>
      <c r="CL122" s="94">
        <f t="shared" si="183"/>
        <v>1.0000070659226403</v>
      </c>
      <c r="CM122" s="94">
        <f t="shared" si="184"/>
        <v>1</v>
      </c>
      <c r="CN122" s="94">
        <f t="shared" si="185"/>
        <v>1</v>
      </c>
      <c r="CO122" s="94">
        <f t="shared" si="186"/>
        <v>1</v>
      </c>
      <c r="CP122" s="97">
        <f t="shared" si="187"/>
        <v>1</v>
      </c>
      <c r="CQ122" s="94">
        <f t="shared" si="188"/>
        <v>1</v>
      </c>
      <c r="CR122" s="94">
        <f t="shared" si="189"/>
        <v>1</v>
      </c>
      <c r="CS122" s="94">
        <f t="shared" si="190"/>
        <v>1.0000000000276843</v>
      </c>
      <c r="CT122" s="94">
        <f t="shared" si="191"/>
        <v>1.0000000000159033</v>
      </c>
      <c r="CU122" s="94">
        <f t="shared" si="192"/>
        <v>1</v>
      </c>
      <c r="CW122" s="94" t="e">
        <f t="shared" ca="1" si="159"/>
        <v>#REF!</v>
      </c>
      <c r="CX122" s="94" t="e">
        <f t="shared" ca="1" si="193"/>
        <v>#REF!</v>
      </c>
    </row>
    <row r="123" spans="1:102" x14ac:dyDescent="0.2">
      <c r="A123" s="92">
        <f t="shared" si="160"/>
        <v>43556</v>
      </c>
      <c r="B123" s="93">
        <v>1</v>
      </c>
      <c r="C123" s="93">
        <v>2.4842733993272401</v>
      </c>
      <c r="D123" s="93">
        <v>15.688082761396201</v>
      </c>
      <c r="E123" s="93">
        <v>0.64380648072355895</v>
      </c>
      <c r="F123" s="93">
        <v>0</v>
      </c>
      <c r="G123" s="93">
        <v>4.56936107851429</v>
      </c>
      <c r="H123" s="93">
        <v>4.3307333402863302</v>
      </c>
      <c r="I123" s="93">
        <v>2.7322859897137199E-3</v>
      </c>
      <c r="J123" s="93">
        <v>1.00501472239954</v>
      </c>
      <c r="K123" s="93">
        <v>0.383753760816408</v>
      </c>
      <c r="L123" s="93">
        <v>0.83293455695948204</v>
      </c>
      <c r="M123" s="93">
        <v>0.60124037046716605</v>
      </c>
      <c r="N123" s="93">
        <v>0.55391111633662904</v>
      </c>
      <c r="O123" s="93">
        <v>4.3947639056269798</v>
      </c>
      <c r="P123" s="93">
        <v>4.5538768916005399</v>
      </c>
      <c r="Q123" s="93">
        <v>4.0943445622221004</v>
      </c>
      <c r="R123" s="93">
        <v>2.07944154167983</v>
      </c>
      <c r="S123" s="93">
        <v>4.4886363697321396</v>
      </c>
      <c r="T123" s="93">
        <v>3.6635616461296401</v>
      </c>
      <c r="U123" s="93" t="e">
        <f ca="1">'Media Transformations (Inputs)'!F129</f>
        <v>#REF!</v>
      </c>
      <c r="V123" s="93">
        <v>5.0818289042408801E-4</v>
      </c>
      <c r="W123" s="93">
        <v>2.8885409673051699E-6</v>
      </c>
      <c r="X123" s="93">
        <v>1.1230526116044E-41</v>
      </c>
      <c r="Y123" s="93">
        <v>0</v>
      </c>
      <c r="Z123" s="93">
        <v>5.1298178483786798E-34</v>
      </c>
      <c r="AA123" s="93">
        <v>7.2301366267518896E-48</v>
      </c>
      <c r="AB123" s="93">
        <v>1.01584537915431E-33</v>
      </c>
      <c r="AC123" s="93">
        <v>7.1951508239069199E-10</v>
      </c>
      <c r="AD123" s="93">
        <v>4.13041107884835E-10</v>
      </c>
      <c r="AE123" s="93">
        <v>0</v>
      </c>
      <c r="AH123" s="92">
        <f t="shared" si="161"/>
        <v>43556</v>
      </c>
      <c r="AI123" s="94">
        <f t="shared" si="157"/>
        <v>-8.1482076379792705</v>
      </c>
      <c r="AJ123" s="94">
        <f t="shared" si="97"/>
        <v>9.017360084247078E-2</v>
      </c>
      <c r="AK123" s="94">
        <f t="shared" si="98"/>
        <v>11.544836800066552</v>
      </c>
      <c r="AL123" s="94">
        <f t="shared" si="99"/>
        <v>-1.2487989161810538</v>
      </c>
      <c r="AM123" s="94">
        <f t="shared" si="100"/>
        <v>0</v>
      </c>
      <c r="AN123" s="94">
        <f t="shared" si="101"/>
        <v>1.5608677709419294</v>
      </c>
      <c r="AO123" s="94">
        <f t="shared" si="102"/>
        <v>-1.0790056538547093</v>
      </c>
      <c r="AP123" s="94">
        <f t="shared" si="103"/>
        <v>-1.127756976598316E-4</v>
      </c>
      <c r="AQ123" s="94">
        <f t="shared" si="104"/>
        <v>-1.2619010189407488E-2</v>
      </c>
      <c r="AR123" s="94">
        <f t="shared" si="105"/>
        <v>-3.8010020571848852E-3</v>
      </c>
      <c r="AS123" s="94">
        <f t="shared" si="106"/>
        <v>0.18732967277985829</v>
      </c>
      <c r="AT123" s="94">
        <f t="shared" si="107"/>
        <v>0.17503012965191814</v>
      </c>
      <c r="AU123" s="94">
        <f t="shared" si="108"/>
        <v>0.48121712165014002</v>
      </c>
      <c r="AV123" s="94">
        <f t="shared" si="109"/>
        <v>2.972193696982429</v>
      </c>
      <c r="AW123" s="94">
        <f t="shared" si="110"/>
        <v>7.1609870675608356</v>
      </c>
      <c r="AX123" s="94">
        <f t="shared" si="111"/>
        <v>0.12230165491275807</v>
      </c>
      <c r="AY123" s="94">
        <f t="shared" si="112"/>
        <v>2.1615608699184427E-2</v>
      </c>
      <c r="AZ123" s="94">
        <f t="shared" si="113"/>
        <v>0.929932821832822</v>
      </c>
      <c r="BA123" s="94">
        <f t="shared" si="114"/>
        <v>0.26091506048928709</v>
      </c>
      <c r="BB123" s="94" t="e">
        <f t="shared" ca="1" si="115"/>
        <v>#REF!</v>
      </c>
      <c r="BC123" s="94">
        <f t="shared" si="116"/>
        <v>5.6527181414079757E-6</v>
      </c>
      <c r="BD123" s="94">
        <f t="shared" si="117"/>
        <v>1.155416386922068E-8</v>
      </c>
      <c r="BE123" s="94">
        <f t="shared" si="118"/>
        <v>8.4414431579862767E-43</v>
      </c>
      <c r="BF123" s="94">
        <f t="shared" si="119"/>
        <v>0</v>
      </c>
      <c r="BG123" s="97">
        <f t="shared" si="120"/>
        <v>2.2269110216891735E-35</v>
      </c>
      <c r="BH123" s="94">
        <f t="shared" si="121"/>
        <v>7.9531502894270785E-50</v>
      </c>
      <c r="BI123" s="94">
        <f t="shared" si="122"/>
        <v>5.1998919411370104E-35</v>
      </c>
      <c r="BJ123" s="94">
        <f t="shared" si="123"/>
        <v>2.2147490449150986E-11</v>
      </c>
      <c r="BK123" s="94">
        <f t="shared" si="124"/>
        <v>9.5420212609690003E-12</v>
      </c>
      <c r="BL123" s="94">
        <f t="shared" si="125"/>
        <v>0</v>
      </c>
      <c r="BN123" s="111" t="e">
        <f t="shared" ca="1" si="158"/>
        <v>#REF!</v>
      </c>
      <c r="BO123" s="104">
        <v>15.058356601619915</v>
      </c>
      <c r="BP123" s="13"/>
      <c r="BQ123" s="92">
        <f t="shared" si="162"/>
        <v>43556</v>
      </c>
      <c r="BR123" s="94">
        <f t="shared" si="163"/>
        <v>2.8925334198812619E-4</v>
      </c>
      <c r="BS123" s="94">
        <f t="shared" si="164"/>
        <v>1.0943642497713288</v>
      </c>
      <c r="BT123" s="94">
        <f t="shared" si="165"/>
        <v>103242.59612983963</v>
      </c>
      <c r="BU123" s="94">
        <f t="shared" si="166"/>
        <v>0.28684911987475659</v>
      </c>
      <c r="BV123" s="94">
        <f t="shared" si="167"/>
        <v>1</v>
      </c>
      <c r="BW123" s="94">
        <f t="shared" si="168"/>
        <v>4.7629526042096462</v>
      </c>
      <c r="BX123" s="94">
        <f t="shared" si="169"/>
        <v>0.33993336908564753</v>
      </c>
      <c r="BY123" s="94">
        <f t="shared" si="170"/>
        <v>0.99988723066128016</v>
      </c>
      <c r="BZ123" s="94">
        <f t="shared" si="171"/>
        <v>0.98746027566625472</v>
      </c>
      <c r="CA123" s="94">
        <f t="shared" si="172"/>
        <v>0.99620621260725506</v>
      </c>
      <c r="CB123" s="94">
        <f t="shared" si="173"/>
        <v>1.2060248130719438</v>
      </c>
      <c r="CC123" s="94">
        <f t="shared" si="174"/>
        <v>1.1912821089869232</v>
      </c>
      <c r="CD123" s="94">
        <f t="shared" si="175"/>
        <v>1.6180425588361036</v>
      </c>
      <c r="CE123" s="94">
        <f t="shared" si="176"/>
        <v>19.534725896089896</v>
      </c>
      <c r="CF123" s="94">
        <f t="shared" si="177"/>
        <v>1288.1818280679438</v>
      </c>
      <c r="CG123" s="94">
        <f t="shared" si="178"/>
        <v>1.1300949490618732</v>
      </c>
      <c r="CH123" s="94">
        <f t="shared" si="179"/>
        <v>1.0218509183643691</v>
      </c>
      <c r="CI123" s="94">
        <f t="shared" si="180"/>
        <v>2.5343389196554793</v>
      </c>
      <c r="CJ123" s="94">
        <f t="shared" si="181"/>
        <v>1.2981173992940362</v>
      </c>
      <c r="CK123" s="94" t="e">
        <f t="shared" ca="1" si="182"/>
        <v>#REF!</v>
      </c>
      <c r="CL123" s="94">
        <f t="shared" si="183"/>
        <v>1.0000056527341181</v>
      </c>
      <c r="CM123" s="94">
        <f t="shared" si="184"/>
        <v>1.0000000115541638</v>
      </c>
      <c r="CN123" s="94">
        <f t="shared" si="185"/>
        <v>1</v>
      </c>
      <c r="CO123" s="94">
        <f t="shared" si="186"/>
        <v>1</v>
      </c>
      <c r="CP123" s="97">
        <f t="shared" si="187"/>
        <v>1</v>
      </c>
      <c r="CQ123" s="94">
        <f t="shared" si="188"/>
        <v>1</v>
      </c>
      <c r="CR123" s="94">
        <f t="shared" si="189"/>
        <v>1</v>
      </c>
      <c r="CS123" s="94">
        <f t="shared" si="190"/>
        <v>1.0000000000221474</v>
      </c>
      <c r="CT123" s="94">
        <f t="shared" si="191"/>
        <v>1.0000000000095419</v>
      </c>
      <c r="CU123" s="94">
        <f t="shared" si="192"/>
        <v>1</v>
      </c>
      <c r="CW123" s="94" t="e">
        <f t="shared" ca="1" si="159"/>
        <v>#REF!</v>
      </c>
      <c r="CX123" s="94" t="e">
        <f t="shared" ca="1" si="193"/>
        <v>#REF!</v>
      </c>
    </row>
    <row r="124" spans="1:102" x14ac:dyDescent="0.2">
      <c r="A124" s="92">
        <f t="shared" si="160"/>
        <v>43563</v>
      </c>
      <c r="B124" s="93">
        <v>1</v>
      </c>
      <c r="C124" s="93">
        <v>2.5559757533016598</v>
      </c>
      <c r="D124" s="93">
        <v>15.7452162932388</v>
      </c>
      <c r="E124" s="93">
        <v>0.63720290130139401</v>
      </c>
      <c r="F124" s="93">
        <v>0</v>
      </c>
      <c r="G124" s="93">
        <v>4.5727418336341801</v>
      </c>
      <c r="H124" s="93">
        <v>4.3174881135363101</v>
      </c>
      <c r="I124" s="93">
        <v>2.1858287917709699E-3</v>
      </c>
      <c r="J124" s="93">
        <v>0.90631501838962603</v>
      </c>
      <c r="K124" s="93">
        <v>1.26329338611086</v>
      </c>
      <c r="L124" s="93">
        <v>0.81107010598685403</v>
      </c>
      <c r="M124" s="93">
        <v>0.59824323173264204</v>
      </c>
      <c r="N124" s="93">
        <v>0.56228842126707601</v>
      </c>
      <c r="O124" s="93">
        <v>4.3313529741946297</v>
      </c>
      <c r="P124" s="93">
        <v>4.5538768916005399</v>
      </c>
      <c r="Q124" s="93">
        <v>4.2904594411483901</v>
      </c>
      <c r="R124" s="93">
        <v>2.07944154167983</v>
      </c>
      <c r="S124" s="93">
        <v>4.4886363697321396</v>
      </c>
      <c r="T124" s="93">
        <v>3.6635616461296401</v>
      </c>
      <c r="U124" s="93" t="e">
        <f ca="1">'Media Transformations (Inputs)'!F130</f>
        <v>#REF!</v>
      </c>
      <c r="V124" s="93">
        <v>4.0654631233927102E-4</v>
      </c>
      <c r="W124" s="93">
        <v>2.8885409673051698E-7</v>
      </c>
      <c r="X124" s="93">
        <v>1.1230526116044E-42</v>
      </c>
      <c r="Y124" s="93">
        <v>0</v>
      </c>
      <c r="Z124" s="93">
        <v>3.9807117778169303E-2</v>
      </c>
      <c r="AA124" s="93">
        <v>1.4460273253503699E-48</v>
      </c>
      <c r="AB124" s="93">
        <v>3.04753613746294E-34</v>
      </c>
      <c r="AC124" s="93">
        <v>5.7561206591255396E-10</v>
      </c>
      <c r="AD124" s="93">
        <v>2.4782466473090101E-10</v>
      </c>
      <c r="AE124" s="93">
        <v>2.7255660845139202E-3</v>
      </c>
      <c r="AH124" s="92">
        <f t="shared" si="161"/>
        <v>43563</v>
      </c>
      <c r="AI124" s="94">
        <f t="shared" si="157"/>
        <v>-8.1482076379792705</v>
      </c>
      <c r="AJ124" s="94">
        <f t="shared" si="97"/>
        <v>9.2776236868161763E-2</v>
      </c>
      <c r="AK124" s="94">
        <f t="shared" si="98"/>
        <v>11.586881281279851</v>
      </c>
      <c r="AL124" s="94">
        <f t="shared" si="99"/>
        <v>-1.2359898763962305</v>
      </c>
      <c r="AM124" s="94">
        <f t="shared" si="100"/>
        <v>0</v>
      </c>
      <c r="AN124" s="94">
        <f t="shared" si="101"/>
        <v>1.5620226176737615</v>
      </c>
      <c r="AO124" s="94">
        <f t="shared" si="102"/>
        <v>-1.0757055950824659</v>
      </c>
      <c r="AP124" s="94">
        <f t="shared" si="103"/>
        <v>-9.0220558127865024E-5</v>
      </c>
      <c r="AQ124" s="94">
        <f t="shared" si="104"/>
        <v>-1.1379732253638636E-2</v>
      </c>
      <c r="AR124" s="94">
        <f t="shared" si="105"/>
        <v>-1.2512661111698298E-2</v>
      </c>
      <c r="AS124" s="94">
        <f t="shared" si="106"/>
        <v>0.18241228711973503</v>
      </c>
      <c r="AT124" s="94">
        <f t="shared" si="107"/>
        <v>0.17415761741379129</v>
      </c>
      <c r="AU124" s="94">
        <f t="shared" si="108"/>
        <v>0.48849500874595569</v>
      </c>
      <c r="AV124" s="94">
        <f t="shared" si="109"/>
        <v>2.9293086695338095</v>
      </c>
      <c r="AW124" s="94">
        <f t="shared" si="110"/>
        <v>7.1609870675608356</v>
      </c>
      <c r="AX124" s="94">
        <f t="shared" si="111"/>
        <v>0.12815977796058556</v>
      </c>
      <c r="AY124" s="94">
        <f t="shared" si="112"/>
        <v>2.1615608699184427E-2</v>
      </c>
      <c r="AZ124" s="94">
        <f t="shared" si="113"/>
        <v>0.929932821832822</v>
      </c>
      <c r="BA124" s="94">
        <f t="shared" si="114"/>
        <v>0.26091506048928709</v>
      </c>
      <c r="BB124" s="94" t="e">
        <f t="shared" ca="1" si="115"/>
        <v>#REF!</v>
      </c>
      <c r="BC124" s="94">
        <f t="shared" si="116"/>
        <v>4.5221745131263873E-6</v>
      </c>
      <c r="BD124" s="94">
        <f t="shared" si="117"/>
        <v>1.1554163869220679E-9</v>
      </c>
      <c r="BE124" s="94">
        <f t="shared" si="118"/>
        <v>8.4414431579862769E-44</v>
      </c>
      <c r="BF124" s="94">
        <f t="shared" si="119"/>
        <v>0</v>
      </c>
      <c r="BG124" s="97">
        <f t="shared" si="120"/>
        <v>1.7280712871686435E-3</v>
      </c>
      <c r="BH124" s="94">
        <f t="shared" si="121"/>
        <v>1.5906300578854067E-50</v>
      </c>
      <c r="BI124" s="94">
        <f t="shared" si="122"/>
        <v>1.5599675823411082E-35</v>
      </c>
      <c r="BJ124" s="94">
        <f t="shared" si="123"/>
        <v>1.7717992359320801E-11</v>
      </c>
      <c r="BK124" s="94">
        <f t="shared" si="124"/>
        <v>5.7252127565814003E-12</v>
      </c>
      <c r="BL124" s="94">
        <f t="shared" si="125"/>
        <v>6.672817654047354E-5</v>
      </c>
      <c r="BN124" s="111" t="e">
        <f t="shared" ca="1" si="158"/>
        <v>#REF!</v>
      </c>
      <c r="BO124" s="104">
        <v>15.088678633292998</v>
      </c>
      <c r="BP124" s="13"/>
      <c r="BQ124" s="92">
        <f t="shared" si="162"/>
        <v>43563</v>
      </c>
      <c r="BR124" s="94">
        <f t="shared" si="163"/>
        <v>2.8925334198812619E-4</v>
      </c>
      <c r="BS124" s="94">
        <f t="shared" si="164"/>
        <v>1.0972161912659977</v>
      </c>
      <c r="BT124" s="94">
        <f t="shared" si="165"/>
        <v>107675.92292487844</v>
      </c>
      <c r="BU124" s="94">
        <f t="shared" si="166"/>
        <v>0.29054701434236557</v>
      </c>
      <c r="BV124" s="94">
        <f t="shared" si="167"/>
        <v>1</v>
      </c>
      <c r="BW124" s="94">
        <f t="shared" si="168"/>
        <v>4.768456261787299</v>
      </c>
      <c r="BX124" s="94">
        <f t="shared" si="169"/>
        <v>0.34105702222322226</v>
      </c>
      <c r="BY124" s="94">
        <f t="shared" si="170"/>
        <v>0.99990978351162429</v>
      </c>
      <c r="BZ124" s="94">
        <f t="shared" si="171"/>
        <v>0.98868477198725657</v>
      </c>
      <c r="CA124" s="94">
        <f t="shared" si="172"/>
        <v>0.98756529674019444</v>
      </c>
      <c r="CB124" s="94">
        <f t="shared" si="173"/>
        <v>1.2001088813302812</v>
      </c>
      <c r="CC124" s="94">
        <f t="shared" si="174"/>
        <v>1.1902431540841154</v>
      </c>
      <c r="CD124" s="94">
        <f t="shared" si="175"/>
        <v>1.6298614459905236</v>
      </c>
      <c r="CE124" s="94">
        <f t="shared" si="176"/>
        <v>18.714687989441263</v>
      </c>
      <c r="CF124" s="94">
        <f t="shared" si="177"/>
        <v>1288.1818280679438</v>
      </c>
      <c r="CG124" s="94">
        <f t="shared" si="178"/>
        <v>1.1367346133262302</v>
      </c>
      <c r="CH124" s="94">
        <f t="shared" si="179"/>
        <v>1.0218509183643691</v>
      </c>
      <c r="CI124" s="94">
        <f t="shared" si="180"/>
        <v>2.5343389196554793</v>
      </c>
      <c r="CJ124" s="94">
        <f t="shared" si="181"/>
        <v>1.2981173992940362</v>
      </c>
      <c r="CK124" s="94" t="e">
        <f t="shared" ca="1" si="182"/>
        <v>#REF!</v>
      </c>
      <c r="CL124" s="94">
        <f t="shared" si="183"/>
        <v>1.0000045221847382</v>
      </c>
      <c r="CM124" s="94">
        <f t="shared" si="184"/>
        <v>1.0000000011554164</v>
      </c>
      <c r="CN124" s="94">
        <f t="shared" si="185"/>
        <v>1</v>
      </c>
      <c r="CO124" s="94">
        <f t="shared" si="186"/>
        <v>1</v>
      </c>
      <c r="CP124" s="97">
        <f t="shared" si="187"/>
        <v>1.0017295652627969</v>
      </c>
      <c r="CQ124" s="94">
        <f t="shared" si="188"/>
        <v>1</v>
      </c>
      <c r="CR124" s="94">
        <f t="shared" si="189"/>
        <v>1</v>
      </c>
      <c r="CS124" s="94">
        <f t="shared" si="190"/>
        <v>1.000000000017718</v>
      </c>
      <c r="CT124" s="94">
        <f t="shared" si="191"/>
        <v>1.0000000000057252</v>
      </c>
      <c r="CU124" s="94">
        <f t="shared" si="192"/>
        <v>1.0000667304029147</v>
      </c>
      <c r="CW124" s="94" t="e">
        <f t="shared" ca="1" si="159"/>
        <v>#REF!</v>
      </c>
      <c r="CX124" s="94" t="e">
        <f t="shared" ca="1" si="193"/>
        <v>#REF!</v>
      </c>
    </row>
    <row r="125" spans="1:102" x14ac:dyDescent="0.2">
      <c r="A125" s="92">
        <f t="shared" si="160"/>
        <v>43570</v>
      </c>
      <c r="B125" s="93">
        <v>1</v>
      </c>
      <c r="C125" s="93">
        <v>2.5230690707758199</v>
      </c>
      <c r="D125" s="93">
        <v>16.003389646382399</v>
      </c>
      <c r="E125" s="93">
        <v>0.58540659311033005</v>
      </c>
      <c r="F125" s="93">
        <v>0</v>
      </c>
      <c r="G125" s="93">
        <v>4.5838167810818398</v>
      </c>
      <c r="H125" s="93">
        <v>4.3438054218536797</v>
      </c>
      <c r="I125" s="93">
        <v>1.7486630334167801E-3</v>
      </c>
      <c r="J125" s="93">
        <v>0.90688081184502201</v>
      </c>
      <c r="K125" s="93">
        <v>1.1484714245730601</v>
      </c>
      <c r="L125" s="93">
        <v>0.75490893771050604</v>
      </c>
      <c r="M125" s="93">
        <v>0.56865069397452594</v>
      </c>
      <c r="N125" s="93">
        <v>0.59996890747669696</v>
      </c>
      <c r="O125" s="93">
        <v>4.26052117124686</v>
      </c>
      <c r="P125" s="93">
        <v>4.5538768916005399</v>
      </c>
      <c r="Q125" s="93">
        <v>4.3820266346738803</v>
      </c>
      <c r="R125" s="93">
        <v>2.1972245773362098</v>
      </c>
      <c r="S125" s="93">
        <v>4.5108595065168497</v>
      </c>
      <c r="T125" s="93">
        <v>3.6109179126442199</v>
      </c>
      <c r="U125" s="93" t="e">
        <f ca="1">'Media Transformations (Inputs)'!F131</f>
        <v>#REF!</v>
      </c>
      <c r="V125" s="93">
        <v>3.25237049871416E-4</v>
      </c>
      <c r="W125" s="93">
        <v>3.5276383231287898E-3</v>
      </c>
      <c r="X125" s="93">
        <v>1.1230526116044001E-43</v>
      </c>
      <c r="Y125" s="93">
        <v>0</v>
      </c>
      <c r="Z125" s="93">
        <v>4.8885367698287302E-2</v>
      </c>
      <c r="AA125" s="93">
        <v>2.8920546507007498E-49</v>
      </c>
      <c r="AB125" s="93">
        <v>9.14260841238884E-35</v>
      </c>
      <c r="AC125" s="93">
        <v>4.6048965273004299E-10</v>
      </c>
      <c r="AD125" s="93">
        <v>1.4869479883854E-10</v>
      </c>
      <c r="AE125" s="93">
        <v>0.58357522931651795</v>
      </c>
      <c r="AH125" s="92">
        <f t="shared" si="161"/>
        <v>43570</v>
      </c>
      <c r="AI125" s="94">
        <f t="shared" si="157"/>
        <v>-8.1482076379792705</v>
      </c>
      <c r="AJ125" s="94">
        <f t="shared" si="97"/>
        <v>9.158179745745175E-2</v>
      </c>
      <c r="AK125" s="94">
        <f t="shared" si="98"/>
        <v>11.776870668351616</v>
      </c>
      <c r="AL125" s="94">
        <f t="shared" si="99"/>
        <v>-1.1355199751636667</v>
      </c>
      <c r="AM125" s="94">
        <f t="shared" si="100"/>
        <v>0</v>
      </c>
      <c r="AN125" s="94">
        <f t="shared" si="101"/>
        <v>1.5658057567688992</v>
      </c>
      <c r="AO125" s="94">
        <f t="shared" si="102"/>
        <v>-1.0822625733670723</v>
      </c>
      <c r="AP125" s="94">
        <f t="shared" si="103"/>
        <v>-7.2176446502292193E-5</v>
      </c>
      <c r="AQ125" s="94">
        <f t="shared" si="104"/>
        <v>-1.1386836381786824E-2</v>
      </c>
      <c r="AR125" s="94">
        <f t="shared" si="105"/>
        <v>-1.1375373203205388E-2</v>
      </c>
      <c r="AS125" s="94">
        <f t="shared" si="106"/>
        <v>0.16978145893733007</v>
      </c>
      <c r="AT125" s="94">
        <f t="shared" si="107"/>
        <v>0.16554278385478097</v>
      </c>
      <c r="AU125" s="94">
        <f t="shared" si="108"/>
        <v>0.52123039639459767</v>
      </c>
      <c r="AV125" s="94">
        <f t="shared" si="109"/>
        <v>2.8814048815742992</v>
      </c>
      <c r="AW125" s="94">
        <f t="shared" si="110"/>
        <v>7.1609870675608356</v>
      </c>
      <c r="AX125" s="94">
        <f t="shared" si="111"/>
        <v>0.13089497015892032</v>
      </c>
      <c r="AY125" s="94">
        <f t="shared" si="112"/>
        <v>2.2839952812312849E-2</v>
      </c>
      <c r="AZ125" s="94">
        <f t="shared" si="113"/>
        <v>0.93453689812635687</v>
      </c>
      <c r="BA125" s="94">
        <f t="shared" si="114"/>
        <v>0.25716582839400048</v>
      </c>
      <c r="BB125" s="94" t="e">
        <f t="shared" ca="1" si="115"/>
        <v>#REF!</v>
      </c>
      <c r="BC125" s="94">
        <f t="shared" si="116"/>
        <v>3.6177396105011009E-6</v>
      </c>
      <c r="BD125" s="94">
        <f t="shared" si="117"/>
        <v>1.4110553292515159E-5</v>
      </c>
      <c r="BE125" s="94">
        <f t="shared" si="118"/>
        <v>8.4414431579862779E-45</v>
      </c>
      <c r="BF125" s="94">
        <f t="shared" si="119"/>
        <v>0</v>
      </c>
      <c r="BG125" s="97">
        <f t="shared" si="120"/>
        <v>2.1221682200870161E-3</v>
      </c>
      <c r="BH125" s="94">
        <f t="shared" si="121"/>
        <v>3.1812601157708244E-51</v>
      </c>
      <c r="BI125" s="94">
        <f t="shared" si="122"/>
        <v>4.6799027470233348E-36</v>
      </c>
      <c r="BJ125" s="94">
        <f t="shared" si="123"/>
        <v>1.4174393887456634E-11</v>
      </c>
      <c r="BK125" s="94">
        <f t="shared" si="124"/>
        <v>3.4351276539488261E-12</v>
      </c>
      <c r="BL125" s="94">
        <f t="shared" si="125"/>
        <v>1.4287274540042824E-2</v>
      </c>
      <c r="BN125" s="111" t="e">
        <f t="shared" ca="1" si="158"/>
        <v>#REF!</v>
      </c>
      <c r="BO125" s="104">
        <v>15.398155112787515</v>
      </c>
      <c r="BP125" s="13"/>
      <c r="BQ125" s="92">
        <f t="shared" si="162"/>
        <v>43570</v>
      </c>
      <c r="BR125" s="94">
        <f t="shared" si="163"/>
        <v>2.8925334198812619E-4</v>
      </c>
      <c r="BS125" s="94">
        <f t="shared" si="164"/>
        <v>1.0959064153847662</v>
      </c>
      <c r="BT125" s="94">
        <f t="shared" si="165"/>
        <v>130205.6846033632</v>
      </c>
      <c r="BU125" s="94">
        <f t="shared" si="166"/>
        <v>0.32125503325883381</v>
      </c>
      <c r="BV125" s="94">
        <f t="shared" si="167"/>
        <v>1</v>
      </c>
      <c r="BW125" s="94">
        <f t="shared" si="168"/>
        <v>4.786530161576823</v>
      </c>
      <c r="BX125" s="94">
        <f t="shared" si="169"/>
        <v>0.33882803443303988</v>
      </c>
      <c r="BY125" s="94">
        <f t="shared" si="170"/>
        <v>0.99992782615815479</v>
      </c>
      <c r="BZ125" s="94">
        <f t="shared" si="171"/>
        <v>0.98867774826888688</v>
      </c>
      <c r="CA125" s="94">
        <f t="shared" si="172"/>
        <v>0.98868908172343339</v>
      </c>
      <c r="CB125" s="94">
        <f t="shared" si="173"/>
        <v>1.1850458418417043</v>
      </c>
      <c r="CC125" s="94">
        <f t="shared" si="174"/>
        <v>1.180033448019151</v>
      </c>
      <c r="CD125" s="94">
        <f t="shared" si="175"/>
        <v>1.6840984841670725</v>
      </c>
      <c r="CE125" s="94">
        <f t="shared" si="176"/>
        <v>17.83931771194359</v>
      </c>
      <c r="CF125" s="94">
        <f t="shared" si="177"/>
        <v>1288.1818280679438</v>
      </c>
      <c r="CG125" s="94">
        <f t="shared" si="178"/>
        <v>1.1398480569645077</v>
      </c>
      <c r="CH125" s="94">
        <f t="shared" si="179"/>
        <v>1.0231027817201479</v>
      </c>
      <c r="CI125" s="94">
        <f t="shared" si="180"/>
        <v>2.54603411151396</v>
      </c>
      <c r="CJ125" s="94">
        <f t="shared" si="181"/>
        <v>1.2932595681358374</v>
      </c>
      <c r="CK125" s="94" t="e">
        <f t="shared" ca="1" si="182"/>
        <v>#REF!</v>
      </c>
      <c r="CL125" s="94">
        <f t="shared" si="183"/>
        <v>1.0000036177461544</v>
      </c>
      <c r="CM125" s="94">
        <f t="shared" si="184"/>
        <v>1.0000141106528468</v>
      </c>
      <c r="CN125" s="94">
        <f t="shared" si="185"/>
        <v>1</v>
      </c>
      <c r="CO125" s="94">
        <f t="shared" si="186"/>
        <v>1</v>
      </c>
      <c r="CP125" s="97">
        <f t="shared" si="187"/>
        <v>1.0021244216128085</v>
      </c>
      <c r="CQ125" s="94">
        <f t="shared" si="188"/>
        <v>1</v>
      </c>
      <c r="CR125" s="94">
        <f t="shared" si="189"/>
        <v>1</v>
      </c>
      <c r="CS125" s="94">
        <f t="shared" si="190"/>
        <v>1.0000000000141744</v>
      </c>
      <c r="CT125" s="94">
        <f t="shared" si="191"/>
        <v>1.000000000003435</v>
      </c>
      <c r="CU125" s="94">
        <f t="shared" si="192"/>
        <v>1.0143898254559294</v>
      </c>
      <c r="CW125" s="94" t="e">
        <f t="shared" ca="1" si="159"/>
        <v>#REF!</v>
      </c>
      <c r="CX125" s="94" t="e">
        <f t="shared" ca="1" si="193"/>
        <v>#REF!</v>
      </c>
    </row>
    <row r="126" spans="1:102" x14ac:dyDescent="0.2">
      <c r="A126" s="92">
        <f t="shared" si="160"/>
        <v>43577</v>
      </c>
      <c r="B126" s="93">
        <v>1</v>
      </c>
      <c r="C126" s="93">
        <v>3.0724622023375598</v>
      </c>
      <c r="D126" s="93">
        <v>15.780931120757099</v>
      </c>
      <c r="E126" s="93">
        <v>0.63294299075583405</v>
      </c>
      <c r="F126" s="93">
        <v>0</v>
      </c>
      <c r="G126" s="93">
        <v>4.5520502665537403</v>
      </c>
      <c r="H126" s="93">
        <v>4.3174881135363101</v>
      </c>
      <c r="I126" s="93">
        <v>1.3989304267334199E-3</v>
      </c>
      <c r="J126" s="93">
        <v>0.85259584045806602</v>
      </c>
      <c r="K126" s="93">
        <v>1.27192008567853</v>
      </c>
      <c r="L126" s="93">
        <v>0.80893068114448097</v>
      </c>
      <c r="M126" s="93">
        <v>0.605465855750836</v>
      </c>
      <c r="N126" s="93">
        <v>0.61873454561661301</v>
      </c>
      <c r="O126" s="93">
        <v>4.27392383837139</v>
      </c>
      <c r="P126" s="93">
        <v>4.5538768916005399</v>
      </c>
      <c r="Q126" s="93">
        <v>4.3174881135363101</v>
      </c>
      <c r="R126" s="93">
        <v>1.9459101490553099</v>
      </c>
      <c r="S126" s="93">
        <v>4.4998096703302597</v>
      </c>
      <c r="T126" s="93">
        <v>3.6375861597263799</v>
      </c>
      <c r="U126" s="93" t="e">
        <f ca="1">'Media Transformations (Inputs)'!F132</f>
        <v>#REF!</v>
      </c>
      <c r="V126" s="93">
        <v>0.25817430461763702</v>
      </c>
      <c r="W126" s="93">
        <v>0.58476341170643997</v>
      </c>
      <c r="X126" s="93">
        <v>1.1230526116044E-44</v>
      </c>
      <c r="Y126" s="93">
        <v>0</v>
      </c>
      <c r="Z126" s="93">
        <v>5.1826004970332601E-2</v>
      </c>
      <c r="AA126" s="93">
        <v>5.7841093014015103E-50</v>
      </c>
      <c r="AB126" s="93">
        <v>2.7427825237166502E-35</v>
      </c>
      <c r="AC126" s="93">
        <v>3.6839172218403399E-10</v>
      </c>
      <c r="AD126" s="93">
        <v>8.9216879303124398E-11</v>
      </c>
      <c r="AE126" s="93">
        <v>1.0736597721899801</v>
      </c>
      <c r="AH126" s="92">
        <f t="shared" si="161"/>
        <v>43577</v>
      </c>
      <c r="AI126" s="94">
        <f t="shared" si="157"/>
        <v>-8.1482076379792705</v>
      </c>
      <c r="AJ126" s="94">
        <f t="shared" si="97"/>
        <v>0.11152354660811262</v>
      </c>
      <c r="AK126" s="94">
        <f t="shared" si="98"/>
        <v>11.613163769797563</v>
      </c>
      <c r="AL126" s="94">
        <f t="shared" si="99"/>
        <v>-1.2277268783811364</v>
      </c>
      <c r="AM126" s="94">
        <f t="shared" si="100"/>
        <v>0</v>
      </c>
      <c r="AN126" s="94">
        <f t="shared" si="101"/>
        <v>1.5549544959755213</v>
      </c>
      <c r="AO126" s="94">
        <f t="shared" si="102"/>
        <v>-1.0757055950824659</v>
      </c>
      <c r="AP126" s="94">
        <f t="shared" si="103"/>
        <v>-5.7741157201833583E-5</v>
      </c>
      <c r="AQ126" s="94">
        <f t="shared" si="104"/>
        <v>-1.0705231832324948E-2</v>
      </c>
      <c r="AR126" s="94">
        <f t="shared" si="105"/>
        <v>-1.2598106796279138E-2</v>
      </c>
      <c r="AS126" s="94">
        <f t="shared" si="106"/>
        <v>0.18193112356095339</v>
      </c>
      <c r="AT126" s="94">
        <f t="shared" si="107"/>
        <v>0.17626023207579292</v>
      </c>
      <c r="AU126" s="94">
        <f t="shared" si="108"/>
        <v>0.53753327623449332</v>
      </c>
      <c r="AV126" s="94">
        <f t="shared" si="109"/>
        <v>2.8904691506922098</v>
      </c>
      <c r="AW126" s="94">
        <f t="shared" si="110"/>
        <v>7.1609870675608356</v>
      </c>
      <c r="AX126" s="94">
        <f t="shared" si="111"/>
        <v>0.12896714805680026</v>
      </c>
      <c r="AY126" s="94">
        <f t="shared" si="112"/>
        <v>2.0227561824975544E-2</v>
      </c>
      <c r="AZ126" s="94">
        <f t="shared" si="113"/>
        <v>0.93224764934356918</v>
      </c>
      <c r="BA126" s="94">
        <f t="shared" si="114"/>
        <v>0.25906511329014409</v>
      </c>
      <c r="BB126" s="94" t="e">
        <f t="shared" ca="1" si="115"/>
        <v>#REF!</v>
      </c>
      <c r="BC126" s="94">
        <f t="shared" si="116"/>
        <v>2.8717743215235379E-3</v>
      </c>
      <c r="BD126" s="94">
        <f t="shared" si="117"/>
        <v>2.3390536468257598E-3</v>
      </c>
      <c r="BE126" s="94">
        <f t="shared" si="118"/>
        <v>8.4414431579862769E-46</v>
      </c>
      <c r="BF126" s="94">
        <f t="shared" si="119"/>
        <v>0</v>
      </c>
      <c r="BG126" s="97">
        <f t="shared" si="120"/>
        <v>2.249824556929023E-3</v>
      </c>
      <c r="BH126" s="94">
        <f t="shared" si="121"/>
        <v>6.362520231541661E-52</v>
      </c>
      <c r="BI126" s="94">
        <f t="shared" si="122"/>
        <v>1.4039708241069994E-36</v>
      </c>
      <c r="BJ126" s="94">
        <f t="shared" si="123"/>
        <v>1.1339515109965295E-11</v>
      </c>
      <c r="BK126" s="94">
        <f t="shared" si="124"/>
        <v>2.0610765923693049E-12</v>
      </c>
      <c r="BL126" s="94">
        <f t="shared" si="125"/>
        <v>2.6285680332669141E-2</v>
      </c>
      <c r="BN126" s="111" t="e">
        <f t="shared" ca="1" si="158"/>
        <v>#REF!</v>
      </c>
      <c r="BO126" s="104">
        <v>15.201603273755111</v>
      </c>
      <c r="BP126" s="13"/>
      <c r="BQ126" s="92">
        <f t="shared" si="162"/>
        <v>43577</v>
      </c>
      <c r="BR126" s="94">
        <f t="shared" si="163"/>
        <v>2.8925334198812619E-4</v>
      </c>
      <c r="BS126" s="94">
        <f t="shared" si="164"/>
        <v>1.1179800683341521</v>
      </c>
      <c r="BT126" s="94">
        <f t="shared" si="165"/>
        <v>110543.43170238285</v>
      </c>
      <c r="BU126" s="94">
        <f t="shared" si="166"/>
        <v>0.29295774998056989</v>
      </c>
      <c r="BV126" s="94">
        <f t="shared" si="167"/>
        <v>1</v>
      </c>
      <c r="BW126" s="94">
        <f t="shared" si="168"/>
        <v>4.7348710645684733</v>
      </c>
      <c r="BX126" s="94">
        <f t="shared" si="169"/>
        <v>0.34105702222322226</v>
      </c>
      <c r="BY126" s="94">
        <f t="shared" si="170"/>
        <v>0.99994226050978674</v>
      </c>
      <c r="BZ126" s="94">
        <f t="shared" si="171"/>
        <v>0.98935186523455532</v>
      </c>
      <c r="CA126" s="94">
        <f t="shared" si="172"/>
        <v>0.98748091715233344</v>
      </c>
      <c r="CB126" s="94">
        <f t="shared" si="173"/>
        <v>1.1995315715713619</v>
      </c>
      <c r="CC126" s="94">
        <f t="shared" si="174"/>
        <v>1.1927484096618191</v>
      </c>
      <c r="CD126" s="94">
        <f t="shared" si="175"/>
        <v>1.7117791637019939</v>
      </c>
      <c r="CE126" s="94">
        <f t="shared" si="176"/>
        <v>18.001753155699795</v>
      </c>
      <c r="CF126" s="94">
        <f t="shared" si="177"/>
        <v>1288.1818280679438</v>
      </c>
      <c r="CG126" s="94">
        <f t="shared" si="178"/>
        <v>1.1376527494483131</v>
      </c>
      <c r="CH126" s="94">
        <f t="shared" si="179"/>
        <v>1.0204335253227876</v>
      </c>
      <c r="CI126" s="94">
        <f t="shared" si="180"/>
        <v>2.5402122723848337</v>
      </c>
      <c r="CJ126" s="94">
        <f t="shared" si="181"/>
        <v>1.2957181705545378</v>
      </c>
      <c r="CK126" s="94" t="e">
        <f t="shared" ca="1" si="182"/>
        <v>#REF!</v>
      </c>
      <c r="CL126" s="94">
        <f t="shared" si="183"/>
        <v>1.0028759018155318</v>
      </c>
      <c r="CM126" s="94">
        <f t="shared" si="184"/>
        <v>1.002341791366949</v>
      </c>
      <c r="CN126" s="94">
        <f t="shared" si="185"/>
        <v>1</v>
      </c>
      <c r="CO126" s="94">
        <f t="shared" si="186"/>
        <v>1</v>
      </c>
      <c r="CP126" s="97">
        <f t="shared" si="187"/>
        <v>1.0022523573112589</v>
      </c>
      <c r="CQ126" s="94">
        <f t="shared" si="188"/>
        <v>1</v>
      </c>
      <c r="CR126" s="94">
        <f t="shared" si="189"/>
        <v>1</v>
      </c>
      <c r="CS126" s="94">
        <f t="shared" si="190"/>
        <v>1.0000000000113396</v>
      </c>
      <c r="CT126" s="94">
        <f t="shared" si="191"/>
        <v>1.000000000002061</v>
      </c>
      <c r="CU126" s="94">
        <f t="shared" si="192"/>
        <v>1.026634195782534</v>
      </c>
      <c r="CW126" s="94" t="e">
        <f t="shared" ca="1" si="159"/>
        <v>#REF!</v>
      </c>
      <c r="CX126" s="94" t="e">
        <f t="shared" ca="1" si="193"/>
        <v>#REF!</v>
      </c>
    </row>
    <row r="127" spans="1:102" x14ac:dyDescent="0.2">
      <c r="A127" s="92">
        <f t="shared" si="160"/>
        <v>43584</v>
      </c>
      <c r="B127" s="93">
        <v>1</v>
      </c>
      <c r="C127" s="93">
        <v>2.6414482070457601</v>
      </c>
      <c r="D127" s="93">
        <v>15.7307801428845</v>
      </c>
      <c r="E127" s="93">
        <v>0.55725156965828204</v>
      </c>
      <c r="F127" s="93">
        <v>0</v>
      </c>
      <c r="G127" s="93">
        <v>4.5720621941893098</v>
      </c>
      <c r="H127" s="93">
        <v>4.3174881135363101</v>
      </c>
      <c r="I127" s="93">
        <v>1.1191443413867399E-3</v>
      </c>
      <c r="J127" s="93">
        <v>0.76849476996601895</v>
      </c>
      <c r="K127" s="93">
        <v>1.31139797344375</v>
      </c>
      <c r="L127" s="93">
        <v>0.77346061050797599</v>
      </c>
      <c r="M127" s="93">
        <v>0.58256748922429002</v>
      </c>
      <c r="N127" s="93">
        <v>0.52345798011773004</v>
      </c>
      <c r="O127" s="93">
        <v>4.3556645806287602</v>
      </c>
      <c r="P127" s="93">
        <v>4.5538768916005399</v>
      </c>
      <c r="Q127" s="93">
        <v>4.2904594411483901</v>
      </c>
      <c r="R127" s="93">
        <v>2.07944154167983</v>
      </c>
      <c r="S127" s="93">
        <v>4.4998096703302597</v>
      </c>
      <c r="T127" s="93">
        <v>3.6109179126442199</v>
      </c>
      <c r="U127" s="93" t="e">
        <f ca="1">'Media Transformations (Inputs)'!F133</f>
        <v>#REF!</v>
      </c>
      <c r="V127" s="93">
        <v>0.39843542769540502</v>
      </c>
      <c r="W127" s="93">
        <v>0.64846112665119204</v>
      </c>
      <c r="X127" s="93">
        <v>1.1230526116044E-45</v>
      </c>
      <c r="Y127" s="93">
        <v>0</v>
      </c>
      <c r="Z127" s="93">
        <v>0.22251008786311599</v>
      </c>
      <c r="AA127" s="93">
        <v>1.1568218602803001E-50</v>
      </c>
      <c r="AB127" s="93">
        <v>8.22834757114995E-36</v>
      </c>
      <c r="AC127" s="93">
        <v>2.9471337774722698E-10</v>
      </c>
      <c r="AD127" s="93">
        <v>5.3530127581874603E-11</v>
      </c>
      <c r="AE127" s="93">
        <v>1.85518268385987</v>
      </c>
      <c r="AH127" s="92">
        <f t="shared" si="161"/>
        <v>43584</v>
      </c>
      <c r="AI127" s="94">
        <f t="shared" si="157"/>
        <v>-8.1482076379792705</v>
      </c>
      <c r="AJ127" s="94">
        <f t="shared" si="97"/>
        <v>9.5878696898943502E-2</v>
      </c>
      <c r="AK127" s="94">
        <f t="shared" si="98"/>
        <v>11.57625773967847</v>
      </c>
      <c r="AL127" s="94">
        <f t="shared" si="99"/>
        <v>-1.0809073488159882</v>
      </c>
      <c r="AM127" s="94">
        <f t="shared" si="100"/>
        <v>0</v>
      </c>
      <c r="AN127" s="94">
        <f t="shared" si="101"/>
        <v>1.5617904567026475</v>
      </c>
      <c r="AO127" s="94">
        <f t="shared" si="102"/>
        <v>-1.0757055950824659</v>
      </c>
      <c r="AP127" s="94">
        <f t="shared" si="103"/>
        <v>-4.6192925761467032E-5</v>
      </c>
      <c r="AQ127" s="94">
        <f t="shared" si="104"/>
        <v>-9.649254997532556E-3</v>
      </c>
      <c r="AR127" s="94">
        <f t="shared" si="105"/>
        <v>-1.2989127153420871E-2</v>
      </c>
      <c r="AS127" s="94">
        <f t="shared" si="106"/>
        <v>0.17395379008343487</v>
      </c>
      <c r="AT127" s="94">
        <f t="shared" si="107"/>
        <v>0.16959417261134888</v>
      </c>
      <c r="AU127" s="94">
        <f t="shared" si="108"/>
        <v>0.45476058354453502</v>
      </c>
      <c r="AV127" s="94">
        <f t="shared" si="109"/>
        <v>2.9457506912120435</v>
      </c>
      <c r="AW127" s="94">
        <f t="shared" si="110"/>
        <v>7.1609870675608356</v>
      </c>
      <c r="AX127" s="94">
        <f t="shared" si="111"/>
        <v>0.12815977796058556</v>
      </c>
      <c r="AY127" s="94">
        <f t="shared" si="112"/>
        <v>2.1615608699184427E-2</v>
      </c>
      <c r="AZ127" s="94">
        <f t="shared" si="113"/>
        <v>0.93224764934356918</v>
      </c>
      <c r="BA127" s="94">
        <f t="shared" si="114"/>
        <v>0.25716582839400048</v>
      </c>
      <c r="BB127" s="94" t="e">
        <f t="shared" ca="1" si="115"/>
        <v>#REF!</v>
      </c>
      <c r="BC127" s="94">
        <f t="shared" si="116"/>
        <v>4.4319539534948202E-3</v>
      </c>
      <c r="BD127" s="94">
        <f t="shared" si="117"/>
        <v>2.5938445066047682E-3</v>
      </c>
      <c r="BE127" s="94">
        <f t="shared" si="118"/>
        <v>8.4414431579862773E-47</v>
      </c>
      <c r="BF127" s="94">
        <f t="shared" si="119"/>
        <v>0</v>
      </c>
      <c r="BG127" s="97">
        <f t="shared" si="120"/>
        <v>9.6594105628138322E-3</v>
      </c>
      <c r="BH127" s="94">
        <f t="shared" si="121"/>
        <v>1.27250404630833E-52</v>
      </c>
      <c r="BI127" s="94">
        <f t="shared" si="122"/>
        <v>4.2119124723209985E-37</v>
      </c>
      <c r="BJ127" s="94">
        <f t="shared" si="123"/>
        <v>9.0716120879722292E-12</v>
      </c>
      <c r="BK127" s="94">
        <f t="shared" si="124"/>
        <v>1.2366459554215821E-12</v>
      </c>
      <c r="BL127" s="94">
        <f t="shared" si="125"/>
        <v>4.5419173046948244E-2</v>
      </c>
      <c r="BN127" s="111" t="e">
        <f t="shared" ca="1" si="158"/>
        <v>#REF!</v>
      </c>
      <c r="BO127" s="104">
        <v>15.296497408156842</v>
      </c>
      <c r="BP127" s="13"/>
      <c r="BQ127" s="92">
        <f t="shared" si="162"/>
        <v>43584</v>
      </c>
      <c r="BR127" s="94">
        <f t="shared" si="163"/>
        <v>2.8925334198812619E-4</v>
      </c>
      <c r="BS127" s="94">
        <f t="shared" si="164"/>
        <v>1.1006255466042008</v>
      </c>
      <c r="BT127" s="94">
        <f t="shared" si="165"/>
        <v>106538.07795130256</v>
      </c>
      <c r="BU127" s="94">
        <f t="shared" si="166"/>
        <v>0.33928753379598042</v>
      </c>
      <c r="BV127" s="94">
        <f t="shared" si="167"/>
        <v>1</v>
      </c>
      <c r="BW127" s="94">
        <f t="shared" si="168"/>
        <v>4.7673493408477405</v>
      </c>
      <c r="BX127" s="94">
        <f t="shared" si="169"/>
        <v>0.34105702222322226</v>
      </c>
      <c r="BY127" s="94">
        <f t="shared" si="170"/>
        <v>0.99995380814111534</v>
      </c>
      <c r="BZ127" s="94">
        <f t="shared" si="171"/>
        <v>0.99039714968665338</v>
      </c>
      <c r="CA127" s="94">
        <f t="shared" si="172"/>
        <v>0.98709486749299447</v>
      </c>
      <c r="CB127" s="94">
        <f t="shared" si="173"/>
        <v>1.1900005747225351</v>
      </c>
      <c r="CC127" s="94">
        <f t="shared" si="174"/>
        <v>1.1848239197420025</v>
      </c>
      <c r="CD127" s="94">
        <f t="shared" si="175"/>
        <v>1.5757960663591397</v>
      </c>
      <c r="CE127" s="94">
        <f t="shared" si="176"/>
        <v>19.024938881606364</v>
      </c>
      <c r="CF127" s="94">
        <f t="shared" si="177"/>
        <v>1288.1818280679438</v>
      </c>
      <c r="CG127" s="94">
        <f t="shared" si="178"/>
        <v>1.1367346133262302</v>
      </c>
      <c r="CH127" s="94">
        <f t="shared" si="179"/>
        <v>1.0218509183643691</v>
      </c>
      <c r="CI127" s="94">
        <f t="shared" si="180"/>
        <v>2.5402122723848337</v>
      </c>
      <c r="CJ127" s="94">
        <f t="shared" si="181"/>
        <v>1.2932595681358374</v>
      </c>
      <c r="CK127" s="94" t="e">
        <f t="shared" ca="1" si="182"/>
        <v>#REF!</v>
      </c>
      <c r="CL127" s="94">
        <f t="shared" si="183"/>
        <v>1.0044417895864071</v>
      </c>
      <c r="CM127" s="94">
        <f t="shared" si="184"/>
        <v>1.002597211431731</v>
      </c>
      <c r="CN127" s="94">
        <f t="shared" si="185"/>
        <v>1</v>
      </c>
      <c r="CO127" s="94">
        <f t="shared" si="186"/>
        <v>1</v>
      </c>
      <c r="CP127" s="97">
        <f t="shared" si="187"/>
        <v>1.0097062132430785</v>
      </c>
      <c r="CQ127" s="94">
        <f t="shared" si="188"/>
        <v>1</v>
      </c>
      <c r="CR127" s="94">
        <f t="shared" si="189"/>
        <v>1</v>
      </c>
      <c r="CS127" s="94">
        <f t="shared" si="190"/>
        <v>1.0000000000090716</v>
      </c>
      <c r="CT127" s="94">
        <f t="shared" si="191"/>
        <v>1.0000000000012366</v>
      </c>
      <c r="CU127" s="94">
        <f t="shared" si="192"/>
        <v>1.0464664185034973</v>
      </c>
      <c r="CW127" s="94" t="e">
        <f t="shared" ca="1" si="159"/>
        <v>#REF!</v>
      </c>
      <c r="CX127" s="94" t="e">
        <f t="shared" ca="1" si="193"/>
        <v>#REF!</v>
      </c>
    </row>
    <row r="128" spans="1:102" x14ac:dyDescent="0.2">
      <c r="A128" s="92">
        <f t="shared" si="160"/>
        <v>43591</v>
      </c>
      <c r="B128" s="93">
        <v>1</v>
      </c>
      <c r="C128" s="93">
        <v>2.3782975698128599</v>
      </c>
      <c r="D128" s="93">
        <v>15.7141486100029</v>
      </c>
      <c r="E128" s="93">
        <v>0.59543373692913304</v>
      </c>
      <c r="F128" s="93">
        <v>0</v>
      </c>
      <c r="G128" s="93">
        <v>4.5575786441779096</v>
      </c>
      <c r="H128" s="93">
        <v>4.3174881135363101</v>
      </c>
      <c r="I128" s="93">
        <v>8.9531547310939198E-4</v>
      </c>
      <c r="J128" s="93">
        <v>1.3624523051615101</v>
      </c>
      <c r="K128" s="93">
        <v>1.9673571336662601</v>
      </c>
      <c r="L128" s="93">
        <v>0.80775812511749201</v>
      </c>
      <c r="M128" s="93">
        <v>0.61892798022059803</v>
      </c>
      <c r="N128" s="93">
        <v>0.51899394778770602</v>
      </c>
      <c r="O128" s="93">
        <v>4.37886711012876</v>
      </c>
      <c r="P128" s="93">
        <v>4.5538768916005399</v>
      </c>
      <c r="Q128" s="93">
        <v>4.1271343850450899</v>
      </c>
      <c r="R128" s="93">
        <v>2.63905732961525</v>
      </c>
      <c r="S128" s="93">
        <v>4.4886363697321396</v>
      </c>
      <c r="T128" s="93">
        <v>3.5835189384561099</v>
      </c>
      <c r="U128" s="93" t="e">
        <f ca="1">'Media Transformations (Inputs)'!F134</f>
        <v>#REF!</v>
      </c>
      <c r="V128" s="93">
        <v>0.607623248104041</v>
      </c>
      <c r="W128" s="93">
        <v>0.62460736792963401</v>
      </c>
      <c r="X128" s="93">
        <v>1.1230526116044099E-46</v>
      </c>
      <c r="Y128" s="93">
        <v>0</v>
      </c>
      <c r="Z128" s="93">
        <v>0.124061722530805</v>
      </c>
      <c r="AA128" s="93">
        <v>2.3136437205605999E-51</v>
      </c>
      <c r="AB128" s="93">
        <v>2.4685042713449799E-36</v>
      </c>
      <c r="AC128" s="93">
        <v>2.3577070219778199E-10</v>
      </c>
      <c r="AD128" s="93">
        <v>3.2118076549124802E-11</v>
      </c>
      <c r="AE128" s="93">
        <v>2.1185562454506099</v>
      </c>
      <c r="AH128" s="92">
        <f t="shared" si="161"/>
        <v>43591</v>
      </c>
      <c r="AI128" s="94">
        <f t="shared" si="157"/>
        <v>-8.1482076379792705</v>
      </c>
      <c r="AJ128" s="94">
        <f t="shared" si="97"/>
        <v>8.6326913858595589E-2</v>
      </c>
      <c r="AK128" s="94">
        <f t="shared" si="98"/>
        <v>11.564018619336403</v>
      </c>
      <c r="AL128" s="94">
        <f t="shared" si="99"/>
        <v>-1.1549697426143448</v>
      </c>
      <c r="AM128" s="94">
        <f t="shared" si="100"/>
        <v>0</v>
      </c>
      <c r="AN128" s="94">
        <f t="shared" si="101"/>
        <v>1.5568429583471508</v>
      </c>
      <c r="AO128" s="94">
        <f t="shared" si="102"/>
        <v>-1.0757055950824659</v>
      </c>
      <c r="AP128" s="94">
        <f t="shared" si="103"/>
        <v>-3.695434060917363E-5</v>
      </c>
      <c r="AQ128" s="94">
        <f t="shared" si="104"/>
        <v>-1.7107012602129702E-2</v>
      </c>
      <c r="AR128" s="94">
        <f t="shared" si="105"/>
        <v>-1.9486267695133643E-2</v>
      </c>
      <c r="AS128" s="94">
        <f t="shared" si="106"/>
        <v>0.18166741192236593</v>
      </c>
      <c r="AT128" s="94">
        <f t="shared" si="107"/>
        <v>0.1801792593185941</v>
      </c>
      <c r="AU128" s="94">
        <f t="shared" si="108"/>
        <v>0.450882400338871</v>
      </c>
      <c r="AV128" s="94">
        <f t="shared" si="109"/>
        <v>2.9614426404076872</v>
      </c>
      <c r="AW128" s="94">
        <f t="shared" si="110"/>
        <v>7.1609870675608356</v>
      </c>
      <c r="AX128" s="94">
        <f t="shared" si="111"/>
        <v>0.12328111561387974</v>
      </c>
      <c r="AY128" s="94">
        <f t="shared" si="112"/>
        <v>2.7432764724703653E-2</v>
      </c>
      <c r="AZ128" s="94">
        <f t="shared" si="113"/>
        <v>0.929932821832822</v>
      </c>
      <c r="BA128" s="94">
        <f t="shared" si="114"/>
        <v>0.25521450187130162</v>
      </c>
      <c r="BB128" s="94" t="e">
        <f t="shared" ca="1" si="115"/>
        <v>#REF!</v>
      </c>
      <c r="BC128" s="94">
        <f t="shared" si="116"/>
        <v>6.7588323464267209E-3</v>
      </c>
      <c r="BD128" s="94">
        <f t="shared" si="117"/>
        <v>2.4984294717185361E-3</v>
      </c>
      <c r="BE128" s="94">
        <f t="shared" si="118"/>
        <v>8.441443157986351E-48</v>
      </c>
      <c r="BF128" s="94">
        <f t="shared" si="119"/>
        <v>0</v>
      </c>
      <c r="BG128" s="97">
        <f t="shared" si="120"/>
        <v>5.3856574529427487E-3</v>
      </c>
      <c r="BH128" s="94">
        <f t="shared" si="121"/>
        <v>2.5450080926166598E-53</v>
      </c>
      <c r="BI128" s="94">
        <f t="shared" si="122"/>
        <v>1.2635737416962968E-37</v>
      </c>
      <c r="BJ128" s="94">
        <f t="shared" si="123"/>
        <v>7.2572896703777966E-12</v>
      </c>
      <c r="BK128" s="94">
        <f t="shared" si="124"/>
        <v>7.4198757325295018E-13</v>
      </c>
      <c r="BL128" s="94">
        <f t="shared" si="125"/>
        <v>5.1867168424412892E-2</v>
      </c>
      <c r="BN128" s="111" t="e">
        <f t="shared" ca="1" si="158"/>
        <v>#REF!</v>
      </c>
      <c r="BO128" s="104">
        <v>15.211886429451736</v>
      </c>
      <c r="BP128" s="13"/>
      <c r="BQ128" s="92">
        <f t="shared" si="162"/>
        <v>43591</v>
      </c>
      <c r="BR128" s="94">
        <f t="shared" si="163"/>
        <v>2.8925334198812619E-4</v>
      </c>
      <c r="BS128" s="94">
        <f t="shared" si="164"/>
        <v>1.0901626593386398</v>
      </c>
      <c r="BT128" s="94">
        <f t="shared" si="165"/>
        <v>105242.09263213711</v>
      </c>
      <c r="BU128" s="94">
        <f t="shared" si="166"/>
        <v>0.31506706986503152</v>
      </c>
      <c r="BV128" s="94">
        <f t="shared" si="167"/>
        <v>1</v>
      </c>
      <c r="BW128" s="94">
        <f t="shared" si="168"/>
        <v>4.7438211386876468</v>
      </c>
      <c r="BX128" s="94">
        <f t="shared" si="169"/>
        <v>0.34105702222322226</v>
      </c>
      <c r="BY128" s="94">
        <f t="shared" si="170"/>
        <v>0.99996304634219402</v>
      </c>
      <c r="BZ128" s="94">
        <f t="shared" si="171"/>
        <v>0.98303848150008044</v>
      </c>
      <c r="CA128" s="94">
        <f t="shared" si="172"/>
        <v>0.98070236240002173</v>
      </c>
      <c r="CB128" s="94">
        <f t="shared" si="173"/>
        <v>1.1992152828414282</v>
      </c>
      <c r="CC128" s="94">
        <f t="shared" si="174"/>
        <v>1.1974319947273153</v>
      </c>
      <c r="CD128" s="94">
        <f t="shared" si="175"/>
        <v>1.5696966754414681</v>
      </c>
      <c r="CE128" s="94">
        <f t="shared" si="176"/>
        <v>19.325831880582854</v>
      </c>
      <c r="CF128" s="94">
        <f t="shared" si="177"/>
        <v>1288.1818280679438</v>
      </c>
      <c r="CG128" s="94">
        <f t="shared" si="178"/>
        <v>1.1312023749045281</v>
      </c>
      <c r="CH128" s="94">
        <f t="shared" si="179"/>
        <v>1.0278125075271485</v>
      </c>
      <c r="CI128" s="94">
        <f t="shared" si="180"/>
        <v>2.5343389196554793</v>
      </c>
      <c r="CJ128" s="94">
        <f t="shared" si="181"/>
        <v>1.2907384569952818</v>
      </c>
      <c r="CK128" s="94" t="e">
        <f t="shared" ca="1" si="182"/>
        <v>#REF!</v>
      </c>
      <c r="CL128" s="94">
        <f t="shared" si="183"/>
        <v>1.006781724800127</v>
      </c>
      <c r="CM128" s="94">
        <f t="shared" si="184"/>
        <v>1.0025015531475172</v>
      </c>
      <c r="CN128" s="94">
        <f t="shared" si="185"/>
        <v>1</v>
      </c>
      <c r="CO128" s="94">
        <f t="shared" si="186"/>
        <v>1</v>
      </c>
      <c r="CP128" s="97">
        <f t="shared" si="187"/>
        <v>1.0054001861765758</v>
      </c>
      <c r="CQ128" s="94">
        <f t="shared" si="188"/>
        <v>1</v>
      </c>
      <c r="CR128" s="94">
        <f t="shared" si="189"/>
        <v>1</v>
      </c>
      <c r="CS128" s="94">
        <f t="shared" si="190"/>
        <v>1.0000000000072573</v>
      </c>
      <c r="CT128" s="94">
        <f t="shared" si="191"/>
        <v>1.0000000000007421</v>
      </c>
      <c r="CU128" s="94">
        <f t="shared" si="192"/>
        <v>1.0532358302463907</v>
      </c>
      <c r="CW128" s="94" t="e">
        <f t="shared" ca="1" si="159"/>
        <v>#REF!</v>
      </c>
      <c r="CX128" s="94" t="e">
        <f t="shared" ca="1" si="193"/>
        <v>#REF!</v>
      </c>
    </row>
    <row r="129" spans="1:102" x14ac:dyDescent="0.2">
      <c r="A129" s="92">
        <f t="shared" si="160"/>
        <v>43598</v>
      </c>
      <c r="B129" s="93">
        <v>1</v>
      </c>
      <c r="C129" s="93">
        <v>2.8555345278053301</v>
      </c>
      <c r="D129" s="93">
        <v>15.783145281709199</v>
      </c>
      <c r="E129" s="93">
        <v>0.61539645200276405</v>
      </c>
      <c r="F129" s="93">
        <v>0</v>
      </c>
      <c r="G129" s="93">
        <v>4.5707780739062303</v>
      </c>
      <c r="H129" s="93">
        <v>4.3174881135363101</v>
      </c>
      <c r="I129" s="93">
        <v>7.1625237848751402E-4</v>
      </c>
      <c r="J129" s="93">
        <v>1.33868455968563</v>
      </c>
      <c r="K129" s="93">
        <v>1.7760843244395399</v>
      </c>
      <c r="L129" s="93">
        <v>0.80146034889540296</v>
      </c>
      <c r="M129" s="93">
        <v>0.63765623149228301</v>
      </c>
      <c r="N129" s="93">
        <v>0.50617807140608895</v>
      </c>
      <c r="O129" s="93">
        <v>4.3877481648339103</v>
      </c>
      <c r="P129" s="93">
        <v>4.5643481914678299</v>
      </c>
      <c r="Q129" s="93">
        <v>3.7612001156935602</v>
      </c>
      <c r="R129" s="93">
        <v>2.07944154167983</v>
      </c>
      <c r="S129" s="93">
        <v>4.4886363697321396</v>
      </c>
      <c r="T129" s="93">
        <v>3.55534806148941</v>
      </c>
      <c r="U129" s="93" t="e">
        <f ca="1">'Media Transformations (Inputs)'!F135</f>
        <v>#REF!</v>
      </c>
      <c r="V129" s="93">
        <v>0.71216179214443698</v>
      </c>
      <c r="W129" s="93">
        <v>0.36156625482611998</v>
      </c>
      <c r="X129" s="93">
        <v>1.1230526116044101E-47</v>
      </c>
      <c r="Y129" s="93">
        <v>0</v>
      </c>
      <c r="Z129" s="93">
        <v>0.118637218033787</v>
      </c>
      <c r="AA129" s="93">
        <v>4.6272874411211997E-52</v>
      </c>
      <c r="AB129" s="93">
        <v>7.40551281403495E-37</v>
      </c>
      <c r="AC129" s="93">
        <v>1.8861656175822499E-10</v>
      </c>
      <c r="AD129" s="93">
        <v>1.92708459294748E-11</v>
      </c>
      <c r="AE129" s="93">
        <v>1.9099319730497599</v>
      </c>
      <c r="AH129" s="92">
        <f t="shared" si="161"/>
        <v>43598</v>
      </c>
      <c r="AI129" s="94">
        <f t="shared" si="157"/>
        <v>-8.1482076379792705</v>
      </c>
      <c r="AJ129" s="94">
        <f t="shared" si="97"/>
        <v>0.10364955434129849</v>
      </c>
      <c r="AK129" s="94">
        <f t="shared" si="98"/>
        <v>11.614793167553161</v>
      </c>
      <c r="AL129" s="94">
        <f t="shared" si="99"/>
        <v>-1.193691653148647</v>
      </c>
      <c r="AM129" s="94">
        <f t="shared" si="100"/>
        <v>0</v>
      </c>
      <c r="AN129" s="94">
        <f t="shared" si="101"/>
        <v>1.561351808513233</v>
      </c>
      <c r="AO129" s="94">
        <f t="shared" si="102"/>
        <v>-1.0757055950824659</v>
      </c>
      <c r="AP129" s="94">
        <f t="shared" si="103"/>
        <v>-2.9563472487338918E-5</v>
      </c>
      <c r="AQ129" s="94">
        <f t="shared" si="104"/>
        <v>-1.6808583717801241E-2</v>
      </c>
      <c r="AR129" s="94">
        <f t="shared" si="105"/>
        <v>-1.7591749867327616E-2</v>
      </c>
      <c r="AS129" s="94">
        <f t="shared" si="106"/>
        <v>0.18025102170411006</v>
      </c>
      <c r="AT129" s="94">
        <f t="shared" si="107"/>
        <v>0.18563133540871044</v>
      </c>
      <c r="AU129" s="94">
        <f t="shared" si="108"/>
        <v>0.43974844949026992</v>
      </c>
      <c r="AV129" s="94">
        <f t="shared" si="109"/>
        <v>2.9674489277496323</v>
      </c>
      <c r="AW129" s="94">
        <f t="shared" si="110"/>
        <v>7.1774532226008461</v>
      </c>
      <c r="AX129" s="94">
        <f t="shared" si="111"/>
        <v>0.11235033877015124</v>
      </c>
      <c r="AY129" s="94">
        <f t="shared" si="112"/>
        <v>2.1615608699184427E-2</v>
      </c>
      <c r="AZ129" s="94">
        <f t="shared" si="113"/>
        <v>0.929932821832822</v>
      </c>
      <c r="BA129" s="94">
        <f t="shared" si="114"/>
        <v>0.25320820123335058</v>
      </c>
      <c r="BB129" s="94" t="e">
        <f t="shared" ca="1" si="115"/>
        <v>#REF!</v>
      </c>
      <c r="BC129" s="94">
        <f t="shared" si="116"/>
        <v>7.9216556832777188E-3</v>
      </c>
      <c r="BD129" s="94">
        <f t="shared" si="117"/>
        <v>1.4462650193044799E-3</v>
      </c>
      <c r="BE129" s="94">
        <f t="shared" si="118"/>
        <v>8.4414431579863531E-49</v>
      </c>
      <c r="BF129" s="94">
        <f t="shared" si="119"/>
        <v>0</v>
      </c>
      <c r="BG129" s="97">
        <f t="shared" si="120"/>
        <v>5.1501736753768491E-3</v>
      </c>
      <c r="BH129" s="94">
        <f t="shared" si="121"/>
        <v>5.0900161852333194E-54</v>
      </c>
      <c r="BI129" s="94">
        <f t="shared" si="122"/>
        <v>3.7907212250888957E-38</v>
      </c>
      <c r="BJ129" s="94">
        <f t="shared" si="123"/>
        <v>5.8058317363022185E-12</v>
      </c>
      <c r="BK129" s="94">
        <f t="shared" si="124"/>
        <v>4.4519254395176825E-13</v>
      </c>
      <c r="BL129" s="94">
        <f t="shared" si="125"/>
        <v>4.6759562573838016E-2</v>
      </c>
      <c r="BN129" s="111" t="e">
        <f t="shared" ca="1" si="158"/>
        <v>#REF!</v>
      </c>
      <c r="BO129" s="104">
        <v>15.204216957778577</v>
      </c>
      <c r="BP129" s="13"/>
      <c r="BQ129" s="92">
        <f t="shared" si="162"/>
        <v>43598</v>
      </c>
      <c r="BR129" s="94">
        <f t="shared" si="163"/>
        <v>2.8925334198812619E-4</v>
      </c>
      <c r="BS129" s="94">
        <f t="shared" si="164"/>
        <v>1.1092116683815196</v>
      </c>
      <c r="BT129" s="94">
        <f t="shared" si="165"/>
        <v>110723.69774455421</v>
      </c>
      <c r="BU129" s="94">
        <f t="shared" si="166"/>
        <v>0.30310025514051331</v>
      </c>
      <c r="BV129" s="94">
        <f t="shared" si="167"/>
        <v>1</v>
      </c>
      <c r="BW129" s="94">
        <f t="shared" si="168"/>
        <v>4.765258610272185</v>
      </c>
      <c r="BX129" s="94">
        <f t="shared" si="169"/>
        <v>0.34105702222322226</v>
      </c>
      <c r="BY129" s="94">
        <f t="shared" si="170"/>
        <v>0.99997043696450783</v>
      </c>
      <c r="BZ129" s="94">
        <f t="shared" si="171"/>
        <v>0.98333189235632612</v>
      </c>
      <c r="CA129" s="94">
        <f t="shared" si="172"/>
        <v>0.98256208158869718</v>
      </c>
      <c r="CB129" s="94">
        <f t="shared" si="173"/>
        <v>1.1975179283871153</v>
      </c>
      <c r="CC129" s="94">
        <f t="shared" si="174"/>
        <v>1.2039783143758813</v>
      </c>
      <c r="CD129" s="94">
        <f t="shared" si="175"/>
        <v>1.552316683340778</v>
      </c>
      <c r="CE129" s="94">
        <f t="shared" si="176"/>
        <v>19.442257673352895</v>
      </c>
      <c r="CF129" s="94">
        <f t="shared" si="177"/>
        <v>1309.5688273649284</v>
      </c>
      <c r="CG129" s="94">
        <f t="shared" si="178"/>
        <v>1.118904787714657</v>
      </c>
      <c r="CH129" s="94">
        <f t="shared" si="179"/>
        <v>1.0218509183643691</v>
      </c>
      <c r="CI129" s="94">
        <f t="shared" si="180"/>
        <v>2.5343389196554793</v>
      </c>
      <c r="CJ129" s="94">
        <f t="shared" si="181"/>
        <v>1.2881514436366397</v>
      </c>
      <c r="CK129" s="94" t="e">
        <f t="shared" ca="1" si="182"/>
        <v>#REF!</v>
      </c>
      <c r="CL129" s="94">
        <f t="shared" si="183"/>
        <v>1.0079531150127854</v>
      </c>
      <c r="CM129" s="94">
        <f t="shared" si="184"/>
        <v>1.0014473113649278</v>
      </c>
      <c r="CN129" s="94">
        <f t="shared" si="185"/>
        <v>1</v>
      </c>
      <c r="CO129" s="94">
        <f t="shared" si="186"/>
        <v>1</v>
      </c>
      <c r="CP129" s="97">
        <f t="shared" si="187"/>
        <v>1.0051634586166134</v>
      </c>
      <c r="CQ129" s="94">
        <f t="shared" si="188"/>
        <v>1</v>
      </c>
      <c r="CR129" s="94">
        <f t="shared" si="189"/>
        <v>1</v>
      </c>
      <c r="CS129" s="94">
        <f t="shared" si="190"/>
        <v>1.0000000000058058</v>
      </c>
      <c r="CT129" s="94">
        <f t="shared" si="191"/>
        <v>1.0000000000004452</v>
      </c>
      <c r="CU129" s="94">
        <f t="shared" si="192"/>
        <v>1.0478700316151093</v>
      </c>
      <c r="CW129" s="94" t="e">
        <f t="shared" ca="1" si="159"/>
        <v>#REF!</v>
      </c>
      <c r="CX129" s="94" t="e">
        <f t="shared" ca="1" si="193"/>
        <v>#REF!</v>
      </c>
    </row>
    <row r="130" spans="1:102" x14ac:dyDescent="0.2">
      <c r="A130" s="92">
        <f t="shared" si="160"/>
        <v>43605</v>
      </c>
      <c r="B130" s="93">
        <v>1</v>
      </c>
      <c r="C130" s="93">
        <v>2.8640749198211202</v>
      </c>
      <c r="D130" s="93">
        <v>15.832598230415799</v>
      </c>
      <c r="E130" s="93">
        <v>0.54798463441665302</v>
      </c>
      <c r="F130" s="93">
        <v>0</v>
      </c>
      <c r="G130" s="93">
        <v>4.5800112437178901</v>
      </c>
      <c r="H130" s="93">
        <v>4.3174881135363101</v>
      </c>
      <c r="I130" s="93">
        <v>5.73001902790011E-4</v>
      </c>
      <c r="J130" s="93">
        <v>1.2957418758386401</v>
      </c>
      <c r="K130" s="93">
        <v>1.60748946177661</v>
      </c>
      <c r="L130" s="93">
        <v>0.78383876697213895</v>
      </c>
      <c r="M130" s="93">
        <v>0.62904023028227196</v>
      </c>
      <c r="N130" s="93">
        <v>0.46760004795716897</v>
      </c>
      <c r="O130" s="93">
        <v>4.4189437542840402</v>
      </c>
      <c r="P130" s="93">
        <v>4.5538768916005399</v>
      </c>
      <c r="Q130" s="93">
        <v>4.2195077051760999</v>
      </c>
      <c r="R130" s="93">
        <v>2.7725887222397798</v>
      </c>
      <c r="S130" s="93">
        <v>4.4998096703302597</v>
      </c>
      <c r="T130" s="93">
        <v>3.5263605246161598</v>
      </c>
      <c r="U130" s="93" t="e">
        <f ca="1">'Media Transformations (Inputs)'!F136</f>
        <v>#REF!</v>
      </c>
      <c r="V130" s="93">
        <v>0.69453263852648595</v>
      </c>
      <c r="W130" s="93">
        <v>0.54044192098685795</v>
      </c>
      <c r="X130" s="93">
        <v>1.12305261160441E-48</v>
      </c>
      <c r="Y130" s="93">
        <v>0</v>
      </c>
      <c r="Z130" s="93">
        <v>0.166526712332111</v>
      </c>
      <c r="AA130" s="93">
        <v>9.2545748822424105E-53</v>
      </c>
      <c r="AB130" s="93">
        <v>2.2216538442104801E-37</v>
      </c>
      <c r="AC130" s="93">
        <v>1.5089324940657999E-10</v>
      </c>
      <c r="AD130" s="93">
        <v>1.15625075576849E-11</v>
      </c>
      <c r="AE130" s="93">
        <v>1.9248943548516499</v>
      </c>
      <c r="AH130" s="92">
        <f t="shared" si="161"/>
        <v>43605</v>
      </c>
      <c r="AI130" s="94">
        <f t="shared" si="157"/>
        <v>-8.1482076379792705</v>
      </c>
      <c r="AJ130" s="94">
        <f t="shared" si="97"/>
        <v>0.10395955158269658</v>
      </c>
      <c r="AK130" s="94">
        <f t="shared" si="98"/>
        <v>11.651185519045891</v>
      </c>
      <c r="AL130" s="94">
        <f t="shared" si="99"/>
        <v>-1.06293216678138</v>
      </c>
      <c r="AM130" s="94">
        <f t="shared" si="100"/>
        <v>0</v>
      </c>
      <c r="AN130" s="94">
        <f t="shared" si="101"/>
        <v>1.564505806837073</v>
      </c>
      <c r="AO130" s="94">
        <f t="shared" si="102"/>
        <v>-1.0757055950824659</v>
      </c>
      <c r="AP130" s="94">
        <f t="shared" si="103"/>
        <v>-2.3650777989871126E-5</v>
      </c>
      <c r="AQ130" s="94">
        <f t="shared" si="104"/>
        <v>-1.6269393442327602E-2</v>
      </c>
      <c r="AR130" s="94">
        <f t="shared" si="105"/>
        <v>-1.5921852435054163E-2</v>
      </c>
      <c r="AS130" s="94">
        <f t="shared" si="106"/>
        <v>0.17628787100041185</v>
      </c>
      <c r="AT130" s="94">
        <f t="shared" si="107"/>
        <v>0.18312308765465901</v>
      </c>
      <c r="AU130" s="94">
        <f t="shared" si="108"/>
        <v>0.40623331528278328</v>
      </c>
      <c r="AV130" s="94">
        <f t="shared" si="109"/>
        <v>2.9885466104302907</v>
      </c>
      <c r="AW130" s="94">
        <f t="shared" si="110"/>
        <v>7.1609870675608356</v>
      </c>
      <c r="AX130" s="94">
        <f t="shared" si="111"/>
        <v>0.1260403875193388</v>
      </c>
      <c r="AY130" s="94">
        <f t="shared" si="112"/>
        <v>2.8820811598912636E-2</v>
      </c>
      <c r="AZ130" s="94">
        <f t="shared" si="113"/>
        <v>0.93224764934356918</v>
      </c>
      <c r="BA130" s="94">
        <f t="shared" si="114"/>
        <v>0.25114373892391745</v>
      </c>
      <c r="BB130" s="94" t="e">
        <f t="shared" ca="1" si="115"/>
        <v>#REF!</v>
      </c>
      <c r="BC130" s="94">
        <f t="shared" si="116"/>
        <v>7.7255596746326856E-3</v>
      </c>
      <c r="BD130" s="94">
        <f t="shared" si="117"/>
        <v>2.1617676839474319E-3</v>
      </c>
      <c r="BE130" s="94">
        <f t="shared" si="118"/>
        <v>8.4414431579863523E-50</v>
      </c>
      <c r="BF130" s="94">
        <f t="shared" si="119"/>
        <v>0</v>
      </c>
      <c r="BG130" s="97">
        <f t="shared" si="120"/>
        <v>7.2291099227869745E-3</v>
      </c>
      <c r="BH130" s="94">
        <f t="shared" si="121"/>
        <v>1.0180032370466651E-54</v>
      </c>
      <c r="BI130" s="94">
        <f t="shared" si="122"/>
        <v>1.1372163675266662E-38</v>
      </c>
      <c r="BJ130" s="94">
        <f t="shared" si="123"/>
        <v>4.644665389041775E-12</v>
      </c>
      <c r="BK130" s="94">
        <f t="shared" si="124"/>
        <v>2.6711552637106143E-13</v>
      </c>
      <c r="BL130" s="94">
        <f t="shared" si="125"/>
        <v>4.7125876368251315E-2</v>
      </c>
      <c r="BN130" s="111" t="e">
        <f t="shared" ca="1" si="158"/>
        <v>#REF!</v>
      </c>
      <c r="BO130" s="104">
        <v>15.370014028756746</v>
      </c>
      <c r="BP130" s="13"/>
      <c r="BQ130" s="92">
        <f t="shared" si="162"/>
        <v>43605</v>
      </c>
      <c r="BR130" s="94">
        <f t="shared" si="163"/>
        <v>2.8925334198812619E-4</v>
      </c>
      <c r="BS130" s="94">
        <f t="shared" si="164"/>
        <v>1.1095555742410244</v>
      </c>
      <c r="BT130" s="94">
        <f t="shared" si="165"/>
        <v>114827.41248158686</v>
      </c>
      <c r="BU130" s="94">
        <f t="shared" si="166"/>
        <v>0.34544143200177885</v>
      </c>
      <c r="BV130" s="94">
        <f t="shared" si="167"/>
        <v>1</v>
      </c>
      <c r="BW130" s="94">
        <f t="shared" si="168"/>
        <v>4.7803119545741453</v>
      </c>
      <c r="BX130" s="94">
        <f t="shared" si="169"/>
        <v>0.34105702222322226</v>
      </c>
      <c r="BY130" s="94">
        <f t="shared" si="170"/>
        <v>0.99997634950168757</v>
      </c>
      <c r="BZ130" s="94">
        <f t="shared" si="171"/>
        <v>0.98386223831609099</v>
      </c>
      <c r="CA130" s="94">
        <f t="shared" si="172"/>
        <v>0.98420423021407577</v>
      </c>
      <c r="CB130" s="94">
        <f t="shared" si="173"/>
        <v>1.1927813764007835</v>
      </c>
      <c r="CC130" s="94">
        <f t="shared" si="174"/>
        <v>1.2009622226068872</v>
      </c>
      <c r="CD130" s="94">
        <f t="shared" si="175"/>
        <v>1.5011527534819853</v>
      </c>
      <c r="CE130" s="94">
        <f t="shared" si="176"/>
        <v>19.856801840547227</v>
      </c>
      <c r="CF130" s="94">
        <f t="shared" si="177"/>
        <v>1288.1818280679438</v>
      </c>
      <c r="CG130" s="94">
        <f t="shared" si="178"/>
        <v>1.1343279800511377</v>
      </c>
      <c r="CH130" s="94">
        <f t="shared" si="179"/>
        <v>1.0292401500536508</v>
      </c>
      <c r="CI130" s="94">
        <f t="shared" si="180"/>
        <v>2.5402122723848337</v>
      </c>
      <c r="CJ130" s="94">
        <f t="shared" si="181"/>
        <v>1.2854948466980711</v>
      </c>
      <c r="CK130" s="94" t="e">
        <f t="shared" ca="1" si="182"/>
        <v>#REF!</v>
      </c>
      <c r="CL130" s="94">
        <f t="shared" si="183"/>
        <v>1.0077554788084988</v>
      </c>
      <c r="CM130" s="94">
        <f t="shared" si="184"/>
        <v>1.0021641059883606</v>
      </c>
      <c r="CN130" s="94">
        <f t="shared" si="185"/>
        <v>1</v>
      </c>
      <c r="CO130" s="94">
        <f t="shared" si="186"/>
        <v>1</v>
      </c>
      <c r="CP130" s="97">
        <f t="shared" si="187"/>
        <v>1.0072553030174698</v>
      </c>
      <c r="CQ130" s="94">
        <f t="shared" si="188"/>
        <v>1</v>
      </c>
      <c r="CR130" s="94">
        <f t="shared" si="189"/>
        <v>1</v>
      </c>
      <c r="CS130" s="94">
        <f t="shared" si="190"/>
        <v>1.0000000000046447</v>
      </c>
      <c r="CT130" s="94">
        <f t="shared" si="191"/>
        <v>1.0000000000002671</v>
      </c>
      <c r="CU130" s="94">
        <f t="shared" si="192"/>
        <v>1.0482539511756646</v>
      </c>
      <c r="CW130" s="94" t="e">
        <f t="shared" ca="1" si="159"/>
        <v>#REF!</v>
      </c>
      <c r="CX130" s="94" t="e">
        <f t="shared" ca="1" si="193"/>
        <v>#REF!</v>
      </c>
    </row>
    <row r="131" spans="1:102" x14ac:dyDescent="0.2">
      <c r="A131" s="92">
        <f t="shared" si="160"/>
        <v>43612</v>
      </c>
      <c r="B131" s="93">
        <v>1</v>
      </c>
      <c r="C131" s="93">
        <v>2.7737733334357899</v>
      </c>
      <c r="D131" s="93">
        <v>15.8308083405777</v>
      </c>
      <c r="E131" s="93">
        <v>0.61854284600801801</v>
      </c>
      <c r="F131" s="93">
        <v>0</v>
      </c>
      <c r="G131" s="93">
        <v>4.5498742711666704</v>
      </c>
      <c r="H131" s="93">
        <v>4.3040650932041702</v>
      </c>
      <c r="I131" s="93">
        <v>4.5840152223200898E-4</v>
      </c>
      <c r="J131" s="93">
        <v>1.2137330847986101</v>
      </c>
      <c r="K131" s="93">
        <v>1.67612288340883</v>
      </c>
      <c r="L131" s="93">
        <v>0.81410404495590105</v>
      </c>
      <c r="M131" s="93">
        <v>0.62773191039024101</v>
      </c>
      <c r="N131" s="93">
        <v>0.48146504493888698</v>
      </c>
      <c r="O131" s="93">
        <v>4.4238497412342097</v>
      </c>
      <c r="P131" s="93">
        <v>4.5538768916005399</v>
      </c>
      <c r="Q131" s="93">
        <v>3.7841896339182601</v>
      </c>
      <c r="R131" s="93">
        <v>1.9459101490553099</v>
      </c>
      <c r="S131" s="93">
        <v>4.4998096703302597</v>
      </c>
      <c r="T131" s="93">
        <v>3.4965075614664798</v>
      </c>
      <c r="U131" s="93" t="e">
        <f ca="1">'Media Transformations (Inputs)'!F137</f>
        <v>#REF!</v>
      </c>
      <c r="V131" s="93">
        <v>0.82163186522383702</v>
      </c>
      <c r="W131" s="93">
        <v>0.76753939523849501</v>
      </c>
      <c r="X131" s="93">
        <v>1.12305261160441E-49</v>
      </c>
      <c r="Y131" s="93">
        <v>0</v>
      </c>
      <c r="Z131" s="93">
        <v>0.66620608767260603</v>
      </c>
      <c r="AA131" s="93">
        <v>1.8509149764484801E-53</v>
      </c>
      <c r="AB131" s="93">
        <v>6.6649615326314501E-38</v>
      </c>
      <c r="AC131" s="93">
        <v>1.2071459952526399E-10</v>
      </c>
      <c r="AD131" s="93">
        <v>6.9375045346109498E-12</v>
      </c>
      <c r="AE131" s="93">
        <v>1.73485413355533</v>
      </c>
      <c r="AH131" s="92">
        <f t="shared" si="161"/>
        <v>43612</v>
      </c>
      <c r="AI131" s="94">
        <f t="shared" si="157"/>
        <v>-8.1482076379792705</v>
      </c>
      <c r="AJ131" s="94">
        <f t="shared" si="97"/>
        <v>0.10068180477416987</v>
      </c>
      <c r="AK131" s="94">
        <f t="shared" si="98"/>
        <v>11.649868341772846</v>
      </c>
      <c r="AL131" s="94">
        <f t="shared" si="99"/>
        <v>-1.1997947501836812</v>
      </c>
      <c r="AM131" s="94">
        <f t="shared" si="100"/>
        <v>0</v>
      </c>
      <c r="AN131" s="94">
        <f t="shared" si="101"/>
        <v>1.5542111883202419</v>
      </c>
      <c r="AO131" s="94">
        <f t="shared" si="102"/>
        <v>-1.0723612388979245</v>
      </c>
      <c r="AP131" s="94">
        <f t="shared" si="103"/>
        <v>-1.892062239189691E-5</v>
      </c>
      <c r="AQ131" s="94">
        <f t="shared" si="104"/>
        <v>-1.523968736271485E-2</v>
      </c>
      <c r="AR131" s="94">
        <f t="shared" si="105"/>
        <v>-1.6601652357433327E-2</v>
      </c>
      <c r="AS131" s="94">
        <f t="shared" si="106"/>
        <v>0.18309462979546734</v>
      </c>
      <c r="AT131" s="94">
        <f t="shared" si="107"/>
        <v>0.18274221602398252</v>
      </c>
      <c r="AU131" s="94">
        <f t="shared" si="108"/>
        <v>0.41827870260657801</v>
      </c>
      <c r="AV131" s="94">
        <f t="shared" si="109"/>
        <v>2.9918645460017785</v>
      </c>
      <c r="AW131" s="94">
        <f t="shared" si="110"/>
        <v>7.1609870675608356</v>
      </c>
      <c r="AX131" s="94">
        <f t="shared" si="111"/>
        <v>0.11303705579696685</v>
      </c>
      <c r="AY131" s="94">
        <f t="shared" si="112"/>
        <v>2.0227561824975544E-2</v>
      </c>
      <c r="AZ131" s="94">
        <f t="shared" si="113"/>
        <v>0.93224764934356918</v>
      </c>
      <c r="BA131" s="94">
        <f t="shared" si="114"/>
        <v>0.24901764185272116</v>
      </c>
      <c r="BB131" s="94" t="e">
        <f t="shared" ca="1" si="115"/>
        <v>#REF!</v>
      </c>
      <c r="BC131" s="94">
        <f t="shared" si="116"/>
        <v>9.139334357033891E-3</v>
      </c>
      <c r="BD131" s="94">
        <f t="shared" si="117"/>
        <v>3.0701575809539802E-3</v>
      </c>
      <c r="BE131" s="94">
        <f t="shared" si="118"/>
        <v>8.4414431579863528E-51</v>
      </c>
      <c r="BF131" s="94">
        <f t="shared" si="119"/>
        <v>0</v>
      </c>
      <c r="BG131" s="97">
        <f t="shared" si="120"/>
        <v>2.8920747738117994E-2</v>
      </c>
      <c r="BH131" s="94">
        <f t="shared" si="121"/>
        <v>2.0360064740933279E-55</v>
      </c>
      <c r="BI131" s="94">
        <f t="shared" si="122"/>
        <v>3.4116491025800036E-39</v>
      </c>
      <c r="BJ131" s="94">
        <f t="shared" si="123"/>
        <v>3.7157323112334202E-12</v>
      </c>
      <c r="BK131" s="94">
        <f t="shared" si="124"/>
        <v>1.6026931582263706E-13</v>
      </c>
      <c r="BL131" s="94">
        <f t="shared" si="125"/>
        <v>4.2473251172882753E-2</v>
      </c>
      <c r="BN131" s="111" t="e">
        <f t="shared" ca="1" si="158"/>
        <v>#REF!</v>
      </c>
      <c r="BO131" s="104">
        <v>15.227122092693254</v>
      </c>
      <c r="BP131" s="13"/>
      <c r="BQ131" s="92">
        <f t="shared" si="162"/>
        <v>43612</v>
      </c>
      <c r="BR131" s="94">
        <f t="shared" si="163"/>
        <v>2.8925334198812619E-4</v>
      </c>
      <c r="BS131" s="94">
        <f t="shared" si="164"/>
        <v>1.1059246858158878</v>
      </c>
      <c r="BT131" s="94">
        <f t="shared" si="165"/>
        <v>114676.26399007555</v>
      </c>
      <c r="BU131" s="94">
        <f t="shared" si="166"/>
        <v>0.30125603831358505</v>
      </c>
      <c r="BV131" s="94">
        <f t="shared" si="167"/>
        <v>1</v>
      </c>
      <c r="BW131" s="94">
        <f t="shared" si="168"/>
        <v>4.7313529063583672</v>
      </c>
      <c r="BX131" s="94">
        <f t="shared" si="169"/>
        <v>0.34219954782615686</v>
      </c>
      <c r="BY131" s="94">
        <f t="shared" si="170"/>
        <v>0.99998107955660198</v>
      </c>
      <c r="BZ131" s="94">
        <f t="shared" si="171"/>
        <v>0.98487584901537573</v>
      </c>
      <c r="CA131" s="94">
        <f t="shared" si="172"/>
        <v>0.98353539561738168</v>
      </c>
      <c r="CB131" s="94">
        <f t="shared" si="173"/>
        <v>1.2009280462793568</v>
      </c>
      <c r="CC131" s="94">
        <f t="shared" si="174"/>
        <v>1.2005048972634351</v>
      </c>
      <c r="CD131" s="94">
        <f t="shared" si="175"/>
        <v>1.5193440605500521</v>
      </c>
      <c r="CE131" s="94">
        <f t="shared" si="176"/>
        <v>19.922794849444404</v>
      </c>
      <c r="CF131" s="94">
        <f t="shared" si="177"/>
        <v>1288.1818280679438</v>
      </c>
      <c r="CG131" s="94">
        <f t="shared" si="178"/>
        <v>1.1196734225708818</v>
      </c>
      <c r="CH131" s="94">
        <f t="shared" si="179"/>
        <v>1.0204335253227876</v>
      </c>
      <c r="CI131" s="94">
        <f t="shared" si="180"/>
        <v>2.5402122723848337</v>
      </c>
      <c r="CJ131" s="94">
        <f t="shared" si="181"/>
        <v>1.2827646632154563</v>
      </c>
      <c r="CK131" s="94" t="e">
        <f t="shared" ca="1" si="182"/>
        <v>#REF!</v>
      </c>
      <c r="CL131" s="94">
        <f t="shared" si="183"/>
        <v>1.0091812255953678</v>
      </c>
      <c r="CM131" s="94">
        <f t="shared" si="184"/>
        <v>1.0030748753415939</v>
      </c>
      <c r="CN131" s="94">
        <f t="shared" si="185"/>
        <v>1</v>
      </c>
      <c r="CO131" s="94">
        <f t="shared" si="186"/>
        <v>1</v>
      </c>
      <c r="CP131" s="97">
        <f t="shared" si="187"/>
        <v>1.0293430134803636</v>
      </c>
      <c r="CQ131" s="94">
        <f t="shared" si="188"/>
        <v>1</v>
      </c>
      <c r="CR131" s="94">
        <f t="shared" si="189"/>
        <v>1</v>
      </c>
      <c r="CS131" s="94">
        <f t="shared" si="190"/>
        <v>1.0000000000037157</v>
      </c>
      <c r="CT131" s="94">
        <f t="shared" si="191"/>
        <v>1.0000000000001603</v>
      </c>
      <c r="CU131" s="94">
        <f t="shared" si="192"/>
        <v>1.0433881465912536</v>
      </c>
      <c r="CW131" s="94" t="e">
        <f t="shared" ca="1" si="159"/>
        <v>#REF!</v>
      </c>
      <c r="CX131" s="94" t="e">
        <f t="shared" ca="1" si="193"/>
        <v>#REF!</v>
      </c>
    </row>
    <row r="132" spans="1:102" x14ac:dyDescent="0.2">
      <c r="A132" s="92">
        <f t="shared" si="160"/>
        <v>43619</v>
      </c>
      <c r="B132" s="93">
        <v>1</v>
      </c>
      <c r="C132" s="93">
        <v>2.89242849414115</v>
      </c>
      <c r="D132" s="93">
        <v>15.710755591226301</v>
      </c>
      <c r="E132" s="93">
        <v>0.65671304010416698</v>
      </c>
      <c r="F132" s="93">
        <v>0</v>
      </c>
      <c r="G132" s="93">
        <v>4.5451981256546397</v>
      </c>
      <c r="H132" s="93">
        <v>4.3040650932041702</v>
      </c>
      <c r="I132" s="93">
        <v>3.6672121778560701E-4</v>
      </c>
      <c r="J132" s="93">
        <v>1.16237077946193</v>
      </c>
      <c r="K132" s="93">
        <v>2.1054403502815302</v>
      </c>
      <c r="L132" s="93">
        <v>0.82694029224554599</v>
      </c>
      <c r="M132" s="93">
        <v>0.63565165255045797</v>
      </c>
      <c r="N132" s="93">
        <v>0.49611278562502298</v>
      </c>
      <c r="O132" s="93">
        <v>4.4092862597884999</v>
      </c>
      <c r="P132" s="93">
        <v>4.5538768916005399</v>
      </c>
      <c r="Q132" s="93">
        <v>3.4965075614664798</v>
      </c>
      <c r="R132" s="93">
        <v>1.6094379124341001</v>
      </c>
      <c r="S132" s="93">
        <v>4.4886363697321396</v>
      </c>
      <c r="T132" s="93">
        <v>3.5263605246161598</v>
      </c>
      <c r="U132" s="93" t="e">
        <f ca="1">'Media Transformations (Inputs)'!F138</f>
        <v>#REF!</v>
      </c>
      <c r="V132" s="93">
        <v>0.98475928564837201</v>
      </c>
      <c r="W132" s="93">
        <v>0.49342748909150902</v>
      </c>
      <c r="X132" s="93">
        <v>1.12305261160441E-50</v>
      </c>
      <c r="Y132" s="93">
        <v>0</v>
      </c>
      <c r="Z132" s="93">
        <v>0.19011161894488199</v>
      </c>
      <c r="AA132" s="93">
        <v>3.7018299528969602E-54</v>
      </c>
      <c r="AB132" s="93">
        <v>1.99948845978943E-38</v>
      </c>
      <c r="AC132" s="93">
        <v>9.6571679620211599E-11</v>
      </c>
      <c r="AD132" s="93">
        <v>4.16250272076657E-12</v>
      </c>
      <c r="AE132" s="93">
        <v>1.8095967026408699</v>
      </c>
      <c r="AH132" s="92">
        <f t="shared" si="161"/>
        <v>43619</v>
      </c>
      <c r="AI132" s="94">
        <f t="shared" si="157"/>
        <v>-8.1482076379792705</v>
      </c>
      <c r="AJ132" s="94">
        <f t="shared" si="97"/>
        <v>0.10498872328895245</v>
      </c>
      <c r="AK132" s="94">
        <f t="shared" si="98"/>
        <v>11.561521701858904</v>
      </c>
      <c r="AL132" s="94">
        <f t="shared" si="99"/>
        <v>-1.2738339194758566</v>
      </c>
      <c r="AM132" s="94">
        <f t="shared" si="100"/>
        <v>0</v>
      </c>
      <c r="AN132" s="94">
        <f t="shared" si="101"/>
        <v>1.5526138435938022</v>
      </c>
      <c r="AO132" s="94">
        <f t="shared" si="102"/>
        <v>-1.0723612388979245</v>
      </c>
      <c r="AP132" s="94">
        <f t="shared" si="103"/>
        <v>-1.513649791351752E-5</v>
      </c>
      <c r="AQ132" s="94">
        <f t="shared" si="104"/>
        <v>-1.4594779940018053E-2</v>
      </c>
      <c r="AR132" s="94">
        <f t="shared" si="105"/>
        <v>-2.085395354999213E-2</v>
      </c>
      <c r="AS132" s="94">
        <f t="shared" si="106"/>
        <v>0.18598154328032532</v>
      </c>
      <c r="AT132" s="94">
        <f t="shared" si="107"/>
        <v>0.18504777227935418</v>
      </c>
      <c r="AU132" s="94">
        <f t="shared" si="108"/>
        <v>0.43100410818839391</v>
      </c>
      <c r="AV132" s="94">
        <f t="shared" si="109"/>
        <v>2.9820152142313878</v>
      </c>
      <c r="AW132" s="94">
        <f t="shared" si="110"/>
        <v>7.1609870675608356</v>
      </c>
      <c r="AX132" s="94">
        <f t="shared" si="111"/>
        <v>0.10444374055080459</v>
      </c>
      <c r="AY132" s="94">
        <f t="shared" si="112"/>
        <v>1.672996304224271E-2</v>
      </c>
      <c r="AZ132" s="94">
        <f t="shared" si="113"/>
        <v>0.929932821832822</v>
      </c>
      <c r="BA132" s="94">
        <f t="shared" si="114"/>
        <v>0.25114373892391745</v>
      </c>
      <c r="BB132" s="94" t="e">
        <f t="shared" ca="1" si="115"/>
        <v>#REF!</v>
      </c>
      <c r="BC132" s="94">
        <f t="shared" si="116"/>
        <v>1.0953864806938125E-2</v>
      </c>
      <c r="BD132" s="94">
        <f t="shared" si="117"/>
        <v>1.973709956366036E-3</v>
      </c>
      <c r="BE132" s="94">
        <f t="shared" si="118"/>
        <v>8.4414431579863519E-52</v>
      </c>
      <c r="BF132" s="94">
        <f t="shared" si="119"/>
        <v>0</v>
      </c>
      <c r="BG132" s="97">
        <f t="shared" si="120"/>
        <v>8.2529569683129564E-3</v>
      </c>
      <c r="BH132" s="94">
        <f t="shared" si="121"/>
        <v>4.0720129481866558E-56</v>
      </c>
      <c r="BI132" s="94">
        <f t="shared" si="122"/>
        <v>1.0234947307739986E-39</v>
      </c>
      <c r="BJ132" s="94">
        <f t="shared" si="123"/>
        <v>2.9725858489867482E-12</v>
      </c>
      <c r="BK132" s="94">
        <f t="shared" si="124"/>
        <v>9.6161589493582243E-14</v>
      </c>
      <c r="BL132" s="94">
        <f t="shared" si="125"/>
        <v>4.4303122542858328E-2</v>
      </c>
      <c r="BN132" s="111" t="e">
        <f t="shared" ca="1" si="158"/>
        <v>#REF!</v>
      </c>
      <c r="BO132" s="104">
        <v>15.045301097789913</v>
      </c>
      <c r="BP132" s="13"/>
      <c r="BQ132" s="92">
        <f t="shared" si="162"/>
        <v>43619</v>
      </c>
      <c r="BR132" s="94">
        <f t="shared" si="163"/>
        <v>2.8925334198812619E-4</v>
      </c>
      <c r="BS132" s="94">
        <f t="shared" si="164"/>
        <v>1.1106980852637158</v>
      </c>
      <c r="BT132" s="94">
        <f t="shared" si="165"/>
        <v>104979.63960980196</v>
      </c>
      <c r="BU132" s="94">
        <f t="shared" si="166"/>
        <v>0.27975699728241904</v>
      </c>
      <c r="BV132" s="94">
        <f t="shared" si="167"/>
        <v>1</v>
      </c>
      <c r="BW132" s="94">
        <f t="shared" si="168"/>
        <v>4.7238013375794115</v>
      </c>
      <c r="BX132" s="94">
        <f t="shared" si="169"/>
        <v>0.34219954782615686</v>
      </c>
      <c r="BY132" s="94">
        <f t="shared" si="170"/>
        <v>0.99998486361664274</v>
      </c>
      <c r="BZ132" s="94">
        <f t="shared" si="171"/>
        <v>0.9855112076125575</v>
      </c>
      <c r="CA132" s="94">
        <f t="shared" si="172"/>
        <v>0.97936198646668127</v>
      </c>
      <c r="CB132" s="94">
        <f t="shared" si="173"/>
        <v>1.2044000308987421</v>
      </c>
      <c r="CC132" s="94">
        <f t="shared" si="174"/>
        <v>1.2032759219881501</v>
      </c>
      <c r="CD132" s="94">
        <f t="shared" si="175"/>
        <v>1.5388018716318694</v>
      </c>
      <c r="CE132" s="94">
        <f t="shared" si="176"/>
        <v>19.727531816899358</v>
      </c>
      <c r="CF132" s="94">
        <f t="shared" si="177"/>
        <v>1288.1818280679438</v>
      </c>
      <c r="CG132" s="94">
        <f t="shared" si="178"/>
        <v>1.1100929388920941</v>
      </c>
      <c r="CH132" s="94">
        <f t="shared" si="179"/>
        <v>1.0168706925785624</v>
      </c>
      <c r="CI132" s="94">
        <f t="shared" si="180"/>
        <v>2.5343389196554793</v>
      </c>
      <c r="CJ132" s="94">
        <f t="shared" si="181"/>
        <v>1.2854948466980711</v>
      </c>
      <c r="CK132" s="94" t="e">
        <f t="shared" ca="1" si="182"/>
        <v>#REF!</v>
      </c>
      <c r="CL132" s="94">
        <f t="shared" si="183"/>
        <v>1.0110140780390748</v>
      </c>
      <c r="CM132" s="94">
        <f t="shared" si="184"/>
        <v>1.0019756590039359</v>
      </c>
      <c r="CN132" s="94">
        <f t="shared" si="185"/>
        <v>1</v>
      </c>
      <c r="CO132" s="94">
        <f t="shared" si="186"/>
        <v>1</v>
      </c>
      <c r="CP132" s="97">
        <f t="shared" si="187"/>
        <v>1.0082871064978935</v>
      </c>
      <c r="CQ132" s="94">
        <f t="shared" si="188"/>
        <v>1</v>
      </c>
      <c r="CR132" s="94">
        <f t="shared" si="189"/>
        <v>1</v>
      </c>
      <c r="CS132" s="94">
        <f t="shared" si="190"/>
        <v>1.0000000000029725</v>
      </c>
      <c r="CT132" s="94">
        <f t="shared" si="191"/>
        <v>1.0000000000000961</v>
      </c>
      <c r="CU132" s="94">
        <f t="shared" si="192"/>
        <v>1.0452991606101518</v>
      </c>
      <c r="CW132" s="94" t="e">
        <f t="shared" ca="1" si="159"/>
        <v>#REF!</v>
      </c>
      <c r="CX132" s="94" t="e">
        <f t="shared" ca="1" si="193"/>
        <v>#REF!</v>
      </c>
    </row>
    <row r="133" spans="1:102" x14ac:dyDescent="0.2">
      <c r="A133" s="92">
        <f t="shared" si="160"/>
        <v>43626</v>
      </c>
      <c r="B133" s="93">
        <v>1</v>
      </c>
      <c r="C133" s="93">
        <v>2.6445044364410299</v>
      </c>
      <c r="D133" s="93">
        <v>15.7202368762111</v>
      </c>
      <c r="E133" s="93">
        <v>0.65174677452116103</v>
      </c>
      <c r="F133" s="93">
        <v>0</v>
      </c>
      <c r="G133" s="93">
        <v>4.5698904017263704</v>
      </c>
      <c r="H133" s="93">
        <v>4.3040650932041702</v>
      </c>
      <c r="I133" s="93">
        <v>2.9337697422848503E-4</v>
      </c>
      <c r="J133" s="93">
        <v>1.0810707857194299</v>
      </c>
      <c r="K133" s="93">
        <v>2.2296891234445799</v>
      </c>
      <c r="L133" s="93">
        <v>0.80867767715401395</v>
      </c>
      <c r="M133" s="93">
        <v>0.627230693930519</v>
      </c>
      <c r="N133" s="93">
        <v>0.55858779058430297</v>
      </c>
      <c r="O133" s="93">
        <v>4.3392022985237197</v>
      </c>
      <c r="P133" s="93">
        <v>4.5432947822700003</v>
      </c>
      <c r="Q133" s="93">
        <v>3.2580965380214799</v>
      </c>
      <c r="R133" s="93">
        <v>1.3862943611198899</v>
      </c>
      <c r="S133" s="93">
        <v>4.4886363697321396</v>
      </c>
      <c r="T133" s="93">
        <v>3.4965075614664798</v>
      </c>
      <c r="U133" s="93" t="e">
        <f ca="1">'Media Transformations (Inputs)'!F139</f>
        <v>#REF!</v>
      </c>
      <c r="V133" s="93">
        <v>1.2312202046217899</v>
      </c>
      <c r="W133" s="93">
        <v>0.17911796170108901</v>
      </c>
      <c r="X133" s="93">
        <v>1.12305261160441E-51</v>
      </c>
      <c r="Y133" s="93">
        <v>0</v>
      </c>
      <c r="Z133" s="93">
        <v>0.241952100462347</v>
      </c>
      <c r="AA133" s="93">
        <v>7.4036599057939204E-55</v>
      </c>
      <c r="AB133" s="93">
        <v>5.9984653793682999E-39</v>
      </c>
      <c r="AC133" s="93">
        <v>7.7257343696169302E-11</v>
      </c>
      <c r="AD133" s="93">
        <v>2.49750163245994E-12</v>
      </c>
      <c r="AE133" s="93">
        <v>1.93266399220739</v>
      </c>
      <c r="AH133" s="92">
        <f t="shared" si="161"/>
        <v>43626</v>
      </c>
      <c r="AI133" s="94">
        <f t="shared" si="157"/>
        <v>-8.1482076379792705</v>
      </c>
      <c r="AJ133" s="94">
        <f t="shared" si="97"/>
        <v>9.5989631230747205E-2</v>
      </c>
      <c r="AK133" s="94">
        <f t="shared" si="98"/>
        <v>11.568498965395133</v>
      </c>
      <c r="AL133" s="94">
        <f t="shared" si="99"/>
        <v>-1.2642007963818565</v>
      </c>
      <c r="AM133" s="94">
        <f t="shared" si="100"/>
        <v>0</v>
      </c>
      <c r="AN133" s="94">
        <f t="shared" si="101"/>
        <v>1.5610485847423605</v>
      </c>
      <c r="AO133" s="94">
        <f t="shared" si="102"/>
        <v>-1.0723612388979245</v>
      </c>
      <c r="AP133" s="94">
        <f t="shared" si="103"/>
        <v>-1.2109198330813992E-5</v>
      </c>
      <c r="AQ133" s="94">
        <f t="shared" si="104"/>
        <v>-1.3573973551246048E-2</v>
      </c>
      <c r="AR133" s="94">
        <f t="shared" si="105"/>
        <v>-2.2084612088401578E-2</v>
      </c>
      <c r="AS133" s="94">
        <f t="shared" si="106"/>
        <v>0.18187422214613011</v>
      </c>
      <c r="AT133" s="94">
        <f t="shared" si="107"/>
        <v>0.18259630436162916</v>
      </c>
      <c r="AU133" s="94">
        <f t="shared" si="108"/>
        <v>0.4852800401473259</v>
      </c>
      <c r="AV133" s="94">
        <f t="shared" si="109"/>
        <v>2.9346171941320525</v>
      </c>
      <c r="AW133" s="94">
        <f t="shared" si="110"/>
        <v>7.1443466642589195</v>
      </c>
      <c r="AX133" s="94">
        <f t="shared" si="111"/>
        <v>9.7322194654104813E-2</v>
      </c>
      <c r="AY133" s="94">
        <f t="shared" si="112"/>
        <v>1.4410405799456318E-2</v>
      </c>
      <c r="AZ133" s="94">
        <f t="shared" si="113"/>
        <v>0.929932821832822</v>
      </c>
      <c r="BA133" s="94">
        <f t="shared" si="114"/>
        <v>0.24901764185272116</v>
      </c>
      <c r="BB133" s="94" t="e">
        <f t="shared" ca="1" si="115"/>
        <v>#REF!</v>
      </c>
      <c r="BC133" s="94">
        <f t="shared" si="116"/>
        <v>1.3695346533460818E-2</v>
      </c>
      <c r="BD133" s="94">
        <f t="shared" si="117"/>
        <v>7.1647184680435601E-4</v>
      </c>
      <c r="BE133" s="94">
        <f t="shared" si="118"/>
        <v>8.441443157986353E-53</v>
      </c>
      <c r="BF133" s="94">
        <f t="shared" si="119"/>
        <v>0</v>
      </c>
      <c r="BG133" s="97">
        <f t="shared" si="120"/>
        <v>1.0503409968265065E-2</v>
      </c>
      <c r="BH133" s="94">
        <f t="shared" si="121"/>
        <v>8.1440258963733116E-57</v>
      </c>
      <c r="BI133" s="94">
        <f t="shared" si="122"/>
        <v>3.0704841923220006E-40</v>
      </c>
      <c r="BJ133" s="94">
        <f t="shared" si="123"/>
        <v>2.3780686791893994E-12</v>
      </c>
      <c r="BK133" s="94">
        <f t="shared" si="124"/>
        <v>5.7696953696149298E-14</v>
      </c>
      <c r="BL133" s="94">
        <f t="shared" si="125"/>
        <v>4.7316095103388585E-2</v>
      </c>
      <c r="BN133" s="111" t="e">
        <f t="shared" ca="1" si="158"/>
        <v>#REF!</v>
      </c>
      <c r="BO133" s="104">
        <v>15.077793354475885</v>
      </c>
      <c r="BP133" s="13"/>
      <c r="BQ133" s="92">
        <f t="shared" si="162"/>
        <v>43626</v>
      </c>
      <c r="BR133" s="94">
        <f t="shared" si="163"/>
        <v>2.8925334198812619E-4</v>
      </c>
      <c r="BS133" s="94">
        <f t="shared" si="164"/>
        <v>1.1007476505364133</v>
      </c>
      <c r="BT133" s="94">
        <f t="shared" si="165"/>
        <v>105714.67149497093</v>
      </c>
      <c r="BU133" s="94">
        <f t="shared" si="166"/>
        <v>0.28246495296804652</v>
      </c>
      <c r="BV133" s="94">
        <f t="shared" si="167"/>
        <v>1</v>
      </c>
      <c r="BW133" s="94">
        <f t="shared" si="168"/>
        <v>4.7638138896350855</v>
      </c>
      <c r="BX133" s="94">
        <f t="shared" si="169"/>
        <v>0.34219954782615686</v>
      </c>
      <c r="BY133" s="94">
        <f t="shared" si="170"/>
        <v>0.99998789087498519</v>
      </c>
      <c r="BZ133" s="94">
        <f t="shared" si="171"/>
        <v>0.98651773739810844</v>
      </c>
      <c r="CA133" s="94">
        <f t="shared" si="172"/>
        <v>0.97815746760357658</v>
      </c>
      <c r="CB133" s="94">
        <f t="shared" si="173"/>
        <v>1.1994633184696819</v>
      </c>
      <c r="CC133" s="94">
        <f t="shared" si="174"/>
        <v>1.2003297423770931</v>
      </c>
      <c r="CD133" s="94">
        <f t="shared" si="175"/>
        <v>1.6246299067448537</v>
      </c>
      <c r="CE133" s="94">
        <f t="shared" si="176"/>
        <v>18.814299532219614</v>
      </c>
      <c r="CF133" s="94">
        <f t="shared" si="177"/>
        <v>1266.9233284691209</v>
      </c>
      <c r="CG133" s="94">
        <f t="shared" si="178"/>
        <v>1.1022154443408334</v>
      </c>
      <c r="CH133" s="94">
        <f t="shared" si="179"/>
        <v>1.0145147362427274</v>
      </c>
      <c r="CI133" s="94">
        <f t="shared" si="180"/>
        <v>2.5343389196554793</v>
      </c>
      <c r="CJ133" s="94">
        <f t="shared" si="181"/>
        <v>1.2827646632154563</v>
      </c>
      <c r="CK133" s="94" t="e">
        <f t="shared" ca="1" si="182"/>
        <v>#REF!</v>
      </c>
      <c r="CL133" s="94">
        <f t="shared" si="183"/>
        <v>1.0137895573839186</v>
      </c>
      <c r="CM133" s="94">
        <f t="shared" si="184"/>
        <v>1.000716728574067</v>
      </c>
      <c r="CN133" s="94">
        <f t="shared" si="185"/>
        <v>1</v>
      </c>
      <c r="CO133" s="94">
        <f t="shared" si="186"/>
        <v>1</v>
      </c>
      <c r="CP133" s="97">
        <f t="shared" si="187"/>
        <v>1.0105587644124676</v>
      </c>
      <c r="CQ133" s="94">
        <f t="shared" si="188"/>
        <v>1</v>
      </c>
      <c r="CR133" s="94">
        <f t="shared" si="189"/>
        <v>1</v>
      </c>
      <c r="CS133" s="94">
        <f t="shared" si="190"/>
        <v>1.0000000000023781</v>
      </c>
      <c r="CT133" s="94">
        <f t="shared" si="191"/>
        <v>1.0000000000000577</v>
      </c>
      <c r="CU133" s="94">
        <f t="shared" si="192"/>
        <v>1.0484533676821364</v>
      </c>
      <c r="CW133" s="94" t="e">
        <f t="shared" ca="1" si="159"/>
        <v>#REF!</v>
      </c>
      <c r="CX133" s="94" t="e">
        <f t="shared" ca="1" si="193"/>
        <v>#REF!</v>
      </c>
    </row>
    <row r="134" spans="1:102" x14ac:dyDescent="0.2">
      <c r="A134" s="92">
        <f t="shared" si="160"/>
        <v>43633</v>
      </c>
      <c r="B134" s="93">
        <v>1</v>
      </c>
      <c r="C134" s="93">
        <v>2.9469863114326298</v>
      </c>
      <c r="D134" s="93">
        <v>15.706682146165599</v>
      </c>
      <c r="E134" s="93">
        <v>0.65212446277112202</v>
      </c>
      <c r="F134" s="93">
        <v>0</v>
      </c>
      <c r="G134" s="93">
        <v>4.5704742021338296</v>
      </c>
      <c r="H134" s="93">
        <v>4.3040650932041702</v>
      </c>
      <c r="I134" s="93">
        <v>2.34701579382788E-4</v>
      </c>
      <c r="J134" s="93">
        <v>0.97296370714748703</v>
      </c>
      <c r="K134" s="93">
        <v>2.09521766661168</v>
      </c>
      <c r="L134" s="93">
        <v>0.80633433710222502</v>
      </c>
      <c r="M134" s="93">
        <v>0.61110940902766697</v>
      </c>
      <c r="N134" s="93">
        <v>0.53006750740423902</v>
      </c>
      <c r="O134" s="93">
        <v>4.43192557725461</v>
      </c>
      <c r="P134" s="93">
        <v>4.5538768916005399</v>
      </c>
      <c r="Q134" s="93">
        <v>3.3672958299864701</v>
      </c>
      <c r="R134" s="93">
        <v>1.6094379124341001</v>
      </c>
      <c r="S134" s="93">
        <v>4.4886363697321396</v>
      </c>
      <c r="T134" s="93">
        <v>3.5263605246161598</v>
      </c>
      <c r="U134" s="93" t="e">
        <f ca="1">'Media Transformations (Inputs)'!F140</f>
        <v>#REF!</v>
      </c>
      <c r="V134" s="93">
        <v>1.3593867965420201</v>
      </c>
      <c r="W134" s="93">
        <v>1.7911796170109E-2</v>
      </c>
      <c r="X134" s="93">
        <v>0.14285979119065501</v>
      </c>
      <c r="Y134" s="93">
        <v>0.70639241526071095</v>
      </c>
      <c r="Z134" s="93">
        <v>0.21178351070311899</v>
      </c>
      <c r="AA134" s="93">
        <v>1.48073198115878E-55</v>
      </c>
      <c r="AB134" s="93">
        <v>1.7995396138104899E-39</v>
      </c>
      <c r="AC134" s="93">
        <v>6.1805874956935395E-11</v>
      </c>
      <c r="AD134" s="93">
        <v>1.49850097947596E-12</v>
      </c>
      <c r="AE134" s="93">
        <v>1.7393975929866501</v>
      </c>
      <c r="AH134" s="92">
        <f t="shared" si="161"/>
        <v>43633</v>
      </c>
      <c r="AI134" s="94">
        <f t="shared" si="157"/>
        <v>-8.1482076379792705</v>
      </c>
      <c r="AJ134" s="94">
        <f t="shared" ref="AJ134:AJ160" si="194">C134*C$2</f>
        <v>0.10696905075235107</v>
      </c>
      <c r="AK134" s="94">
        <f t="shared" ref="AK134:AK160" si="195">D134*D$2</f>
        <v>11.558524059689679</v>
      </c>
      <c r="AL134" s="94">
        <f t="shared" ref="AL134:AL160" si="196">E134*E$2</f>
        <v>-1.2649334026716774</v>
      </c>
      <c r="AM134" s="94">
        <f t="shared" ref="AM134:AM160" si="197">F134*F$2</f>
        <v>0</v>
      </c>
      <c r="AN134" s="94">
        <f t="shared" ref="AN134:AN160" si="198">G134*G$2</f>
        <v>1.5612480076430697</v>
      </c>
      <c r="AO134" s="94">
        <f t="shared" ref="AO134:AO160" si="199">H134*H$2</f>
        <v>-1.0723612388979245</v>
      </c>
      <c r="AP134" s="94">
        <f t="shared" ref="AP134:AP160" si="200">I134*I$2</f>
        <v>-9.6873586646511936E-6</v>
      </c>
      <c r="AQ134" s="94">
        <f t="shared" ref="AQ134:AQ160" si="201">J134*J$2</f>
        <v>-1.2216576196121445E-2</v>
      </c>
      <c r="AR134" s="94">
        <f t="shared" ref="AR134:AR160" si="202">K134*K$2</f>
        <v>-2.075269997119622E-2</v>
      </c>
      <c r="AS134" s="94">
        <f t="shared" ref="AS134:AS160" si="203">L134*L$2</f>
        <v>0.18134719739797225</v>
      </c>
      <c r="AT134" s="94">
        <f t="shared" ref="AT134:AT160" si="204">M134*M$2</f>
        <v>0.17790315545596067</v>
      </c>
      <c r="AU134" s="94">
        <f t="shared" ref="AU134:AU160" si="205">N134*N$2</f>
        <v>0.46050269198481586</v>
      </c>
      <c r="AV134" s="94">
        <f t="shared" ref="AV134:AV160" si="206">O134*O$2</f>
        <v>2.9973262612231504</v>
      </c>
      <c r="AW134" s="94">
        <f t="shared" ref="AW134:AW160" si="207">P134*P$2</f>
        <v>7.1609870675608356</v>
      </c>
      <c r="AX134" s="94">
        <f t="shared" ref="AX134:AX160" si="208">Q134*Q$2</f>
        <v>0.1005840730621525</v>
      </c>
      <c r="AY134" s="94">
        <f t="shared" ref="AY134:AY160" si="209">R134*R$2</f>
        <v>1.672996304224271E-2</v>
      </c>
      <c r="AZ134" s="94">
        <f t="shared" ref="AZ134:AZ160" si="210">S134*S$2</f>
        <v>0.929932821832822</v>
      </c>
      <c r="BA134" s="94">
        <f t="shared" ref="BA134:BA160" si="211">T134*T$2</f>
        <v>0.25114373892391745</v>
      </c>
      <c r="BB134" s="94" t="e">
        <f t="shared" ref="BB134:BB160" ca="1" si="212">U134*U$2</f>
        <v>#REF!</v>
      </c>
      <c r="BC134" s="94">
        <f t="shared" ref="BC134:BC160" si="213">V134*V$2</f>
        <v>1.5120993938994912E-2</v>
      </c>
      <c r="BD134" s="94">
        <f t="shared" ref="BD134:BD160" si="214">W134*W$2</f>
        <v>7.1647184680435997E-5</v>
      </c>
      <c r="BE134" s="94">
        <f t="shared" ref="BE134:BE160" si="215">X134*X$2</f>
        <v>1.0738079360101264E-2</v>
      </c>
      <c r="BF134" s="94">
        <f t="shared" ref="BF134:BF160" si="216">Y134*Y$2</f>
        <v>8.4767089831285312E-3</v>
      </c>
      <c r="BG134" s="97">
        <f t="shared" ref="BG134:BG160" si="217">Z134*Z$2</f>
        <v>9.1937579098615163E-3</v>
      </c>
      <c r="BH134" s="94">
        <f t="shared" ref="BH134:BH160" si="218">AA134*AA$2</f>
        <v>1.628805179274658E-57</v>
      </c>
      <c r="BI134" s="94">
        <f t="shared" ref="BI134:BI160" si="219">AB134*AB$2</f>
        <v>9.2114525769660027E-41</v>
      </c>
      <c r="BJ134" s="94">
        <f t="shared" ref="BJ134:BJ160" si="220">AC134*AC$2</f>
        <v>1.9024549433515179E-12</v>
      </c>
      <c r="BK134" s="94">
        <f t="shared" ref="BK134:BK160" si="221">AD134*AD$2</f>
        <v>3.4618172217689489E-14</v>
      </c>
      <c r="BL134" s="94">
        <f t="shared" ref="BL134:BL160" si="222">AE134*AE$2</f>
        <v>4.2584485593049705E-2</v>
      </c>
      <c r="BN134" s="111" t="e">
        <f t="shared" ca="1" si="158"/>
        <v>#REF!</v>
      </c>
      <c r="BO134" s="104">
        <v>15.126159611990253</v>
      </c>
      <c r="BP134" s="13"/>
      <c r="BQ134" s="92">
        <f t="shared" si="162"/>
        <v>43633</v>
      </c>
      <c r="BR134" s="94">
        <f t="shared" ref="BR134:BR160" si="223">EXP(AI134)</f>
        <v>2.8925334198812619E-4</v>
      </c>
      <c r="BS134" s="94">
        <f t="shared" ref="BS134:BS160" si="224">EXP(AJ134)</f>
        <v>1.1128998105344765</v>
      </c>
      <c r="BT134" s="94">
        <f t="shared" ref="BT134:BT160" si="225">EXP(AK134)</f>
        <v>104665.41941035254</v>
      </c>
      <c r="BU134" s="94">
        <f t="shared" ref="BU134:BU160" si="226">EXP(AL134)</f>
        <v>0.28225809314950229</v>
      </c>
      <c r="BV134" s="94">
        <f t="shared" ref="BV134:BV160" si="227">EXP(AM134)</f>
        <v>1</v>
      </c>
      <c r="BW134" s="94">
        <f t="shared" ref="BW134:BW160" si="228">EXP(AN134)</f>
        <v>4.7647639979529242</v>
      </c>
      <c r="BX134" s="94">
        <f t="shared" ref="BX134:BX160" si="229">EXP(AO134)</f>
        <v>0.34219954782615686</v>
      </c>
      <c r="BY134" s="94">
        <f t="shared" ref="BY134:BY160" si="230">EXP(AP134)</f>
        <v>0.99999031268825767</v>
      </c>
      <c r="BZ134" s="94">
        <f t="shared" ref="BZ134:BZ160" si="231">EXP(AQ134)</f>
        <v>0.98785774322006559</v>
      </c>
      <c r="CA134" s="94">
        <f t="shared" ref="CA134:CA160" si="232">EXP(AR134)</f>
        <v>0.97946115539326739</v>
      </c>
      <c r="CB134" s="94">
        <f t="shared" ref="CB134:CB160" si="233">EXP(AS134)</f>
        <v>1.1988313381655991</v>
      </c>
      <c r="CC134" s="94">
        <f t="shared" ref="CC134:CC160" si="234">EXP(AT134)</f>
        <v>1.1947096145242313</v>
      </c>
      <c r="CD134" s="94">
        <f t="shared" ref="CD134:CD160" si="235">EXP(AU134)</f>
        <v>1.584870486470775</v>
      </c>
      <c r="CE134" s="94">
        <f t="shared" ref="CE134:CE160" si="236">EXP(AV134)</f>
        <v>20.03190517485546</v>
      </c>
      <c r="CF134" s="94">
        <f t="shared" ref="CF134:CF160" si="237">EXP(AW134)</f>
        <v>1288.1818280679438</v>
      </c>
      <c r="CG134" s="94">
        <f t="shared" ref="CG134:CG160" si="238">EXP(AX134)</f>
        <v>1.1058166071844215</v>
      </c>
      <c r="CH134" s="94">
        <f t="shared" ref="CH134:CH160" si="239">EXP(AY134)</f>
        <v>1.0168706925785624</v>
      </c>
      <c r="CI134" s="94">
        <f t="shared" ref="CI134:CI160" si="240">EXP(AZ134)</f>
        <v>2.5343389196554793</v>
      </c>
      <c r="CJ134" s="94">
        <f t="shared" ref="CJ134:CJ160" si="241">EXP(BA134)</f>
        <v>1.2854948466980711</v>
      </c>
      <c r="CK134" s="94" t="e">
        <f t="shared" ref="CK134:CK160" ca="1" si="242">EXP(BB134)</f>
        <v>#REF!</v>
      </c>
      <c r="CL134" s="94">
        <f t="shared" ref="CL134:CL160" si="243">EXP(BC134)</f>
        <v>1.0152358945746225</v>
      </c>
      <c r="CM134" s="94">
        <f t="shared" ref="CM134:CM160" si="244">EXP(BD134)</f>
        <v>1.0000716497514013</v>
      </c>
      <c r="CN134" s="94">
        <f t="shared" ref="CN134:CN160" si="245">EXP(BE134)</f>
        <v>1.0107959394508996</v>
      </c>
      <c r="CO134" s="94">
        <f t="shared" ref="CO134:CO160" si="246">EXP(BF134)</f>
        <v>1.0085127380112966</v>
      </c>
      <c r="CP134" s="97">
        <f t="shared" ref="CP134:CP160" si="247">EXP(BG134)</f>
        <v>1.0092361503176974</v>
      </c>
      <c r="CQ134" s="94">
        <f t="shared" ref="CQ134:CQ160" si="248">EXP(BH134)</f>
        <v>1</v>
      </c>
      <c r="CR134" s="94">
        <f t="shared" ref="CR134:CR160" si="249">EXP(BI134)</f>
        <v>1</v>
      </c>
      <c r="CS134" s="94">
        <f t="shared" ref="CS134:CS160" si="250">EXP(BJ134)</f>
        <v>1.0000000000019025</v>
      </c>
      <c r="CT134" s="94">
        <f t="shared" ref="CT134:CT160" si="251">EXP(BK134)</f>
        <v>1.0000000000000346</v>
      </c>
      <c r="CU134" s="94">
        <f t="shared" ref="CU134:CU160" si="252">EXP(BL134)</f>
        <v>1.043504213721959</v>
      </c>
      <c r="CW134" s="94" t="e">
        <f t="shared" ca="1" si="159"/>
        <v>#REF!</v>
      </c>
      <c r="CX134" s="94" t="e">
        <f t="shared" ref="CX134:CX160" ca="1" si="253">EXP(BN134)</f>
        <v>#REF!</v>
      </c>
    </row>
    <row r="135" spans="1:102" x14ac:dyDescent="0.2">
      <c r="A135" s="92">
        <f t="shared" si="160"/>
        <v>43640</v>
      </c>
      <c r="B135" s="93">
        <v>1</v>
      </c>
      <c r="C135" s="93">
        <v>3.0677363357189802</v>
      </c>
      <c r="D135" s="93">
        <v>15.826728061992901</v>
      </c>
      <c r="E135" s="93">
        <v>0.64108042713005298</v>
      </c>
      <c r="F135" s="93">
        <v>0</v>
      </c>
      <c r="G135" s="93">
        <v>4.5851023151388999</v>
      </c>
      <c r="H135" s="93">
        <v>4.3174881135363101</v>
      </c>
      <c r="I135" s="93">
        <v>1.8776126350623001E-4</v>
      </c>
      <c r="J135" s="93">
        <v>0.87566733643273797</v>
      </c>
      <c r="K135" s="93">
        <v>2.2469416785874801</v>
      </c>
      <c r="L135" s="93">
        <v>0.79853848599376098</v>
      </c>
      <c r="M135" s="93">
        <v>0.59082443287599895</v>
      </c>
      <c r="N135" s="93">
        <v>0.49968457147934298</v>
      </c>
      <c r="O135" s="93">
        <v>4.5083893449915298</v>
      </c>
      <c r="P135" s="93">
        <v>4.5538768916005399</v>
      </c>
      <c r="Q135" s="93">
        <v>3.4657359027997199</v>
      </c>
      <c r="R135" s="93">
        <v>2.1972245773362098</v>
      </c>
      <c r="S135" s="93">
        <v>4.4998096703302597</v>
      </c>
      <c r="T135" s="93">
        <v>3.4965075614664798</v>
      </c>
      <c r="U135" s="93" t="e">
        <f ca="1">'Media Transformations (Inputs)'!F141</f>
        <v>#REF!</v>
      </c>
      <c r="V135" s="93">
        <v>1.75831644942571</v>
      </c>
      <c r="W135" s="93">
        <v>1.7911796170109E-3</v>
      </c>
      <c r="X135" s="93">
        <v>1.42859791190656E-2</v>
      </c>
      <c r="Y135" s="93">
        <v>0.94278485026633196</v>
      </c>
      <c r="Z135" s="93">
        <v>0.210207911449702</v>
      </c>
      <c r="AA135" s="93">
        <v>2.96146396231757E-56</v>
      </c>
      <c r="AB135" s="93">
        <v>5.3986188414314699E-40</v>
      </c>
      <c r="AC135" s="93">
        <v>4.9444699965548301E-11</v>
      </c>
      <c r="AD135" s="93">
        <v>8.9910058768557998E-13</v>
      </c>
      <c r="AE135" s="93">
        <v>1.5654578336879801</v>
      </c>
      <c r="AH135" s="92">
        <f t="shared" si="161"/>
        <v>43640</v>
      </c>
      <c r="AI135" s="94">
        <f t="shared" ref="AI135:AI160" si="254">B135*B$2</f>
        <v>-8.1482076379792705</v>
      </c>
      <c r="AJ135" s="94">
        <f t="shared" si="194"/>
        <v>0.11135200815738736</v>
      </c>
      <c r="AK135" s="94">
        <f t="shared" si="195"/>
        <v>11.64686567082339</v>
      </c>
      <c r="AL135" s="94">
        <f t="shared" si="196"/>
        <v>-1.2435111583299745</v>
      </c>
      <c r="AM135" s="94">
        <f t="shared" si="197"/>
        <v>0</v>
      </c>
      <c r="AN135" s="94">
        <f t="shared" si="198"/>
        <v>1.5662448878954693</v>
      </c>
      <c r="AO135" s="94">
        <f t="shared" si="199"/>
        <v>-1.0757055950824659</v>
      </c>
      <c r="AP135" s="94">
        <f t="shared" si="200"/>
        <v>-7.7498869317209379E-6</v>
      </c>
      <c r="AQ135" s="94">
        <f t="shared" si="201"/>
        <v>-1.0994918576509296E-2</v>
      </c>
      <c r="AR135" s="94">
        <f t="shared" si="202"/>
        <v>-2.2255495097991761E-2</v>
      </c>
      <c r="AS135" s="94">
        <f t="shared" si="203"/>
        <v>0.17959388529801565</v>
      </c>
      <c r="AT135" s="94">
        <f t="shared" si="204"/>
        <v>0.17199789330090315</v>
      </c>
      <c r="AU135" s="94">
        <f t="shared" si="205"/>
        <v>0.43410714125141331</v>
      </c>
      <c r="AV135" s="94">
        <f t="shared" si="206"/>
        <v>3.0490389660226538</v>
      </c>
      <c r="AW135" s="94">
        <f t="shared" si="207"/>
        <v>7.1609870675608356</v>
      </c>
      <c r="AX135" s="94">
        <f t="shared" si="208"/>
        <v>0.10352456417906494</v>
      </c>
      <c r="AY135" s="94">
        <f t="shared" si="209"/>
        <v>2.2839952812312849E-2</v>
      </c>
      <c r="AZ135" s="94">
        <f t="shared" si="210"/>
        <v>0.93224764934356918</v>
      </c>
      <c r="BA135" s="94">
        <f t="shared" si="211"/>
        <v>0.24901764185272116</v>
      </c>
      <c r="BB135" s="94" t="e">
        <f t="shared" ca="1" si="212"/>
        <v>#REF!</v>
      </c>
      <c r="BC135" s="94">
        <f t="shared" si="213"/>
        <v>1.955844535362115E-2</v>
      </c>
      <c r="BD135" s="94">
        <f t="shared" si="214"/>
        <v>7.1647184680436E-6</v>
      </c>
      <c r="BE135" s="94">
        <f t="shared" si="215"/>
        <v>1.073807936010134E-3</v>
      </c>
      <c r="BF135" s="94">
        <f t="shared" si="216"/>
        <v>1.1313418203195983E-2</v>
      </c>
      <c r="BG135" s="97">
        <f t="shared" si="217"/>
        <v>9.1253593926644873E-3</v>
      </c>
      <c r="BH135" s="94">
        <f t="shared" si="218"/>
        <v>3.2576103585493271E-58</v>
      </c>
      <c r="BI135" s="94">
        <f t="shared" si="219"/>
        <v>2.7634357730898008E-41</v>
      </c>
      <c r="BJ135" s="94">
        <f t="shared" si="220"/>
        <v>1.521963954681214E-12</v>
      </c>
      <c r="BK135" s="94">
        <f t="shared" si="221"/>
        <v>2.0770903330613784E-14</v>
      </c>
      <c r="BL135" s="94">
        <f t="shared" si="222"/>
        <v>3.8326037033744612E-2</v>
      </c>
      <c r="BN135" s="111" t="e">
        <f t="shared" ref="BN135:BN160" ca="1" si="255">SUM(AI135:BL135)</f>
        <v>#REF!</v>
      </c>
      <c r="BO135" s="104">
        <v>15.272007408688053</v>
      </c>
      <c r="BP135" s="13"/>
      <c r="BQ135" s="92">
        <f t="shared" si="162"/>
        <v>43640</v>
      </c>
      <c r="BR135" s="94">
        <f t="shared" si="223"/>
        <v>2.8925334198812619E-4</v>
      </c>
      <c r="BS135" s="94">
        <f t="shared" si="224"/>
        <v>1.1177883082128757</v>
      </c>
      <c r="BT135" s="94">
        <f t="shared" si="225"/>
        <v>114332.44534904631</v>
      </c>
      <c r="BU135" s="94">
        <f t="shared" si="226"/>
        <v>0.28836992584377602</v>
      </c>
      <c r="BV135" s="94">
        <f t="shared" si="227"/>
        <v>1</v>
      </c>
      <c r="BW135" s="94">
        <f t="shared" si="228"/>
        <v>4.7886325375346148</v>
      </c>
      <c r="BX135" s="94">
        <f t="shared" si="229"/>
        <v>0.34105702222322226</v>
      </c>
      <c r="BY135" s="94">
        <f t="shared" si="230"/>
        <v>0.99999225014309856</v>
      </c>
      <c r="BZ135" s="94">
        <f t="shared" si="231"/>
        <v>0.98906530462227216</v>
      </c>
      <c r="CA135" s="94">
        <f t="shared" si="232"/>
        <v>0.97799033139243552</v>
      </c>
      <c r="CB135" s="94">
        <f t="shared" si="233"/>
        <v>1.1967312542638335</v>
      </c>
      <c r="CC135" s="94">
        <f t="shared" si="234"/>
        <v>1.1876753311367227</v>
      </c>
      <c r="CD135" s="94">
        <f t="shared" si="235"/>
        <v>1.543584240804432</v>
      </c>
      <c r="CE135" s="94">
        <f t="shared" si="236"/>
        <v>21.095061606905752</v>
      </c>
      <c r="CF135" s="94">
        <f t="shared" si="237"/>
        <v>1288.1818280679438</v>
      </c>
      <c r="CG135" s="94">
        <f t="shared" si="238"/>
        <v>1.1090730364991286</v>
      </c>
      <c r="CH135" s="94">
        <f t="shared" si="239"/>
        <v>1.0231027817201479</v>
      </c>
      <c r="CI135" s="94">
        <f t="shared" si="240"/>
        <v>2.5402122723848337</v>
      </c>
      <c r="CJ135" s="94">
        <f t="shared" si="241"/>
        <v>1.2827646632154563</v>
      </c>
      <c r="CK135" s="94" t="e">
        <f t="shared" ca="1" si="242"/>
        <v>#REF!</v>
      </c>
      <c r="CL135" s="94">
        <f t="shared" si="243"/>
        <v>1.019750964824774</v>
      </c>
      <c r="CM135" s="94">
        <f t="shared" si="244"/>
        <v>1.0000071647441346</v>
      </c>
      <c r="CN135" s="94">
        <f t="shared" si="245"/>
        <v>1.0010743846741688</v>
      </c>
      <c r="CO135" s="94">
        <f t="shared" si="246"/>
        <v>1.0113776569435964</v>
      </c>
      <c r="CP135" s="97">
        <f t="shared" si="247"/>
        <v>1.0091671224222438</v>
      </c>
      <c r="CQ135" s="94">
        <f t="shared" si="248"/>
        <v>1</v>
      </c>
      <c r="CR135" s="94">
        <f t="shared" si="249"/>
        <v>1</v>
      </c>
      <c r="CS135" s="94">
        <f t="shared" si="250"/>
        <v>1.0000000000015219</v>
      </c>
      <c r="CT135" s="94">
        <f t="shared" si="251"/>
        <v>1.0000000000000209</v>
      </c>
      <c r="CU135" s="94">
        <f t="shared" si="252"/>
        <v>1.0390699529431655</v>
      </c>
      <c r="CW135" s="94" t="e">
        <f t="shared" ref="CW135:CW160" ca="1" si="256">PRODUCT(BR135:CU135)</f>
        <v>#REF!</v>
      </c>
      <c r="CX135" s="94" t="e">
        <f t="shared" ca="1" si="253"/>
        <v>#REF!</v>
      </c>
    </row>
    <row r="136" spans="1:102" x14ac:dyDescent="0.2">
      <c r="A136" s="92">
        <f t="shared" ref="A136:A160" si="257">A135+7</f>
        <v>43647</v>
      </c>
      <c r="B136" s="93">
        <v>1</v>
      </c>
      <c r="C136" s="93">
        <v>2.9627955753953401</v>
      </c>
      <c r="D136" s="93">
        <v>15.7887941550131</v>
      </c>
      <c r="E136" s="93">
        <v>0.64636044845461404</v>
      </c>
      <c r="F136" s="93">
        <v>0</v>
      </c>
      <c r="G136" s="93">
        <v>4.5768531689748002</v>
      </c>
      <c r="H136" s="93">
        <v>4.3174881135363101</v>
      </c>
      <c r="I136" s="93">
        <v>1.5020901080498399E-4</v>
      </c>
      <c r="J136" s="93">
        <v>0.78810060278946403</v>
      </c>
      <c r="K136" s="93">
        <v>2.0326853423167699</v>
      </c>
      <c r="L136" s="93">
        <v>0.82048660149632902</v>
      </c>
      <c r="M136" s="93">
        <v>0.60076693714689899</v>
      </c>
      <c r="N136" s="93">
        <v>0.51113752671920698</v>
      </c>
      <c r="O136" s="93">
        <v>4.4412837762682296</v>
      </c>
      <c r="P136" s="93">
        <v>4.5538768916005399</v>
      </c>
      <c r="Q136" s="93">
        <v>3.4657359027997199</v>
      </c>
      <c r="R136" s="93">
        <v>2.3025850929940401</v>
      </c>
      <c r="S136" s="93">
        <v>4.4998096703302597</v>
      </c>
      <c r="T136" s="93">
        <v>3.4657359027997199</v>
      </c>
      <c r="U136" s="93" t="e">
        <f ca="1">'Media Transformations (Inputs)'!F142</f>
        <v>#REF!</v>
      </c>
      <c r="V136" s="93">
        <v>1.96106162102113</v>
      </c>
      <c r="W136" s="93">
        <v>1.7911796170109001E-4</v>
      </c>
      <c r="X136" s="93">
        <v>1.42859791190656E-3</v>
      </c>
      <c r="Y136" s="93">
        <v>0.98421369864533703</v>
      </c>
      <c r="Z136" s="93">
        <v>0.122968298152013</v>
      </c>
      <c r="AA136" s="93">
        <v>5.9229279246351294E-57</v>
      </c>
      <c r="AB136" s="93">
        <v>1.61958565242944E-40</v>
      </c>
      <c r="AC136" s="93">
        <v>3.9555759972438703E-11</v>
      </c>
      <c r="AD136" s="93">
        <v>5.3946035261134801E-13</v>
      </c>
      <c r="AE136" s="93">
        <v>1.4089120503191801</v>
      </c>
      <c r="AH136" s="92">
        <f t="shared" ref="AH136:AH160" si="258">AH135+7</f>
        <v>43647</v>
      </c>
      <c r="AI136" s="94">
        <f t="shared" si="254"/>
        <v>-8.1482076379792705</v>
      </c>
      <c r="AJ136" s="94">
        <f t="shared" si="194"/>
        <v>0.10754289188375502</v>
      </c>
      <c r="AK136" s="94">
        <f t="shared" si="195"/>
        <v>11.618950165026318</v>
      </c>
      <c r="AL136" s="94">
        <f t="shared" si="196"/>
        <v>-1.2537528770838993</v>
      </c>
      <c r="AM136" s="94">
        <f t="shared" si="197"/>
        <v>0</v>
      </c>
      <c r="AN136" s="94">
        <f t="shared" si="198"/>
        <v>1.5634270264561805</v>
      </c>
      <c r="AO136" s="94">
        <f t="shared" si="199"/>
        <v>-1.0757055950824659</v>
      </c>
      <c r="AP136" s="94">
        <f t="shared" si="200"/>
        <v>-6.19990954537675E-6</v>
      </c>
      <c r="AQ136" s="94">
        <f t="shared" si="201"/>
        <v>-9.895426718858364E-3</v>
      </c>
      <c r="AR136" s="94">
        <f t="shared" si="202"/>
        <v>-2.0133330162859103E-2</v>
      </c>
      <c r="AS136" s="94">
        <f t="shared" si="203"/>
        <v>0.18453008738121315</v>
      </c>
      <c r="AT136" s="94">
        <f t="shared" si="204"/>
        <v>0.17489230608001877</v>
      </c>
      <c r="AU136" s="94">
        <f t="shared" si="205"/>
        <v>0.44405703752965631</v>
      </c>
      <c r="AV136" s="94">
        <f t="shared" si="206"/>
        <v>3.0036552428751051</v>
      </c>
      <c r="AW136" s="94">
        <f t="shared" si="207"/>
        <v>7.1609870675608356</v>
      </c>
      <c r="AX136" s="94">
        <f t="shared" si="208"/>
        <v>0.10352456417906494</v>
      </c>
      <c r="AY136" s="94">
        <f t="shared" si="209"/>
        <v>2.3935165941970815E-2</v>
      </c>
      <c r="AZ136" s="94">
        <f t="shared" si="210"/>
        <v>0.93224764934356918</v>
      </c>
      <c r="BA136" s="94">
        <f t="shared" si="211"/>
        <v>0.24682611623969503</v>
      </c>
      <c r="BB136" s="94" t="e">
        <f t="shared" ca="1" si="212"/>
        <v>#REF!</v>
      </c>
      <c r="BC136" s="94">
        <f t="shared" si="213"/>
        <v>2.181365963012679E-2</v>
      </c>
      <c r="BD136" s="94">
        <f t="shared" si="214"/>
        <v>7.1647184680436004E-7</v>
      </c>
      <c r="BE136" s="94">
        <f t="shared" si="215"/>
        <v>1.0738079360101339E-4</v>
      </c>
      <c r="BF136" s="94">
        <f t="shared" si="216"/>
        <v>1.1810564383744044E-2</v>
      </c>
      <c r="BG136" s="97">
        <f t="shared" si="217"/>
        <v>5.3381906837028795E-3</v>
      </c>
      <c r="BH136" s="94">
        <f t="shared" si="218"/>
        <v>6.5152207170986422E-59</v>
      </c>
      <c r="BI136" s="94">
        <f t="shared" si="219"/>
        <v>8.2903073192693968E-42</v>
      </c>
      <c r="BJ136" s="94">
        <f t="shared" si="220"/>
        <v>1.217571163744973E-12</v>
      </c>
      <c r="BK136" s="94">
        <f t="shared" si="221"/>
        <v>1.2462541998368271E-14</v>
      </c>
      <c r="BL136" s="94">
        <f t="shared" si="222"/>
        <v>3.4493433330370103E-2</v>
      </c>
      <c r="BN136" s="111" t="e">
        <f t="shared" ca="1" si="255"/>
        <v>#REF!</v>
      </c>
      <c r="BO136" s="104">
        <v>15.213967726347944</v>
      </c>
      <c r="BP136" s="13"/>
      <c r="BQ136" s="92">
        <f t="shared" ref="BQ136:BQ160" si="259">BQ135+7</f>
        <v>43647</v>
      </c>
      <c r="BR136" s="94">
        <f t="shared" si="223"/>
        <v>2.8925334198812619E-4</v>
      </c>
      <c r="BS136" s="94">
        <f t="shared" si="224"/>
        <v>1.1135386214913643</v>
      </c>
      <c r="BT136" s="94">
        <f t="shared" si="225"/>
        <v>111184.9338908402</v>
      </c>
      <c r="BU136" s="94">
        <f t="shared" si="226"/>
        <v>0.28543159463124113</v>
      </c>
      <c r="BV136" s="94">
        <f t="shared" si="227"/>
        <v>1</v>
      </c>
      <c r="BW136" s="94">
        <f t="shared" si="228"/>
        <v>4.7751578284079494</v>
      </c>
      <c r="BX136" s="94">
        <f t="shared" si="229"/>
        <v>0.34105702222322226</v>
      </c>
      <c r="BY136" s="94">
        <f t="shared" si="230"/>
        <v>0.99999380010967398</v>
      </c>
      <c r="BZ136" s="94">
        <f t="shared" si="231"/>
        <v>0.99015337192234587</v>
      </c>
      <c r="CA136" s="94">
        <f t="shared" si="232"/>
        <v>0.98006799197008454</v>
      </c>
      <c r="CB136" s="94">
        <f t="shared" si="233"/>
        <v>1.2026531654247823</v>
      </c>
      <c r="CC136" s="94">
        <f t="shared" si="234"/>
        <v>1.1911179335454054</v>
      </c>
      <c r="CD136" s="94">
        <f t="shared" si="235"/>
        <v>1.5590194057015878</v>
      </c>
      <c r="CE136" s="94">
        <f t="shared" si="236"/>
        <v>20.159088781980085</v>
      </c>
      <c r="CF136" s="94">
        <f t="shared" si="237"/>
        <v>1288.1818280679438</v>
      </c>
      <c r="CG136" s="94">
        <f t="shared" si="238"/>
        <v>1.1090730364991286</v>
      </c>
      <c r="CH136" s="94">
        <f t="shared" si="239"/>
        <v>1.0242239111454454</v>
      </c>
      <c r="CI136" s="94">
        <f t="shared" si="240"/>
        <v>2.5402122723848337</v>
      </c>
      <c r="CJ136" s="94">
        <f t="shared" si="241"/>
        <v>1.2799565297726221</v>
      </c>
      <c r="CK136" s="94" t="e">
        <f t="shared" ca="1" si="242"/>
        <v>#REF!</v>
      </c>
      <c r="CL136" s="94">
        <f t="shared" si="243"/>
        <v>1.0220533169319863</v>
      </c>
      <c r="CM136" s="94">
        <f t="shared" si="244"/>
        <v>1.0000007164721034</v>
      </c>
      <c r="CN136" s="94">
        <f t="shared" si="245"/>
        <v>1.0001073865591248</v>
      </c>
      <c r="CO136" s="94">
        <f t="shared" si="246"/>
        <v>1.0118805844867327</v>
      </c>
      <c r="CP136" s="97">
        <f t="shared" si="247"/>
        <v>1.0053524642105576</v>
      </c>
      <c r="CQ136" s="94">
        <f t="shared" si="248"/>
        <v>1</v>
      </c>
      <c r="CR136" s="94">
        <f t="shared" si="249"/>
        <v>1</v>
      </c>
      <c r="CS136" s="94">
        <f t="shared" si="250"/>
        <v>1.0000000000012175</v>
      </c>
      <c r="CT136" s="94">
        <f t="shared" si="251"/>
        <v>1.0000000000000124</v>
      </c>
      <c r="CU136" s="94">
        <f t="shared" si="252"/>
        <v>1.0350952312253781</v>
      </c>
      <c r="CW136" s="94" t="e">
        <f t="shared" ca="1" si="256"/>
        <v>#REF!</v>
      </c>
      <c r="CX136" s="94" t="e">
        <f t="shared" ca="1" si="253"/>
        <v>#REF!</v>
      </c>
    </row>
    <row r="137" spans="1:102" x14ac:dyDescent="0.2">
      <c r="A137" s="92">
        <f t="shared" si="257"/>
        <v>43654</v>
      </c>
      <c r="B137" s="93">
        <v>1</v>
      </c>
      <c r="C137" s="93">
        <v>2.9989428117563199</v>
      </c>
      <c r="D137" s="93">
        <v>15.7839772698443</v>
      </c>
      <c r="E137" s="93">
        <v>0.64817158478972703</v>
      </c>
      <c r="F137" s="93">
        <v>0</v>
      </c>
      <c r="G137" s="93">
        <v>4.5747937016827596</v>
      </c>
      <c r="H137" s="93">
        <v>4.3040650932041702</v>
      </c>
      <c r="I137" s="93">
        <v>1.2016720864398701E-4</v>
      </c>
      <c r="J137" s="93">
        <v>0.70929054251051804</v>
      </c>
      <c r="K137" s="93">
        <v>2.4699721484387398</v>
      </c>
      <c r="L137" s="93">
        <v>0.81340508187500804</v>
      </c>
      <c r="M137" s="93">
        <v>0.60300617174117699</v>
      </c>
      <c r="N137" s="93">
        <v>0.51778975203427302</v>
      </c>
      <c r="O137" s="93">
        <v>4.3747158686535697</v>
      </c>
      <c r="P137" s="93">
        <v>4.5538768916005399</v>
      </c>
      <c r="Q137" s="93">
        <v>3.3322045101751998</v>
      </c>
      <c r="R137" s="93">
        <v>2.1972245773362098</v>
      </c>
      <c r="S137" s="93">
        <v>4.4998096703302597</v>
      </c>
      <c r="T137" s="93">
        <v>3.4965075614664798</v>
      </c>
      <c r="U137" s="93" t="e">
        <f ca="1">'Media Transformations (Inputs)'!F143</f>
        <v>#REF!</v>
      </c>
      <c r="V137" s="93">
        <v>2.0087407500613401</v>
      </c>
      <c r="W137" s="93">
        <v>1.7911796170108999E-5</v>
      </c>
      <c r="X137" s="93">
        <v>1.42859791190656E-4</v>
      </c>
      <c r="Y137" s="93">
        <v>1.0395855351830701</v>
      </c>
      <c r="Z137" s="93">
        <v>0.68847578085255901</v>
      </c>
      <c r="AA137" s="93">
        <v>1.18458558492702E-57</v>
      </c>
      <c r="AB137" s="93">
        <v>4.8587569572883198E-41</v>
      </c>
      <c r="AC137" s="93">
        <v>3.1644607977950897E-11</v>
      </c>
      <c r="AD137" s="93">
        <v>3.2367621156680802E-13</v>
      </c>
      <c r="AE137" s="93">
        <v>1.2680208452872701</v>
      </c>
      <c r="AH137" s="92">
        <f t="shared" si="258"/>
        <v>43654</v>
      </c>
      <c r="AI137" s="94">
        <f t="shared" si="254"/>
        <v>-8.1482076379792705</v>
      </c>
      <c r="AJ137" s="94">
        <f t="shared" si="194"/>
        <v>0.1088549561936076</v>
      </c>
      <c r="AK137" s="94">
        <f t="shared" si="195"/>
        <v>11.615405426385895</v>
      </c>
      <c r="AL137" s="94">
        <f t="shared" si="196"/>
        <v>-1.2572659592911539</v>
      </c>
      <c r="AM137" s="94">
        <f t="shared" si="197"/>
        <v>0</v>
      </c>
      <c r="AN137" s="94">
        <f t="shared" si="198"/>
        <v>1.562723524135786</v>
      </c>
      <c r="AO137" s="94">
        <f t="shared" si="199"/>
        <v>-1.0723612388979245</v>
      </c>
      <c r="AP137" s="94">
        <f t="shared" si="200"/>
        <v>-4.9599276363013917E-6</v>
      </c>
      <c r="AQ137" s="94">
        <f t="shared" si="201"/>
        <v>-8.9058840469725328E-3</v>
      </c>
      <c r="AR137" s="94">
        <f t="shared" si="202"/>
        <v>-2.4464566021273521E-2</v>
      </c>
      <c r="AS137" s="94">
        <f t="shared" si="203"/>
        <v>0.18293743074046973</v>
      </c>
      <c r="AT137" s="94">
        <f t="shared" si="204"/>
        <v>0.1755441810049394</v>
      </c>
      <c r="AU137" s="94">
        <f t="shared" si="205"/>
        <v>0.44983624040945341</v>
      </c>
      <c r="AV137" s="94">
        <f t="shared" si="206"/>
        <v>2.9586351417542525</v>
      </c>
      <c r="AW137" s="94">
        <f t="shared" si="207"/>
        <v>7.1609870675608356</v>
      </c>
      <c r="AX137" s="94">
        <f t="shared" si="208"/>
        <v>9.9535864632019314E-2</v>
      </c>
      <c r="AY137" s="94">
        <f t="shared" si="209"/>
        <v>2.2839952812312849E-2</v>
      </c>
      <c r="AZ137" s="94">
        <f t="shared" si="210"/>
        <v>0.93224764934356918</v>
      </c>
      <c r="BA137" s="94">
        <f t="shared" si="211"/>
        <v>0.24901764185272116</v>
      </c>
      <c r="BB137" s="94" t="e">
        <f t="shared" ca="1" si="212"/>
        <v>#REF!</v>
      </c>
      <c r="BC137" s="94">
        <f t="shared" si="213"/>
        <v>2.2344013333037194E-2</v>
      </c>
      <c r="BD137" s="94">
        <f t="shared" si="214"/>
        <v>7.1647184680436004E-8</v>
      </c>
      <c r="BE137" s="94">
        <f t="shared" si="215"/>
        <v>1.0738079360101338E-5</v>
      </c>
      <c r="BF137" s="94">
        <f t="shared" si="216"/>
        <v>1.2475026422196842E-2</v>
      </c>
      <c r="BG137" s="97">
        <f t="shared" si="217"/>
        <v>2.9887499904722656E-2</v>
      </c>
      <c r="BH137" s="94">
        <f t="shared" si="218"/>
        <v>1.3030441434197218E-59</v>
      </c>
      <c r="BI137" s="94">
        <f t="shared" si="219"/>
        <v>2.4870921957808191E-42</v>
      </c>
      <c r="BJ137" s="94">
        <f t="shared" si="220"/>
        <v>9.7405693099597643E-13</v>
      </c>
      <c r="BK137" s="94">
        <f t="shared" si="221"/>
        <v>7.4775251990209454E-15</v>
      </c>
      <c r="BL137" s="94">
        <f t="shared" si="222"/>
        <v>3.1044089997333286E-2</v>
      </c>
      <c r="BN137" s="111" t="e">
        <f t="shared" ca="1" si="255"/>
        <v>#REF!</v>
      </c>
      <c r="BO137" s="104">
        <v>15.187549111202335</v>
      </c>
      <c r="BP137" s="13"/>
      <c r="BQ137" s="92">
        <f t="shared" si="259"/>
        <v>43654</v>
      </c>
      <c r="BR137" s="94">
        <f t="shared" si="223"/>
        <v>2.8925334198812619E-4</v>
      </c>
      <c r="BS137" s="94">
        <f t="shared" si="224"/>
        <v>1.1150006146790703</v>
      </c>
      <c r="BT137" s="94">
        <f t="shared" si="225"/>
        <v>110791.51006371855</v>
      </c>
      <c r="BU137" s="94">
        <f t="shared" si="226"/>
        <v>0.28443060927616615</v>
      </c>
      <c r="BV137" s="94">
        <f t="shared" si="227"/>
        <v>1</v>
      </c>
      <c r="BW137" s="94">
        <f t="shared" si="228"/>
        <v>4.7717996751682126</v>
      </c>
      <c r="BX137" s="94">
        <f t="shared" si="229"/>
        <v>0.34219954782615686</v>
      </c>
      <c r="BY137" s="94">
        <f t="shared" si="230"/>
        <v>0.99999504008466411</v>
      </c>
      <c r="BZ137" s="94">
        <f t="shared" si="231"/>
        <v>0.99113365587198321</v>
      </c>
      <c r="CA137" s="94">
        <f t="shared" si="232"/>
        <v>0.97583226592555472</v>
      </c>
      <c r="CB137" s="94">
        <f t="shared" si="233"/>
        <v>1.2007392763629765</v>
      </c>
      <c r="CC137" s="94">
        <f t="shared" si="234"/>
        <v>1.1918946465912814</v>
      </c>
      <c r="CD137" s="94">
        <f t="shared" si="235"/>
        <v>1.5680553803565493</v>
      </c>
      <c r="CE137" s="94">
        <f t="shared" si="236"/>
        <v>19.271650725949154</v>
      </c>
      <c r="CF137" s="94">
        <f t="shared" si="237"/>
        <v>1288.1818280679438</v>
      </c>
      <c r="CG137" s="94">
        <f t="shared" si="238"/>
        <v>1.1046580881853563</v>
      </c>
      <c r="CH137" s="94">
        <f t="shared" si="239"/>
        <v>1.0231027817201479</v>
      </c>
      <c r="CI137" s="94">
        <f t="shared" si="240"/>
        <v>2.5402122723848337</v>
      </c>
      <c r="CJ137" s="94">
        <f t="shared" si="241"/>
        <v>1.2827646632154563</v>
      </c>
      <c r="CK137" s="94" t="e">
        <f t="shared" ca="1" si="242"/>
        <v>#REF!</v>
      </c>
      <c r="CL137" s="94">
        <f t="shared" si="243"/>
        <v>1.0225955104576563</v>
      </c>
      <c r="CM137" s="94">
        <f t="shared" si="244"/>
        <v>1.0000000716471873</v>
      </c>
      <c r="CN137" s="94">
        <f t="shared" si="245"/>
        <v>1.0000107381370136</v>
      </c>
      <c r="CO137" s="94">
        <f t="shared" si="246"/>
        <v>1.0125531641496526</v>
      </c>
      <c r="CP137" s="97">
        <f t="shared" si="247"/>
        <v>1.0303386142408797</v>
      </c>
      <c r="CQ137" s="94">
        <f t="shared" si="248"/>
        <v>1</v>
      </c>
      <c r="CR137" s="94">
        <f t="shared" si="249"/>
        <v>1</v>
      </c>
      <c r="CS137" s="94">
        <f t="shared" si="250"/>
        <v>1.0000000000009741</v>
      </c>
      <c r="CT137" s="94">
        <f t="shared" si="251"/>
        <v>1.0000000000000075</v>
      </c>
      <c r="CU137" s="94">
        <f t="shared" si="252"/>
        <v>1.0315309830822199</v>
      </c>
      <c r="CW137" s="94" t="e">
        <f t="shared" ca="1" si="256"/>
        <v>#REF!</v>
      </c>
      <c r="CX137" s="94" t="e">
        <f t="shared" ca="1" si="253"/>
        <v>#REF!</v>
      </c>
    </row>
    <row r="138" spans="1:102" x14ac:dyDescent="0.2">
      <c r="A138" s="92">
        <f t="shared" si="257"/>
        <v>43661</v>
      </c>
      <c r="B138" s="93">
        <v>1</v>
      </c>
      <c r="C138" s="93">
        <v>3.06337571443553</v>
      </c>
      <c r="D138" s="93">
        <v>15.7656996535421</v>
      </c>
      <c r="E138" s="93">
        <v>0.65737413476559903</v>
      </c>
      <c r="F138" s="93">
        <v>0</v>
      </c>
      <c r="G138" s="93">
        <v>4.5719596841205101</v>
      </c>
      <c r="H138" s="93">
        <v>4.3040650932041702</v>
      </c>
      <c r="I138" s="93">
        <v>8.1171211559544106E-3</v>
      </c>
      <c r="J138" s="93">
        <v>0.63836148825946604</v>
      </c>
      <c r="K138" s="93">
        <v>2.2275705549384202</v>
      </c>
      <c r="L138" s="93">
        <v>0.80919244138212298</v>
      </c>
      <c r="M138" s="93">
        <v>0.59951396716112904</v>
      </c>
      <c r="N138" s="93">
        <v>0.55096186942223002</v>
      </c>
      <c r="O138" s="93">
        <v>4.38380642627975</v>
      </c>
      <c r="P138" s="93">
        <v>4.5538768916005399</v>
      </c>
      <c r="Q138" s="93">
        <v>3.17805383034794</v>
      </c>
      <c r="R138" s="93">
        <v>2.07944154167983</v>
      </c>
      <c r="S138" s="93">
        <v>4.4886363697321396</v>
      </c>
      <c r="T138" s="93">
        <v>3.4965075614664798</v>
      </c>
      <c r="U138" s="93" t="e">
        <f ca="1">'Media Transformations (Inputs)'!F144</f>
        <v>#REF!</v>
      </c>
      <c r="V138" s="93">
        <v>1.84158543321402</v>
      </c>
      <c r="W138" s="93">
        <v>1.7911796170109E-6</v>
      </c>
      <c r="X138" s="93">
        <v>1.42859791190656E-5</v>
      </c>
      <c r="Y138" s="93">
        <v>1.01658249742212</v>
      </c>
      <c r="Z138" s="93">
        <v>0.53947012578905595</v>
      </c>
      <c r="AA138" s="93">
        <v>2.3691711698540501E-58</v>
      </c>
      <c r="AB138" s="93">
        <v>1.45762708718649E-41</v>
      </c>
      <c r="AC138" s="93">
        <v>2.53156863823607E-11</v>
      </c>
      <c r="AD138" s="93">
        <v>1.94205726940085E-13</v>
      </c>
      <c r="AE138" s="93">
        <v>1.14121876075854</v>
      </c>
      <c r="AH138" s="92">
        <f t="shared" si="258"/>
        <v>43661</v>
      </c>
      <c r="AI138" s="94">
        <f t="shared" si="254"/>
        <v>-8.1482076379792705</v>
      </c>
      <c r="AJ138" s="94">
        <f t="shared" si="194"/>
        <v>0.11119372730023794</v>
      </c>
      <c r="AK138" s="94">
        <f t="shared" si="195"/>
        <v>11.601954955699805</v>
      </c>
      <c r="AL138" s="94">
        <f t="shared" si="196"/>
        <v>-1.2751162524771671</v>
      </c>
      <c r="AM138" s="94">
        <f t="shared" si="197"/>
        <v>0</v>
      </c>
      <c r="AN138" s="94">
        <f t="shared" si="198"/>
        <v>1.5617554398458404</v>
      </c>
      <c r="AO138" s="94">
        <f t="shared" si="199"/>
        <v>-1.0723612388979245</v>
      </c>
      <c r="AP138" s="94">
        <f t="shared" si="200"/>
        <v>-3.3503593869690468E-4</v>
      </c>
      <c r="AQ138" s="94">
        <f t="shared" si="201"/>
        <v>-8.0152956422752768E-3</v>
      </c>
      <c r="AR138" s="94">
        <f t="shared" si="202"/>
        <v>-2.2063628103168264E-2</v>
      </c>
      <c r="AS138" s="94">
        <f t="shared" si="203"/>
        <v>0.18198999428405468</v>
      </c>
      <c r="AT138" s="94">
        <f t="shared" si="204"/>
        <v>0.17452754764091249</v>
      </c>
      <c r="AU138" s="94">
        <f t="shared" si="205"/>
        <v>0.47865492697788115</v>
      </c>
      <c r="AV138" s="94">
        <f t="shared" si="206"/>
        <v>2.9647831166304441</v>
      </c>
      <c r="AW138" s="94">
        <f t="shared" si="207"/>
        <v>7.1609870675608356</v>
      </c>
      <c r="AX138" s="94">
        <f t="shared" si="208"/>
        <v>9.4931248932902695E-2</v>
      </c>
      <c r="AY138" s="94">
        <f t="shared" si="209"/>
        <v>2.1615608699184427E-2</v>
      </c>
      <c r="AZ138" s="94">
        <f t="shared" si="210"/>
        <v>0.929932821832822</v>
      </c>
      <c r="BA138" s="94">
        <f t="shared" si="211"/>
        <v>0.24901764185272116</v>
      </c>
      <c r="BB138" s="94" t="e">
        <f t="shared" ca="1" si="212"/>
        <v>#REF!</v>
      </c>
      <c r="BC138" s="94">
        <f t="shared" si="213"/>
        <v>2.0484679007186271E-2</v>
      </c>
      <c r="BD138" s="94">
        <f t="shared" si="214"/>
        <v>7.1647184680436004E-9</v>
      </c>
      <c r="BE138" s="94">
        <f t="shared" si="215"/>
        <v>1.0738079360101339E-6</v>
      </c>
      <c r="BF138" s="94">
        <f t="shared" si="216"/>
        <v>1.2198989969065441E-2</v>
      </c>
      <c r="BG138" s="97">
        <f t="shared" si="217"/>
        <v>2.34189985785049E-2</v>
      </c>
      <c r="BH138" s="94">
        <f t="shared" si="218"/>
        <v>2.606088286839455E-60</v>
      </c>
      <c r="BI138" s="94">
        <f t="shared" si="219"/>
        <v>7.461276587342427E-43</v>
      </c>
      <c r="BJ138" s="94">
        <f t="shared" si="220"/>
        <v>7.792455447967806E-13</v>
      </c>
      <c r="BK138" s="94">
        <f t="shared" si="221"/>
        <v>4.4865151194125711E-15</v>
      </c>
      <c r="BL138" s="94">
        <f t="shared" si="222"/>
        <v>2.7939680997599883E-2</v>
      </c>
      <c r="BN138" s="111" t="e">
        <f t="shared" ca="1" si="255"/>
        <v>#REF!</v>
      </c>
      <c r="BO138" s="104">
        <v>15.176756818315358</v>
      </c>
      <c r="BP138" s="13"/>
      <c r="BQ138" s="92">
        <f t="shared" si="259"/>
        <v>43661</v>
      </c>
      <c r="BR138" s="94">
        <f t="shared" si="223"/>
        <v>2.8925334198812619E-4</v>
      </c>
      <c r="BS138" s="94">
        <f t="shared" si="224"/>
        <v>1.1176113977224813</v>
      </c>
      <c r="BT138" s="94">
        <f t="shared" si="225"/>
        <v>109311.28925477035</v>
      </c>
      <c r="BU138" s="94">
        <f t="shared" si="226"/>
        <v>0.27939848556728547</v>
      </c>
      <c r="BV138" s="94">
        <f t="shared" si="227"/>
        <v>1</v>
      </c>
      <c r="BW138" s="94">
        <f t="shared" si="228"/>
        <v>4.7671824061813028</v>
      </c>
      <c r="BX138" s="94">
        <f t="shared" si="229"/>
        <v>0.34219954782615686</v>
      </c>
      <c r="BY138" s="94">
        <f t="shared" si="230"/>
        <v>0.99966502017957581</v>
      </c>
      <c r="BZ138" s="94">
        <f t="shared" si="231"/>
        <v>0.99201674118781125</v>
      </c>
      <c r="CA138" s="94">
        <f t="shared" si="232"/>
        <v>0.97817799346078904</v>
      </c>
      <c r="CB138" s="94">
        <f t="shared" si="233"/>
        <v>1.1996021909410495</v>
      </c>
      <c r="CC138" s="94">
        <f t="shared" si="234"/>
        <v>1.1906835424558981</v>
      </c>
      <c r="CD138" s="94">
        <f t="shared" si="235"/>
        <v>1.6139021253757493</v>
      </c>
      <c r="CE138" s="94">
        <f t="shared" si="236"/>
        <v>19.390497308995695</v>
      </c>
      <c r="CF138" s="94">
        <f t="shared" si="237"/>
        <v>1288.1818280679438</v>
      </c>
      <c r="CG138" s="94">
        <f t="shared" si="238"/>
        <v>1.0995832550051943</v>
      </c>
      <c r="CH138" s="94">
        <f t="shared" si="239"/>
        <v>1.0218509183643691</v>
      </c>
      <c r="CI138" s="94">
        <f t="shared" si="240"/>
        <v>2.5343389196554793</v>
      </c>
      <c r="CJ138" s="94">
        <f t="shared" si="241"/>
        <v>1.2827646632154563</v>
      </c>
      <c r="CK138" s="94" t="e">
        <f t="shared" ca="1" si="242"/>
        <v>#REF!</v>
      </c>
      <c r="CL138" s="94">
        <f t="shared" si="243"/>
        <v>1.0206959300483882</v>
      </c>
      <c r="CM138" s="94">
        <f t="shared" si="244"/>
        <v>1.0000000071647186</v>
      </c>
      <c r="CN138" s="94">
        <f t="shared" si="245"/>
        <v>1.0000010738085126</v>
      </c>
      <c r="CO138" s="94">
        <f t="shared" si="246"/>
        <v>1.0122737011383776</v>
      </c>
      <c r="CP138" s="97">
        <f t="shared" si="247"/>
        <v>1.0236953766075048</v>
      </c>
      <c r="CQ138" s="94">
        <f t="shared" si="248"/>
        <v>1</v>
      </c>
      <c r="CR138" s="94">
        <f t="shared" si="249"/>
        <v>1</v>
      </c>
      <c r="CS138" s="94">
        <f t="shared" si="250"/>
        <v>1.0000000000007792</v>
      </c>
      <c r="CT138" s="94">
        <f t="shared" si="251"/>
        <v>1.0000000000000044</v>
      </c>
      <c r="CU138" s="94">
        <f t="shared" si="252"/>
        <v>1.0283336544904786</v>
      </c>
      <c r="CW138" s="94" t="e">
        <f t="shared" ca="1" si="256"/>
        <v>#REF!</v>
      </c>
      <c r="CX138" s="94" t="e">
        <f t="shared" ca="1" si="253"/>
        <v>#REF!</v>
      </c>
    </row>
    <row r="139" spans="1:102" x14ac:dyDescent="0.2">
      <c r="A139" s="92">
        <f t="shared" si="257"/>
        <v>43668</v>
      </c>
      <c r="B139" s="93">
        <v>1</v>
      </c>
      <c r="C139" s="93">
        <v>3.21778557996715</v>
      </c>
      <c r="D139" s="93">
        <v>15.911008810433501</v>
      </c>
      <c r="E139" s="93">
        <v>0.66018396023781001</v>
      </c>
      <c r="F139" s="93">
        <v>0</v>
      </c>
      <c r="G139" s="93">
        <v>4.5802644237497097</v>
      </c>
      <c r="H139" s="93">
        <v>4.3174881135363101</v>
      </c>
      <c r="I139" s="93">
        <v>0.132633519319141</v>
      </c>
      <c r="J139" s="93">
        <v>0.57452533943351902</v>
      </c>
      <c r="K139" s="93">
        <v>2.00953655031699</v>
      </c>
      <c r="L139" s="93">
        <v>0.81828778061280205</v>
      </c>
      <c r="M139" s="93">
        <v>0.59635984660040997</v>
      </c>
      <c r="N139" s="93">
        <v>0.57478407419507405</v>
      </c>
      <c r="O139" s="93">
        <v>4.3514448571777704</v>
      </c>
      <c r="P139" s="93">
        <v>4.5643481914678299</v>
      </c>
      <c r="Q139" s="93">
        <v>3.2958368660043198</v>
      </c>
      <c r="R139" s="93">
        <v>1.6094379124341001</v>
      </c>
      <c r="S139" s="93">
        <v>4.4998096703302597</v>
      </c>
      <c r="T139" s="93">
        <v>3.4965075614664798</v>
      </c>
      <c r="U139" s="93" t="e">
        <f ca="1">'Media Transformations (Inputs)'!F145</f>
        <v>#REF!</v>
      </c>
      <c r="V139" s="93">
        <v>1.74695756475713</v>
      </c>
      <c r="W139" s="93">
        <v>1.7911796170109001E-7</v>
      </c>
      <c r="X139" s="93">
        <v>1.42859791190656E-6</v>
      </c>
      <c r="Y139" s="93">
        <v>1.01887057622039</v>
      </c>
      <c r="Z139" s="93">
        <v>0.45477294443691801</v>
      </c>
      <c r="AA139" s="93">
        <v>4.7383423397080999E-59</v>
      </c>
      <c r="AB139" s="93">
        <v>4.3728812615594797E-42</v>
      </c>
      <c r="AC139" s="93">
        <v>2.0252549105888601E-11</v>
      </c>
      <c r="AD139" s="93">
        <v>1.1652343616405099E-13</v>
      </c>
      <c r="AE139" s="93">
        <v>1.02709688468268</v>
      </c>
      <c r="AH139" s="92">
        <f t="shared" si="258"/>
        <v>43668</v>
      </c>
      <c r="AI139" s="94">
        <f t="shared" si="254"/>
        <v>-8.1482076379792705</v>
      </c>
      <c r="AJ139" s="94">
        <f t="shared" si="194"/>
        <v>0.1167984621029205</v>
      </c>
      <c r="AK139" s="94">
        <f t="shared" si="195"/>
        <v>11.70888774840501</v>
      </c>
      <c r="AL139" s="94">
        <f t="shared" si="196"/>
        <v>-1.2805665036153842</v>
      </c>
      <c r="AM139" s="94">
        <f t="shared" si="197"/>
        <v>0</v>
      </c>
      <c r="AN139" s="94">
        <f t="shared" si="198"/>
        <v>1.5645922916967989</v>
      </c>
      <c r="AO139" s="94">
        <f t="shared" si="199"/>
        <v>-1.0757055950824659</v>
      </c>
      <c r="AP139" s="94">
        <f t="shared" si="200"/>
        <v>-5.4744773170183813E-3</v>
      </c>
      <c r="AQ139" s="94">
        <f t="shared" si="201"/>
        <v>-7.2137660780477444E-3</v>
      </c>
      <c r="AR139" s="94">
        <f t="shared" si="202"/>
        <v>-1.9904046140142767E-2</v>
      </c>
      <c r="AS139" s="94">
        <f t="shared" si="203"/>
        <v>0.1840355654608882</v>
      </c>
      <c r="AT139" s="94">
        <f t="shared" si="204"/>
        <v>0.17360933562821701</v>
      </c>
      <c r="AU139" s="94">
        <f t="shared" si="205"/>
        <v>0.49935076151531516</v>
      </c>
      <c r="AV139" s="94">
        <f t="shared" si="206"/>
        <v>2.9428968779666991</v>
      </c>
      <c r="AW139" s="94">
        <f t="shared" si="207"/>
        <v>7.1774532226008461</v>
      </c>
      <c r="AX139" s="94">
        <f t="shared" si="208"/>
        <v>9.844953127639107E-2</v>
      </c>
      <c r="AY139" s="94">
        <f t="shared" si="209"/>
        <v>1.672996304224271E-2</v>
      </c>
      <c r="AZ139" s="94">
        <f t="shared" si="210"/>
        <v>0.93224764934356918</v>
      </c>
      <c r="BA139" s="94">
        <f t="shared" si="211"/>
        <v>0.24901764185272116</v>
      </c>
      <c r="BB139" s="94" t="e">
        <f t="shared" ca="1" si="212"/>
        <v>#REF!</v>
      </c>
      <c r="BC139" s="94">
        <f t="shared" si="213"/>
        <v>1.9432096012385637E-2</v>
      </c>
      <c r="BD139" s="94">
        <f t="shared" si="214"/>
        <v>7.1647184680436004E-10</v>
      </c>
      <c r="BE139" s="94">
        <f t="shared" si="215"/>
        <v>1.0738079360101338E-7</v>
      </c>
      <c r="BF139" s="94">
        <f t="shared" si="216"/>
        <v>1.222644691464468E-2</v>
      </c>
      <c r="BG139" s="97">
        <f t="shared" si="217"/>
        <v>1.9742199669968694E-2</v>
      </c>
      <c r="BH139" s="94">
        <f t="shared" si="218"/>
        <v>5.2121765736789097E-61</v>
      </c>
      <c r="BI139" s="94">
        <f t="shared" si="219"/>
        <v>2.2383829762027328E-43</v>
      </c>
      <c r="BJ139" s="94">
        <f t="shared" si="220"/>
        <v>6.2339643583742575E-13</v>
      </c>
      <c r="BK139" s="94">
        <f t="shared" si="221"/>
        <v>2.6919090716475425E-15</v>
      </c>
      <c r="BL139" s="94">
        <f t="shared" si="222"/>
        <v>2.5145712897839748E-2</v>
      </c>
      <c r="BN139" s="111" t="e">
        <f t="shared" ca="1" si="255"/>
        <v>#REF!</v>
      </c>
      <c r="BO139" s="104">
        <v>15.282922471981481</v>
      </c>
      <c r="BP139" s="13"/>
      <c r="BQ139" s="92">
        <f t="shared" si="259"/>
        <v>43668</v>
      </c>
      <c r="BR139" s="94">
        <f t="shared" si="223"/>
        <v>2.8925334198812619E-4</v>
      </c>
      <c r="BS139" s="94">
        <f t="shared" si="224"/>
        <v>1.1238928998525513</v>
      </c>
      <c r="BT139" s="94">
        <f t="shared" si="225"/>
        <v>121648.10229832187</v>
      </c>
      <c r="BU139" s="94">
        <f t="shared" si="226"/>
        <v>0.27787983592359961</v>
      </c>
      <c r="BV139" s="94">
        <f t="shared" si="227"/>
        <v>1</v>
      </c>
      <c r="BW139" s="94">
        <f t="shared" si="228"/>
        <v>4.7807253970609827</v>
      </c>
      <c r="BX139" s="94">
        <f t="shared" si="229"/>
        <v>0.34105702222322226</v>
      </c>
      <c r="BY139" s="94">
        <f t="shared" si="230"/>
        <v>0.99454048032638809</v>
      </c>
      <c r="BZ139" s="94">
        <f t="shared" si="231"/>
        <v>0.99281219067963788</v>
      </c>
      <c r="CA139" s="94">
        <f t="shared" si="232"/>
        <v>0.98029273166544517</v>
      </c>
      <c r="CB139" s="94">
        <f t="shared" si="233"/>
        <v>1.2020585741032699</v>
      </c>
      <c r="CC139" s="94">
        <f t="shared" si="234"/>
        <v>1.1895907443108678</v>
      </c>
      <c r="CD139" s="94">
        <f t="shared" si="235"/>
        <v>1.6476512048022391</v>
      </c>
      <c r="CE139" s="94">
        <f t="shared" si="236"/>
        <v>18.970722657319531</v>
      </c>
      <c r="CF139" s="94">
        <f t="shared" si="237"/>
        <v>1309.5688273649284</v>
      </c>
      <c r="CG139" s="94">
        <f t="shared" si="238"/>
        <v>1.1034587128362703</v>
      </c>
      <c r="CH139" s="94">
        <f t="shared" si="239"/>
        <v>1.0168706925785624</v>
      </c>
      <c r="CI139" s="94">
        <f t="shared" si="240"/>
        <v>2.5402122723848337</v>
      </c>
      <c r="CJ139" s="94">
        <f t="shared" si="241"/>
        <v>1.2827646632154563</v>
      </c>
      <c r="CK139" s="94" t="e">
        <f t="shared" ca="1" si="242"/>
        <v>#REF!</v>
      </c>
      <c r="CL139" s="94">
        <f t="shared" si="243"/>
        <v>1.0196221281015332</v>
      </c>
      <c r="CM139" s="94">
        <f t="shared" si="244"/>
        <v>1.0000000007164718</v>
      </c>
      <c r="CN139" s="94">
        <f t="shared" si="245"/>
        <v>1.0000001073807994</v>
      </c>
      <c r="CO139" s="94">
        <f t="shared" si="246"/>
        <v>1.0123014954638729</v>
      </c>
      <c r="CP139" s="97">
        <f t="shared" si="247"/>
        <v>1.0199383656834913</v>
      </c>
      <c r="CQ139" s="94">
        <f t="shared" si="248"/>
        <v>1</v>
      </c>
      <c r="CR139" s="94">
        <f t="shared" si="249"/>
        <v>1</v>
      </c>
      <c r="CS139" s="94">
        <f t="shared" si="250"/>
        <v>1.0000000000006235</v>
      </c>
      <c r="CT139" s="94">
        <f t="shared" si="251"/>
        <v>1.0000000000000027</v>
      </c>
      <c r="CU139" s="94">
        <f t="shared" si="252"/>
        <v>1.0254645330472409</v>
      </c>
      <c r="CW139" s="94" t="e">
        <f t="shared" ca="1" si="256"/>
        <v>#REF!</v>
      </c>
      <c r="CX139" s="94" t="e">
        <f t="shared" ca="1" si="253"/>
        <v>#REF!</v>
      </c>
    </row>
    <row r="140" spans="1:102" x14ac:dyDescent="0.2">
      <c r="A140" s="92">
        <f t="shared" si="257"/>
        <v>43675</v>
      </c>
      <c r="B140" s="93">
        <v>1</v>
      </c>
      <c r="C140" s="93">
        <v>3.1324602829881099</v>
      </c>
      <c r="D140" s="93">
        <v>15.7879591133419</v>
      </c>
      <c r="E140" s="93">
        <v>0.66206745120991595</v>
      </c>
      <c r="F140" s="93">
        <v>0</v>
      </c>
      <c r="G140" s="93">
        <v>4.5643719465675199</v>
      </c>
      <c r="H140" s="93">
        <v>4.2904594411483901</v>
      </c>
      <c r="I140" s="93">
        <v>0.20860275075013501</v>
      </c>
      <c r="J140" s="93">
        <v>0.51707280549016699</v>
      </c>
      <c r="K140" s="93">
        <v>1.83043197215857</v>
      </c>
      <c r="L140" s="93">
        <v>0.827522252374571</v>
      </c>
      <c r="M140" s="93">
        <v>0.609627823003554</v>
      </c>
      <c r="N140" s="93">
        <v>0.56383096643216202</v>
      </c>
      <c r="O140" s="93">
        <v>4.3677135680724302</v>
      </c>
      <c r="P140" s="93">
        <v>4.5538768916005399</v>
      </c>
      <c r="Q140" s="93">
        <v>3.4011973816621501</v>
      </c>
      <c r="R140" s="93">
        <v>1.6094379124341001</v>
      </c>
      <c r="S140" s="93">
        <v>4.4998096703302597</v>
      </c>
      <c r="T140" s="93">
        <v>3.4965075614664798</v>
      </c>
      <c r="U140" s="93" t="e">
        <f ca="1">'Media Transformations (Inputs)'!F146</f>
        <v>#REF!</v>
      </c>
      <c r="V140" s="93">
        <v>1.6414518712953901</v>
      </c>
      <c r="W140" s="93">
        <v>1.7911796170109001E-8</v>
      </c>
      <c r="X140" s="93">
        <v>1.4285979119065601E-7</v>
      </c>
      <c r="Y140" s="93">
        <v>0.97476450952204297</v>
      </c>
      <c r="Z140" s="93">
        <v>0.62943705339678702</v>
      </c>
      <c r="AA140" s="93">
        <v>9.4766846794162098E-60</v>
      </c>
      <c r="AB140" s="93">
        <v>1.31186437846784E-42</v>
      </c>
      <c r="AC140" s="93">
        <v>1.6202039284710801E-11</v>
      </c>
      <c r="AD140" s="93">
        <v>6.9914061698430596E-14</v>
      </c>
      <c r="AE140" s="93">
        <v>0.92438719621442</v>
      </c>
      <c r="AH140" s="92">
        <f t="shared" si="258"/>
        <v>43675</v>
      </c>
      <c r="AI140" s="94">
        <f t="shared" si="254"/>
        <v>-8.1482076379792705</v>
      </c>
      <c r="AJ140" s="94">
        <f t="shared" si="194"/>
        <v>0.11370134353552093</v>
      </c>
      <c r="AK140" s="94">
        <f t="shared" si="195"/>
        <v>11.618335659100904</v>
      </c>
      <c r="AL140" s="94">
        <f t="shared" si="196"/>
        <v>-1.2842199329532795</v>
      </c>
      <c r="AM140" s="94">
        <f t="shared" si="197"/>
        <v>0</v>
      </c>
      <c r="AN140" s="94">
        <f t="shared" si="198"/>
        <v>1.5591635118284819</v>
      </c>
      <c r="AO140" s="94">
        <f t="shared" si="199"/>
        <v>-1.0689713798742804</v>
      </c>
      <c r="AP140" s="94">
        <f t="shared" si="200"/>
        <v>-8.610123844345936E-3</v>
      </c>
      <c r="AQ140" s="94">
        <f t="shared" si="201"/>
        <v>-6.4923894702429681E-3</v>
      </c>
      <c r="AR140" s="94">
        <f t="shared" si="202"/>
        <v>-1.8130052137887046E-2</v>
      </c>
      <c r="AS140" s="94">
        <f t="shared" si="203"/>
        <v>0.18611242799345229</v>
      </c>
      <c r="AT140" s="94">
        <f t="shared" si="204"/>
        <v>0.17747184344394545</v>
      </c>
      <c r="AU140" s="94">
        <f t="shared" si="205"/>
        <v>0.48983511390446438</v>
      </c>
      <c r="AV140" s="94">
        <f t="shared" si="206"/>
        <v>2.9538994621822527</v>
      </c>
      <c r="AW140" s="94">
        <f t="shared" si="207"/>
        <v>7.1609870675608356</v>
      </c>
      <c r="AX140" s="94">
        <f t="shared" si="208"/>
        <v>0.1015967420769449</v>
      </c>
      <c r="AY140" s="94">
        <f t="shared" si="209"/>
        <v>1.672996304224271E-2</v>
      </c>
      <c r="AZ140" s="94">
        <f t="shared" si="210"/>
        <v>0.93224764934356918</v>
      </c>
      <c r="BA140" s="94">
        <f t="shared" si="211"/>
        <v>0.24901764185272116</v>
      </c>
      <c r="BB140" s="94" t="e">
        <f t="shared" ca="1" si="212"/>
        <v>#REF!</v>
      </c>
      <c r="BC140" s="94">
        <f t="shared" si="213"/>
        <v>1.8258514692173725E-2</v>
      </c>
      <c r="BD140" s="94">
        <f t="shared" si="214"/>
        <v>7.1647184680436002E-11</v>
      </c>
      <c r="BE140" s="94">
        <f t="shared" si="215"/>
        <v>1.0738079360101339E-8</v>
      </c>
      <c r="BF140" s="94">
        <f t="shared" si="216"/>
        <v>1.1697174114264516E-2</v>
      </c>
      <c r="BG140" s="97">
        <f t="shared" si="217"/>
        <v>2.732456303710434E-2</v>
      </c>
      <c r="BH140" s="94">
        <f t="shared" si="218"/>
        <v>1.042435314735783E-61</v>
      </c>
      <c r="BI140" s="94">
        <f t="shared" si="219"/>
        <v>6.7151489286081793E-44</v>
      </c>
      <c r="BJ140" s="94">
        <f t="shared" si="220"/>
        <v>4.987171486699382E-13</v>
      </c>
      <c r="BK140" s="94">
        <f t="shared" si="221"/>
        <v>1.6151454429885254E-15</v>
      </c>
      <c r="BL140" s="94">
        <f t="shared" si="222"/>
        <v>2.2631141608055967E-2</v>
      </c>
      <c r="BN140" s="111" t="e">
        <f t="shared" ca="1" si="255"/>
        <v>#REF!</v>
      </c>
      <c r="BO140" s="104">
        <v>15.18159476275931</v>
      </c>
      <c r="BP140" s="13"/>
      <c r="BQ140" s="92">
        <f t="shared" si="259"/>
        <v>43675</v>
      </c>
      <c r="BR140" s="94">
        <f t="shared" si="223"/>
        <v>2.8925334198812619E-4</v>
      </c>
      <c r="BS140" s="94">
        <f t="shared" si="224"/>
        <v>1.1204174549951282</v>
      </c>
      <c r="BT140" s="94">
        <f t="shared" si="225"/>
        <v>111116.63107853831</v>
      </c>
      <c r="BU140" s="94">
        <f t="shared" si="226"/>
        <v>0.27686647382918744</v>
      </c>
      <c r="BV140" s="94">
        <f t="shared" si="227"/>
        <v>1</v>
      </c>
      <c r="BW140" s="94">
        <f t="shared" si="228"/>
        <v>4.7548422118950633</v>
      </c>
      <c r="BX140" s="94">
        <f t="shared" si="229"/>
        <v>0.3433615244069379</v>
      </c>
      <c r="BY140" s="94">
        <f t="shared" si="230"/>
        <v>0.991426837116409</v>
      </c>
      <c r="BZ140" s="94">
        <f t="shared" si="231"/>
        <v>0.99352864055395851</v>
      </c>
      <c r="CA140" s="94">
        <f t="shared" si="232"/>
        <v>0.98203330852185222</v>
      </c>
      <c r="CB140" s="94">
        <f t="shared" si="233"/>
        <v>1.2045576787678995</v>
      </c>
      <c r="CC140" s="94">
        <f t="shared" si="234"/>
        <v>1.1941944330265879</v>
      </c>
      <c r="CD140" s="94">
        <f t="shared" si="235"/>
        <v>1.6320470958952085</v>
      </c>
      <c r="CE140" s="94">
        <f t="shared" si="236"/>
        <v>19.18060212195418</v>
      </c>
      <c r="CF140" s="94">
        <f t="shared" si="237"/>
        <v>1288.1818280679438</v>
      </c>
      <c r="CG140" s="94">
        <f t="shared" si="238"/>
        <v>1.1069370005966597</v>
      </c>
      <c r="CH140" s="94">
        <f t="shared" si="239"/>
        <v>1.0168706925785624</v>
      </c>
      <c r="CI140" s="94">
        <f t="shared" si="240"/>
        <v>2.5402122723848337</v>
      </c>
      <c r="CJ140" s="94">
        <f t="shared" si="241"/>
        <v>1.2827646632154563</v>
      </c>
      <c r="CK140" s="94" t="e">
        <f t="shared" ca="1" si="242"/>
        <v>#REF!</v>
      </c>
      <c r="CL140" s="94">
        <f t="shared" si="243"/>
        <v>1.0184262205029873</v>
      </c>
      <c r="CM140" s="94">
        <f t="shared" si="244"/>
        <v>1.0000000000716471</v>
      </c>
      <c r="CN140" s="94">
        <f t="shared" si="245"/>
        <v>1.0000000107380793</v>
      </c>
      <c r="CO140" s="94">
        <f t="shared" si="246"/>
        <v>1.0117658535793839</v>
      </c>
      <c r="CP140" s="97">
        <f t="shared" si="247"/>
        <v>1.0277013024956929</v>
      </c>
      <c r="CQ140" s="94">
        <f t="shared" si="248"/>
        <v>1</v>
      </c>
      <c r="CR140" s="94">
        <f t="shared" si="249"/>
        <v>1</v>
      </c>
      <c r="CS140" s="94">
        <f t="shared" si="250"/>
        <v>1.0000000000004987</v>
      </c>
      <c r="CT140" s="94">
        <f t="shared" si="251"/>
        <v>1.0000000000000016</v>
      </c>
      <c r="CU140" s="94">
        <f t="shared" si="252"/>
        <v>1.0228891686993906</v>
      </c>
      <c r="CW140" s="94" t="e">
        <f t="shared" ca="1" si="256"/>
        <v>#REF!</v>
      </c>
      <c r="CX140" s="94" t="e">
        <f t="shared" ca="1" si="253"/>
        <v>#REF!</v>
      </c>
    </row>
    <row r="141" spans="1:102" x14ac:dyDescent="0.2">
      <c r="A141" s="92">
        <f t="shared" si="257"/>
        <v>43682</v>
      </c>
      <c r="B141" s="93">
        <v>1</v>
      </c>
      <c r="C141" s="93">
        <v>3.0966111357888102</v>
      </c>
      <c r="D141" s="93">
        <v>15.7806277228007</v>
      </c>
      <c r="E141" s="93">
        <v>0.66103472525510198</v>
      </c>
      <c r="F141" s="93">
        <v>0</v>
      </c>
      <c r="G141" s="93">
        <v>4.56433154886472</v>
      </c>
      <c r="H141" s="93">
        <v>4.3174881135363101</v>
      </c>
      <c r="I141" s="93">
        <v>0.28165527819397401</v>
      </c>
      <c r="J141" s="93">
        <v>0.46536552494115102</v>
      </c>
      <c r="K141" s="93">
        <v>1.93400477323507</v>
      </c>
      <c r="L141" s="93">
        <v>0.78044208506018398</v>
      </c>
      <c r="M141" s="93">
        <v>0.61639142265177305</v>
      </c>
      <c r="N141" s="93">
        <v>0.464132255792163</v>
      </c>
      <c r="O141" s="93">
        <v>4.4817575660409297</v>
      </c>
      <c r="P141" s="93">
        <v>4.5538768916005399</v>
      </c>
      <c r="Q141" s="93">
        <v>3.3322045101751998</v>
      </c>
      <c r="R141" s="93">
        <v>1.9459101490553099</v>
      </c>
      <c r="S141" s="93">
        <v>4.4998096703302597</v>
      </c>
      <c r="T141" s="93">
        <v>3.4965075614664798</v>
      </c>
      <c r="U141" s="93" t="e">
        <f ca="1">'Media Transformations (Inputs)'!F147</f>
        <v>#REF!</v>
      </c>
      <c r="V141" s="93">
        <v>1.3884853137609401</v>
      </c>
      <c r="W141" s="93">
        <v>1.79117961701091E-9</v>
      </c>
      <c r="X141" s="93">
        <v>1.42859791190656E-8</v>
      </c>
      <c r="Y141" s="93">
        <v>1.0048561194386401</v>
      </c>
      <c r="Z141" s="93">
        <v>0.72462244637625295</v>
      </c>
      <c r="AA141" s="93">
        <v>1.89533693588324E-60</v>
      </c>
      <c r="AB141" s="93">
        <v>3.9355931354035298E-43</v>
      </c>
      <c r="AC141" s="93">
        <v>1.29616314277687E-11</v>
      </c>
      <c r="AD141" s="93">
        <v>4.1948437019058398E-14</v>
      </c>
      <c r="AE141" s="93">
        <v>0.83194847659297799</v>
      </c>
      <c r="AH141" s="92">
        <f t="shared" si="258"/>
        <v>43682</v>
      </c>
      <c r="AI141" s="94">
        <f t="shared" si="254"/>
        <v>-8.1482076379792705</v>
      </c>
      <c r="AJ141" s="94">
        <f t="shared" si="194"/>
        <v>0.11240009919946353</v>
      </c>
      <c r="AK141" s="94">
        <f t="shared" si="195"/>
        <v>11.612940499692135</v>
      </c>
      <c r="AL141" s="94">
        <f t="shared" si="196"/>
        <v>-1.2822167424112485</v>
      </c>
      <c r="AM141" s="94">
        <f t="shared" si="197"/>
        <v>0</v>
      </c>
      <c r="AN141" s="94">
        <f t="shared" si="198"/>
        <v>1.5591497122028368</v>
      </c>
      <c r="AO141" s="94">
        <f t="shared" si="199"/>
        <v>-1.0757055950824659</v>
      </c>
      <c r="AP141" s="94">
        <f t="shared" si="200"/>
        <v>-1.1625382781114904E-2</v>
      </c>
      <c r="AQ141" s="94">
        <f t="shared" si="201"/>
        <v>-5.8431505232186803E-3</v>
      </c>
      <c r="AR141" s="94">
        <f t="shared" si="202"/>
        <v>-1.9155919426125864E-2</v>
      </c>
      <c r="AS141" s="94">
        <f t="shared" si="203"/>
        <v>0.17552394626492421</v>
      </c>
      <c r="AT141" s="94">
        <f t="shared" si="204"/>
        <v>0.17944082919655152</v>
      </c>
      <c r="AU141" s="94">
        <f t="shared" si="205"/>
        <v>0.40322062802140157</v>
      </c>
      <c r="AV141" s="94">
        <f t="shared" si="206"/>
        <v>3.0310278038223237</v>
      </c>
      <c r="AW141" s="94">
        <f t="shared" si="207"/>
        <v>7.1609870675608356</v>
      </c>
      <c r="AX141" s="94">
        <f t="shared" si="208"/>
        <v>9.9535864632019314E-2</v>
      </c>
      <c r="AY141" s="94">
        <f t="shared" si="209"/>
        <v>2.0227561824975544E-2</v>
      </c>
      <c r="AZ141" s="94">
        <f t="shared" si="210"/>
        <v>0.93224764934356918</v>
      </c>
      <c r="BA141" s="94">
        <f t="shared" si="211"/>
        <v>0.24901764185272116</v>
      </c>
      <c r="BB141" s="94" t="e">
        <f t="shared" ca="1" si="212"/>
        <v>#REF!</v>
      </c>
      <c r="BC141" s="94">
        <f t="shared" si="213"/>
        <v>1.5444668189488066E-2</v>
      </c>
      <c r="BD141" s="94">
        <f t="shared" si="214"/>
        <v>7.1647184680436406E-12</v>
      </c>
      <c r="BE141" s="94">
        <f t="shared" si="215"/>
        <v>1.0738079360101338E-9</v>
      </c>
      <c r="BF141" s="94">
        <f t="shared" si="216"/>
        <v>1.2058273433263681E-2</v>
      </c>
      <c r="BG141" s="97">
        <f t="shared" si="217"/>
        <v>3.1456666885524273E-2</v>
      </c>
      <c r="BH141" s="94">
        <f t="shared" si="218"/>
        <v>2.0848706294715638E-62</v>
      </c>
      <c r="BI141" s="94">
        <f t="shared" si="219"/>
        <v>2.0145446785824587E-44</v>
      </c>
      <c r="BJ141" s="94">
        <f t="shared" si="220"/>
        <v>3.9897371893595235E-13</v>
      </c>
      <c r="BK141" s="94">
        <f t="shared" si="221"/>
        <v>9.6908726579311625E-16</v>
      </c>
      <c r="BL141" s="94">
        <f t="shared" si="222"/>
        <v>2.0368027447250373E-2</v>
      </c>
      <c r="BN141" s="111" t="e">
        <f t="shared" ca="1" si="255"/>
        <v>#REF!</v>
      </c>
      <c r="BO141" s="104">
        <v>15.148729379546088</v>
      </c>
      <c r="BP141" s="13"/>
      <c r="BQ141" s="92">
        <f t="shared" si="259"/>
        <v>43682</v>
      </c>
      <c r="BR141" s="94">
        <f t="shared" si="223"/>
        <v>2.8925334198812619E-4</v>
      </c>
      <c r="BS141" s="94">
        <f t="shared" si="224"/>
        <v>1.1189604662825365</v>
      </c>
      <c r="BT141" s="94">
        <f t="shared" si="225"/>
        <v>110518.75341379686</v>
      </c>
      <c r="BU141" s="94">
        <f t="shared" si="226"/>
        <v>0.27742164600314329</v>
      </c>
      <c r="BV141" s="94">
        <f t="shared" si="227"/>
        <v>1</v>
      </c>
      <c r="BW141" s="94">
        <f t="shared" si="228"/>
        <v>4.7547765973052671</v>
      </c>
      <c r="BX141" s="94">
        <f t="shared" si="229"/>
        <v>0.34105702222322226</v>
      </c>
      <c r="BY141" s="94">
        <f t="shared" si="230"/>
        <v>0.9884419308797544</v>
      </c>
      <c r="BZ141" s="94">
        <f t="shared" si="231"/>
        <v>0.99417388747944258</v>
      </c>
      <c r="CA141" s="94">
        <f t="shared" si="232"/>
        <v>0.98102638924575947</v>
      </c>
      <c r="CB141" s="94">
        <f t="shared" si="233"/>
        <v>1.191870529156988</v>
      </c>
      <c r="CC141" s="94">
        <f t="shared" si="234"/>
        <v>1.1965481012602557</v>
      </c>
      <c r="CD141" s="94">
        <f t="shared" si="235"/>
        <v>1.496637055312837</v>
      </c>
      <c r="CE141" s="94">
        <f t="shared" si="236"/>
        <v>20.718516219981204</v>
      </c>
      <c r="CF141" s="94">
        <f t="shared" si="237"/>
        <v>1288.1818280679438</v>
      </c>
      <c r="CG141" s="94">
        <f t="shared" si="238"/>
        <v>1.1046580881853563</v>
      </c>
      <c r="CH141" s="94">
        <f t="shared" si="239"/>
        <v>1.0204335253227876</v>
      </c>
      <c r="CI141" s="94">
        <f t="shared" si="240"/>
        <v>2.5402122723848337</v>
      </c>
      <c r="CJ141" s="94">
        <f t="shared" si="241"/>
        <v>1.2827646632154563</v>
      </c>
      <c r="CK141" s="94" t="e">
        <f t="shared" ca="1" si="242"/>
        <v>#REF!</v>
      </c>
      <c r="CL141" s="94">
        <f t="shared" si="243"/>
        <v>1.0155645534782154</v>
      </c>
      <c r="CM141" s="94">
        <f t="shared" si="244"/>
        <v>1.0000000000071647</v>
      </c>
      <c r="CN141" s="94">
        <f t="shared" si="245"/>
        <v>1.0000000010738079</v>
      </c>
      <c r="CO141" s="94">
        <f t="shared" si="246"/>
        <v>1.0121312675114884</v>
      </c>
      <c r="CP141" s="97">
        <f t="shared" si="247"/>
        <v>1.0319566567308089</v>
      </c>
      <c r="CQ141" s="94">
        <f t="shared" si="248"/>
        <v>1</v>
      </c>
      <c r="CR141" s="94">
        <f t="shared" si="249"/>
        <v>1</v>
      </c>
      <c r="CS141" s="94">
        <f t="shared" si="250"/>
        <v>1.000000000000399</v>
      </c>
      <c r="CT141" s="94">
        <f t="shared" si="251"/>
        <v>1.0000000000000009</v>
      </c>
      <c r="CU141" s="94">
        <f t="shared" si="252"/>
        <v>1.0205768712202619</v>
      </c>
      <c r="CW141" s="94" t="e">
        <f t="shared" ca="1" si="256"/>
        <v>#REF!</v>
      </c>
      <c r="CX141" s="94" t="e">
        <f t="shared" ca="1" si="253"/>
        <v>#REF!</v>
      </c>
    </row>
    <row r="142" spans="1:102" x14ac:dyDescent="0.2">
      <c r="A142" s="92">
        <f t="shared" si="257"/>
        <v>43689</v>
      </c>
      <c r="B142" s="93">
        <v>1</v>
      </c>
      <c r="C142" s="93">
        <v>2.8515312543651499</v>
      </c>
      <c r="D142" s="93">
        <v>15.7397462466507</v>
      </c>
      <c r="E142" s="93">
        <v>0.66211022837785305</v>
      </c>
      <c r="F142" s="93">
        <v>0</v>
      </c>
      <c r="G142" s="93">
        <v>4.5643116739698097</v>
      </c>
      <c r="H142" s="93">
        <v>4.3174881135363101</v>
      </c>
      <c r="I142" s="93">
        <v>0.32426637094084099</v>
      </c>
      <c r="J142" s="93">
        <v>0.41882897244703599</v>
      </c>
      <c r="K142" s="93">
        <v>1.8102150258366401</v>
      </c>
      <c r="L142" s="93">
        <v>0.80320429063168897</v>
      </c>
      <c r="M142" s="93">
        <v>0.63034517001474399</v>
      </c>
      <c r="N142" s="93">
        <v>0.46077324123401497</v>
      </c>
      <c r="O142" s="93">
        <v>4.4688619394137001</v>
      </c>
      <c r="P142" s="93">
        <v>4.5643481914678299</v>
      </c>
      <c r="Q142" s="93">
        <v>3.4965075614664798</v>
      </c>
      <c r="R142" s="93">
        <v>1.9459101490553099</v>
      </c>
      <c r="S142" s="93">
        <v>4.4998096703302597</v>
      </c>
      <c r="T142" s="93">
        <v>3.4965075614664798</v>
      </c>
      <c r="U142" s="93" t="e">
        <f ca="1">'Media Transformations (Inputs)'!F148</f>
        <v>#REF!</v>
      </c>
      <c r="V142" s="93">
        <v>1.2109137786970401</v>
      </c>
      <c r="W142" s="93">
        <v>1.7911796170109099E-10</v>
      </c>
      <c r="X142" s="93">
        <v>1.4285979119065599E-9</v>
      </c>
      <c r="Y142" s="93">
        <v>1.01616246746233</v>
      </c>
      <c r="Z142" s="93">
        <v>0.72290046838833599</v>
      </c>
      <c r="AA142" s="93">
        <v>3.7906738717664798E-61</v>
      </c>
      <c r="AB142" s="93">
        <v>1.1806779406210601E-43</v>
      </c>
      <c r="AC142" s="93">
        <v>1.0369305142214901E-11</v>
      </c>
      <c r="AD142" s="93">
        <v>2.5169062211435E-14</v>
      </c>
      <c r="AE142" s="93">
        <v>0.74875362893368003</v>
      </c>
      <c r="AH142" s="92">
        <f t="shared" si="258"/>
        <v>43689</v>
      </c>
      <c r="AI142" s="94">
        <f t="shared" si="254"/>
        <v>-8.1482076379792705</v>
      </c>
      <c r="AJ142" s="94">
        <f t="shared" si="194"/>
        <v>0.10350424441632976</v>
      </c>
      <c r="AK142" s="94">
        <f t="shared" si="195"/>
        <v>11.582855882121214</v>
      </c>
      <c r="AL142" s="94">
        <f t="shared" si="196"/>
        <v>-1.2843029083232962</v>
      </c>
      <c r="AM142" s="94">
        <f t="shared" si="197"/>
        <v>0</v>
      </c>
      <c r="AN142" s="94">
        <f t="shared" si="198"/>
        <v>1.5591429230517098</v>
      </c>
      <c r="AO142" s="94">
        <f t="shared" si="199"/>
        <v>-1.0757055950824659</v>
      </c>
      <c r="AP142" s="94">
        <f t="shared" si="200"/>
        <v>-1.3384164889088607E-2</v>
      </c>
      <c r="AQ142" s="94">
        <f t="shared" si="201"/>
        <v>-5.2588354708968136E-3</v>
      </c>
      <c r="AR142" s="94">
        <f t="shared" si="202"/>
        <v>-1.7929807443486732E-2</v>
      </c>
      <c r="AS142" s="94">
        <f t="shared" si="203"/>
        <v>0.1806432398346654</v>
      </c>
      <c r="AT142" s="94">
        <f t="shared" si="204"/>
        <v>0.18350297526996509</v>
      </c>
      <c r="AU142" s="94">
        <f t="shared" si="205"/>
        <v>0.40030244264909259</v>
      </c>
      <c r="AV142" s="94">
        <f t="shared" si="206"/>
        <v>3.0223064479080697</v>
      </c>
      <c r="AW142" s="94">
        <f t="shared" si="207"/>
        <v>7.1774532226008461</v>
      </c>
      <c r="AX142" s="94">
        <f t="shared" si="208"/>
        <v>0.10444374055080459</v>
      </c>
      <c r="AY142" s="94">
        <f t="shared" si="209"/>
        <v>2.0227561824975544E-2</v>
      </c>
      <c r="AZ142" s="94">
        <f t="shared" si="210"/>
        <v>0.93224764934356918</v>
      </c>
      <c r="BA142" s="94">
        <f t="shared" si="211"/>
        <v>0.24901764185272116</v>
      </c>
      <c r="BB142" s="94" t="e">
        <f t="shared" ca="1" si="212"/>
        <v>#REF!</v>
      </c>
      <c r="BC142" s="94">
        <f t="shared" si="213"/>
        <v>1.3469470172066204E-2</v>
      </c>
      <c r="BD142" s="94">
        <f t="shared" si="214"/>
        <v>7.1647184680436404E-13</v>
      </c>
      <c r="BE142" s="94">
        <f t="shared" si="215"/>
        <v>1.0738079360101339E-10</v>
      </c>
      <c r="BF142" s="94">
        <f t="shared" si="216"/>
        <v>1.219394960954796E-2</v>
      </c>
      <c r="BG142" s="97">
        <f t="shared" si="217"/>
        <v>3.1381913904546394E-2</v>
      </c>
      <c r="BH142" s="94">
        <f t="shared" si="218"/>
        <v>4.1697412589431276E-63</v>
      </c>
      <c r="BI142" s="94">
        <f t="shared" si="219"/>
        <v>6.0436340357473817E-45</v>
      </c>
      <c r="BJ142" s="94">
        <f t="shared" si="220"/>
        <v>3.1917897514876006E-13</v>
      </c>
      <c r="BK142" s="94">
        <f t="shared" si="221"/>
        <v>5.8145235947586886E-16</v>
      </c>
      <c r="BL142" s="94">
        <f t="shared" si="222"/>
        <v>1.833122470252533E-2</v>
      </c>
      <c r="BN142" s="111" t="e">
        <f t="shared" ca="1" si="255"/>
        <v>#REF!</v>
      </c>
      <c r="BO142" s="104">
        <v>15.100301344745191</v>
      </c>
      <c r="BP142" s="13"/>
      <c r="BQ142" s="92">
        <f t="shared" si="259"/>
        <v>43689</v>
      </c>
      <c r="BR142" s="94">
        <f t="shared" si="223"/>
        <v>2.8925334198812619E-4</v>
      </c>
      <c r="BS142" s="94">
        <f t="shared" si="224"/>
        <v>1.1090505006271334</v>
      </c>
      <c r="BT142" s="94">
        <f t="shared" si="225"/>
        <v>107243.35556757335</v>
      </c>
      <c r="BU142" s="94">
        <f t="shared" si="226"/>
        <v>0.27684350168415056</v>
      </c>
      <c r="BV142" s="94">
        <f t="shared" si="227"/>
        <v>1</v>
      </c>
      <c r="BW142" s="94">
        <f t="shared" si="228"/>
        <v>4.7547443165179519</v>
      </c>
      <c r="BX142" s="94">
        <f t="shared" si="229"/>
        <v>0.34105702222322226</v>
      </c>
      <c r="BY142" s="94">
        <f t="shared" si="230"/>
        <v>0.9867050047819621</v>
      </c>
      <c r="BZ142" s="94">
        <f t="shared" si="231"/>
        <v>0.99475496799703578</v>
      </c>
      <c r="CA142" s="94">
        <f t="shared" si="232"/>
        <v>0.98222997517167754</v>
      </c>
      <c r="CB142" s="94">
        <f t="shared" si="233"/>
        <v>1.19798770875246</v>
      </c>
      <c r="CC142" s="94">
        <f t="shared" si="234"/>
        <v>1.2014185399508721</v>
      </c>
      <c r="CD142" s="94">
        <f t="shared" si="235"/>
        <v>1.492275957291449</v>
      </c>
      <c r="CE142" s="94">
        <f t="shared" si="236"/>
        <v>20.538608326741336</v>
      </c>
      <c r="CF142" s="94">
        <f t="shared" si="237"/>
        <v>1309.5688273649284</v>
      </c>
      <c r="CG142" s="94">
        <f t="shared" si="238"/>
        <v>1.1100929388920941</v>
      </c>
      <c r="CH142" s="94">
        <f t="shared" si="239"/>
        <v>1.0204335253227876</v>
      </c>
      <c r="CI142" s="94">
        <f t="shared" si="240"/>
        <v>2.5402122723848337</v>
      </c>
      <c r="CJ142" s="94">
        <f t="shared" si="241"/>
        <v>1.2827646632154563</v>
      </c>
      <c r="CK142" s="94" t="e">
        <f t="shared" ca="1" si="242"/>
        <v>#REF!</v>
      </c>
      <c r="CL142" s="94">
        <f t="shared" si="243"/>
        <v>1.0135605921473676</v>
      </c>
      <c r="CM142" s="94">
        <f t="shared" si="244"/>
        <v>1.0000000000007165</v>
      </c>
      <c r="CN142" s="94">
        <f t="shared" si="245"/>
        <v>1.0000000001073808</v>
      </c>
      <c r="CO142" s="94">
        <f t="shared" si="246"/>
        <v>1.0122685989278521</v>
      </c>
      <c r="CP142" s="97">
        <f t="shared" si="247"/>
        <v>1.0318795177776976</v>
      </c>
      <c r="CQ142" s="94">
        <f t="shared" si="248"/>
        <v>1</v>
      </c>
      <c r="CR142" s="94">
        <f t="shared" si="249"/>
        <v>1</v>
      </c>
      <c r="CS142" s="94">
        <f t="shared" si="250"/>
        <v>1.0000000000003191</v>
      </c>
      <c r="CT142" s="94">
        <f t="shared" si="251"/>
        <v>1.0000000000000007</v>
      </c>
      <c r="CU142" s="94">
        <f t="shared" si="252"/>
        <v>1.0185002729761679</v>
      </c>
      <c r="CW142" s="94" t="e">
        <f t="shared" ca="1" si="256"/>
        <v>#REF!</v>
      </c>
      <c r="CX142" s="94" t="e">
        <f t="shared" ca="1" si="253"/>
        <v>#REF!</v>
      </c>
    </row>
    <row r="143" spans="1:102" x14ac:dyDescent="0.2">
      <c r="A143" s="92">
        <f t="shared" si="257"/>
        <v>43696</v>
      </c>
      <c r="B143" s="93">
        <v>1</v>
      </c>
      <c r="C143" s="93">
        <v>2.9402473090104899</v>
      </c>
      <c r="D143" s="93">
        <v>15.8692544631238</v>
      </c>
      <c r="E143" s="93">
        <v>0.58662759955643795</v>
      </c>
      <c r="F143" s="93">
        <v>0</v>
      </c>
      <c r="G143" s="93">
        <v>4.5857795671903396</v>
      </c>
      <c r="H143" s="93">
        <v>4.3174881135363101</v>
      </c>
      <c r="I143" s="93">
        <v>0.25941309675267299</v>
      </c>
      <c r="J143" s="93">
        <v>0.37694607520233198</v>
      </c>
      <c r="K143" s="93">
        <v>1.68569382696348</v>
      </c>
      <c r="L143" s="93">
        <v>0.78199885586972095</v>
      </c>
      <c r="M143" s="93">
        <v>0.61138316044446595</v>
      </c>
      <c r="N143" s="93">
        <v>0.47925672451239698</v>
      </c>
      <c r="O143" s="93">
        <v>4.4240664561018299</v>
      </c>
      <c r="P143" s="93">
        <v>4.5643481914678299</v>
      </c>
      <c r="Q143" s="93">
        <v>4.1431347263915299</v>
      </c>
      <c r="R143" s="93">
        <v>2.3978952727983698</v>
      </c>
      <c r="S143" s="93">
        <v>4.4998096703302597</v>
      </c>
      <c r="T143" s="93">
        <v>3.4339872044851401</v>
      </c>
      <c r="U143" s="93" t="e">
        <f ca="1">'Media Transformations (Inputs)'!F149</f>
        <v>#REF!</v>
      </c>
      <c r="V143" s="93">
        <v>1.10763108334506</v>
      </c>
      <c r="W143" s="93">
        <v>1.7911796170109101E-11</v>
      </c>
      <c r="X143" s="93">
        <v>1.4285979119065699E-10</v>
      </c>
      <c r="Y143" s="93">
        <v>1.0588665343272801</v>
      </c>
      <c r="Z143" s="93">
        <v>0.66079841891920599</v>
      </c>
      <c r="AA143" s="93">
        <v>7.5813477435329602E-62</v>
      </c>
      <c r="AB143" s="93">
        <v>3.54203382186318E-44</v>
      </c>
      <c r="AC143" s="93">
        <v>8.2954441137719707E-12</v>
      </c>
      <c r="AD143" s="93">
        <v>1.5101437326861001E-14</v>
      </c>
      <c r="AE143" s="93">
        <v>0.67387826604031198</v>
      </c>
      <c r="AH143" s="92">
        <f t="shared" si="258"/>
        <v>43696</v>
      </c>
      <c r="AI143" s="94">
        <f t="shared" si="254"/>
        <v>-8.1482076379792705</v>
      </c>
      <c r="AJ143" s="94">
        <f t="shared" si="194"/>
        <v>0.10672443994797863</v>
      </c>
      <c r="AK143" s="94">
        <f t="shared" si="195"/>
        <v>11.678160786244282</v>
      </c>
      <c r="AL143" s="94">
        <f t="shared" si="196"/>
        <v>-1.137888375563793</v>
      </c>
      <c r="AM143" s="94">
        <f t="shared" si="197"/>
        <v>0</v>
      </c>
      <c r="AN143" s="94">
        <f t="shared" si="198"/>
        <v>1.5664762333465581</v>
      </c>
      <c r="AO143" s="94">
        <f t="shared" si="199"/>
        <v>-1.0757055950824659</v>
      </c>
      <c r="AP143" s="94">
        <f t="shared" si="200"/>
        <v>-1.0707331911270894E-2</v>
      </c>
      <c r="AQ143" s="94">
        <f t="shared" si="201"/>
        <v>-4.7329519238071271E-3</v>
      </c>
      <c r="AR143" s="94">
        <f t="shared" si="202"/>
        <v>-1.6696450584460551E-2</v>
      </c>
      <c r="AS143" s="94">
        <f t="shared" si="203"/>
        <v>0.17587406904937003</v>
      </c>
      <c r="AT143" s="94">
        <f t="shared" si="204"/>
        <v>0.17798284861751182</v>
      </c>
      <c r="AU143" s="94">
        <f t="shared" si="205"/>
        <v>0.41636019696916649</v>
      </c>
      <c r="AV143" s="94">
        <f t="shared" si="206"/>
        <v>2.9920111109999024</v>
      </c>
      <c r="AW143" s="94">
        <f t="shared" si="207"/>
        <v>7.1774532226008461</v>
      </c>
      <c r="AX143" s="94">
        <f t="shared" si="208"/>
        <v>0.12375905981132086</v>
      </c>
      <c r="AY143" s="94">
        <f t="shared" si="209"/>
        <v>2.4925906730016736E-2</v>
      </c>
      <c r="AZ143" s="94">
        <f t="shared" si="210"/>
        <v>0.93224764934356918</v>
      </c>
      <c r="BA143" s="94">
        <f t="shared" si="211"/>
        <v>0.24456500687636384</v>
      </c>
      <c r="BB143" s="94" t="e">
        <f t="shared" ca="1" si="212"/>
        <v>#REF!</v>
      </c>
      <c r="BC143" s="94">
        <f t="shared" si="213"/>
        <v>1.2320616134059463E-2</v>
      </c>
      <c r="BD143" s="94">
        <f t="shared" si="214"/>
        <v>7.1647184680436409E-14</v>
      </c>
      <c r="BE143" s="94">
        <f t="shared" si="215"/>
        <v>1.0738079360101413E-11</v>
      </c>
      <c r="BF143" s="94">
        <f t="shared" si="216"/>
        <v>1.2706398411927361E-2</v>
      </c>
      <c r="BG143" s="97">
        <f t="shared" si="217"/>
        <v>2.8685994818920351E-2</v>
      </c>
      <c r="BH143" s="94">
        <f t="shared" si="218"/>
        <v>8.3394825178862563E-64</v>
      </c>
      <c r="BI143" s="94">
        <f t="shared" si="219"/>
        <v>1.8130902107242143E-45</v>
      </c>
      <c r="BJ143" s="94">
        <f t="shared" si="220"/>
        <v>2.5534318011900956E-13</v>
      </c>
      <c r="BK143" s="94">
        <f t="shared" si="221"/>
        <v>3.4887141568552134E-16</v>
      </c>
      <c r="BL143" s="94">
        <f t="shared" si="222"/>
        <v>1.6498102232272795E-2</v>
      </c>
      <c r="BN143" s="111" t="e">
        <f t="shared" ca="1" si="255"/>
        <v>#REF!</v>
      </c>
      <c r="BO143" s="104">
        <v>15.335018948854424</v>
      </c>
      <c r="BP143" s="13"/>
      <c r="BQ143" s="92">
        <f t="shared" si="259"/>
        <v>43696</v>
      </c>
      <c r="BR143" s="94">
        <f t="shared" si="223"/>
        <v>2.8925334198812619E-4</v>
      </c>
      <c r="BS143" s="94">
        <f t="shared" si="224"/>
        <v>1.1126276165087927</v>
      </c>
      <c r="BT143" s="94">
        <f t="shared" si="225"/>
        <v>117967.06876603545</v>
      </c>
      <c r="BU143" s="94">
        <f t="shared" si="226"/>
        <v>0.32049507300983826</v>
      </c>
      <c r="BV143" s="94">
        <f t="shared" si="227"/>
        <v>1</v>
      </c>
      <c r="BW143" s="94">
        <f t="shared" si="228"/>
        <v>4.7897404940445174</v>
      </c>
      <c r="BX143" s="94">
        <f t="shared" si="229"/>
        <v>0.34105702222322226</v>
      </c>
      <c r="BY143" s="94">
        <f t="shared" si="230"/>
        <v>0.9893497875197147</v>
      </c>
      <c r="BZ143" s="94">
        <f t="shared" si="231"/>
        <v>0.99527823084369282</v>
      </c>
      <c r="CA143" s="94">
        <f t="shared" si="232"/>
        <v>0.9834421626248897</v>
      </c>
      <c r="CB143" s="94">
        <f t="shared" si="233"/>
        <v>1.1922879032471809</v>
      </c>
      <c r="CC143" s="94">
        <f t="shared" si="234"/>
        <v>1.1948048285044495</v>
      </c>
      <c r="CD143" s="94">
        <f t="shared" si="235"/>
        <v>1.5164319847148697</v>
      </c>
      <c r="CE143" s="94">
        <f t="shared" si="236"/>
        <v>19.925715047828344</v>
      </c>
      <c r="CF143" s="94">
        <f t="shared" si="237"/>
        <v>1309.5688273649284</v>
      </c>
      <c r="CG143" s="94">
        <f t="shared" si="238"/>
        <v>1.1317431557369815</v>
      </c>
      <c r="CH143" s="94">
        <f t="shared" si="239"/>
        <v>1.0252391543887103</v>
      </c>
      <c r="CI143" s="94">
        <f t="shared" si="240"/>
        <v>2.5402122723848337</v>
      </c>
      <c r="CJ143" s="94">
        <f t="shared" si="241"/>
        <v>1.2770656775766316</v>
      </c>
      <c r="CK143" s="94" t="e">
        <f t="shared" ca="1" si="242"/>
        <v>#REF!</v>
      </c>
      <c r="CL143" s="94">
        <f t="shared" si="243"/>
        <v>1.0123968275941189</v>
      </c>
      <c r="CM143" s="94">
        <f t="shared" si="244"/>
        <v>1.0000000000000717</v>
      </c>
      <c r="CN143" s="94">
        <f t="shared" si="245"/>
        <v>1.0000000000107381</v>
      </c>
      <c r="CO143" s="94">
        <f t="shared" si="246"/>
        <v>1.0127874676945434</v>
      </c>
      <c r="CP143" s="97">
        <f t="shared" si="247"/>
        <v>1.0291014005638717</v>
      </c>
      <c r="CQ143" s="94">
        <f t="shared" si="248"/>
        <v>1</v>
      </c>
      <c r="CR143" s="94">
        <f t="shared" si="249"/>
        <v>1</v>
      </c>
      <c r="CS143" s="94">
        <f t="shared" si="250"/>
        <v>1.0000000000002554</v>
      </c>
      <c r="CT143" s="94">
        <f t="shared" si="251"/>
        <v>1.0000000000000004</v>
      </c>
      <c r="CU143" s="94">
        <f t="shared" si="252"/>
        <v>1.0166349474472312</v>
      </c>
      <c r="CW143" s="94" t="e">
        <f t="shared" ca="1" si="256"/>
        <v>#REF!</v>
      </c>
      <c r="CX143" s="94" t="e">
        <f t="shared" ca="1" si="253"/>
        <v>#REF!</v>
      </c>
    </row>
    <row r="144" spans="1:102" x14ac:dyDescent="0.2">
      <c r="A144" s="92">
        <f t="shared" si="257"/>
        <v>43703</v>
      </c>
      <c r="B144" s="93">
        <v>1</v>
      </c>
      <c r="C144" s="93">
        <v>3.29915453570618</v>
      </c>
      <c r="D144" s="93">
        <v>15.828264083329399</v>
      </c>
      <c r="E144" s="93">
        <v>0.65157049299718905</v>
      </c>
      <c r="F144" s="93">
        <v>0</v>
      </c>
      <c r="G144" s="93">
        <v>4.55412211655175</v>
      </c>
      <c r="H144" s="93">
        <v>4.3174881135363101</v>
      </c>
      <c r="I144" s="93">
        <v>0.30172536800845101</v>
      </c>
      <c r="J144" s="93">
        <v>0.33925146768209902</v>
      </c>
      <c r="K144" s="93">
        <v>1.53599547914431</v>
      </c>
      <c r="L144" s="93">
        <v>0.84870690949679795</v>
      </c>
      <c r="M144" s="93">
        <v>0.61503624739130802</v>
      </c>
      <c r="N144" s="93">
        <v>0.47452933527146002</v>
      </c>
      <c r="O144" s="93">
        <v>4.4750864562522201</v>
      </c>
      <c r="P144" s="93">
        <v>4.5538768916005399</v>
      </c>
      <c r="Q144" s="93">
        <v>3.6109179126442199</v>
      </c>
      <c r="R144" s="93">
        <v>1.9459101490553099</v>
      </c>
      <c r="S144" s="93">
        <v>4.4998096703302597</v>
      </c>
      <c r="T144" s="93">
        <v>3.4657359027997199</v>
      </c>
      <c r="U144" s="93" t="e">
        <f ca="1">'Media Transformations (Inputs)'!F150</f>
        <v>#REF!</v>
      </c>
      <c r="V144" s="93">
        <v>1.00868541003474</v>
      </c>
      <c r="W144" s="93">
        <v>1.7911796170109099E-12</v>
      </c>
      <c r="X144" s="93">
        <v>1.4285979119065699E-11</v>
      </c>
      <c r="Y144" s="93">
        <v>1.0475993207583001</v>
      </c>
      <c r="Z144" s="93">
        <v>0.44391451660456099</v>
      </c>
      <c r="AA144" s="93">
        <v>1.51626954870659E-62</v>
      </c>
      <c r="AB144" s="93">
        <v>1.06261014655895E-44</v>
      </c>
      <c r="AC144" s="93">
        <v>6.6363552910175798E-12</v>
      </c>
      <c r="AD144" s="93">
        <v>9.0608623961166104E-15</v>
      </c>
      <c r="AE144" s="93">
        <v>0.606490439436281</v>
      </c>
      <c r="AH144" s="92">
        <f t="shared" si="258"/>
        <v>43703</v>
      </c>
      <c r="AI144" s="94">
        <f t="shared" si="254"/>
        <v>-8.1482076379792705</v>
      </c>
      <c r="AJ144" s="94">
        <f t="shared" si="194"/>
        <v>0.11975197427986807</v>
      </c>
      <c r="AK144" s="94">
        <f t="shared" si="195"/>
        <v>11.647996026643218</v>
      </c>
      <c r="AL144" s="94">
        <f t="shared" si="196"/>
        <v>-1.2638588610601873</v>
      </c>
      <c r="AM144" s="94">
        <f t="shared" si="197"/>
        <v>0</v>
      </c>
      <c r="AN144" s="94">
        <f t="shared" si="198"/>
        <v>1.5556622281578882</v>
      </c>
      <c r="AO144" s="94">
        <f t="shared" si="199"/>
        <v>-1.0757055950824659</v>
      </c>
      <c r="AP144" s="94">
        <f t="shared" si="200"/>
        <v>-1.2453780097297855E-2</v>
      </c>
      <c r="AQ144" s="94">
        <f t="shared" si="201"/>
        <v>-4.2596567314264174E-3</v>
      </c>
      <c r="AR144" s="94">
        <f t="shared" si="202"/>
        <v>-1.5213719244427999E-2</v>
      </c>
      <c r="AS144" s="94">
        <f t="shared" si="203"/>
        <v>0.1908769258204446</v>
      </c>
      <c r="AT144" s="94">
        <f t="shared" si="204"/>
        <v>0.17904631726223819</v>
      </c>
      <c r="AU144" s="94">
        <f t="shared" si="205"/>
        <v>0.41225321919538771</v>
      </c>
      <c r="AV144" s="94">
        <f t="shared" si="206"/>
        <v>3.0265161097036719</v>
      </c>
      <c r="AW144" s="94">
        <f t="shared" si="207"/>
        <v>7.1609870675608356</v>
      </c>
      <c r="AX144" s="94">
        <f t="shared" si="208"/>
        <v>0.1078612778575801</v>
      </c>
      <c r="AY144" s="94">
        <f t="shared" si="209"/>
        <v>2.0227561824975544E-2</v>
      </c>
      <c r="AZ144" s="94">
        <f t="shared" si="210"/>
        <v>0.93224764934356918</v>
      </c>
      <c r="BA144" s="94">
        <f t="shared" si="211"/>
        <v>0.24682611623969503</v>
      </c>
      <c r="BB144" s="94" t="e">
        <f t="shared" ca="1" si="212"/>
        <v>#REF!</v>
      </c>
      <c r="BC144" s="94">
        <f t="shared" si="213"/>
        <v>1.1220004497826851E-2</v>
      </c>
      <c r="BD144" s="94">
        <f t="shared" si="214"/>
        <v>7.1647184680436396E-15</v>
      </c>
      <c r="BE144" s="94">
        <f t="shared" si="215"/>
        <v>1.0738079360101414E-12</v>
      </c>
      <c r="BF144" s="94">
        <f t="shared" si="216"/>
        <v>1.2571191849099602E-2</v>
      </c>
      <c r="BG144" s="97">
        <f t="shared" si="217"/>
        <v>1.9270823232582425E-2</v>
      </c>
      <c r="BH144" s="94">
        <f t="shared" si="218"/>
        <v>1.667896503577249E-64</v>
      </c>
      <c r="BI144" s="94">
        <f t="shared" si="219"/>
        <v>5.4392706321726229E-46</v>
      </c>
      <c r="BJ144" s="94">
        <f t="shared" si="220"/>
        <v>2.0427454409520777E-13</v>
      </c>
      <c r="BK144" s="94">
        <f t="shared" si="221"/>
        <v>2.0932284941131304E-16</v>
      </c>
      <c r="BL144" s="94">
        <f t="shared" si="222"/>
        <v>1.4848292009045522E-2</v>
      </c>
      <c r="BN144" s="111" t="e">
        <f t="shared" ca="1" si="255"/>
        <v>#REF!</v>
      </c>
      <c r="BO144" s="104">
        <v>15.22932608850884</v>
      </c>
      <c r="BP144" s="13"/>
      <c r="BQ144" s="92">
        <f t="shared" si="259"/>
        <v>43703</v>
      </c>
      <c r="BR144" s="94">
        <f t="shared" si="223"/>
        <v>2.8925334198812619E-4</v>
      </c>
      <c r="BS144" s="94">
        <f t="shared" si="224"/>
        <v>1.1272172380379246</v>
      </c>
      <c r="BT144" s="94">
        <f t="shared" si="225"/>
        <v>114461.75476309794</v>
      </c>
      <c r="BU144" s="94">
        <f t="shared" si="226"/>
        <v>0.28256155422735008</v>
      </c>
      <c r="BV144" s="94">
        <f t="shared" si="227"/>
        <v>1</v>
      </c>
      <c r="BW144" s="94">
        <f t="shared" si="228"/>
        <v>4.7382232712925942</v>
      </c>
      <c r="BX144" s="94">
        <f t="shared" si="229"/>
        <v>0.34105702222322226</v>
      </c>
      <c r="BY144" s="94">
        <f t="shared" si="230"/>
        <v>0.9876234472986184</v>
      </c>
      <c r="BZ144" s="94">
        <f t="shared" si="231"/>
        <v>0.99574940273833312</v>
      </c>
      <c r="CA144" s="94">
        <f t="shared" si="232"/>
        <v>0.98490142471999587</v>
      </c>
      <c r="CB144" s="94">
        <f t="shared" si="233"/>
        <v>1.2103104849445416</v>
      </c>
      <c r="CC144" s="94">
        <f t="shared" si="234"/>
        <v>1.1960761418572583</v>
      </c>
      <c r="CD144" s="94">
        <f t="shared" si="235"/>
        <v>1.5102168037992292</v>
      </c>
      <c r="CE144" s="94">
        <f t="shared" si="236"/>
        <v>20.625251162114633</v>
      </c>
      <c r="CF144" s="94">
        <f t="shared" si="237"/>
        <v>1288.1818280679438</v>
      </c>
      <c r="CG144" s="94">
        <f t="shared" si="238"/>
        <v>1.1138932130152481</v>
      </c>
      <c r="CH144" s="94">
        <f t="shared" si="239"/>
        <v>1.0204335253227876</v>
      </c>
      <c r="CI144" s="94">
        <f t="shared" si="240"/>
        <v>2.5402122723848337</v>
      </c>
      <c r="CJ144" s="94">
        <f t="shared" si="241"/>
        <v>1.2799565297726221</v>
      </c>
      <c r="CK144" s="94" t="e">
        <f t="shared" ca="1" si="242"/>
        <v>#REF!</v>
      </c>
      <c r="CL144" s="94">
        <f t="shared" si="243"/>
        <v>1.0112831848216979</v>
      </c>
      <c r="CM144" s="94">
        <f t="shared" si="244"/>
        <v>1.0000000000000071</v>
      </c>
      <c r="CN144" s="94">
        <f t="shared" si="245"/>
        <v>1.0000000000010738</v>
      </c>
      <c r="CO144" s="94">
        <f t="shared" si="246"/>
        <v>1.0126505414390341</v>
      </c>
      <c r="CP144" s="97">
        <f t="shared" si="247"/>
        <v>1.0194577040655024</v>
      </c>
      <c r="CQ144" s="94">
        <f t="shared" si="248"/>
        <v>1</v>
      </c>
      <c r="CR144" s="94">
        <f t="shared" si="249"/>
        <v>1</v>
      </c>
      <c r="CS144" s="94">
        <f t="shared" si="250"/>
        <v>1.0000000000002043</v>
      </c>
      <c r="CT144" s="94">
        <f t="shared" si="251"/>
        <v>1.0000000000000002</v>
      </c>
      <c r="CU144" s="94">
        <f t="shared" si="252"/>
        <v>1.0149590755330771</v>
      </c>
      <c r="CW144" s="94" t="e">
        <f t="shared" ca="1" si="256"/>
        <v>#REF!</v>
      </c>
      <c r="CX144" s="94" t="e">
        <f t="shared" ca="1" si="253"/>
        <v>#REF!</v>
      </c>
    </row>
    <row r="145" spans="1:102" x14ac:dyDescent="0.2">
      <c r="A145" s="92">
        <f t="shared" si="257"/>
        <v>43710</v>
      </c>
      <c r="B145" s="93">
        <v>1</v>
      </c>
      <c r="C145" s="93">
        <v>2.9316356808849799</v>
      </c>
      <c r="D145" s="93">
        <v>15.650170947248601</v>
      </c>
      <c r="E145" s="93">
        <v>0.676283362331069</v>
      </c>
      <c r="F145" s="93">
        <v>0</v>
      </c>
      <c r="G145" s="93">
        <v>4.5449743377471803</v>
      </c>
      <c r="H145" s="93">
        <v>4.2904594411483901</v>
      </c>
      <c r="I145" s="93">
        <v>0.35325119593412202</v>
      </c>
      <c r="J145" s="93">
        <v>0.305326320913889</v>
      </c>
      <c r="K145" s="93">
        <v>1.65259009587684</v>
      </c>
      <c r="L145" s="93">
        <v>0.88702158011585897</v>
      </c>
      <c r="M145" s="93">
        <v>0.60187470360126005</v>
      </c>
      <c r="N145" s="93">
        <v>0.47404464333900898</v>
      </c>
      <c r="O145" s="93">
        <v>4.5130092152254804</v>
      </c>
      <c r="P145" s="93">
        <v>4.5538768916005399</v>
      </c>
      <c r="Q145" s="93">
        <v>3.5263605246161598</v>
      </c>
      <c r="R145" s="93">
        <v>2.4849066497879999</v>
      </c>
      <c r="S145" s="93">
        <v>4.4998096703302597</v>
      </c>
      <c r="T145" s="93">
        <v>3.5263605246161598</v>
      </c>
      <c r="U145" s="93" t="e">
        <f ca="1">'Media Transformations (Inputs)'!F151</f>
        <v>#REF!</v>
      </c>
      <c r="V145" s="93">
        <v>0.89279002773711102</v>
      </c>
      <c r="W145" s="93">
        <v>1.7911796170109101E-13</v>
      </c>
      <c r="X145" s="93">
        <v>1.42859791190657E-12</v>
      </c>
      <c r="Y145" s="93">
        <v>1.0393446857755599</v>
      </c>
      <c r="Z145" s="93">
        <v>0.702555761532209</v>
      </c>
      <c r="AA145" s="93">
        <v>3.03253909741318E-63</v>
      </c>
      <c r="AB145" s="93">
        <v>3.1878304396768597E-45</v>
      </c>
      <c r="AC145" s="93">
        <v>5.3090842328140596E-12</v>
      </c>
      <c r="AD145" s="93">
        <v>5.4365174376699604E-15</v>
      </c>
      <c r="AE145" s="93">
        <v>0.54584139549265298</v>
      </c>
      <c r="AH145" s="92">
        <f t="shared" si="258"/>
        <v>43710</v>
      </c>
      <c r="AI145" s="94">
        <f t="shared" si="254"/>
        <v>-8.1482076379792705</v>
      </c>
      <c r="AJ145" s="94">
        <f t="shared" si="194"/>
        <v>0.10641185699418464</v>
      </c>
      <c r="AK145" s="94">
        <f t="shared" si="195"/>
        <v>11.516937552351878</v>
      </c>
      <c r="AL145" s="94">
        <f t="shared" si="196"/>
        <v>-1.3117947010430169</v>
      </c>
      <c r="AM145" s="94">
        <f t="shared" si="197"/>
        <v>0</v>
      </c>
      <c r="AN145" s="94">
        <f t="shared" si="198"/>
        <v>1.5525373989166849</v>
      </c>
      <c r="AO145" s="94">
        <f t="shared" si="199"/>
        <v>-1.0689713798742804</v>
      </c>
      <c r="AP145" s="94">
        <f t="shared" si="200"/>
        <v>-1.4580519835998057E-2</v>
      </c>
      <c r="AQ145" s="94">
        <f t="shared" si="201"/>
        <v>-3.8336910582837743E-3</v>
      </c>
      <c r="AR145" s="94">
        <f t="shared" si="202"/>
        <v>-1.6368564937963886E-2</v>
      </c>
      <c r="AS145" s="94">
        <f t="shared" si="203"/>
        <v>0.1994940190239457</v>
      </c>
      <c r="AT145" s="94">
        <f t="shared" si="204"/>
        <v>0.17521479358361106</v>
      </c>
      <c r="AU145" s="94">
        <f t="shared" si="205"/>
        <v>0.41183213709441147</v>
      </c>
      <c r="AV145" s="94">
        <f t="shared" si="206"/>
        <v>3.0521633998910223</v>
      </c>
      <c r="AW145" s="94">
        <f t="shared" si="207"/>
        <v>7.1609870675608356</v>
      </c>
      <c r="AX145" s="94">
        <f t="shared" si="208"/>
        <v>0.10533547468352593</v>
      </c>
      <c r="AY145" s="94">
        <f t="shared" si="209"/>
        <v>2.5830382205612797E-2</v>
      </c>
      <c r="AZ145" s="94">
        <f t="shared" si="210"/>
        <v>0.93224764934356918</v>
      </c>
      <c r="BA145" s="94">
        <f t="shared" si="211"/>
        <v>0.25114373892391745</v>
      </c>
      <c r="BB145" s="94" t="e">
        <f t="shared" ca="1" si="212"/>
        <v>#REF!</v>
      </c>
      <c r="BC145" s="94">
        <f t="shared" si="213"/>
        <v>9.9308545827785366E-3</v>
      </c>
      <c r="BD145" s="94">
        <f t="shared" si="214"/>
        <v>7.1647184680436406E-16</v>
      </c>
      <c r="BE145" s="94">
        <f t="shared" si="215"/>
        <v>1.0738079360101414E-13</v>
      </c>
      <c r="BF145" s="94">
        <f t="shared" si="216"/>
        <v>1.2472136229306719E-2</v>
      </c>
      <c r="BG145" s="97">
        <f t="shared" si="217"/>
        <v>3.0498727536725091E-2</v>
      </c>
      <c r="BH145" s="94">
        <f t="shared" si="218"/>
        <v>3.335793007154498E-65</v>
      </c>
      <c r="BI145" s="94">
        <f t="shared" si="219"/>
        <v>1.6317811896517918E-46</v>
      </c>
      <c r="BJ145" s="94">
        <f t="shared" si="220"/>
        <v>1.6341963527616609E-13</v>
      </c>
      <c r="BK145" s="94">
        <f t="shared" si="221"/>
        <v>1.2559370964678769E-16</v>
      </c>
      <c r="BL145" s="94">
        <f t="shared" si="222"/>
        <v>1.3363462808140972E-2</v>
      </c>
      <c r="BN145" s="111" t="e">
        <f t="shared" ca="1" si="255"/>
        <v>#REF!</v>
      </c>
      <c r="BO145" s="104">
        <v>15.046991899124768</v>
      </c>
      <c r="BP145" s="13"/>
      <c r="BQ145" s="92">
        <f t="shared" si="259"/>
        <v>43710</v>
      </c>
      <c r="BR145" s="94">
        <f t="shared" si="223"/>
        <v>2.8925334198812619E-4</v>
      </c>
      <c r="BS145" s="94">
        <f t="shared" si="224"/>
        <v>1.1122798824326554</v>
      </c>
      <c r="BT145" s="94">
        <f t="shared" si="225"/>
        <v>100402.01465786921</v>
      </c>
      <c r="BU145" s="94">
        <f t="shared" si="226"/>
        <v>0.26933624432692999</v>
      </c>
      <c r="BV145" s="94">
        <f t="shared" si="227"/>
        <v>1</v>
      </c>
      <c r="BW145" s="94">
        <f t="shared" si="228"/>
        <v>4.7234402419134911</v>
      </c>
      <c r="BX145" s="94">
        <f t="shared" si="229"/>
        <v>0.3433615244069379</v>
      </c>
      <c r="BY145" s="94">
        <f t="shared" si="230"/>
        <v>0.98552526120509354</v>
      </c>
      <c r="BZ145" s="94">
        <f t="shared" si="231"/>
        <v>0.99617364815352905</v>
      </c>
      <c r="CA145" s="94">
        <f t="shared" si="232"/>
        <v>0.98376467206439266</v>
      </c>
      <c r="CB145" s="94">
        <f t="shared" si="233"/>
        <v>1.2207849079238551</v>
      </c>
      <c r="CC145" s="94">
        <f t="shared" si="234"/>
        <v>1.1915021161379917</v>
      </c>
      <c r="CD145" s="94">
        <f t="shared" si="235"/>
        <v>1.5095810124041382</v>
      </c>
      <c r="CE145" s="94">
        <f t="shared" si="236"/>
        <v>21.161074805079547</v>
      </c>
      <c r="CF145" s="94">
        <f t="shared" si="237"/>
        <v>1288.1818280679438</v>
      </c>
      <c r="CG145" s="94">
        <f t="shared" si="238"/>
        <v>1.1110832881546913</v>
      </c>
      <c r="CH145" s="94">
        <f t="shared" si="239"/>
        <v>1.0261668775486532</v>
      </c>
      <c r="CI145" s="94">
        <f t="shared" si="240"/>
        <v>2.5402122723848337</v>
      </c>
      <c r="CJ145" s="94">
        <f t="shared" si="241"/>
        <v>1.2854948466980711</v>
      </c>
      <c r="CK145" s="94" t="e">
        <f t="shared" ca="1" si="242"/>
        <v>#REF!</v>
      </c>
      <c r="CL145" s="94">
        <f t="shared" si="243"/>
        <v>1.0099803291584646</v>
      </c>
      <c r="CM145" s="94">
        <f t="shared" si="244"/>
        <v>1.0000000000000007</v>
      </c>
      <c r="CN145" s="94">
        <f t="shared" si="245"/>
        <v>1.0000000000001075</v>
      </c>
      <c r="CO145" s="94">
        <f t="shared" si="246"/>
        <v>1.0125502376799258</v>
      </c>
      <c r="CP145" s="97">
        <f t="shared" si="247"/>
        <v>1.0309685781782929</v>
      </c>
      <c r="CQ145" s="94">
        <f t="shared" si="248"/>
        <v>1</v>
      </c>
      <c r="CR145" s="94">
        <f t="shared" si="249"/>
        <v>1</v>
      </c>
      <c r="CS145" s="94">
        <f t="shared" si="250"/>
        <v>1.0000000000001634</v>
      </c>
      <c r="CT145" s="94">
        <f t="shared" si="251"/>
        <v>1.0000000000000002</v>
      </c>
      <c r="CU145" s="94">
        <f t="shared" si="252"/>
        <v>1.013453152955589</v>
      </c>
      <c r="CW145" s="94" t="e">
        <f t="shared" ca="1" si="256"/>
        <v>#REF!</v>
      </c>
      <c r="CX145" s="94" t="e">
        <f t="shared" ca="1" si="253"/>
        <v>#REF!</v>
      </c>
    </row>
    <row r="146" spans="1:102" x14ac:dyDescent="0.2">
      <c r="A146" s="92">
        <f t="shared" si="257"/>
        <v>43717</v>
      </c>
      <c r="B146" s="93">
        <v>1</v>
      </c>
      <c r="C146" s="93">
        <v>2.7067330814141002</v>
      </c>
      <c r="D146" s="93">
        <v>15.6288934141997</v>
      </c>
      <c r="E146" s="93">
        <v>0.61429528338174</v>
      </c>
      <c r="F146" s="93">
        <v>0</v>
      </c>
      <c r="G146" s="93">
        <v>4.5704127675522299</v>
      </c>
      <c r="H146" s="93">
        <v>4.2904594411483901</v>
      </c>
      <c r="I146" s="93">
        <v>0.28260095674729802</v>
      </c>
      <c r="J146" s="93">
        <v>0.27479368882249999</v>
      </c>
      <c r="K146" s="93">
        <v>1.4944478602156801</v>
      </c>
      <c r="L146" s="93">
        <v>0.88755482134034003</v>
      </c>
      <c r="M146" s="93">
        <v>0.64676251124151696</v>
      </c>
      <c r="N146" s="93">
        <v>0.45583733317490499</v>
      </c>
      <c r="O146" s="93">
        <v>4.5462649490818903</v>
      </c>
      <c r="P146" s="93">
        <v>4.5538768916005399</v>
      </c>
      <c r="Q146" s="93">
        <v>4.1108738641733096</v>
      </c>
      <c r="R146" s="93">
        <v>2.63905732961525</v>
      </c>
      <c r="S146" s="93">
        <v>4.4998096703302597</v>
      </c>
      <c r="T146" s="93">
        <v>3.5263605246161598</v>
      </c>
      <c r="U146" s="93" t="e">
        <f ca="1">'Media Transformations (Inputs)'!F152</f>
        <v>#REF!</v>
      </c>
      <c r="V146" s="93">
        <v>0.82622063901480503</v>
      </c>
      <c r="W146" s="93">
        <v>1.7911796170109099E-14</v>
      </c>
      <c r="X146" s="93">
        <v>1.4285979119065701E-13</v>
      </c>
      <c r="Y146" s="93">
        <v>1.0565828327774101</v>
      </c>
      <c r="Z146" s="93">
        <v>0.80665843803749404</v>
      </c>
      <c r="AA146" s="93">
        <v>6.0650781948263603E-64</v>
      </c>
      <c r="AB146" s="93">
        <v>9.5634913190305807E-46</v>
      </c>
      <c r="AC146" s="93">
        <v>4.2472673862512501E-12</v>
      </c>
      <c r="AD146" s="93">
        <v>3.2619104626019801E-15</v>
      </c>
      <c r="AE146" s="93">
        <v>0.49125725594338798</v>
      </c>
      <c r="AH146" s="92">
        <f t="shared" si="258"/>
        <v>43717</v>
      </c>
      <c r="AI146" s="94">
        <f t="shared" si="254"/>
        <v>-8.1482076379792705</v>
      </c>
      <c r="AJ146" s="94">
        <f t="shared" si="194"/>
        <v>9.824839268360866E-2</v>
      </c>
      <c r="AK146" s="94">
        <f t="shared" si="195"/>
        <v>11.50127944738815</v>
      </c>
      <c r="AL146" s="94">
        <f t="shared" si="196"/>
        <v>-1.1915557035711872</v>
      </c>
      <c r="AM146" s="94">
        <f t="shared" si="197"/>
        <v>0</v>
      </c>
      <c r="AN146" s="94">
        <f t="shared" si="198"/>
        <v>1.5612270219392061</v>
      </c>
      <c r="AO146" s="94">
        <f t="shared" si="199"/>
        <v>-1.0689713798742804</v>
      </c>
      <c r="AP146" s="94">
        <f t="shared" si="200"/>
        <v>-1.1664415868798463E-2</v>
      </c>
      <c r="AQ146" s="94">
        <f t="shared" si="201"/>
        <v>-3.4503219524553951E-3</v>
      </c>
      <c r="AR146" s="94">
        <f t="shared" si="202"/>
        <v>-1.4802198625886342E-2</v>
      </c>
      <c r="AS146" s="94">
        <f t="shared" si="203"/>
        <v>0.19961394669804705</v>
      </c>
      <c r="AT146" s="94">
        <f t="shared" si="204"/>
        <v>0.18828231063167594</v>
      </c>
      <c r="AU146" s="94">
        <f t="shared" si="205"/>
        <v>0.39601431157737182</v>
      </c>
      <c r="AV146" s="94">
        <f t="shared" si="206"/>
        <v>3.0746543652031728</v>
      </c>
      <c r="AW146" s="94">
        <f t="shared" si="207"/>
        <v>7.1609870675608356</v>
      </c>
      <c r="AX146" s="94">
        <f t="shared" si="208"/>
        <v>0.12279539962634134</v>
      </c>
      <c r="AY146" s="94">
        <f t="shared" si="209"/>
        <v>2.7432764724703653E-2</v>
      </c>
      <c r="AZ146" s="94">
        <f t="shared" si="210"/>
        <v>0.93224764934356918</v>
      </c>
      <c r="BA146" s="94">
        <f t="shared" si="211"/>
        <v>0.25114373892391745</v>
      </c>
      <c r="BB146" s="94" t="e">
        <f t="shared" ca="1" si="212"/>
        <v>#REF!</v>
      </c>
      <c r="BC146" s="94">
        <f t="shared" si="213"/>
        <v>9.1903770925210616E-3</v>
      </c>
      <c r="BD146" s="94">
        <f t="shared" si="214"/>
        <v>7.1647184680436396E-17</v>
      </c>
      <c r="BE146" s="94">
        <f t="shared" si="215"/>
        <v>1.0738079360101415E-14</v>
      </c>
      <c r="BF146" s="94">
        <f t="shared" si="216"/>
        <v>1.267899399332892E-2</v>
      </c>
      <c r="BG146" s="97">
        <f t="shared" si="217"/>
        <v>3.5017940587734935E-2</v>
      </c>
      <c r="BH146" s="94">
        <f t="shared" si="218"/>
        <v>6.6715860143089962E-66</v>
      </c>
      <c r="BI146" s="94">
        <f t="shared" si="219"/>
        <v>4.8953435689553764E-47</v>
      </c>
      <c r="BJ146" s="94">
        <f t="shared" si="220"/>
        <v>1.3073570822093295E-13</v>
      </c>
      <c r="BK146" s="94">
        <f t="shared" si="221"/>
        <v>7.5356225788072693E-17</v>
      </c>
      <c r="BL146" s="94">
        <f t="shared" si="222"/>
        <v>1.2027116527326881E-2</v>
      </c>
      <c r="BN146" s="111" t="e">
        <f t="shared" ca="1" si="255"/>
        <v>#REF!</v>
      </c>
      <c r="BO146" s="104">
        <v>15.191871571336783</v>
      </c>
      <c r="BP146" s="13"/>
      <c r="BQ146" s="92">
        <f t="shared" si="259"/>
        <v>43717</v>
      </c>
      <c r="BR146" s="94">
        <f t="shared" si="223"/>
        <v>2.8925334198812619E-4</v>
      </c>
      <c r="BS146" s="94">
        <f t="shared" si="224"/>
        <v>1.103236787023248</v>
      </c>
      <c r="BT146" s="94">
        <f t="shared" si="225"/>
        <v>98842.153478768189</v>
      </c>
      <c r="BU146" s="94">
        <f t="shared" si="226"/>
        <v>0.3037483539091535</v>
      </c>
      <c r="BV146" s="94">
        <f t="shared" si="227"/>
        <v>1</v>
      </c>
      <c r="BW146" s="94">
        <f t="shared" si="228"/>
        <v>4.7646640070758766</v>
      </c>
      <c r="BX146" s="94">
        <f t="shared" si="229"/>
        <v>0.3433615244069379</v>
      </c>
      <c r="BY146" s="94">
        <f t="shared" si="230"/>
        <v>0.98840334969217258</v>
      </c>
      <c r="BZ146" s="94">
        <f t="shared" si="231"/>
        <v>0.99655562356837968</v>
      </c>
      <c r="CA146" s="94">
        <f t="shared" si="232"/>
        <v>0.98530681537108389</v>
      </c>
      <c r="CB146" s="94">
        <f t="shared" si="233"/>
        <v>1.2209313225978504</v>
      </c>
      <c r="CC146" s="94">
        <f t="shared" si="234"/>
        <v>1.2071742653780662</v>
      </c>
      <c r="CD146" s="94">
        <f t="shared" si="235"/>
        <v>1.4858905828372617</v>
      </c>
      <c r="CE146" s="94">
        <f t="shared" si="236"/>
        <v>21.642400252011647</v>
      </c>
      <c r="CF146" s="94">
        <f t="shared" si="237"/>
        <v>1288.1818280679438</v>
      </c>
      <c r="CG146" s="94">
        <f t="shared" si="238"/>
        <v>1.1306530652409379</v>
      </c>
      <c r="CH146" s="94">
        <f t="shared" si="239"/>
        <v>1.0278125075271485</v>
      </c>
      <c r="CI146" s="94">
        <f t="shared" si="240"/>
        <v>2.5402122723848337</v>
      </c>
      <c r="CJ146" s="94">
        <f t="shared" si="241"/>
        <v>1.2854948466980711</v>
      </c>
      <c r="CK146" s="94" t="e">
        <f t="shared" ca="1" si="242"/>
        <v>#REF!</v>
      </c>
      <c r="CL146" s="94">
        <f t="shared" si="243"/>
        <v>1.0092327382803874</v>
      </c>
      <c r="CM146" s="94">
        <f t="shared" si="244"/>
        <v>1</v>
      </c>
      <c r="CN146" s="94">
        <f t="shared" si="245"/>
        <v>1.0000000000000107</v>
      </c>
      <c r="CO146" s="94">
        <f t="shared" si="246"/>
        <v>1.0127597132231267</v>
      </c>
      <c r="CP146" s="97">
        <f t="shared" si="247"/>
        <v>1.0356382885925348</v>
      </c>
      <c r="CQ146" s="94">
        <f t="shared" si="248"/>
        <v>1</v>
      </c>
      <c r="CR146" s="94">
        <f t="shared" si="249"/>
        <v>1</v>
      </c>
      <c r="CS146" s="94">
        <f t="shared" si="250"/>
        <v>1.0000000000001308</v>
      </c>
      <c r="CT146" s="94">
        <f t="shared" si="251"/>
        <v>1</v>
      </c>
      <c r="CU146" s="94">
        <f t="shared" si="252"/>
        <v>1.0120997331240504</v>
      </c>
      <c r="CW146" s="94" t="e">
        <f t="shared" ca="1" si="256"/>
        <v>#REF!</v>
      </c>
      <c r="CX146" s="94" t="e">
        <f t="shared" ca="1" si="253"/>
        <v>#REF!</v>
      </c>
    </row>
    <row r="147" spans="1:102" x14ac:dyDescent="0.2">
      <c r="A147" s="92">
        <f t="shared" si="257"/>
        <v>43724</v>
      </c>
      <c r="B147" s="93">
        <v>1</v>
      </c>
      <c r="C147" s="93">
        <v>2.8927321488691802</v>
      </c>
      <c r="D147" s="93">
        <v>15.640549310854899</v>
      </c>
      <c r="E147" s="93">
        <v>0.593662037160956</v>
      </c>
      <c r="F147" s="93">
        <v>0</v>
      </c>
      <c r="G147" s="93">
        <v>4.5759392169243496</v>
      </c>
      <c r="H147" s="93">
        <v>4.27666611901605</v>
      </c>
      <c r="I147" s="93">
        <v>0.226080765397838</v>
      </c>
      <c r="J147" s="93">
        <v>0.24731431994024999</v>
      </c>
      <c r="K147" s="93">
        <v>1.35750083630422</v>
      </c>
      <c r="L147" s="93">
        <v>0.89713162879184405</v>
      </c>
      <c r="M147" s="93">
        <v>0.65918808446999499</v>
      </c>
      <c r="N147" s="93">
        <v>0.48597808611035098</v>
      </c>
      <c r="O147" s="93">
        <v>4.5050594679964098</v>
      </c>
      <c r="P147" s="93">
        <v>4.5538768916005399</v>
      </c>
      <c r="Q147" s="93">
        <v>4.0073331852324703</v>
      </c>
      <c r="R147" s="93">
        <v>1.6094379124341001</v>
      </c>
      <c r="S147" s="93">
        <v>4.4998096703302597</v>
      </c>
      <c r="T147" s="93">
        <v>3.5263605246161598</v>
      </c>
      <c r="U147" s="93" t="e">
        <f ca="1">'Media Transformations (Inputs)'!F153</f>
        <v>#REF!</v>
      </c>
      <c r="V147" s="93">
        <v>0.75192537695970896</v>
      </c>
      <c r="W147" s="93">
        <v>1.7911796170109202E-15</v>
      </c>
      <c r="X147" s="93">
        <v>1.4285979119065701E-14</v>
      </c>
      <c r="Y147" s="93">
        <v>1.07598128331887</v>
      </c>
      <c r="Z147" s="93">
        <v>0.76728365659789</v>
      </c>
      <c r="AA147" s="93">
        <v>1.2130156389652699E-64</v>
      </c>
      <c r="AB147" s="93">
        <v>2.8690473957091701E-46</v>
      </c>
      <c r="AC147" s="93">
        <v>3.397813909001E-12</v>
      </c>
      <c r="AD147" s="93">
        <v>1.9571462775611799E-15</v>
      </c>
      <c r="AE147" s="93">
        <v>0.44213153034904901</v>
      </c>
      <c r="AH147" s="92">
        <f t="shared" si="258"/>
        <v>43724</v>
      </c>
      <c r="AI147" s="94">
        <f t="shared" si="254"/>
        <v>-8.1482076379792705</v>
      </c>
      <c r="AJ147" s="94">
        <f t="shared" si="194"/>
        <v>0.10499974528043163</v>
      </c>
      <c r="AK147" s="94">
        <f t="shared" si="195"/>
        <v>11.509857004422324</v>
      </c>
      <c r="AL147" s="94">
        <f t="shared" si="196"/>
        <v>-1.1515331559745037</v>
      </c>
      <c r="AM147" s="94">
        <f t="shared" si="197"/>
        <v>0</v>
      </c>
      <c r="AN147" s="94">
        <f t="shared" si="198"/>
        <v>1.563114825630896</v>
      </c>
      <c r="AO147" s="94">
        <f t="shared" si="199"/>
        <v>-1.0655347627018985</v>
      </c>
      <c r="AP147" s="94">
        <f t="shared" si="200"/>
        <v>-9.3315326950387523E-3</v>
      </c>
      <c r="AQ147" s="94">
        <f t="shared" si="201"/>
        <v>-3.1052897572098558E-3</v>
      </c>
      <c r="AR147" s="94">
        <f t="shared" si="202"/>
        <v>-1.3445766526027813E-2</v>
      </c>
      <c r="AS147" s="94">
        <f t="shared" si="203"/>
        <v>0.20176780163319918</v>
      </c>
      <c r="AT147" s="94">
        <f t="shared" si="204"/>
        <v>0.19189958219228329</v>
      </c>
      <c r="AU147" s="94">
        <f t="shared" si="205"/>
        <v>0.42219946284837218</v>
      </c>
      <c r="AV147" s="94">
        <f t="shared" si="206"/>
        <v>3.046786958945789</v>
      </c>
      <c r="AW147" s="94">
        <f t="shared" si="207"/>
        <v>7.1609870675608356</v>
      </c>
      <c r="AX147" s="94">
        <f t="shared" si="208"/>
        <v>0.11970254894100904</v>
      </c>
      <c r="AY147" s="94">
        <f t="shared" si="209"/>
        <v>1.672996304224271E-2</v>
      </c>
      <c r="AZ147" s="94">
        <f t="shared" si="210"/>
        <v>0.93224764934356918</v>
      </c>
      <c r="BA147" s="94">
        <f t="shared" si="211"/>
        <v>0.25114373892391745</v>
      </c>
      <c r="BB147" s="94" t="e">
        <f t="shared" ca="1" si="212"/>
        <v>#REF!</v>
      </c>
      <c r="BC147" s="94">
        <f t="shared" si="213"/>
        <v>8.3639616748571004E-3</v>
      </c>
      <c r="BD147" s="94">
        <f t="shared" si="214"/>
        <v>7.1647184680436803E-18</v>
      </c>
      <c r="BE147" s="94">
        <f t="shared" si="215"/>
        <v>1.0738079360101415E-15</v>
      </c>
      <c r="BF147" s="94">
        <f t="shared" si="216"/>
        <v>1.291177539982644E-2</v>
      </c>
      <c r="BG147" s="97">
        <f t="shared" si="217"/>
        <v>3.330863750220394E-2</v>
      </c>
      <c r="BH147" s="94">
        <f t="shared" si="218"/>
        <v>1.334317202861797E-66</v>
      </c>
      <c r="BI147" s="94">
        <f t="shared" si="219"/>
        <v>1.4686030706866107E-47</v>
      </c>
      <c r="BJ147" s="94">
        <f t="shared" si="220"/>
        <v>1.0458856657674635E-13</v>
      </c>
      <c r="BK147" s="94">
        <f t="shared" si="221"/>
        <v>4.5213735472843428E-17</v>
      </c>
      <c r="BL147" s="94">
        <f t="shared" si="222"/>
        <v>1.082440487459419E-2</v>
      </c>
      <c r="BN147" s="111" t="e">
        <f t="shared" ca="1" si="255"/>
        <v>#REF!</v>
      </c>
      <c r="BO147" s="104">
        <v>15.262436246760469</v>
      </c>
      <c r="BP147" s="13"/>
      <c r="BQ147" s="92">
        <f t="shared" si="259"/>
        <v>43724</v>
      </c>
      <c r="BR147" s="94">
        <f t="shared" si="223"/>
        <v>2.8925334198812619E-4</v>
      </c>
      <c r="BS147" s="94">
        <f t="shared" si="224"/>
        <v>1.1107103274360139</v>
      </c>
      <c r="BT147" s="94">
        <f t="shared" si="225"/>
        <v>99693.624236569798</v>
      </c>
      <c r="BU147" s="94">
        <f t="shared" si="226"/>
        <v>0.31615168777223207</v>
      </c>
      <c r="BV147" s="94">
        <f t="shared" si="227"/>
        <v>1</v>
      </c>
      <c r="BW147" s="94">
        <f t="shared" si="228"/>
        <v>4.7736672528846178</v>
      </c>
      <c r="BX147" s="94">
        <f t="shared" si="229"/>
        <v>0.34454355645051005</v>
      </c>
      <c r="BY147" s="94">
        <f t="shared" si="230"/>
        <v>0.99071187094376878</v>
      </c>
      <c r="BZ147" s="94">
        <f t="shared" si="231"/>
        <v>0.99689952666827286</v>
      </c>
      <c r="CA147" s="94">
        <f t="shared" si="232"/>
        <v>0.98664422401060814</v>
      </c>
      <c r="CB147" s="94">
        <f t="shared" si="233"/>
        <v>1.2235638655926533</v>
      </c>
      <c r="CC147" s="94">
        <f t="shared" si="234"/>
        <v>1.2115488497767903</v>
      </c>
      <c r="CD147" s="94">
        <f t="shared" si="235"/>
        <v>1.5253127375659801</v>
      </c>
      <c r="CE147" s="94">
        <f t="shared" si="236"/>
        <v>21.047608830928628</v>
      </c>
      <c r="CF147" s="94">
        <f t="shared" si="237"/>
        <v>1288.1818280679438</v>
      </c>
      <c r="CG147" s="94">
        <f t="shared" si="238"/>
        <v>1.1271615263207635</v>
      </c>
      <c r="CH147" s="94">
        <f t="shared" si="239"/>
        <v>1.0168706925785624</v>
      </c>
      <c r="CI147" s="94">
        <f t="shared" si="240"/>
        <v>2.5402122723848337</v>
      </c>
      <c r="CJ147" s="94">
        <f t="shared" si="241"/>
        <v>1.2854948466980711</v>
      </c>
      <c r="CK147" s="94" t="e">
        <f t="shared" ca="1" si="242"/>
        <v>#REF!</v>
      </c>
      <c r="CL147" s="94">
        <f t="shared" si="243"/>
        <v>1.0083990373245719</v>
      </c>
      <c r="CM147" s="94">
        <f t="shared" si="244"/>
        <v>1</v>
      </c>
      <c r="CN147" s="94">
        <f t="shared" si="245"/>
        <v>1.0000000000000011</v>
      </c>
      <c r="CO147" s="94">
        <f t="shared" si="246"/>
        <v>1.0129954922950422</v>
      </c>
      <c r="CP147" s="97">
        <f t="shared" si="247"/>
        <v>1.0338695809297207</v>
      </c>
      <c r="CQ147" s="94">
        <f t="shared" si="248"/>
        <v>1</v>
      </c>
      <c r="CR147" s="94">
        <f t="shared" si="249"/>
        <v>1</v>
      </c>
      <c r="CS147" s="94">
        <f t="shared" si="250"/>
        <v>1.0000000000001046</v>
      </c>
      <c r="CT147" s="94">
        <f t="shared" si="251"/>
        <v>1</v>
      </c>
      <c r="CU147" s="94">
        <f t="shared" si="252"/>
        <v>1.0108832006968018</v>
      </c>
      <c r="CW147" s="94" t="e">
        <f t="shared" ca="1" si="256"/>
        <v>#REF!</v>
      </c>
      <c r="CX147" s="94" t="e">
        <f t="shared" ca="1" si="253"/>
        <v>#REF!</v>
      </c>
    </row>
    <row r="148" spans="1:102" x14ac:dyDescent="0.2">
      <c r="A148" s="92">
        <f t="shared" si="257"/>
        <v>43731</v>
      </c>
      <c r="B148" s="93">
        <v>1</v>
      </c>
      <c r="C148" s="93">
        <v>2.9332147403105999</v>
      </c>
      <c r="D148" s="93">
        <v>15.6279238444111</v>
      </c>
      <c r="E148" s="93">
        <v>0.57933989506213901</v>
      </c>
      <c r="F148" s="93">
        <v>0</v>
      </c>
      <c r="G148" s="93">
        <v>4.5779371333852801</v>
      </c>
      <c r="H148" s="93">
        <v>4.27666611901605</v>
      </c>
      <c r="I148" s="93">
        <v>0.18086461231827</v>
      </c>
      <c r="J148" s="93">
        <v>0.22258288794622499</v>
      </c>
      <c r="K148" s="93">
        <v>1.23757302088835</v>
      </c>
      <c r="L148" s="93">
        <v>0.89884557819208499</v>
      </c>
      <c r="M148" s="93">
        <v>0.66180043087254503</v>
      </c>
      <c r="N148" s="93">
        <v>0.48929147026317299</v>
      </c>
      <c r="O148" s="93">
        <v>4.4759794148780703</v>
      </c>
      <c r="P148" s="93">
        <v>4.5538768916005399</v>
      </c>
      <c r="Q148" s="93">
        <v>4.0775374439057197</v>
      </c>
      <c r="R148" s="93">
        <v>1.6094379124341001</v>
      </c>
      <c r="S148" s="93">
        <v>4.4998096703302597</v>
      </c>
      <c r="T148" s="93">
        <v>3.4965075614664798</v>
      </c>
      <c r="U148" s="93" t="e">
        <f ca="1">'Media Transformations (Inputs)'!F154</f>
        <v>#REF!</v>
      </c>
      <c r="V148" s="93">
        <v>0.71925032411255596</v>
      </c>
      <c r="W148" s="93">
        <v>1.79117961701092E-16</v>
      </c>
      <c r="X148" s="93">
        <v>1.4285979119065701E-15</v>
      </c>
      <c r="Y148" s="93">
        <v>1.0746146097887199</v>
      </c>
      <c r="Z148" s="93">
        <v>0.75792773677112601</v>
      </c>
      <c r="AA148" s="93">
        <v>2.4260312779305399E-65</v>
      </c>
      <c r="AB148" s="93">
        <v>8.6071421871275201E-47</v>
      </c>
      <c r="AC148" s="93">
        <v>2.7182511272007999E-12</v>
      </c>
      <c r="AD148" s="93">
        <v>1.1742877665367099E-15</v>
      </c>
      <c r="AE148" s="93">
        <v>0.39791837731414398</v>
      </c>
      <c r="AH148" s="92">
        <f t="shared" si="258"/>
        <v>43731</v>
      </c>
      <c r="AI148" s="94">
        <f t="shared" si="254"/>
        <v>-8.1482076379792705</v>
      </c>
      <c r="AJ148" s="94">
        <f t="shared" si="194"/>
        <v>0.10646917334044144</v>
      </c>
      <c r="AK148" s="94">
        <f t="shared" si="195"/>
        <v>11.500565942420979</v>
      </c>
      <c r="AL148" s="94">
        <f t="shared" si="196"/>
        <v>-1.1237523304222468</v>
      </c>
      <c r="AM148" s="94">
        <f t="shared" si="197"/>
        <v>0</v>
      </c>
      <c r="AN148" s="94">
        <f t="shared" si="198"/>
        <v>1.5637973025372549</v>
      </c>
      <c r="AO148" s="94">
        <f t="shared" si="199"/>
        <v>-1.0655347627018985</v>
      </c>
      <c r="AP148" s="94">
        <f t="shared" si="200"/>
        <v>-7.465226156030986E-3</v>
      </c>
      <c r="AQ148" s="94">
        <f t="shared" si="201"/>
        <v>-2.79476078148887E-3</v>
      </c>
      <c r="AR148" s="94">
        <f t="shared" si="202"/>
        <v>-1.2257906185220645E-2</v>
      </c>
      <c r="AS148" s="94">
        <f t="shared" si="203"/>
        <v>0.20215327439048328</v>
      </c>
      <c r="AT148" s="94">
        <f t="shared" si="204"/>
        <v>0.19266007558559747</v>
      </c>
      <c r="AU148" s="94">
        <f t="shared" si="205"/>
        <v>0.42507800624263981</v>
      </c>
      <c r="AV148" s="94">
        <f t="shared" si="206"/>
        <v>3.0271200206432383</v>
      </c>
      <c r="AW148" s="94">
        <f t="shared" si="207"/>
        <v>7.1609870675608356</v>
      </c>
      <c r="AX148" s="94">
        <f t="shared" si="208"/>
        <v>0.1217996115812383</v>
      </c>
      <c r="AY148" s="94">
        <f t="shared" si="209"/>
        <v>1.672996304224271E-2</v>
      </c>
      <c r="AZ148" s="94">
        <f t="shared" si="210"/>
        <v>0.93224764934356918</v>
      </c>
      <c r="BA148" s="94">
        <f t="shared" si="211"/>
        <v>0.24901764185272116</v>
      </c>
      <c r="BB148" s="94" t="e">
        <f t="shared" ca="1" si="212"/>
        <v>#REF!</v>
      </c>
      <c r="BC148" s="94">
        <f t="shared" si="213"/>
        <v>8.0005042120400664E-3</v>
      </c>
      <c r="BD148" s="94">
        <f t="shared" si="214"/>
        <v>7.1647184680436805E-19</v>
      </c>
      <c r="BE148" s="94">
        <f t="shared" si="215"/>
        <v>1.0738079360101415E-16</v>
      </c>
      <c r="BF148" s="94">
        <f t="shared" si="216"/>
        <v>1.2895375317464638E-2</v>
      </c>
      <c r="BG148" s="97">
        <f t="shared" si="217"/>
        <v>3.2902486609597763E-2</v>
      </c>
      <c r="BH148" s="94">
        <f t="shared" si="218"/>
        <v>2.6686344057235936E-67</v>
      </c>
      <c r="BI148" s="94">
        <f t="shared" si="219"/>
        <v>4.4058092120598372E-48</v>
      </c>
      <c r="BJ148" s="94">
        <f t="shared" si="220"/>
        <v>8.3670853261397078E-14</v>
      </c>
      <c r="BK148" s="94">
        <f t="shared" si="221"/>
        <v>2.7128241283706106E-17</v>
      </c>
      <c r="BL148" s="94">
        <f t="shared" si="222"/>
        <v>9.7419643871347675E-3</v>
      </c>
      <c r="BN148" s="111" t="e">
        <f t="shared" ca="1" si="255"/>
        <v>#REF!</v>
      </c>
      <c r="BO148" s="104">
        <v>15.239567069051134</v>
      </c>
      <c r="BP148" s="13"/>
      <c r="BQ148" s="92">
        <f t="shared" si="259"/>
        <v>43731</v>
      </c>
      <c r="BR148" s="94">
        <f t="shared" si="223"/>
        <v>2.8925334198812619E-4</v>
      </c>
      <c r="BS148" s="94">
        <f t="shared" si="224"/>
        <v>1.112343636078577</v>
      </c>
      <c r="BT148" s="94">
        <f t="shared" si="225"/>
        <v>98771.654265055622</v>
      </c>
      <c r="BU148" s="94">
        <f t="shared" si="226"/>
        <v>0.32505777916023926</v>
      </c>
      <c r="BV148" s="94">
        <f t="shared" si="227"/>
        <v>1</v>
      </c>
      <c r="BW148" s="94">
        <f t="shared" si="228"/>
        <v>4.776926282523088</v>
      </c>
      <c r="BX148" s="94">
        <f t="shared" si="229"/>
        <v>0.34454355645051005</v>
      </c>
      <c r="BY148" s="94">
        <f t="shared" si="230"/>
        <v>0.99256256943495103</v>
      </c>
      <c r="BZ148" s="94">
        <f t="shared" si="231"/>
        <v>0.99720914092679724</v>
      </c>
      <c r="CA148" s="94">
        <f t="shared" si="232"/>
        <v>0.98781691591400866</v>
      </c>
      <c r="CB148" s="94">
        <f t="shared" si="233"/>
        <v>1.2240356070455345</v>
      </c>
      <c r="CC148" s="94">
        <f t="shared" si="234"/>
        <v>1.2124705751113134</v>
      </c>
      <c r="CD148" s="94">
        <f t="shared" si="235"/>
        <v>1.5297097419186743</v>
      </c>
      <c r="CE148" s="94">
        <f t="shared" si="236"/>
        <v>20.637710738781387</v>
      </c>
      <c r="CF148" s="94">
        <f t="shared" si="237"/>
        <v>1288.1818280679438</v>
      </c>
      <c r="CG148" s="94">
        <f t="shared" si="238"/>
        <v>1.1295277348236892</v>
      </c>
      <c r="CH148" s="94">
        <f t="shared" si="239"/>
        <v>1.0168706925785624</v>
      </c>
      <c r="CI148" s="94">
        <f t="shared" si="240"/>
        <v>2.5402122723848337</v>
      </c>
      <c r="CJ148" s="94">
        <f t="shared" si="241"/>
        <v>1.2827646632154563</v>
      </c>
      <c r="CK148" s="94" t="e">
        <f t="shared" ca="1" si="242"/>
        <v>#REF!</v>
      </c>
      <c r="CL148" s="94">
        <f t="shared" si="243"/>
        <v>1.0080325937663159</v>
      </c>
      <c r="CM148" s="94">
        <f t="shared" si="244"/>
        <v>1</v>
      </c>
      <c r="CN148" s="94">
        <f t="shared" si="245"/>
        <v>1</v>
      </c>
      <c r="CO148" s="94">
        <f t="shared" si="246"/>
        <v>1.0129788792217647</v>
      </c>
      <c r="CP148" s="97">
        <f t="shared" si="247"/>
        <v>1.0334497591378566</v>
      </c>
      <c r="CQ148" s="94">
        <f t="shared" si="248"/>
        <v>1</v>
      </c>
      <c r="CR148" s="94">
        <f t="shared" si="249"/>
        <v>1</v>
      </c>
      <c r="CS148" s="94">
        <f t="shared" si="250"/>
        <v>1.0000000000000837</v>
      </c>
      <c r="CT148" s="94">
        <f t="shared" si="251"/>
        <v>1</v>
      </c>
      <c r="CU148" s="94">
        <f t="shared" si="252"/>
        <v>1.0097895717931586</v>
      </c>
      <c r="CW148" s="94" t="e">
        <f t="shared" ca="1" si="256"/>
        <v>#REF!</v>
      </c>
      <c r="CX148" s="94" t="e">
        <f t="shared" ca="1" si="253"/>
        <v>#REF!</v>
      </c>
    </row>
    <row r="149" spans="1:102" x14ac:dyDescent="0.2">
      <c r="A149" s="92">
        <f t="shared" si="257"/>
        <v>43738</v>
      </c>
      <c r="B149" s="93">
        <v>1</v>
      </c>
      <c r="C149" s="93">
        <v>2.8166509553125398</v>
      </c>
      <c r="D149" s="93">
        <v>15.634623762519301</v>
      </c>
      <c r="E149" s="93">
        <v>0.64320223831588996</v>
      </c>
      <c r="F149" s="93">
        <v>0</v>
      </c>
      <c r="G149" s="93">
        <v>4.5482545111544797</v>
      </c>
      <c r="H149" s="93">
        <v>4.2904594411483901</v>
      </c>
      <c r="I149" s="93">
        <v>0.144691689854616</v>
      </c>
      <c r="J149" s="93">
        <v>0.200324599151602</v>
      </c>
      <c r="K149" s="93">
        <v>1.12952538448605</v>
      </c>
      <c r="L149" s="93">
        <v>0.89592747330162503</v>
      </c>
      <c r="M149" s="93">
        <v>0.64466754097276402</v>
      </c>
      <c r="N149" s="93">
        <v>0.48492244017513397</v>
      </c>
      <c r="O149" s="93">
        <v>4.46882632883319</v>
      </c>
      <c r="P149" s="93">
        <v>4.5538768916005399</v>
      </c>
      <c r="Q149" s="93">
        <v>3.9702919135521202</v>
      </c>
      <c r="R149" s="93">
        <v>1.3862943611198899</v>
      </c>
      <c r="S149" s="93">
        <v>4.4886363697321396</v>
      </c>
      <c r="T149" s="93">
        <v>3.5263605246161598</v>
      </c>
      <c r="U149" s="93" t="e">
        <f ca="1">'Media Transformations (Inputs)'!F155</f>
        <v>#REF!</v>
      </c>
      <c r="V149" s="93">
        <v>0.66667510424274101</v>
      </c>
      <c r="W149" s="93">
        <v>1.7911796170109201E-17</v>
      </c>
      <c r="X149" s="93">
        <v>1.4285979119065701E-16</v>
      </c>
      <c r="Y149" s="93">
        <v>1.06302091304351</v>
      </c>
      <c r="Z149" s="93">
        <v>7.5792773677112693E-2</v>
      </c>
      <c r="AA149" s="93">
        <v>4.8520625558610903E-66</v>
      </c>
      <c r="AB149" s="93">
        <v>2.5821426561382501E-47</v>
      </c>
      <c r="AC149" s="93">
        <v>2.17460090176064E-12</v>
      </c>
      <c r="AD149" s="93">
        <v>7.0457265992202696E-16</v>
      </c>
      <c r="AE149" s="93">
        <v>0.358126539582729</v>
      </c>
      <c r="AH149" s="92">
        <f t="shared" si="258"/>
        <v>43738</v>
      </c>
      <c r="AI149" s="94">
        <f t="shared" si="254"/>
        <v>-8.1482076379792705</v>
      </c>
      <c r="AJ149" s="94">
        <f t="shared" si="194"/>
        <v>0.10223816711385257</v>
      </c>
      <c r="AK149" s="94">
        <f t="shared" si="195"/>
        <v>11.505496402204333</v>
      </c>
      <c r="AL149" s="94">
        <f t="shared" si="196"/>
        <v>-1.2476268601573872</v>
      </c>
      <c r="AM149" s="94">
        <f t="shared" si="197"/>
        <v>0</v>
      </c>
      <c r="AN149" s="94">
        <f t="shared" si="198"/>
        <v>1.5536578875072296</v>
      </c>
      <c r="AO149" s="94">
        <f t="shared" si="199"/>
        <v>-1.0689713798742804</v>
      </c>
      <c r="AP149" s="94">
        <f t="shared" si="200"/>
        <v>-5.9721809248247885E-3</v>
      </c>
      <c r="AQ149" s="94">
        <f t="shared" si="201"/>
        <v>-2.515284703339977E-3</v>
      </c>
      <c r="AR149" s="94">
        <f t="shared" si="202"/>
        <v>-1.1187716573618153E-2</v>
      </c>
      <c r="AS149" s="94">
        <f t="shared" si="203"/>
        <v>0.20149698317324452</v>
      </c>
      <c r="AT149" s="94">
        <f t="shared" si="204"/>
        <v>0.18767243322528715</v>
      </c>
      <c r="AU149" s="94">
        <f t="shared" si="205"/>
        <v>0.42128235740772585</v>
      </c>
      <c r="AV149" s="94">
        <f t="shared" si="206"/>
        <v>3.0222823643519994</v>
      </c>
      <c r="AW149" s="94">
        <f t="shared" si="207"/>
        <v>7.1609870675608356</v>
      </c>
      <c r="AX149" s="94">
        <f t="shared" si="208"/>
        <v>0.11859609374220154</v>
      </c>
      <c r="AY149" s="94">
        <f t="shared" si="209"/>
        <v>1.4410405799456318E-2</v>
      </c>
      <c r="AZ149" s="94">
        <f t="shared" si="210"/>
        <v>0.929932821832822</v>
      </c>
      <c r="BA149" s="94">
        <f t="shared" si="211"/>
        <v>0.25114373892391745</v>
      </c>
      <c r="BB149" s="94" t="e">
        <f t="shared" ca="1" si="212"/>
        <v>#REF!</v>
      </c>
      <c r="BC149" s="94">
        <f t="shared" si="213"/>
        <v>7.4156893653642897E-3</v>
      </c>
      <c r="BD149" s="94">
        <f t="shared" si="214"/>
        <v>7.16471846804368E-20</v>
      </c>
      <c r="BE149" s="94">
        <f t="shared" si="215"/>
        <v>1.0738079360101415E-17</v>
      </c>
      <c r="BF149" s="94">
        <f t="shared" si="216"/>
        <v>1.275625095652212E-2</v>
      </c>
      <c r="BG149" s="97">
        <f t="shared" si="217"/>
        <v>3.2902486609597804E-3</v>
      </c>
      <c r="BH149" s="94">
        <f t="shared" si="218"/>
        <v>5.3372688114471991E-68</v>
      </c>
      <c r="BI149" s="94">
        <f t="shared" si="219"/>
        <v>1.3217427636179482E-48</v>
      </c>
      <c r="BJ149" s="94">
        <f t="shared" si="220"/>
        <v>6.6936682609117668E-14</v>
      </c>
      <c r="BK149" s="94">
        <f t="shared" si="221"/>
        <v>1.6276944770223684E-17</v>
      </c>
      <c r="BL149" s="94">
        <f t="shared" si="222"/>
        <v>8.7677679484212765E-3</v>
      </c>
      <c r="BN149" s="111" t="e">
        <f t="shared" ca="1" si="255"/>
        <v>#REF!</v>
      </c>
      <c r="BO149" s="104">
        <v>15.066699660009917</v>
      </c>
      <c r="BP149" s="13"/>
      <c r="BQ149" s="92">
        <f t="shared" si="259"/>
        <v>43738</v>
      </c>
      <c r="BR149" s="94">
        <f t="shared" si="223"/>
        <v>2.8925334198812619E-4</v>
      </c>
      <c r="BS149" s="94">
        <f t="shared" si="224"/>
        <v>1.1076472454631907</v>
      </c>
      <c r="BT149" s="94">
        <f t="shared" si="225"/>
        <v>99259.846451142323</v>
      </c>
      <c r="BU149" s="94">
        <f t="shared" si="226"/>
        <v>0.28718552021510202</v>
      </c>
      <c r="BV149" s="94">
        <f t="shared" si="227"/>
        <v>1</v>
      </c>
      <c r="BW149" s="94">
        <f t="shared" si="228"/>
        <v>4.7287357690474998</v>
      </c>
      <c r="BX149" s="94">
        <f t="shared" si="229"/>
        <v>0.3433615244069379</v>
      </c>
      <c r="BY149" s="94">
        <f t="shared" si="230"/>
        <v>0.99404561709904204</v>
      </c>
      <c r="BZ149" s="94">
        <f t="shared" si="231"/>
        <v>0.99748787597467237</v>
      </c>
      <c r="CA149" s="94">
        <f t="shared" si="232"/>
        <v>0.98887463319365654</v>
      </c>
      <c r="CB149" s="94">
        <f t="shared" si="233"/>
        <v>1.2232325467765681</v>
      </c>
      <c r="CC149" s="94">
        <f t="shared" si="234"/>
        <v>1.2064382615269111</v>
      </c>
      <c r="CD149" s="94">
        <f t="shared" si="235"/>
        <v>1.5239145062164625</v>
      </c>
      <c r="CE149" s="94">
        <f t="shared" si="236"/>
        <v>20.538113689972423</v>
      </c>
      <c r="CF149" s="94">
        <f t="shared" si="237"/>
        <v>1288.1818280679438</v>
      </c>
      <c r="CG149" s="94">
        <f t="shared" si="238"/>
        <v>1.125915062295535</v>
      </c>
      <c r="CH149" s="94">
        <f t="shared" si="239"/>
        <v>1.0145147362427274</v>
      </c>
      <c r="CI149" s="94">
        <f t="shared" si="240"/>
        <v>2.5343389196554793</v>
      </c>
      <c r="CJ149" s="94">
        <f t="shared" si="241"/>
        <v>1.2854948466980711</v>
      </c>
      <c r="CK149" s="94" t="e">
        <f t="shared" ca="1" si="242"/>
        <v>#REF!</v>
      </c>
      <c r="CL149" s="94">
        <f t="shared" si="243"/>
        <v>1.0074432536837599</v>
      </c>
      <c r="CM149" s="94">
        <f t="shared" si="244"/>
        <v>1</v>
      </c>
      <c r="CN149" s="94">
        <f t="shared" si="245"/>
        <v>1</v>
      </c>
      <c r="CO149" s="94">
        <f t="shared" si="246"/>
        <v>1.0128379589854908</v>
      </c>
      <c r="CP149" s="97">
        <f t="shared" si="247"/>
        <v>1.0032956674705324</v>
      </c>
      <c r="CQ149" s="94">
        <f t="shared" si="248"/>
        <v>1</v>
      </c>
      <c r="CR149" s="94">
        <f t="shared" si="249"/>
        <v>1</v>
      </c>
      <c r="CS149" s="94">
        <f t="shared" si="250"/>
        <v>1.0000000000000668</v>
      </c>
      <c r="CT149" s="94">
        <f t="shared" si="251"/>
        <v>1</v>
      </c>
      <c r="CU149" s="94">
        <f t="shared" si="252"/>
        <v>1.0088063174076918</v>
      </c>
      <c r="CW149" s="94" t="e">
        <f t="shared" ca="1" si="256"/>
        <v>#REF!</v>
      </c>
      <c r="CX149" s="94" t="e">
        <f t="shared" ca="1" si="253"/>
        <v>#REF!</v>
      </c>
    </row>
    <row r="150" spans="1:102" x14ac:dyDescent="0.2">
      <c r="A150" s="92">
        <f t="shared" si="257"/>
        <v>43745</v>
      </c>
      <c r="B150" s="93">
        <v>1</v>
      </c>
      <c r="C150" s="93">
        <v>2.6902453010994001</v>
      </c>
      <c r="D150" s="93">
        <v>15.647881695595499</v>
      </c>
      <c r="E150" s="93">
        <v>0.67404633127996005</v>
      </c>
      <c r="F150" s="93">
        <v>0</v>
      </c>
      <c r="G150" s="93">
        <v>4.5382628264832903</v>
      </c>
      <c r="H150" s="93">
        <v>4.3040650932041702</v>
      </c>
      <c r="I150" s="93">
        <v>0.115753351883693</v>
      </c>
      <c r="J150" s="93">
        <v>0.180292139236442</v>
      </c>
      <c r="K150" s="93">
        <v>1.01879584552938</v>
      </c>
      <c r="L150" s="93">
        <v>0.84409172866384896</v>
      </c>
      <c r="M150" s="93">
        <v>0.61003825617821095</v>
      </c>
      <c r="N150" s="93">
        <v>0.628534438534738</v>
      </c>
      <c r="O150" s="93">
        <v>4.26230463030703</v>
      </c>
      <c r="P150" s="93">
        <v>4.5538768916005399</v>
      </c>
      <c r="Q150" s="93">
        <v>3.9120230054281402</v>
      </c>
      <c r="R150" s="93">
        <v>1.6094379124341001</v>
      </c>
      <c r="S150" s="93">
        <v>4.4886363697321396</v>
      </c>
      <c r="T150" s="93">
        <v>3.55534806148941</v>
      </c>
      <c r="U150" s="93" t="e">
        <f ca="1">'Media Transformations (Inputs)'!F156</f>
        <v>#REF!</v>
      </c>
      <c r="V150" s="93">
        <v>0.66497361219506301</v>
      </c>
      <c r="W150" s="93">
        <v>1.7911796170109201E-18</v>
      </c>
      <c r="X150" s="93">
        <v>1.42859791190657E-17</v>
      </c>
      <c r="Y150" s="93">
        <v>1.0753139044916</v>
      </c>
      <c r="Z150" s="93">
        <v>7.57927736771127E-3</v>
      </c>
      <c r="AA150" s="93">
        <v>9.7041251117221703E-67</v>
      </c>
      <c r="AB150" s="93">
        <v>7.7464279684147703E-48</v>
      </c>
      <c r="AC150" s="93">
        <v>1.7396807214085099E-12</v>
      </c>
      <c r="AD150" s="93">
        <v>4.2274359595321602E-16</v>
      </c>
      <c r="AE150" s="93">
        <v>0.32231388562445601</v>
      </c>
      <c r="AH150" s="92">
        <f t="shared" si="258"/>
        <v>43745</v>
      </c>
      <c r="AI150" s="94">
        <f t="shared" si="254"/>
        <v>-8.1482076379792705</v>
      </c>
      <c r="AJ150" s="94">
        <f t="shared" si="194"/>
        <v>9.7649922917246099E-2</v>
      </c>
      <c r="AK150" s="94">
        <f t="shared" si="195"/>
        <v>11.515252895460955</v>
      </c>
      <c r="AL150" s="94">
        <f t="shared" si="196"/>
        <v>-1.3074555059032777</v>
      </c>
      <c r="AM150" s="94">
        <f t="shared" si="197"/>
        <v>0</v>
      </c>
      <c r="AN150" s="94">
        <f t="shared" si="198"/>
        <v>1.5502447848189769</v>
      </c>
      <c r="AO150" s="94">
        <f t="shared" si="199"/>
        <v>-1.0723612388979245</v>
      </c>
      <c r="AP150" s="94">
        <f t="shared" si="200"/>
        <v>-4.7777447398598388E-3</v>
      </c>
      <c r="AQ150" s="94">
        <f t="shared" si="201"/>
        <v>-2.2637562330059817E-3</v>
      </c>
      <c r="AR150" s="94">
        <f t="shared" si="202"/>
        <v>-1.0090963268920792E-2</v>
      </c>
      <c r="AS150" s="94">
        <f t="shared" si="203"/>
        <v>0.18983895674108239</v>
      </c>
      <c r="AT150" s="94">
        <f t="shared" si="204"/>
        <v>0.17759132672434766</v>
      </c>
      <c r="AU150" s="94">
        <f t="shared" si="205"/>
        <v>0.5460470542097916</v>
      </c>
      <c r="AV150" s="94">
        <f t="shared" si="206"/>
        <v>2.8826110409701835</v>
      </c>
      <c r="AW150" s="94">
        <f t="shared" si="207"/>
        <v>7.1609870675608356</v>
      </c>
      <c r="AX150" s="94">
        <f t="shared" si="208"/>
        <v>0.11685555046714934</v>
      </c>
      <c r="AY150" s="94">
        <f t="shared" si="209"/>
        <v>1.672996304224271E-2</v>
      </c>
      <c r="AZ150" s="94">
        <f t="shared" si="210"/>
        <v>0.929932821832822</v>
      </c>
      <c r="BA150" s="94">
        <f t="shared" si="211"/>
        <v>0.25320820123335058</v>
      </c>
      <c r="BB150" s="94" t="e">
        <f t="shared" ca="1" si="212"/>
        <v>#REF!</v>
      </c>
      <c r="BC150" s="94">
        <f t="shared" si="213"/>
        <v>7.3967630001784326E-3</v>
      </c>
      <c r="BD150" s="94">
        <f t="shared" si="214"/>
        <v>7.1647184680436803E-21</v>
      </c>
      <c r="BE150" s="94">
        <f t="shared" si="215"/>
        <v>1.0738079360101413E-18</v>
      </c>
      <c r="BF150" s="94">
        <f t="shared" si="216"/>
        <v>1.29037668538992E-2</v>
      </c>
      <c r="BG150" s="97">
        <f t="shared" si="217"/>
        <v>3.2902486609597806E-4</v>
      </c>
      <c r="BH150" s="94">
        <f t="shared" si="218"/>
        <v>1.0674537622894386E-68</v>
      </c>
      <c r="BI150" s="94">
        <f t="shared" si="219"/>
        <v>3.9652282908538549E-49</v>
      </c>
      <c r="BJ150" s="94">
        <f t="shared" si="220"/>
        <v>5.3549346087294067E-14</v>
      </c>
      <c r="BK150" s="94">
        <f t="shared" si="221"/>
        <v>9.7661668621342081E-18</v>
      </c>
      <c r="BL150" s="94">
        <f t="shared" si="222"/>
        <v>7.8909911535791459E-3</v>
      </c>
      <c r="BN150" s="111" t="e">
        <f t="shared" ca="1" si="255"/>
        <v>#REF!</v>
      </c>
      <c r="BO150" s="104">
        <v>15.000466370101934</v>
      </c>
      <c r="BP150" s="13"/>
      <c r="BQ150" s="92">
        <f t="shared" si="259"/>
        <v>43745</v>
      </c>
      <c r="BR150" s="94">
        <f t="shared" si="223"/>
        <v>2.8925334198812619E-4</v>
      </c>
      <c r="BS150" s="94">
        <f t="shared" si="224"/>
        <v>1.1025767306926555</v>
      </c>
      <c r="BT150" s="94">
        <f t="shared" si="225"/>
        <v>100233.01410595505</v>
      </c>
      <c r="BU150" s="94">
        <f t="shared" si="226"/>
        <v>0.27050748613491155</v>
      </c>
      <c r="BV150" s="94">
        <f t="shared" si="227"/>
        <v>1</v>
      </c>
      <c r="BW150" s="94">
        <f t="shared" si="228"/>
        <v>4.7126236201327423</v>
      </c>
      <c r="BX150" s="94">
        <f t="shared" si="229"/>
        <v>0.34219954782615686</v>
      </c>
      <c r="BY150" s="94">
        <f t="shared" si="230"/>
        <v>0.99523365052742385</v>
      </c>
      <c r="BZ150" s="94">
        <f t="shared" si="231"/>
        <v>0.99773880413075766</v>
      </c>
      <c r="CA150" s="94">
        <f t="shared" si="232"/>
        <v>0.98995977967576432</v>
      </c>
      <c r="CB150" s="94">
        <f t="shared" si="233"/>
        <v>1.2090548718412608</v>
      </c>
      <c r="CC150" s="94">
        <f t="shared" si="234"/>
        <v>1.1943371278195352</v>
      </c>
      <c r="CD150" s="94">
        <f t="shared" si="235"/>
        <v>1.7264150865369823</v>
      </c>
      <c r="CE150" s="94">
        <f t="shared" si="236"/>
        <v>17.860847754339286</v>
      </c>
      <c r="CF150" s="94">
        <f t="shared" si="237"/>
        <v>1288.1818280679438</v>
      </c>
      <c r="CG150" s="94">
        <f t="shared" si="238"/>
        <v>1.1239570628912361</v>
      </c>
      <c r="CH150" s="94">
        <f t="shared" si="239"/>
        <v>1.0168706925785624</v>
      </c>
      <c r="CI150" s="94">
        <f t="shared" si="240"/>
        <v>2.5343389196554793</v>
      </c>
      <c r="CJ150" s="94">
        <f t="shared" si="241"/>
        <v>1.2881514436366397</v>
      </c>
      <c r="CK150" s="94" t="e">
        <f t="shared" ca="1" si="242"/>
        <v>#REF!</v>
      </c>
      <c r="CL150" s="94">
        <f t="shared" si="243"/>
        <v>1.0074241866252722</v>
      </c>
      <c r="CM150" s="94">
        <f t="shared" si="244"/>
        <v>1</v>
      </c>
      <c r="CN150" s="94">
        <f t="shared" si="245"/>
        <v>1</v>
      </c>
      <c r="CO150" s="94">
        <f t="shared" si="246"/>
        <v>1.0129873797066031</v>
      </c>
      <c r="CP150" s="97">
        <f t="shared" si="247"/>
        <v>1.0003290790007142</v>
      </c>
      <c r="CQ150" s="94">
        <f t="shared" si="248"/>
        <v>1</v>
      </c>
      <c r="CR150" s="94">
        <f t="shared" si="249"/>
        <v>1</v>
      </c>
      <c r="CS150" s="94">
        <f t="shared" si="250"/>
        <v>1.0000000000000535</v>
      </c>
      <c r="CT150" s="94">
        <f t="shared" si="251"/>
        <v>1</v>
      </c>
      <c r="CU150" s="94">
        <f t="shared" si="252"/>
        <v>1.0079222070784464</v>
      </c>
      <c r="CW150" s="94" t="e">
        <f t="shared" ca="1" si="256"/>
        <v>#REF!</v>
      </c>
      <c r="CX150" s="94" t="e">
        <f t="shared" ca="1" si="253"/>
        <v>#REF!</v>
      </c>
    </row>
    <row r="151" spans="1:102" x14ac:dyDescent="0.2">
      <c r="A151" s="92">
        <f t="shared" si="257"/>
        <v>43752</v>
      </c>
      <c r="B151" s="93">
        <v>1</v>
      </c>
      <c r="C151" s="93">
        <v>2.6465880070367098</v>
      </c>
      <c r="D151" s="93">
        <v>15.6360718763504</v>
      </c>
      <c r="E151" s="93">
        <v>0.66370264677951096</v>
      </c>
      <c r="F151" s="93">
        <v>0</v>
      </c>
      <c r="G151" s="93">
        <v>4.5593209919125099</v>
      </c>
      <c r="H151" s="93">
        <v>4.2904594411483901</v>
      </c>
      <c r="I151" s="93">
        <v>9.2602681506954596E-2</v>
      </c>
      <c r="J151" s="93">
        <v>0.16226292531279801</v>
      </c>
      <c r="K151" s="93">
        <v>0.92244959864209697</v>
      </c>
      <c r="L151" s="93">
        <v>0.83743934639445206</v>
      </c>
      <c r="M151" s="93">
        <v>0.61136576182901103</v>
      </c>
      <c r="N151" s="93">
        <v>0.57558184426783499</v>
      </c>
      <c r="O151" s="93">
        <v>4.3329255175510903</v>
      </c>
      <c r="P151" s="93">
        <v>4.5538768916005399</v>
      </c>
      <c r="Q151" s="93">
        <v>4.0430512678345503</v>
      </c>
      <c r="R151" s="93">
        <v>1.7917594692280501</v>
      </c>
      <c r="S151" s="93">
        <v>4.4886363697321396</v>
      </c>
      <c r="T151" s="93">
        <v>3.55534806148941</v>
      </c>
      <c r="U151" s="93" t="e">
        <f ca="1">'Media Transformations (Inputs)'!F157</f>
        <v>#REF!</v>
      </c>
      <c r="V151" s="93">
        <v>0.644669878410988</v>
      </c>
      <c r="W151" s="93">
        <v>1.7911796170109199E-19</v>
      </c>
      <c r="X151" s="93">
        <v>1.42859791190658E-18</v>
      </c>
      <c r="Y151" s="93">
        <v>0.21506278089832001</v>
      </c>
      <c r="Z151" s="93">
        <v>0.41248471773659401</v>
      </c>
      <c r="AA151" s="93">
        <v>1.94082502234443E-67</v>
      </c>
      <c r="AB151" s="93">
        <v>2.32392839052443E-48</v>
      </c>
      <c r="AC151" s="93">
        <v>1.3917445771268101E-12</v>
      </c>
      <c r="AD151" s="93">
        <v>2.5364615757193001E-16</v>
      </c>
      <c r="AE151" s="93">
        <v>0.290082497062011</v>
      </c>
      <c r="AH151" s="92">
        <f t="shared" si="258"/>
        <v>43752</v>
      </c>
      <c r="AI151" s="94">
        <f t="shared" si="254"/>
        <v>-8.1482076379792705</v>
      </c>
      <c r="AJ151" s="94">
        <f t="shared" si="194"/>
        <v>9.6065260210743061E-2</v>
      </c>
      <c r="AK151" s="94">
        <f t="shared" si="195"/>
        <v>11.50656206702152</v>
      </c>
      <c r="AL151" s="94">
        <f t="shared" si="196"/>
        <v>-1.2873917408120004</v>
      </c>
      <c r="AM151" s="94">
        <f t="shared" si="197"/>
        <v>0</v>
      </c>
      <c r="AN151" s="94">
        <f t="shared" si="198"/>
        <v>1.5574381344293167</v>
      </c>
      <c r="AO151" s="94">
        <f t="shared" si="199"/>
        <v>-1.0689713798742804</v>
      </c>
      <c r="AP151" s="94">
        <f t="shared" si="200"/>
        <v>-3.8221957918878795E-3</v>
      </c>
      <c r="AQ151" s="94">
        <f t="shared" si="201"/>
        <v>-2.0373806097053861E-3</v>
      </c>
      <c r="AR151" s="94">
        <f t="shared" si="202"/>
        <v>-9.1366735133193988E-3</v>
      </c>
      <c r="AS151" s="94">
        <f t="shared" si="203"/>
        <v>0.1883428144771791</v>
      </c>
      <c r="AT151" s="94">
        <f t="shared" si="204"/>
        <v>0.17797778361843922</v>
      </c>
      <c r="AU151" s="94">
        <f t="shared" si="205"/>
        <v>0.5000438341163701</v>
      </c>
      <c r="AV151" s="94">
        <f t="shared" si="206"/>
        <v>2.9303721859257408</v>
      </c>
      <c r="AW151" s="94">
        <f t="shared" si="207"/>
        <v>7.1609870675608356</v>
      </c>
      <c r="AX151" s="94">
        <f t="shared" si="208"/>
        <v>0.12076947932416521</v>
      </c>
      <c r="AY151" s="94">
        <f t="shared" si="209"/>
        <v>1.8625179305884587E-2</v>
      </c>
      <c r="AZ151" s="94">
        <f t="shared" si="210"/>
        <v>0.929932821832822</v>
      </c>
      <c r="BA151" s="94">
        <f t="shared" si="211"/>
        <v>0.25320820123335058</v>
      </c>
      <c r="BB151" s="94" t="e">
        <f t="shared" ca="1" si="212"/>
        <v>#REF!</v>
      </c>
      <c r="BC151" s="94">
        <f t="shared" si="213"/>
        <v>7.1709165845232729E-3</v>
      </c>
      <c r="BD151" s="94">
        <f t="shared" si="214"/>
        <v>7.1647184680436801E-22</v>
      </c>
      <c r="BE151" s="94">
        <f t="shared" si="215"/>
        <v>1.073807936010149E-19</v>
      </c>
      <c r="BF151" s="94">
        <f t="shared" si="216"/>
        <v>2.5807533707798403E-3</v>
      </c>
      <c r="BG151" s="97">
        <f t="shared" si="217"/>
        <v>1.7906420683071415E-2</v>
      </c>
      <c r="BH151" s="94">
        <f t="shared" si="218"/>
        <v>2.1349075245788729E-69</v>
      </c>
      <c r="BI151" s="94">
        <f t="shared" si="219"/>
        <v>1.1895684872561559E-49</v>
      </c>
      <c r="BJ151" s="94">
        <f t="shared" si="220"/>
        <v>4.2839476869835322E-14</v>
      </c>
      <c r="BK151" s="94">
        <f t="shared" si="221"/>
        <v>5.8597001172805337E-18</v>
      </c>
      <c r="BL151" s="94">
        <f t="shared" si="222"/>
        <v>7.1018920382212468E-3</v>
      </c>
      <c r="BN151" s="111" t="e">
        <f t="shared" ca="1" si="255"/>
        <v>#REF!</v>
      </c>
      <c r="BO151" s="104">
        <v>15.022521033890625</v>
      </c>
      <c r="BP151" s="13"/>
      <c r="BQ151" s="92">
        <f t="shared" si="259"/>
        <v>43752</v>
      </c>
      <c r="BR151" s="94">
        <f t="shared" si="223"/>
        <v>2.8925334198812619E-4</v>
      </c>
      <c r="BS151" s="94">
        <f t="shared" si="224"/>
        <v>1.1008309021065321</v>
      </c>
      <c r="BT151" s="94">
        <f t="shared" si="225"/>
        <v>99365.680559091517</v>
      </c>
      <c r="BU151" s="94">
        <f t="shared" si="226"/>
        <v>0.27598969778930366</v>
      </c>
      <c r="BV151" s="94">
        <f t="shared" si="227"/>
        <v>1</v>
      </c>
      <c r="BW151" s="94">
        <f t="shared" si="228"/>
        <v>4.7466453879469004</v>
      </c>
      <c r="BX151" s="94">
        <f t="shared" si="229"/>
        <v>0.3433615244069379</v>
      </c>
      <c r="BY151" s="94">
        <f t="shared" si="230"/>
        <v>0.99618509950080913</v>
      </c>
      <c r="BZ151" s="94">
        <f t="shared" si="231"/>
        <v>0.99796469344138605</v>
      </c>
      <c r="CA151" s="94">
        <f t="shared" si="232"/>
        <v>0.99090493905819699</v>
      </c>
      <c r="CB151" s="94">
        <f t="shared" si="233"/>
        <v>1.2072473062729192</v>
      </c>
      <c r="CC151" s="94">
        <f t="shared" si="234"/>
        <v>1.194798776834427</v>
      </c>
      <c r="CD151" s="94">
        <f t="shared" si="235"/>
        <v>1.648793542524144</v>
      </c>
      <c r="CE151" s="94">
        <f t="shared" si="236"/>
        <v>18.734601954425006</v>
      </c>
      <c r="CF151" s="94">
        <f t="shared" si="237"/>
        <v>1288.1818280679438</v>
      </c>
      <c r="CG151" s="94">
        <f t="shared" si="238"/>
        <v>1.1283647709749178</v>
      </c>
      <c r="CH151" s="94">
        <f t="shared" si="239"/>
        <v>1.0187997098281962</v>
      </c>
      <c r="CI151" s="94">
        <f t="shared" si="240"/>
        <v>2.5343389196554793</v>
      </c>
      <c r="CJ151" s="94">
        <f t="shared" si="241"/>
        <v>1.2881514436366397</v>
      </c>
      <c r="CK151" s="94" t="e">
        <f t="shared" ca="1" si="242"/>
        <v>#REF!</v>
      </c>
      <c r="CL151" s="94">
        <f t="shared" si="243"/>
        <v>1.0071966891743875</v>
      </c>
      <c r="CM151" s="94">
        <f t="shared" si="244"/>
        <v>1</v>
      </c>
      <c r="CN151" s="94">
        <f t="shared" si="245"/>
        <v>1</v>
      </c>
      <c r="CO151" s="94">
        <f t="shared" si="246"/>
        <v>1.0025840863813695</v>
      </c>
      <c r="CP151" s="97">
        <f t="shared" si="247"/>
        <v>1.0180677018518738</v>
      </c>
      <c r="CQ151" s="94">
        <f t="shared" si="248"/>
        <v>1</v>
      </c>
      <c r="CR151" s="94">
        <f t="shared" si="249"/>
        <v>1</v>
      </c>
      <c r="CS151" s="94">
        <f t="shared" si="250"/>
        <v>1.0000000000000429</v>
      </c>
      <c r="CT151" s="94">
        <f t="shared" si="251"/>
        <v>1</v>
      </c>
      <c r="CU151" s="94">
        <f t="shared" si="252"/>
        <v>1.0071271702791631</v>
      </c>
      <c r="CW151" s="94" t="e">
        <f t="shared" ca="1" si="256"/>
        <v>#REF!</v>
      </c>
      <c r="CX151" s="94" t="e">
        <f t="shared" ca="1" si="253"/>
        <v>#REF!</v>
      </c>
    </row>
    <row r="152" spans="1:102" x14ac:dyDescent="0.2">
      <c r="A152" s="92">
        <f t="shared" si="257"/>
        <v>43759</v>
      </c>
      <c r="B152" s="93">
        <v>1</v>
      </c>
      <c r="C152" s="93">
        <v>2.50511811751714</v>
      </c>
      <c r="D152" s="93">
        <v>15.6619852700302</v>
      </c>
      <c r="E152" s="93">
        <v>0.66140750878526999</v>
      </c>
      <c r="F152" s="93">
        <v>0</v>
      </c>
      <c r="G152" s="93">
        <v>4.5720792854076597</v>
      </c>
      <c r="H152" s="93">
        <v>4.3040650932041702</v>
      </c>
      <c r="I152" s="93">
        <v>7.4082145205563693E-2</v>
      </c>
      <c r="J152" s="93">
        <v>0.14603663278151799</v>
      </c>
      <c r="K152" s="93">
        <v>0.98786628278407096</v>
      </c>
      <c r="L152" s="93">
        <v>0.83913820835844499</v>
      </c>
      <c r="M152" s="93">
        <v>0.61336472655914998</v>
      </c>
      <c r="N152" s="93">
        <v>0.59506695196051396</v>
      </c>
      <c r="O152" s="93">
        <v>4.3055078338450903</v>
      </c>
      <c r="P152" s="93">
        <v>4.5538768916005399</v>
      </c>
      <c r="Q152" s="93">
        <v>4.0604430105464102</v>
      </c>
      <c r="R152" s="93">
        <v>1.6094379124341001</v>
      </c>
      <c r="S152" s="93">
        <v>4.4886363697321396</v>
      </c>
      <c r="T152" s="93">
        <v>3.55534806148941</v>
      </c>
      <c r="U152" s="93" t="e">
        <f ca="1">'Media Transformations (Inputs)'!F158</f>
        <v>#REF!</v>
      </c>
      <c r="V152" s="93">
        <v>0.51573590272879</v>
      </c>
      <c r="W152" s="93">
        <v>1.79117961701092E-20</v>
      </c>
      <c r="X152" s="93">
        <v>1.42859791190658E-19</v>
      </c>
      <c r="Y152" s="93">
        <v>4.3012556179663902E-2</v>
      </c>
      <c r="Z152" s="93">
        <v>0.50988907390599902</v>
      </c>
      <c r="AA152" s="93">
        <v>3.8816500446888698E-68</v>
      </c>
      <c r="AB152" s="93">
        <v>6.97178517157329E-49</v>
      </c>
      <c r="AC152" s="93">
        <v>1.1133956617014399E-12</v>
      </c>
      <c r="AD152" s="93">
        <v>1.5218769454315799E-16</v>
      </c>
      <c r="AE152" s="93">
        <v>0.26107424735580997</v>
      </c>
      <c r="AH152" s="92">
        <f t="shared" si="258"/>
        <v>43759</v>
      </c>
      <c r="AI152" s="94">
        <f t="shared" si="254"/>
        <v>-8.1482076379792705</v>
      </c>
      <c r="AJ152" s="94">
        <f t="shared" si="194"/>
        <v>9.0930217766452992E-2</v>
      </c>
      <c r="AK152" s="94">
        <f t="shared" si="195"/>
        <v>11.525631694937134</v>
      </c>
      <c r="AL152" s="94">
        <f t="shared" si="196"/>
        <v>-1.2829398349590599</v>
      </c>
      <c r="AM152" s="94">
        <f t="shared" si="197"/>
        <v>0</v>
      </c>
      <c r="AN152" s="94">
        <f t="shared" si="198"/>
        <v>1.5617962949656847</v>
      </c>
      <c r="AO152" s="94">
        <f t="shared" si="199"/>
        <v>-1.0723612388979245</v>
      </c>
      <c r="AP152" s="94">
        <f t="shared" si="200"/>
        <v>-3.0577566335103041E-3</v>
      </c>
      <c r="AQ152" s="94">
        <f t="shared" si="201"/>
        <v>-1.8336425487348448E-3</v>
      </c>
      <c r="AR152" s="94">
        <f t="shared" si="202"/>
        <v>-9.7846123125871227E-3</v>
      </c>
      <c r="AS152" s="94">
        <f t="shared" si="203"/>
        <v>0.18872489402130879</v>
      </c>
      <c r="AT152" s="94">
        <f t="shared" si="204"/>
        <v>0.17855971236619442</v>
      </c>
      <c r="AU152" s="94">
        <f t="shared" si="205"/>
        <v>0.5169717620137686</v>
      </c>
      <c r="AV152" s="94">
        <f t="shared" si="206"/>
        <v>2.9118295136805967</v>
      </c>
      <c r="AW152" s="94">
        <f t="shared" si="207"/>
        <v>7.1609870675608356</v>
      </c>
      <c r="AX152" s="94">
        <f t="shared" si="208"/>
        <v>0.12128898589796537</v>
      </c>
      <c r="AY152" s="94">
        <f t="shared" si="209"/>
        <v>1.672996304224271E-2</v>
      </c>
      <c r="AZ152" s="94">
        <f t="shared" si="210"/>
        <v>0.929932821832822</v>
      </c>
      <c r="BA152" s="94">
        <f t="shared" si="211"/>
        <v>0.25320820123335058</v>
      </c>
      <c r="BB152" s="94" t="e">
        <f t="shared" ca="1" si="212"/>
        <v>#REF!</v>
      </c>
      <c r="BC152" s="94">
        <f t="shared" si="213"/>
        <v>5.7367332676186138E-3</v>
      </c>
      <c r="BD152" s="94">
        <f t="shared" si="214"/>
        <v>7.1647184680436799E-23</v>
      </c>
      <c r="BE152" s="94">
        <f t="shared" si="215"/>
        <v>1.0738079360101489E-20</v>
      </c>
      <c r="BF152" s="94">
        <f t="shared" si="216"/>
        <v>5.1615067415596689E-4</v>
      </c>
      <c r="BG152" s="97">
        <f t="shared" si="217"/>
        <v>2.2134852193222254E-2</v>
      </c>
      <c r="BH152" s="94">
        <f t="shared" si="218"/>
        <v>4.2698150491577568E-70</v>
      </c>
      <c r="BI152" s="94">
        <f t="shared" si="219"/>
        <v>3.5687054617684674E-50</v>
      </c>
      <c r="BJ152" s="94">
        <f t="shared" si="220"/>
        <v>3.4271581495868008E-14</v>
      </c>
      <c r="BK152" s="94">
        <f t="shared" si="221"/>
        <v>3.5158200703683199E-18</v>
      </c>
      <c r="BL152" s="94">
        <f t="shared" si="222"/>
        <v>6.3917028343991236E-3</v>
      </c>
      <c r="BN152" s="111" t="e">
        <f t="shared" ca="1" si="255"/>
        <v>#REF!</v>
      </c>
      <c r="BO152" s="104">
        <v>15.036962940454778</v>
      </c>
      <c r="BP152" s="13"/>
      <c r="BQ152" s="92">
        <f t="shared" si="259"/>
        <v>43759</v>
      </c>
      <c r="BR152" s="94">
        <f t="shared" si="223"/>
        <v>2.8925334198812619E-4</v>
      </c>
      <c r="BS152" s="94">
        <f t="shared" si="224"/>
        <v>1.0951925776076208</v>
      </c>
      <c r="BT152" s="94">
        <f t="shared" si="225"/>
        <v>101278.72970955509</v>
      </c>
      <c r="BU152" s="94">
        <f t="shared" si="226"/>
        <v>0.27722111698757268</v>
      </c>
      <c r="BV152" s="94">
        <f t="shared" si="227"/>
        <v>1</v>
      </c>
      <c r="BW152" s="94">
        <f t="shared" si="228"/>
        <v>4.7673771739684305</v>
      </c>
      <c r="BX152" s="94">
        <f t="shared" si="229"/>
        <v>0.34219954782615686</v>
      </c>
      <c r="BY152" s="94">
        <f t="shared" si="230"/>
        <v>0.99694691354300413</v>
      </c>
      <c r="BZ152" s="94">
        <f t="shared" si="231"/>
        <v>0.99816803754670835</v>
      </c>
      <c r="CA152" s="94">
        <f t="shared" si="232"/>
        <v>0.99026310126005623</v>
      </c>
      <c r="CB152" s="94">
        <f t="shared" si="233"/>
        <v>1.2077086589044408</v>
      </c>
      <c r="CC152" s="94">
        <f t="shared" si="234"/>
        <v>1.1954942669336643</v>
      </c>
      <c r="CD152" s="94">
        <f t="shared" si="235"/>
        <v>1.6769417741834427</v>
      </c>
      <c r="CE152" s="94">
        <f t="shared" si="236"/>
        <v>18.390413321078402</v>
      </c>
      <c r="CF152" s="94">
        <f t="shared" si="237"/>
        <v>1288.1818280679438</v>
      </c>
      <c r="CG152" s="94">
        <f t="shared" si="238"/>
        <v>1.1289511161829917</v>
      </c>
      <c r="CH152" s="94">
        <f t="shared" si="239"/>
        <v>1.0168706925785624</v>
      </c>
      <c r="CI152" s="94">
        <f t="shared" si="240"/>
        <v>2.5343389196554793</v>
      </c>
      <c r="CJ152" s="94">
        <f t="shared" si="241"/>
        <v>1.2881514436366397</v>
      </c>
      <c r="CK152" s="94" t="e">
        <f t="shared" ca="1" si="242"/>
        <v>#REF!</v>
      </c>
      <c r="CL152" s="94">
        <f t="shared" si="243"/>
        <v>1.0057532198331762</v>
      </c>
      <c r="CM152" s="94">
        <f t="shared" si="244"/>
        <v>1</v>
      </c>
      <c r="CN152" s="94">
        <f t="shared" si="245"/>
        <v>1</v>
      </c>
      <c r="CO152" s="94">
        <f t="shared" si="246"/>
        <v>1.0005162839028363</v>
      </c>
      <c r="CP152" s="97">
        <f t="shared" si="247"/>
        <v>1.0223816455820096</v>
      </c>
      <c r="CQ152" s="94">
        <f t="shared" si="248"/>
        <v>1</v>
      </c>
      <c r="CR152" s="94">
        <f t="shared" si="249"/>
        <v>1</v>
      </c>
      <c r="CS152" s="94">
        <f t="shared" si="250"/>
        <v>1.0000000000000342</v>
      </c>
      <c r="CT152" s="94">
        <f t="shared" si="251"/>
        <v>1</v>
      </c>
      <c r="CU152" s="94">
        <f t="shared" si="252"/>
        <v>1.006412173357554</v>
      </c>
      <c r="CW152" s="94" t="e">
        <f t="shared" ca="1" si="256"/>
        <v>#REF!</v>
      </c>
      <c r="CX152" s="94" t="e">
        <f t="shared" ca="1" si="253"/>
        <v>#REF!</v>
      </c>
    </row>
    <row r="153" spans="1:102" x14ac:dyDescent="0.2">
      <c r="A153" s="92">
        <f t="shared" si="257"/>
        <v>43766</v>
      </c>
      <c r="B153" s="93">
        <v>1</v>
      </c>
      <c r="C153" s="93">
        <v>2.28020538129257</v>
      </c>
      <c r="D153" s="93">
        <v>15.7507162611788</v>
      </c>
      <c r="E153" s="93">
        <v>0.65933665956843102</v>
      </c>
      <c r="F153" s="93">
        <v>0</v>
      </c>
      <c r="G153" s="93">
        <v>4.5806291610319496</v>
      </c>
      <c r="H153" s="93">
        <v>4.3040650932041702</v>
      </c>
      <c r="I153" s="93">
        <v>5.9265716164450997E-2</v>
      </c>
      <c r="J153" s="93">
        <v>0.131432969503366</v>
      </c>
      <c r="K153" s="93">
        <v>0.89492175721297795</v>
      </c>
      <c r="L153" s="93">
        <v>0.82931652379375198</v>
      </c>
      <c r="M153" s="93">
        <v>0.61387156850998204</v>
      </c>
      <c r="N153" s="93">
        <v>0.495965811201518</v>
      </c>
      <c r="O153" s="93">
        <v>4.3979002492090702</v>
      </c>
      <c r="P153" s="93">
        <v>4.5538768916005399</v>
      </c>
      <c r="Q153" s="93">
        <v>3.9889840465642701</v>
      </c>
      <c r="R153" s="93">
        <v>0.69314718055994495</v>
      </c>
      <c r="S153" s="93">
        <v>4.4998096703302597</v>
      </c>
      <c r="T153" s="93">
        <v>3.5263605246161598</v>
      </c>
      <c r="U153" s="93" t="e">
        <f ca="1">'Media Transformations (Inputs)'!F159</f>
        <v>#REF!</v>
      </c>
      <c r="V153" s="93">
        <v>0.412588722183032</v>
      </c>
      <c r="W153" s="93">
        <v>1.7911796170109299E-21</v>
      </c>
      <c r="X153" s="93">
        <v>1.42859791190658E-20</v>
      </c>
      <c r="Y153" s="93">
        <v>8.6025112359327909E-3</v>
      </c>
      <c r="Z153" s="93">
        <v>5.0988907390599997E-2</v>
      </c>
      <c r="AA153" s="93">
        <v>7.7633000893777299E-69</v>
      </c>
      <c r="AB153" s="93">
        <v>2.09153555147198E-49</v>
      </c>
      <c r="AC153" s="93">
        <v>8.90716529361159E-13</v>
      </c>
      <c r="AD153" s="93">
        <v>9.1312616725894795E-17</v>
      </c>
      <c r="AE153" s="93">
        <v>0.234966822620229</v>
      </c>
      <c r="AH153" s="92">
        <f t="shared" si="258"/>
        <v>43766</v>
      </c>
      <c r="AI153" s="94">
        <f t="shared" si="254"/>
        <v>-8.1482076379792705</v>
      </c>
      <c r="AJ153" s="94">
        <f t="shared" si="194"/>
        <v>8.2766385514256205E-2</v>
      </c>
      <c r="AK153" s="94">
        <f t="shared" si="195"/>
        <v>11.590928699516907</v>
      </c>
      <c r="AL153" s="94">
        <f t="shared" si="196"/>
        <v>-1.2789229846554464</v>
      </c>
      <c r="AM153" s="94">
        <f t="shared" si="197"/>
        <v>0</v>
      </c>
      <c r="AN153" s="94">
        <f t="shared" si="198"/>
        <v>1.5647168838791472</v>
      </c>
      <c r="AO153" s="94">
        <f t="shared" si="199"/>
        <v>-1.0723612388979245</v>
      </c>
      <c r="AP153" s="94">
        <f t="shared" si="200"/>
        <v>-2.4462053068082449E-3</v>
      </c>
      <c r="AQ153" s="94">
        <f t="shared" si="201"/>
        <v>-1.650278293861358E-3</v>
      </c>
      <c r="AR153" s="94">
        <f t="shared" si="202"/>
        <v>-8.8640159068392923E-3</v>
      </c>
      <c r="AS153" s="94">
        <f t="shared" si="203"/>
        <v>0.18651596543228829</v>
      </c>
      <c r="AT153" s="94">
        <f t="shared" si="204"/>
        <v>0.17870726169375908</v>
      </c>
      <c r="AU153" s="94">
        <f t="shared" si="205"/>
        <v>0.43087642234322976</v>
      </c>
      <c r="AV153" s="94">
        <f t="shared" si="206"/>
        <v>2.974314816757333</v>
      </c>
      <c r="AW153" s="94">
        <f t="shared" si="207"/>
        <v>7.1609870675608356</v>
      </c>
      <c r="AX153" s="94">
        <f t="shared" si="208"/>
        <v>0.11915444411220426</v>
      </c>
      <c r="AY153" s="94">
        <f t="shared" si="209"/>
        <v>7.2052028997281591E-3</v>
      </c>
      <c r="AZ153" s="94">
        <f t="shared" si="210"/>
        <v>0.93224764934356918</v>
      </c>
      <c r="BA153" s="94">
        <f t="shared" si="211"/>
        <v>0.25114373892391745</v>
      </c>
      <c r="BB153" s="94" t="e">
        <f t="shared" ca="1" si="212"/>
        <v>#REF!</v>
      </c>
      <c r="BC153" s="94">
        <f t="shared" si="213"/>
        <v>4.5893866140948912E-3</v>
      </c>
      <c r="BD153" s="94">
        <f t="shared" si="214"/>
        <v>7.1647184680437193E-24</v>
      </c>
      <c r="BE153" s="94">
        <f t="shared" si="215"/>
        <v>1.073807936010149E-21</v>
      </c>
      <c r="BF153" s="94">
        <f t="shared" si="216"/>
        <v>1.0323013483119349E-4</v>
      </c>
      <c r="BG153" s="97">
        <f t="shared" si="217"/>
        <v>2.2134852193222295E-3</v>
      </c>
      <c r="BH153" s="94">
        <f t="shared" si="218"/>
        <v>8.5396300983155029E-71</v>
      </c>
      <c r="BI153" s="94">
        <f t="shared" si="219"/>
        <v>1.0706116385305367E-50</v>
      </c>
      <c r="BJ153" s="94">
        <f t="shared" si="220"/>
        <v>2.7417265196694621E-14</v>
      </c>
      <c r="BK153" s="94">
        <f t="shared" si="221"/>
        <v>2.1094920422209919E-18</v>
      </c>
      <c r="BL153" s="94">
        <f t="shared" si="222"/>
        <v>5.7525325509592117E-3</v>
      </c>
      <c r="BN153" s="111" t="e">
        <f t="shared" ca="1" si="255"/>
        <v>#REF!</v>
      </c>
      <c r="BO153" s="104">
        <v>15.070270388545675</v>
      </c>
      <c r="BP153" s="13"/>
      <c r="BQ153" s="92">
        <f t="shared" si="259"/>
        <v>43766</v>
      </c>
      <c r="BR153" s="94">
        <f t="shared" si="223"/>
        <v>2.8925334198812619E-4</v>
      </c>
      <c r="BS153" s="94">
        <f t="shared" si="224"/>
        <v>1.0862880062894913</v>
      </c>
      <c r="BT153" s="94">
        <f t="shared" si="225"/>
        <v>108112.61556174429</v>
      </c>
      <c r="BU153" s="94">
        <f t="shared" si="226"/>
        <v>0.27833691220640677</v>
      </c>
      <c r="BV153" s="94">
        <f t="shared" si="227"/>
        <v>1</v>
      </c>
      <c r="BW153" s="94">
        <f t="shared" si="228"/>
        <v>4.7813210751790578</v>
      </c>
      <c r="BX153" s="94">
        <f t="shared" si="229"/>
        <v>0.34219954782615686</v>
      </c>
      <c r="BY153" s="94">
        <f t="shared" si="230"/>
        <v>0.99755678421523486</v>
      </c>
      <c r="BZ153" s="94">
        <f t="shared" si="231"/>
        <v>0.99835108266660477</v>
      </c>
      <c r="CA153" s="94">
        <f t="shared" si="232"/>
        <v>0.99117515366348974</v>
      </c>
      <c r="CB153" s="94">
        <f t="shared" si="233"/>
        <v>1.2050438609782841</v>
      </c>
      <c r="CC153" s="94">
        <f t="shared" si="234"/>
        <v>1.1956706743229335</v>
      </c>
      <c r="CD153" s="94">
        <f t="shared" si="235"/>
        <v>1.5386054009578789</v>
      </c>
      <c r="CE153" s="94">
        <f t="shared" si="236"/>
        <v>19.576205365394859</v>
      </c>
      <c r="CF153" s="94">
        <f t="shared" si="237"/>
        <v>1288.1818280679438</v>
      </c>
      <c r="CG153" s="94">
        <f t="shared" si="238"/>
        <v>1.1265438929247298</v>
      </c>
      <c r="CH153" s="94">
        <f t="shared" si="239"/>
        <v>1.0072312228295583</v>
      </c>
      <c r="CI153" s="94">
        <f t="shared" si="240"/>
        <v>2.5402122723848337</v>
      </c>
      <c r="CJ153" s="94">
        <f t="shared" si="241"/>
        <v>1.2854948466980711</v>
      </c>
      <c r="CK153" s="94" t="e">
        <f t="shared" ca="1" si="242"/>
        <v>#REF!</v>
      </c>
      <c r="CL153" s="94">
        <f t="shared" si="243"/>
        <v>1.0045999339779792</v>
      </c>
      <c r="CM153" s="94">
        <f t="shared" si="244"/>
        <v>1</v>
      </c>
      <c r="CN153" s="94">
        <f t="shared" si="245"/>
        <v>1</v>
      </c>
      <c r="CO153" s="94">
        <f t="shared" si="246"/>
        <v>1.0001032354632449</v>
      </c>
      <c r="CP153" s="97">
        <f t="shared" si="247"/>
        <v>1.0022159367862322</v>
      </c>
      <c r="CQ153" s="94">
        <f t="shared" si="248"/>
        <v>1</v>
      </c>
      <c r="CR153" s="94">
        <f t="shared" si="249"/>
        <v>1</v>
      </c>
      <c r="CS153" s="94">
        <f t="shared" si="250"/>
        <v>1.0000000000000273</v>
      </c>
      <c r="CT153" s="94">
        <f t="shared" si="251"/>
        <v>1</v>
      </c>
      <c r="CU153" s="94">
        <f t="shared" si="252"/>
        <v>1.0057691101387944</v>
      </c>
      <c r="CW153" s="94" t="e">
        <f t="shared" ca="1" si="256"/>
        <v>#REF!</v>
      </c>
      <c r="CX153" s="94" t="e">
        <f t="shared" ca="1" si="253"/>
        <v>#REF!</v>
      </c>
    </row>
    <row r="154" spans="1:102" x14ac:dyDescent="0.2">
      <c r="A154" s="92">
        <f t="shared" si="257"/>
        <v>43773</v>
      </c>
      <c r="B154" s="93">
        <v>1</v>
      </c>
      <c r="C154" s="93">
        <v>2.43070566373828</v>
      </c>
      <c r="D154" s="93">
        <v>15.6656660498784</v>
      </c>
      <c r="E154" s="93">
        <v>0.65170608245544204</v>
      </c>
      <c r="F154" s="93">
        <v>0</v>
      </c>
      <c r="G154" s="93">
        <v>4.5796805061005399</v>
      </c>
      <c r="H154" s="93">
        <v>4.3174881135363101</v>
      </c>
      <c r="I154" s="93">
        <v>4.7412572931560801E-2</v>
      </c>
      <c r="J154" s="93">
        <v>0.118289672553029</v>
      </c>
      <c r="K154" s="93">
        <v>0.96309122549786397</v>
      </c>
      <c r="L154" s="93">
        <v>0.83361352999957505</v>
      </c>
      <c r="M154" s="93">
        <v>0.61573391902758501</v>
      </c>
      <c r="N154" s="93">
        <v>0.51186371316469603</v>
      </c>
      <c r="O154" s="93">
        <v>4.3897414748668204</v>
      </c>
      <c r="P154" s="93">
        <v>4.5538768916005399</v>
      </c>
      <c r="Q154" s="93">
        <v>3.9702919135521202</v>
      </c>
      <c r="R154" s="93">
        <v>1.7917594692280501</v>
      </c>
      <c r="S154" s="93">
        <v>4.4998096703302597</v>
      </c>
      <c r="T154" s="93">
        <v>3.5263605246161598</v>
      </c>
      <c r="U154" s="93" t="e">
        <f ca="1">'Media Transformations (Inputs)'!F160</f>
        <v>#REF!</v>
      </c>
      <c r="V154" s="93">
        <v>0.33007097774642502</v>
      </c>
      <c r="W154" s="93">
        <v>1.7911796170109299E-22</v>
      </c>
      <c r="X154" s="93">
        <v>1.4285979119065801E-21</v>
      </c>
      <c r="Y154" s="93">
        <v>1.7205022471865499E-3</v>
      </c>
      <c r="Z154" s="93">
        <v>5.0988907390599999E-3</v>
      </c>
      <c r="AA154" s="93">
        <v>1.55266001787554E-69</v>
      </c>
      <c r="AB154" s="93">
        <v>6.2746066544159497E-50</v>
      </c>
      <c r="AC154" s="93">
        <v>7.1257322348892702E-13</v>
      </c>
      <c r="AD154" s="93">
        <v>5.4787570035536802E-17</v>
      </c>
      <c r="AE154" s="93">
        <v>0.21147014035820599</v>
      </c>
      <c r="AH154" s="92">
        <f t="shared" si="258"/>
        <v>43773</v>
      </c>
      <c r="AI154" s="94">
        <f t="shared" si="254"/>
        <v>-8.1482076379792705</v>
      </c>
      <c r="AJ154" s="94">
        <f t="shared" si="194"/>
        <v>8.8229211143518158E-2</v>
      </c>
      <c r="AK154" s="94">
        <f t="shared" si="195"/>
        <v>11.528340375359766</v>
      </c>
      <c r="AL154" s="94">
        <f t="shared" si="196"/>
        <v>-1.2641218655088557</v>
      </c>
      <c r="AM154" s="94">
        <f t="shared" si="197"/>
        <v>0</v>
      </c>
      <c r="AN154" s="94">
        <f t="shared" si="198"/>
        <v>1.5643928287469877</v>
      </c>
      <c r="AO154" s="94">
        <f t="shared" si="199"/>
        <v>-1.0757055950824659</v>
      </c>
      <c r="AP154" s="94">
        <f t="shared" si="200"/>
        <v>-1.956964245446596E-3</v>
      </c>
      <c r="AQ154" s="94">
        <f t="shared" si="201"/>
        <v>-1.485250464475217E-3</v>
      </c>
      <c r="AR154" s="94">
        <f t="shared" si="202"/>
        <v>-9.5392204667550298E-3</v>
      </c>
      <c r="AS154" s="94">
        <f t="shared" si="203"/>
        <v>0.18748237601009915</v>
      </c>
      <c r="AT154" s="94">
        <f t="shared" si="204"/>
        <v>0.17924941998612406</v>
      </c>
      <c r="AU154" s="94">
        <f t="shared" si="205"/>
        <v>0.44468792097065085</v>
      </c>
      <c r="AV154" s="94">
        <f t="shared" si="206"/>
        <v>2.9687970100683119</v>
      </c>
      <c r="AW154" s="94">
        <f t="shared" si="207"/>
        <v>7.1609870675608356</v>
      </c>
      <c r="AX154" s="94">
        <f t="shared" si="208"/>
        <v>0.11859609374220154</v>
      </c>
      <c r="AY154" s="94">
        <f t="shared" si="209"/>
        <v>1.8625179305884587E-2</v>
      </c>
      <c r="AZ154" s="94">
        <f t="shared" si="210"/>
        <v>0.93224764934356918</v>
      </c>
      <c r="BA154" s="94">
        <f t="shared" si="211"/>
        <v>0.25114373892391745</v>
      </c>
      <c r="BB154" s="94" t="e">
        <f t="shared" ca="1" si="212"/>
        <v>#REF!</v>
      </c>
      <c r="BC154" s="94">
        <f t="shared" si="213"/>
        <v>3.6715092912759065E-3</v>
      </c>
      <c r="BD154" s="94">
        <f t="shared" si="214"/>
        <v>7.1647184680437198E-25</v>
      </c>
      <c r="BE154" s="94">
        <f t="shared" si="215"/>
        <v>1.073807936010149E-22</v>
      </c>
      <c r="BF154" s="94">
        <f t="shared" si="216"/>
        <v>2.0646026966238601E-5</v>
      </c>
      <c r="BG154" s="97">
        <f t="shared" si="217"/>
        <v>2.2134852193222295E-4</v>
      </c>
      <c r="BH154" s="94">
        <f t="shared" si="218"/>
        <v>1.707926019663094E-71</v>
      </c>
      <c r="BI154" s="94">
        <f t="shared" si="219"/>
        <v>3.2118349155916152E-51</v>
      </c>
      <c r="BJ154" s="94">
        <f t="shared" si="220"/>
        <v>2.193381215735569E-14</v>
      </c>
      <c r="BK154" s="94">
        <f t="shared" si="221"/>
        <v>1.2656952253325935E-18</v>
      </c>
      <c r="BL154" s="94">
        <f t="shared" si="222"/>
        <v>5.1772792958632878E-3</v>
      </c>
      <c r="BN154" s="111" t="e">
        <f t="shared" ca="1" si="255"/>
        <v>#REF!</v>
      </c>
      <c r="BO154" s="104">
        <v>15.040318691460321</v>
      </c>
      <c r="BP154" s="13"/>
      <c r="BQ154" s="92">
        <f t="shared" si="259"/>
        <v>43773</v>
      </c>
      <c r="BR154" s="94">
        <f t="shared" si="223"/>
        <v>2.8925334198812619E-4</v>
      </c>
      <c r="BS154" s="94">
        <f t="shared" si="224"/>
        <v>1.0922384465618462</v>
      </c>
      <c r="BT154" s="94">
        <f t="shared" si="225"/>
        <v>101553.43329610469</v>
      </c>
      <c r="BU154" s="94">
        <f t="shared" si="226"/>
        <v>0.28248724905328959</v>
      </c>
      <c r="BV154" s="94">
        <f t="shared" si="227"/>
        <v>1</v>
      </c>
      <c r="BW154" s="94">
        <f t="shared" si="228"/>
        <v>4.7797719145664246</v>
      </c>
      <c r="BX154" s="94">
        <f t="shared" si="229"/>
        <v>0.34105702222322226</v>
      </c>
      <c r="BY154" s="94">
        <f t="shared" si="230"/>
        <v>0.99804494936059263</v>
      </c>
      <c r="BZ154" s="94">
        <f t="shared" si="231"/>
        <v>0.99851585197412918</v>
      </c>
      <c r="CA154" s="94">
        <f t="shared" si="232"/>
        <v>0.99050613356818773</v>
      </c>
      <c r="CB154" s="94">
        <f t="shared" si="233"/>
        <v>1.2062089910185763</v>
      </c>
      <c r="CC154" s="94">
        <f t="shared" si="234"/>
        <v>1.1963190928508134</v>
      </c>
      <c r="CD154" s="94">
        <f t="shared" si="235"/>
        <v>1.560003275549799</v>
      </c>
      <c r="CE154" s="94">
        <f t="shared" si="236"/>
        <v>19.468485111558422</v>
      </c>
      <c r="CF154" s="94">
        <f t="shared" si="237"/>
        <v>1288.1818280679438</v>
      </c>
      <c r="CG154" s="94">
        <f t="shared" si="238"/>
        <v>1.125915062295535</v>
      </c>
      <c r="CH154" s="94">
        <f t="shared" si="239"/>
        <v>1.0187997098281962</v>
      </c>
      <c r="CI154" s="94">
        <f t="shared" si="240"/>
        <v>2.5402122723848337</v>
      </c>
      <c r="CJ154" s="94">
        <f t="shared" si="241"/>
        <v>1.2854948466980711</v>
      </c>
      <c r="CK154" s="94" t="e">
        <f t="shared" ca="1" si="242"/>
        <v>#REF!</v>
      </c>
      <c r="CL154" s="94">
        <f t="shared" si="243"/>
        <v>1.0036782575377363</v>
      </c>
      <c r="CM154" s="94">
        <f t="shared" si="244"/>
        <v>1</v>
      </c>
      <c r="CN154" s="94">
        <f t="shared" si="245"/>
        <v>1</v>
      </c>
      <c r="CO154" s="94">
        <f t="shared" si="246"/>
        <v>1.0000206462400969</v>
      </c>
      <c r="CP154" s="97">
        <f t="shared" si="247"/>
        <v>1.0002213730213239</v>
      </c>
      <c r="CQ154" s="94">
        <f t="shared" si="248"/>
        <v>1</v>
      </c>
      <c r="CR154" s="94">
        <f t="shared" si="249"/>
        <v>1</v>
      </c>
      <c r="CS154" s="94">
        <f t="shared" si="250"/>
        <v>1.000000000000022</v>
      </c>
      <c r="CT154" s="94">
        <f t="shared" si="251"/>
        <v>1</v>
      </c>
      <c r="CU154" s="94">
        <f t="shared" si="252"/>
        <v>1.0051907045651072</v>
      </c>
      <c r="CW154" s="94" t="e">
        <f t="shared" ca="1" si="256"/>
        <v>#REF!</v>
      </c>
      <c r="CX154" s="94" t="e">
        <f t="shared" ca="1" si="253"/>
        <v>#REF!</v>
      </c>
    </row>
    <row r="155" spans="1:102" x14ac:dyDescent="0.2">
      <c r="A155" s="92">
        <f t="shared" si="257"/>
        <v>43780</v>
      </c>
      <c r="B155" s="93">
        <v>1</v>
      </c>
      <c r="C155" s="93">
        <v>2.19840001867873</v>
      </c>
      <c r="D155" s="93">
        <v>15.734428516353599</v>
      </c>
      <c r="E155" s="93">
        <v>0.63760688726829595</v>
      </c>
      <c r="F155" s="93">
        <v>0</v>
      </c>
      <c r="G155" s="93">
        <v>4.5751159324715696</v>
      </c>
      <c r="H155" s="93">
        <v>4.3040650932041702</v>
      </c>
      <c r="I155" s="93">
        <v>3.7930058345248603E-2</v>
      </c>
      <c r="J155" s="93">
        <v>0.106460705297726</v>
      </c>
      <c r="K155" s="93">
        <v>1.02444374695426</v>
      </c>
      <c r="L155" s="93">
        <v>0.83618145691839896</v>
      </c>
      <c r="M155" s="93">
        <v>0.60696255444488101</v>
      </c>
      <c r="N155" s="93">
        <v>0.347638532980522</v>
      </c>
      <c r="O155" s="93">
        <v>4.55761155201394</v>
      </c>
      <c r="P155" s="93">
        <v>4.5538768916005399</v>
      </c>
      <c r="Q155" s="93">
        <v>3.7841896339182601</v>
      </c>
      <c r="R155" s="93">
        <v>1.9459101490553099</v>
      </c>
      <c r="S155" s="93">
        <v>4.4886363697321396</v>
      </c>
      <c r="T155" s="93">
        <v>3.5263605246161598</v>
      </c>
      <c r="U155" s="93" t="e">
        <f ca="1">'Media Transformations (Inputs)'!F161</f>
        <v>#REF!</v>
      </c>
      <c r="V155" s="93">
        <v>0.26405678219714002</v>
      </c>
      <c r="W155" s="93">
        <v>1.79117961701093E-23</v>
      </c>
      <c r="X155" s="93">
        <v>1.4285979119065799E-22</v>
      </c>
      <c r="Y155" s="93">
        <v>3.4410044943731101E-4</v>
      </c>
      <c r="Z155" s="93">
        <v>5.0988907390600103E-4</v>
      </c>
      <c r="AA155" s="93">
        <v>3.1053200357510899E-70</v>
      </c>
      <c r="AB155" s="93">
        <v>1.88238199632478E-50</v>
      </c>
      <c r="AC155" s="93">
        <v>5.7005857879114099E-13</v>
      </c>
      <c r="AD155" s="93">
        <v>3.2872542021322102E-17</v>
      </c>
      <c r="AE155" s="93">
        <v>0.19032312632238499</v>
      </c>
      <c r="AH155" s="92">
        <f t="shared" si="258"/>
        <v>43780</v>
      </c>
      <c r="AI155" s="94">
        <f t="shared" si="254"/>
        <v>-8.1482076379792705</v>
      </c>
      <c r="AJ155" s="94">
        <f t="shared" si="194"/>
        <v>7.9797032738063517E-2</v>
      </c>
      <c r="AK155" s="94">
        <f t="shared" si="195"/>
        <v>11.57894257229486</v>
      </c>
      <c r="AL155" s="94">
        <f t="shared" si="196"/>
        <v>-1.2367734926733649</v>
      </c>
      <c r="AM155" s="94">
        <f t="shared" si="197"/>
        <v>0</v>
      </c>
      <c r="AN155" s="94">
        <f t="shared" si="198"/>
        <v>1.5628335963415969</v>
      </c>
      <c r="AO155" s="94">
        <f t="shared" si="199"/>
        <v>-1.0723612388979245</v>
      </c>
      <c r="AP155" s="94">
        <f t="shared" si="200"/>
        <v>-1.5655713963572753E-3</v>
      </c>
      <c r="AQ155" s="94">
        <f t="shared" si="201"/>
        <v>-1.3367254180276943E-3</v>
      </c>
      <c r="AR155" s="94">
        <f t="shared" si="202"/>
        <v>-1.0146904570679178E-2</v>
      </c>
      <c r="AS155" s="94">
        <f t="shared" si="203"/>
        <v>0.18805991107021466</v>
      </c>
      <c r="AT155" s="94">
        <f t="shared" si="204"/>
        <v>0.17669594361370078</v>
      </c>
      <c r="AU155" s="94">
        <f t="shared" si="205"/>
        <v>0.30201526794038369</v>
      </c>
      <c r="AV155" s="94">
        <f t="shared" si="206"/>
        <v>3.0823281111519871</v>
      </c>
      <c r="AW155" s="94">
        <f t="shared" si="207"/>
        <v>7.1609870675608356</v>
      </c>
      <c r="AX155" s="94">
        <f t="shared" si="208"/>
        <v>0.11303705579696685</v>
      </c>
      <c r="AY155" s="94">
        <f t="shared" si="209"/>
        <v>2.0227561824975544E-2</v>
      </c>
      <c r="AZ155" s="94">
        <f t="shared" si="210"/>
        <v>0.929932821832822</v>
      </c>
      <c r="BA155" s="94">
        <f t="shared" si="211"/>
        <v>0.25114373892391745</v>
      </c>
      <c r="BB155" s="94" t="e">
        <f t="shared" ca="1" si="212"/>
        <v>#REF!</v>
      </c>
      <c r="BC155" s="94">
        <f t="shared" si="213"/>
        <v>2.937207433020725E-3</v>
      </c>
      <c r="BD155" s="94">
        <f t="shared" si="214"/>
        <v>7.1647184680437203E-26</v>
      </c>
      <c r="BE155" s="94">
        <f t="shared" si="215"/>
        <v>1.0738079360101489E-23</v>
      </c>
      <c r="BF155" s="94">
        <f t="shared" si="216"/>
        <v>4.1292053932477323E-6</v>
      </c>
      <c r="BG155" s="97">
        <f t="shared" si="217"/>
        <v>2.213485219322234E-5</v>
      </c>
      <c r="BH155" s="94">
        <f t="shared" si="218"/>
        <v>3.4158520393261988E-72</v>
      </c>
      <c r="BI155" s="94">
        <f t="shared" si="219"/>
        <v>9.6355047467748193E-52</v>
      </c>
      <c r="BJ155" s="94">
        <f t="shared" si="220"/>
        <v>1.7547049725884533E-14</v>
      </c>
      <c r="BK155" s="94">
        <f t="shared" si="221"/>
        <v>7.5941713519955656E-19</v>
      </c>
      <c r="BL155" s="94">
        <f t="shared" si="222"/>
        <v>4.6595513662769494E-3</v>
      </c>
      <c r="BN155" s="111" t="e">
        <f t="shared" ca="1" si="255"/>
        <v>#REF!</v>
      </c>
      <c r="BO155" s="104">
        <v>15.045747948438574</v>
      </c>
      <c r="BP155" s="13"/>
      <c r="BQ155" s="92">
        <f t="shared" si="259"/>
        <v>43780</v>
      </c>
      <c r="BR155" s="94">
        <f t="shared" si="223"/>
        <v>2.8925334198812619E-4</v>
      </c>
      <c r="BS155" s="94">
        <f t="shared" si="224"/>
        <v>1.0830672181768215</v>
      </c>
      <c r="BT155" s="94">
        <f t="shared" si="225"/>
        <v>106824.49918235389</v>
      </c>
      <c r="BU155" s="94">
        <f t="shared" si="226"/>
        <v>0.29031942615520401</v>
      </c>
      <c r="BV155" s="94">
        <f t="shared" si="227"/>
        <v>1</v>
      </c>
      <c r="BW155" s="94">
        <f t="shared" si="228"/>
        <v>4.7723249465925077</v>
      </c>
      <c r="BX155" s="94">
        <f t="shared" si="229"/>
        <v>0.34219954782615686</v>
      </c>
      <c r="BY155" s="94">
        <f t="shared" si="230"/>
        <v>0.99843565347125196</v>
      </c>
      <c r="BZ155" s="94">
        <f t="shared" si="231"/>
        <v>0.99866416760144228</v>
      </c>
      <c r="CA155" s="94">
        <f t="shared" si="232"/>
        <v>0.98990440158597648</v>
      </c>
      <c r="CB155" s="94">
        <f t="shared" si="233"/>
        <v>1.2069058202029899</v>
      </c>
      <c r="CC155" s="94">
        <f t="shared" si="234"/>
        <v>1.1932682171405644</v>
      </c>
      <c r="CD155" s="94">
        <f t="shared" si="235"/>
        <v>1.3525818776913054</v>
      </c>
      <c r="CE155" s="94">
        <f t="shared" si="236"/>
        <v>21.809117387626952</v>
      </c>
      <c r="CF155" s="94">
        <f t="shared" si="237"/>
        <v>1288.1818280679438</v>
      </c>
      <c r="CG155" s="94">
        <f t="shared" si="238"/>
        <v>1.1196734225708818</v>
      </c>
      <c r="CH155" s="94">
        <f t="shared" si="239"/>
        <v>1.0204335253227876</v>
      </c>
      <c r="CI155" s="94">
        <f t="shared" si="240"/>
        <v>2.5343389196554793</v>
      </c>
      <c r="CJ155" s="94">
        <f t="shared" si="241"/>
        <v>1.2854948466980711</v>
      </c>
      <c r="CK155" s="94" t="e">
        <f t="shared" ca="1" si="242"/>
        <v>#REF!</v>
      </c>
      <c r="CL155" s="94">
        <f t="shared" si="243"/>
        <v>1.0029415252531826</v>
      </c>
      <c r="CM155" s="94">
        <f t="shared" si="244"/>
        <v>1</v>
      </c>
      <c r="CN155" s="94">
        <f t="shared" si="245"/>
        <v>1</v>
      </c>
      <c r="CO155" s="94">
        <f t="shared" si="246"/>
        <v>1.0000041292139183</v>
      </c>
      <c r="CP155" s="97">
        <f t="shared" si="247"/>
        <v>1.000022135097171</v>
      </c>
      <c r="CQ155" s="94">
        <f t="shared" si="248"/>
        <v>1</v>
      </c>
      <c r="CR155" s="94">
        <f t="shared" si="249"/>
        <v>1</v>
      </c>
      <c r="CS155" s="94">
        <f t="shared" si="250"/>
        <v>1.0000000000000175</v>
      </c>
      <c r="CT155" s="94">
        <f t="shared" si="251"/>
        <v>1</v>
      </c>
      <c r="CU155" s="94">
        <f t="shared" si="252"/>
        <v>1.0046704239563158</v>
      </c>
      <c r="CW155" s="94" t="e">
        <f t="shared" ca="1" si="256"/>
        <v>#REF!</v>
      </c>
      <c r="CX155" s="94" t="e">
        <f t="shared" ca="1" si="253"/>
        <v>#REF!</v>
      </c>
    </row>
    <row r="156" spans="1:102" x14ac:dyDescent="0.2">
      <c r="A156" s="92">
        <f t="shared" si="257"/>
        <v>43787</v>
      </c>
      <c r="B156" s="93">
        <v>1</v>
      </c>
      <c r="C156" s="93">
        <v>2.0666432014478202</v>
      </c>
      <c r="D156" s="93">
        <v>15.7433088007915</v>
      </c>
      <c r="E156" s="93">
        <v>0.61932262831592899</v>
      </c>
      <c r="F156" s="93">
        <v>0</v>
      </c>
      <c r="G156" s="93">
        <v>4.5814965782435904</v>
      </c>
      <c r="H156" s="93">
        <v>4.3040650932041702</v>
      </c>
      <c r="I156" s="93">
        <v>3.0344046676198898E-2</v>
      </c>
      <c r="J156" s="93">
        <v>9.5814634767954196E-2</v>
      </c>
      <c r="K156" s="93">
        <v>1.07966101626501</v>
      </c>
      <c r="L156" s="93">
        <v>0.81313947134739295</v>
      </c>
      <c r="M156" s="93">
        <v>0.55424089762880901</v>
      </c>
      <c r="N156" s="93">
        <v>0.435435709691114</v>
      </c>
      <c r="O156" s="93">
        <v>4.3921552587902699</v>
      </c>
      <c r="P156" s="93">
        <v>4.5538768916005399</v>
      </c>
      <c r="Q156" s="93">
        <v>4.0775374439057197</v>
      </c>
      <c r="R156" s="93">
        <v>2.07944154167983</v>
      </c>
      <c r="S156" s="93">
        <v>4.4998096703302597</v>
      </c>
      <c r="T156" s="93">
        <v>3.5263605246161598</v>
      </c>
      <c r="U156" s="93" t="e">
        <f ca="1">'Media Transformations (Inputs)'!F162</f>
        <v>#REF!</v>
      </c>
      <c r="V156" s="93">
        <v>0.21124542575771199</v>
      </c>
      <c r="W156" s="93">
        <v>1.7911796170109302E-24</v>
      </c>
      <c r="X156" s="93">
        <v>1.4285979119065801E-23</v>
      </c>
      <c r="Y156" s="93">
        <v>6.8820089887462296E-5</v>
      </c>
      <c r="Z156" s="93">
        <v>5.0988907390600097E-5</v>
      </c>
      <c r="AA156" s="93">
        <v>6.2106400715021798E-71</v>
      </c>
      <c r="AB156" s="93">
        <v>5.64714598897436E-51</v>
      </c>
      <c r="AC156" s="93">
        <v>4.5604686303291299E-13</v>
      </c>
      <c r="AD156" s="93">
        <v>1.9723525212793198E-17</v>
      </c>
      <c r="AE156" s="93">
        <v>0.17129081369014701</v>
      </c>
      <c r="AH156" s="92">
        <f t="shared" si="258"/>
        <v>43787</v>
      </c>
      <c r="AI156" s="94">
        <f t="shared" si="254"/>
        <v>-8.1482076379792705</v>
      </c>
      <c r="AJ156" s="94">
        <f t="shared" si="194"/>
        <v>7.5014553221730132E-2</v>
      </c>
      <c r="AK156" s="94">
        <f t="shared" si="195"/>
        <v>11.58547756042139</v>
      </c>
      <c r="AL156" s="94">
        <f t="shared" si="196"/>
        <v>-1.2013073029928452</v>
      </c>
      <c r="AM156" s="94">
        <f t="shared" si="197"/>
        <v>0</v>
      </c>
      <c r="AN156" s="94">
        <f t="shared" si="198"/>
        <v>1.5650131886680108</v>
      </c>
      <c r="AO156" s="94">
        <f t="shared" si="199"/>
        <v>-1.0723612388979245</v>
      </c>
      <c r="AP156" s="94">
        <f t="shared" si="200"/>
        <v>-1.2524571170858211E-3</v>
      </c>
      <c r="AQ156" s="94">
        <f t="shared" si="201"/>
        <v>-1.2030528762249347E-3</v>
      </c>
      <c r="AR156" s="94">
        <f t="shared" si="202"/>
        <v>-1.0693820264210849E-2</v>
      </c>
      <c r="AS156" s="94">
        <f t="shared" si="203"/>
        <v>0.18287769407471458</v>
      </c>
      <c r="AT156" s="94">
        <f t="shared" si="204"/>
        <v>0.161347875052019</v>
      </c>
      <c r="AU156" s="94">
        <f t="shared" si="205"/>
        <v>0.37829014926990634</v>
      </c>
      <c r="AV156" s="94">
        <f t="shared" si="206"/>
        <v>2.9704294603016383</v>
      </c>
      <c r="AW156" s="94">
        <f t="shared" si="207"/>
        <v>7.1609870675608356</v>
      </c>
      <c r="AX156" s="94">
        <f t="shared" si="208"/>
        <v>0.1217996115812383</v>
      </c>
      <c r="AY156" s="94">
        <f t="shared" si="209"/>
        <v>2.1615608699184427E-2</v>
      </c>
      <c r="AZ156" s="94">
        <f t="shared" si="210"/>
        <v>0.93224764934356918</v>
      </c>
      <c r="BA156" s="94">
        <f t="shared" si="211"/>
        <v>0.25114373892391745</v>
      </c>
      <c r="BB156" s="94" t="e">
        <f t="shared" ca="1" si="212"/>
        <v>#REF!</v>
      </c>
      <c r="BC156" s="94">
        <f t="shared" si="213"/>
        <v>2.3497659464165798E-3</v>
      </c>
      <c r="BD156" s="94">
        <f t="shared" si="214"/>
        <v>7.1647184680437211E-27</v>
      </c>
      <c r="BE156" s="94">
        <f t="shared" si="215"/>
        <v>1.073807936010149E-24</v>
      </c>
      <c r="BF156" s="94">
        <f t="shared" si="216"/>
        <v>8.2584107864954757E-7</v>
      </c>
      <c r="BG156" s="97">
        <f t="shared" si="217"/>
        <v>2.2134852193222337E-6</v>
      </c>
      <c r="BH156" s="94">
        <f t="shared" si="218"/>
        <v>6.8317040786523977E-73</v>
      </c>
      <c r="BI156" s="94">
        <f t="shared" si="219"/>
        <v>2.8906514240324563E-52</v>
      </c>
      <c r="BJ156" s="94">
        <f t="shared" si="220"/>
        <v>1.4037639780707633E-14</v>
      </c>
      <c r="BK156" s="94">
        <f t="shared" si="221"/>
        <v>4.5565028111973247E-19</v>
      </c>
      <c r="BL156" s="94">
        <f t="shared" si="222"/>
        <v>4.1935962296492666E-3</v>
      </c>
      <c r="BN156" s="111" t="e">
        <f t="shared" ca="1" si="255"/>
        <v>#REF!</v>
      </c>
      <c r="BO156" s="104">
        <v>15.089870061947209</v>
      </c>
      <c r="BP156" s="13"/>
      <c r="BQ156" s="92">
        <f t="shared" si="259"/>
        <v>43787</v>
      </c>
      <c r="BR156" s="94">
        <f t="shared" si="223"/>
        <v>2.8925334198812619E-4</v>
      </c>
      <c r="BS156" s="94">
        <f t="shared" si="224"/>
        <v>1.0778998376858253</v>
      </c>
      <c r="BT156" s="94">
        <f t="shared" si="225"/>
        <v>107524.88202035018</v>
      </c>
      <c r="BU156" s="94">
        <f t="shared" si="226"/>
        <v>0.30080071708206774</v>
      </c>
      <c r="BV156" s="94">
        <f t="shared" si="227"/>
        <v>1</v>
      </c>
      <c r="BW156" s="94">
        <f t="shared" si="228"/>
        <v>4.7827380134231552</v>
      </c>
      <c r="BX156" s="94">
        <f t="shared" si="229"/>
        <v>0.34219954782615686</v>
      </c>
      <c r="BY156" s="94">
        <f t="shared" si="230"/>
        <v>0.99874832687998749</v>
      </c>
      <c r="BZ156" s="94">
        <f t="shared" si="231"/>
        <v>0.99879767050177015</v>
      </c>
      <c r="CA156" s="94">
        <f t="shared" si="232"/>
        <v>0.98936315535517316</v>
      </c>
      <c r="CB156" s="94">
        <f t="shared" si="233"/>
        <v>1.2006675503445232</v>
      </c>
      <c r="CC156" s="94">
        <f t="shared" si="234"/>
        <v>1.1750936834952024</v>
      </c>
      <c r="CD156" s="94">
        <f t="shared" si="235"/>
        <v>1.4597864374035434</v>
      </c>
      <c r="CE156" s="94">
        <f t="shared" si="236"/>
        <v>19.500292399464996</v>
      </c>
      <c r="CF156" s="94">
        <f t="shared" si="237"/>
        <v>1288.1818280679438</v>
      </c>
      <c r="CG156" s="94">
        <f t="shared" si="238"/>
        <v>1.1295277348236892</v>
      </c>
      <c r="CH156" s="94">
        <f t="shared" si="239"/>
        <v>1.0218509183643691</v>
      </c>
      <c r="CI156" s="94">
        <f t="shared" si="240"/>
        <v>2.5402122723848337</v>
      </c>
      <c r="CJ156" s="94">
        <f t="shared" si="241"/>
        <v>1.2854948466980711</v>
      </c>
      <c r="CK156" s="94" t="e">
        <f t="shared" ca="1" si="242"/>
        <v>#REF!</v>
      </c>
      <c r="CL156" s="94">
        <f t="shared" si="243"/>
        <v>1.0023525288100219</v>
      </c>
      <c r="CM156" s="94">
        <f t="shared" si="244"/>
        <v>1</v>
      </c>
      <c r="CN156" s="94">
        <f t="shared" si="245"/>
        <v>1</v>
      </c>
      <c r="CO156" s="94">
        <f t="shared" si="246"/>
        <v>1.0000008258414197</v>
      </c>
      <c r="CP156" s="97">
        <f t="shared" si="247"/>
        <v>1.0000022134876692</v>
      </c>
      <c r="CQ156" s="94">
        <f t="shared" si="248"/>
        <v>1</v>
      </c>
      <c r="CR156" s="94">
        <f t="shared" si="249"/>
        <v>1</v>
      </c>
      <c r="CS156" s="94">
        <f t="shared" si="250"/>
        <v>1.000000000000014</v>
      </c>
      <c r="CT156" s="94">
        <f t="shared" si="251"/>
        <v>1</v>
      </c>
      <c r="CU156" s="94">
        <f t="shared" si="252"/>
        <v>1.00420240165882</v>
      </c>
      <c r="CW156" s="94" t="e">
        <f t="shared" ca="1" si="256"/>
        <v>#REF!</v>
      </c>
      <c r="CX156" s="94" t="e">
        <f t="shared" ca="1" si="253"/>
        <v>#REF!</v>
      </c>
    </row>
    <row r="157" spans="1:102" x14ac:dyDescent="0.2">
      <c r="A157" s="92">
        <f t="shared" si="257"/>
        <v>43794</v>
      </c>
      <c r="B157" s="93">
        <v>1</v>
      </c>
      <c r="C157" s="93">
        <v>2.419593590551</v>
      </c>
      <c r="D157" s="93">
        <v>15.710834230446601</v>
      </c>
      <c r="E157" s="93">
        <v>0.58178792114003697</v>
      </c>
      <c r="F157" s="93">
        <v>0</v>
      </c>
      <c r="G157" s="93">
        <v>4.5830511924777602</v>
      </c>
      <c r="H157" s="93">
        <v>4.3040650932041702</v>
      </c>
      <c r="I157" s="93">
        <v>2.4275237340959099E-2</v>
      </c>
      <c r="J157" s="93">
        <v>8.6233171291158803E-2</v>
      </c>
      <c r="K157" s="93">
        <v>0.97500719823055004</v>
      </c>
      <c r="L157" s="93">
        <v>0.79831095611570602</v>
      </c>
      <c r="M157" s="93">
        <v>0.55893738358550504</v>
      </c>
      <c r="N157" s="93">
        <v>0.441954760692852</v>
      </c>
      <c r="O157" s="93">
        <v>4.4527749323649601</v>
      </c>
      <c r="P157" s="93">
        <v>4.5538768916005399</v>
      </c>
      <c r="Q157" s="93">
        <v>4.2046926193909604</v>
      </c>
      <c r="R157" s="93">
        <v>2.07944154167983</v>
      </c>
      <c r="S157" s="93">
        <v>4.4998096703302597</v>
      </c>
      <c r="T157" s="93">
        <v>3.5263605246161598</v>
      </c>
      <c r="U157" s="93" t="e">
        <f ca="1">'Media Transformations (Inputs)'!F163</f>
        <v>#REF!</v>
      </c>
      <c r="V157" s="93">
        <v>0.16899634060617</v>
      </c>
      <c r="W157" s="93">
        <v>1.79117961701093E-25</v>
      </c>
      <c r="X157" s="93">
        <v>1.42859791190658E-24</v>
      </c>
      <c r="Y157" s="93">
        <v>1.37640179774924E-5</v>
      </c>
      <c r="Z157" s="93">
        <v>5.0988907390600199E-6</v>
      </c>
      <c r="AA157" s="93">
        <v>1.24212801430043E-71</v>
      </c>
      <c r="AB157" s="93">
        <v>1.6941437966923E-51</v>
      </c>
      <c r="AC157" s="93">
        <v>3.6483749042632999E-13</v>
      </c>
      <c r="AD157" s="93">
        <v>1.18341151276759E-17</v>
      </c>
      <c r="AE157" s="93">
        <v>0.15416173232113201</v>
      </c>
      <c r="AH157" s="92">
        <f t="shared" si="258"/>
        <v>43794</v>
      </c>
      <c r="AI157" s="94">
        <f t="shared" si="254"/>
        <v>-8.1482076379792705</v>
      </c>
      <c r="AJ157" s="94">
        <f t="shared" si="194"/>
        <v>8.782586759349123E-2</v>
      </c>
      <c r="AK157" s="94">
        <f t="shared" si="195"/>
        <v>11.561579572344307</v>
      </c>
      <c r="AL157" s="94">
        <f t="shared" si="196"/>
        <v>-1.1285007950686823</v>
      </c>
      <c r="AM157" s="94">
        <f t="shared" si="197"/>
        <v>0</v>
      </c>
      <c r="AN157" s="94">
        <f t="shared" si="198"/>
        <v>1.5655442360535574</v>
      </c>
      <c r="AO157" s="94">
        <f t="shared" si="199"/>
        <v>-1.0723612388979245</v>
      </c>
      <c r="AP157" s="94">
        <f t="shared" si="200"/>
        <v>-1.001965693668656E-3</v>
      </c>
      <c r="AQ157" s="94">
        <f t="shared" si="201"/>
        <v>-1.0827475886024415E-3</v>
      </c>
      <c r="AR157" s="94">
        <f t="shared" si="202"/>
        <v>-9.6572457253842649E-3</v>
      </c>
      <c r="AS157" s="94">
        <f t="shared" si="203"/>
        <v>0.17954271309337178</v>
      </c>
      <c r="AT157" s="94">
        <f t="shared" si="204"/>
        <v>0.16271509286753297</v>
      </c>
      <c r="AU157" s="94">
        <f t="shared" si="205"/>
        <v>0.38395365532065023</v>
      </c>
      <c r="AV157" s="94">
        <f t="shared" si="206"/>
        <v>3.0114267506182206</v>
      </c>
      <c r="AW157" s="94">
        <f t="shared" si="207"/>
        <v>7.1609870675608356</v>
      </c>
      <c r="AX157" s="94">
        <f t="shared" si="208"/>
        <v>0.12559784794269563</v>
      </c>
      <c r="AY157" s="94">
        <f t="shared" si="209"/>
        <v>2.1615608699184427E-2</v>
      </c>
      <c r="AZ157" s="94">
        <f t="shared" si="210"/>
        <v>0.93224764934356918</v>
      </c>
      <c r="BA157" s="94">
        <f t="shared" si="211"/>
        <v>0.25114373892391745</v>
      </c>
      <c r="BB157" s="94" t="e">
        <f t="shared" ca="1" si="212"/>
        <v>#REF!</v>
      </c>
      <c r="BC157" s="94">
        <f t="shared" si="213"/>
        <v>1.8798127571332684E-3</v>
      </c>
      <c r="BD157" s="94">
        <f t="shared" si="214"/>
        <v>7.1647184680437195E-28</v>
      </c>
      <c r="BE157" s="94">
        <f t="shared" si="215"/>
        <v>1.0738079360101489E-25</v>
      </c>
      <c r="BF157" s="94">
        <f t="shared" si="216"/>
        <v>1.651682157299088E-7</v>
      </c>
      <c r="BG157" s="97">
        <f t="shared" si="217"/>
        <v>2.2134852193222383E-7</v>
      </c>
      <c r="BH157" s="94">
        <f t="shared" si="218"/>
        <v>1.3663408157304729E-73</v>
      </c>
      <c r="BI157" s="94">
        <f t="shared" si="219"/>
        <v>8.6719542720973276E-53</v>
      </c>
      <c r="BJ157" s="94">
        <f t="shared" si="220"/>
        <v>1.1230111824566094E-14</v>
      </c>
      <c r="BK157" s="94">
        <f t="shared" si="221"/>
        <v>2.7339016867183904E-19</v>
      </c>
      <c r="BL157" s="94">
        <f t="shared" si="222"/>
        <v>3.7742366066843328E-3</v>
      </c>
      <c r="BN157" s="111" t="e">
        <f t="shared" ca="1" si="255"/>
        <v>#REF!</v>
      </c>
      <c r="BO157" s="104">
        <v>15.169481939772782</v>
      </c>
      <c r="BP157" s="13"/>
      <c r="BQ157" s="92">
        <f t="shared" si="259"/>
        <v>43794</v>
      </c>
      <c r="BR157" s="94">
        <f t="shared" si="223"/>
        <v>2.8925334198812619E-4</v>
      </c>
      <c r="BS157" s="94">
        <f t="shared" si="224"/>
        <v>1.0917979880633526</v>
      </c>
      <c r="BT157" s="94">
        <f t="shared" si="225"/>
        <v>104985.71500829504</v>
      </c>
      <c r="BU157" s="94">
        <f t="shared" si="226"/>
        <v>0.32351791268201135</v>
      </c>
      <c r="BV157" s="94">
        <f t="shared" si="227"/>
        <v>1</v>
      </c>
      <c r="BW157" s="94">
        <f t="shared" si="228"/>
        <v>4.7852785484534754</v>
      </c>
      <c r="BX157" s="94">
        <f t="shared" si="229"/>
        <v>0.34219954782615686</v>
      </c>
      <c r="BY157" s="94">
        <f t="shared" si="230"/>
        <v>0.99899853610634748</v>
      </c>
      <c r="BZ157" s="94">
        <f t="shared" si="231"/>
        <v>0.99891783837106662</v>
      </c>
      <c r="CA157" s="94">
        <f t="shared" si="232"/>
        <v>0.99038923572418425</v>
      </c>
      <c r="CB157" s="94">
        <f t="shared" si="233"/>
        <v>1.1966700164540369</v>
      </c>
      <c r="CC157" s="94">
        <f t="shared" si="234"/>
        <v>1.1767013913071176</v>
      </c>
      <c r="CD157" s="94">
        <f t="shared" si="235"/>
        <v>1.4680774025288943</v>
      </c>
      <c r="CE157" s="94">
        <f t="shared" si="236"/>
        <v>20.316365644141438</v>
      </c>
      <c r="CF157" s="94">
        <f t="shared" si="237"/>
        <v>1288.1818280679438</v>
      </c>
      <c r="CG157" s="94">
        <f t="shared" si="238"/>
        <v>1.1338261060848083</v>
      </c>
      <c r="CH157" s="94">
        <f t="shared" si="239"/>
        <v>1.0218509183643691</v>
      </c>
      <c r="CI157" s="94">
        <f t="shared" si="240"/>
        <v>2.5402122723848337</v>
      </c>
      <c r="CJ157" s="94">
        <f t="shared" si="241"/>
        <v>1.2854948466980711</v>
      </c>
      <c r="CK157" s="94" t="e">
        <f t="shared" ca="1" si="242"/>
        <v>#REF!</v>
      </c>
      <c r="CL157" s="94">
        <f t="shared" si="243"/>
        <v>1.0018815807127692</v>
      </c>
      <c r="CM157" s="94">
        <f t="shared" si="244"/>
        <v>1</v>
      </c>
      <c r="CN157" s="94">
        <f t="shared" si="245"/>
        <v>1</v>
      </c>
      <c r="CO157" s="94">
        <f t="shared" si="246"/>
        <v>1.0000001651682293</v>
      </c>
      <c r="CP157" s="97">
        <f t="shared" si="247"/>
        <v>1.0000002213485464</v>
      </c>
      <c r="CQ157" s="94">
        <f t="shared" si="248"/>
        <v>1</v>
      </c>
      <c r="CR157" s="94">
        <f t="shared" si="249"/>
        <v>1</v>
      </c>
      <c r="CS157" s="94">
        <f t="shared" si="250"/>
        <v>1.0000000000000113</v>
      </c>
      <c r="CT157" s="94">
        <f t="shared" si="251"/>
        <v>1</v>
      </c>
      <c r="CU157" s="94">
        <f t="shared" si="252"/>
        <v>1.0037813680067071</v>
      </c>
      <c r="CW157" s="94" t="e">
        <f t="shared" ca="1" si="256"/>
        <v>#REF!</v>
      </c>
      <c r="CX157" s="94" t="e">
        <f t="shared" ca="1" si="253"/>
        <v>#REF!</v>
      </c>
    </row>
    <row r="158" spans="1:102" x14ac:dyDescent="0.2">
      <c r="A158" s="92">
        <f t="shared" si="257"/>
        <v>43801</v>
      </c>
      <c r="B158" s="93">
        <v>1</v>
      </c>
      <c r="C158" s="93">
        <v>1.8910948971433501</v>
      </c>
      <c r="D158" s="93">
        <v>15.7976443923595</v>
      </c>
      <c r="E158" s="93">
        <v>0.55712371272243399</v>
      </c>
      <c r="F158" s="93">
        <v>0</v>
      </c>
      <c r="G158" s="93">
        <v>4.5810940996552896</v>
      </c>
      <c r="H158" s="93">
        <v>4.3174881135363101</v>
      </c>
      <c r="I158" s="93">
        <v>1.94201898727673E-2</v>
      </c>
      <c r="J158" s="93">
        <v>7.7609854162042899E-2</v>
      </c>
      <c r="K158" s="93">
        <v>1.03516812241367</v>
      </c>
      <c r="L158" s="93">
        <v>0.76945296585914602</v>
      </c>
      <c r="M158" s="93">
        <v>0.57327189398478595</v>
      </c>
      <c r="N158" s="93">
        <v>0.46565263299989001</v>
      </c>
      <c r="O158" s="93">
        <v>4.3987700247721602</v>
      </c>
      <c r="P158" s="93">
        <v>4.5538768916005399</v>
      </c>
      <c r="Q158" s="93">
        <v>4.3567088266895899</v>
      </c>
      <c r="R158" s="93">
        <v>2.5649493574615301</v>
      </c>
      <c r="S158" s="93">
        <v>4.4998096703302597</v>
      </c>
      <c r="T158" s="93">
        <v>3.4965075614664798</v>
      </c>
      <c r="U158" s="93" t="e">
        <f ca="1">'Media Transformations (Inputs)'!F164</f>
        <v>#REF!</v>
      </c>
      <c r="V158" s="93">
        <v>0.13519707248493601</v>
      </c>
      <c r="W158" s="93">
        <v>1.7911796170109301E-26</v>
      </c>
      <c r="X158" s="93">
        <v>1.4285979119065801E-25</v>
      </c>
      <c r="Y158" s="93">
        <v>2.7528035954984901E-6</v>
      </c>
      <c r="Z158" s="93">
        <v>5.0988907390600205E-7</v>
      </c>
      <c r="AA158" s="93">
        <v>2.4842560286008702E-72</v>
      </c>
      <c r="AB158" s="93">
        <v>5.0824313900769203E-52</v>
      </c>
      <c r="AC158" s="93">
        <v>2.9186999234106402E-13</v>
      </c>
      <c r="AD158" s="93">
        <v>7.1004690766055705E-18</v>
      </c>
      <c r="AE158" s="93">
        <v>0.138745559089019</v>
      </c>
      <c r="AH158" s="92">
        <f t="shared" si="258"/>
        <v>43801</v>
      </c>
      <c r="AI158" s="94">
        <f t="shared" si="254"/>
        <v>-8.1482076379792705</v>
      </c>
      <c r="AJ158" s="94">
        <f t="shared" si="194"/>
        <v>6.8642540090964918E-2</v>
      </c>
      <c r="AK158" s="94">
        <f t="shared" si="195"/>
        <v>11.625463041542845</v>
      </c>
      <c r="AL158" s="94">
        <f t="shared" si="196"/>
        <v>-1.0806593432309342</v>
      </c>
      <c r="AM158" s="94">
        <f t="shared" si="197"/>
        <v>0</v>
      </c>
      <c r="AN158" s="94">
        <f t="shared" si="198"/>
        <v>1.5648757042700439</v>
      </c>
      <c r="AO158" s="94">
        <f t="shared" si="199"/>
        <v>-1.0757055950824659</v>
      </c>
      <c r="AP158" s="94">
        <f t="shared" si="200"/>
        <v>-8.0157255493492566E-4</v>
      </c>
      <c r="AQ158" s="94">
        <f t="shared" si="201"/>
        <v>-9.7447282974219714E-4</v>
      </c>
      <c r="AR158" s="94">
        <f t="shared" si="202"/>
        <v>-1.0253127303445417E-2</v>
      </c>
      <c r="AS158" s="94">
        <f t="shared" si="203"/>
        <v>0.17305245785461754</v>
      </c>
      <c r="AT158" s="94">
        <f t="shared" si="204"/>
        <v>0.16688808479708925</v>
      </c>
      <c r="AU158" s="94">
        <f t="shared" si="205"/>
        <v>0.40454147449323918</v>
      </c>
      <c r="AV158" s="94">
        <f t="shared" si="206"/>
        <v>2.9749030489131254</v>
      </c>
      <c r="AW158" s="94">
        <f t="shared" si="207"/>
        <v>7.1609870675608356</v>
      </c>
      <c r="AX158" s="94">
        <f t="shared" si="208"/>
        <v>0.1301387050795686</v>
      </c>
      <c r="AY158" s="94">
        <f t="shared" si="209"/>
        <v>2.6662418987419393E-2</v>
      </c>
      <c r="AZ158" s="94">
        <f t="shared" si="210"/>
        <v>0.93224764934356918</v>
      </c>
      <c r="BA158" s="94">
        <f t="shared" si="211"/>
        <v>0.24901764185272116</v>
      </c>
      <c r="BB158" s="94" t="e">
        <f t="shared" ca="1" si="212"/>
        <v>#REF!</v>
      </c>
      <c r="BC158" s="94">
        <f t="shared" si="213"/>
        <v>1.5038502057066149E-3</v>
      </c>
      <c r="BD158" s="94">
        <f t="shared" si="214"/>
        <v>7.1647184680437202E-29</v>
      </c>
      <c r="BE158" s="94">
        <f t="shared" si="215"/>
        <v>1.073807936010149E-26</v>
      </c>
      <c r="BF158" s="94">
        <f t="shared" si="216"/>
        <v>3.3033643145981879E-8</v>
      </c>
      <c r="BG158" s="97">
        <f t="shared" si="217"/>
        <v>2.2134852193222385E-8</v>
      </c>
      <c r="BH158" s="94">
        <f t="shared" si="218"/>
        <v>2.7326816314609572E-74</v>
      </c>
      <c r="BI158" s="94">
        <f t="shared" si="219"/>
        <v>2.6015862816292088E-53</v>
      </c>
      <c r="BJ158" s="94">
        <f t="shared" si="220"/>
        <v>8.9840894596528765E-15</v>
      </c>
      <c r="BK158" s="94">
        <f t="shared" si="221"/>
        <v>1.6403410120310414E-19</v>
      </c>
      <c r="BL158" s="94">
        <f t="shared" si="222"/>
        <v>3.3968129460159044E-3</v>
      </c>
      <c r="BN158" s="111" t="e">
        <f t="shared" ca="1" si="255"/>
        <v>#REF!</v>
      </c>
      <c r="BO158" s="104">
        <v>15.246525336868302</v>
      </c>
      <c r="BP158" s="13"/>
      <c r="BQ158" s="92">
        <f t="shared" si="259"/>
        <v>43801</v>
      </c>
      <c r="BR158" s="94">
        <f t="shared" si="223"/>
        <v>2.8925334198812619E-4</v>
      </c>
      <c r="BS158" s="94">
        <f t="shared" si="224"/>
        <v>1.071053282103098</v>
      </c>
      <c r="BT158" s="94">
        <f t="shared" si="225"/>
        <v>111911.43086027804</v>
      </c>
      <c r="BU158" s="94">
        <f t="shared" si="226"/>
        <v>0.33937168943440388</v>
      </c>
      <c r="BV158" s="94">
        <f t="shared" si="227"/>
        <v>1</v>
      </c>
      <c r="BW158" s="94">
        <f t="shared" si="228"/>
        <v>4.7820805067662349</v>
      </c>
      <c r="BX158" s="94">
        <f t="shared" si="229"/>
        <v>0.34105702222322226</v>
      </c>
      <c r="BY158" s="94">
        <f t="shared" si="230"/>
        <v>0.99919874861852509</v>
      </c>
      <c r="BZ158" s="94">
        <f t="shared" si="231"/>
        <v>0.99902600181471723</v>
      </c>
      <c r="CA158" s="94">
        <f t="shared" si="232"/>
        <v>0.98979925681974368</v>
      </c>
      <c r="CB158" s="94">
        <f t="shared" si="233"/>
        <v>1.1889284720851376</v>
      </c>
      <c r="CC158" s="94">
        <f t="shared" si="234"/>
        <v>1.1816220164404363</v>
      </c>
      <c r="CD158" s="94">
        <f t="shared" si="235"/>
        <v>1.4986151892049608</v>
      </c>
      <c r="CE158" s="94">
        <f t="shared" si="236"/>
        <v>19.587724106393967</v>
      </c>
      <c r="CF158" s="94">
        <f t="shared" si="237"/>
        <v>1288.1818280679438</v>
      </c>
      <c r="CG158" s="94">
        <f t="shared" si="238"/>
        <v>1.1389863555616684</v>
      </c>
      <c r="CH158" s="94">
        <f t="shared" si="239"/>
        <v>1.0270210414336534</v>
      </c>
      <c r="CI158" s="94">
        <f t="shared" si="240"/>
        <v>2.5402122723848337</v>
      </c>
      <c r="CJ158" s="94">
        <f t="shared" si="241"/>
        <v>1.2827646632154563</v>
      </c>
      <c r="CK158" s="94" t="e">
        <f t="shared" ca="1" si="242"/>
        <v>#REF!</v>
      </c>
      <c r="CL158" s="94">
        <f t="shared" si="243"/>
        <v>1.0015049815554831</v>
      </c>
      <c r="CM158" s="94">
        <f t="shared" si="244"/>
        <v>1</v>
      </c>
      <c r="CN158" s="94">
        <f t="shared" si="245"/>
        <v>1</v>
      </c>
      <c r="CO158" s="94">
        <f t="shared" si="246"/>
        <v>1.0000000330336436</v>
      </c>
      <c r="CP158" s="97">
        <f t="shared" si="247"/>
        <v>1.0000000221348524</v>
      </c>
      <c r="CQ158" s="94">
        <f t="shared" si="248"/>
        <v>1</v>
      </c>
      <c r="CR158" s="94">
        <f t="shared" si="249"/>
        <v>1</v>
      </c>
      <c r="CS158" s="94">
        <f t="shared" si="250"/>
        <v>1.0000000000000089</v>
      </c>
      <c r="CT158" s="94">
        <f t="shared" si="251"/>
        <v>1</v>
      </c>
      <c r="CU158" s="94">
        <f t="shared" si="252"/>
        <v>1.0034025886529248</v>
      </c>
      <c r="CW158" s="94" t="e">
        <f t="shared" ca="1" si="256"/>
        <v>#REF!</v>
      </c>
      <c r="CX158" s="94" t="e">
        <f t="shared" ca="1" si="253"/>
        <v>#REF!</v>
      </c>
    </row>
    <row r="159" spans="1:102" x14ac:dyDescent="0.2">
      <c r="A159" s="92">
        <f t="shared" si="257"/>
        <v>43808</v>
      </c>
      <c r="B159" s="93">
        <v>1</v>
      </c>
      <c r="C159" s="93">
        <v>2.02975042942853</v>
      </c>
      <c r="D159" s="93">
        <v>15.834847879114101</v>
      </c>
      <c r="E159" s="93">
        <v>0.53915053595198603</v>
      </c>
      <c r="F159" s="93">
        <v>0</v>
      </c>
      <c r="G159" s="93">
        <v>4.5792367486149104</v>
      </c>
      <c r="H159" s="93">
        <v>4.3174881135363101</v>
      </c>
      <c r="I159" s="93">
        <v>1.55361518982138E-2</v>
      </c>
      <c r="J159" s="93">
        <v>6.9848868745838594E-2</v>
      </c>
      <c r="K159" s="93">
        <v>0.93785351759929103</v>
      </c>
      <c r="L159" s="93">
        <v>0.74067776655564999</v>
      </c>
      <c r="M159" s="93">
        <v>0.55297832750786502</v>
      </c>
      <c r="N159" s="93">
        <v>0.43399322597895101</v>
      </c>
      <c r="O159" s="93">
        <v>4.4397938485741202</v>
      </c>
      <c r="P159" s="93">
        <v>4.5432947822700003</v>
      </c>
      <c r="Q159" s="93">
        <v>4.4188406077965903</v>
      </c>
      <c r="R159" s="93">
        <v>2.3978952727983698</v>
      </c>
      <c r="S159" s="93">
        <v>4.4998096703302597</v>
      </c>
      <c r="T159" s="93">
        <v>3.4657359027997199</v>
      </c>
      <c r="U159" s="93" t="e">
        <f ca="1">'Media Transformations (Inputs)'!F165</f>
        <v>#REF!</v>
      </c>
      <c r="V159" s="93">
        <v>0.10815765798794801</v>
      </c>
      <c r="W159" s="93">
        <v>1.7911796170109299E-27</v>
      </c>
      <c r="X159" s="93">
        <v>1.42859791190659E-26</v>
      </c>
      <c r="Y159" s="93">
        <v>5.5056071909969799E-7</v>
      </c>
      <c r="Z159" s="93">
        <v>5.0988907390600298E-8</v>
      </c>
      <c r="AA159" s="93">
        <v>4.9685120572017399E-73</v>
      </c>
      <c r="AB159" s="93">
        <v>1.52472941702307E-52</v>
      </c>
      <c r="AC159" s="93">
        <v>2.3349599387285099E-13</v>
      </c>
      <c r="AD159" s="93">
        <v>4.2602814459633401E-18</v>
      </c>
      <c r="AE159" s="93">
        <v>0.124871003180117</v>
      </c>
      <c r="AH159" s="92">
        <f t="shared" si="258"/>
        <v>43808</v>
      </c>
      <c r="AI159" s="94">
        <f t="shared" si="254"/>
        <v>-8.1482076379792705</v>
      </c>
      <c r="AJ159" s="94">
        <f t="shared" si="194"/>
        <v>7.3675427625110743E-2</v>
      </c>
      <c r="AK159" s="94">
        <f t="shared" si="195"/>
        <v>11.652841032181204</v>
      </c>
      <c r="AL159" s="94">
        <f t="shared" si="196"/>
        <v>-1.0457965632756274</v>
      </c>
      <c r="AM159" s="94">
        <f t="shared" si="197"/>
        <v>0</v>
      </c>
      <c r="AN159" s="94">
        <f t="shared" si="198"/>
        <v>1.5642412437123336</v>
      </c>
      <c r="AO159" s="94">
        <f t="shared" si="199"/>
        <v>-1.0757055950824659</v>
      </c>
      <c r="AP159" s="94">
        <f t="shared" si="200"/>
        <v>-6.4125804394793884E-4</v>
      </c>
      <c r="AQ159" s="94">
        <f t="shared" si="201"/>
        <v>-8.7702554676797728E-4</v>
      </c>
      <c r="AR159" s="94">
        <f t="shared" si="202"/>
        <v>-9.2892461617813758E-3</v>
      </c>
      <c r="AS159" s="94">
        <f t="shared" si="203"/>
        <v>0.16658082256867593</v>
      </c>
      <c r="AT159" s="94">
        <f t="shared" si="204"/>
        <v>0.16098032186893557</v>
      </c>
      <c r="AU159" s="94">
        <f t="shared" si="205"/>
        <v>0.37703697373411799</v>
      </c>
      <c r="AV159" s="94">
        <f t="shared" si="206"/>
        <v>3.0026475997351127</v>
      </c>
      <c r="AW159" s="94">
        <f t="shared" si="207"/>
        <v>7.1443466642589195</v>
      </c>
      <c r="AX159" s="94">
        <f t="shared" si="208"/>
        <v>0.13199463575090892</v>
      </c>
      <c r="AY159" s="94">
        <f t="shared" si="209"/>
        <v>2.4925906730016736E-2</v>
      </c>
      <c r="AZ159" s="94">
        <f t="shared" si="210"/>
        <v>0.93224764934356918</v>
      </c>
      <c r="BA159" s="94">
        <f t="shared" si="211"/>
        <v>0.24682611623969503</v>
      </c>
      <c r="BB159" s="94" t="e">
        <f t="shared" ca="1" si="212"/>
        <v>#REF!</v>
      </c>
      <c r="BC159" s="94">
        <f t="shared" si="213"/>
        <v>1.2030801645652829E-3</v>
      </c>
      <c r="BD159" s="94">
        <f t="shared" si="214"/>
        <v>7.1647184680437194E-30</v>
      </c>
      <c r="BE159" s="94">
        <f t="shared" si="215"/>
        <v>1.0738079360101563E-27</v>
      </c>
      <c r="BF159" s="94">
        <f t="shared" si="216"/>
        <v>6.6067286291963757E-9</v>
      </c>
      <c r="BG159" s="97">
        <f t="shared" si="217"/>
        <v>2.2134852193222427E-9</v>
      </c>
      <c r="BH159" s="94">
        <f t="shared" si="218"/>
        <v>5.4653632629219132E-75</v>
      </c>
      <c r="BI159" s="94">
        <f t="shared" si="219"/>
        <v>7.8047588448875957E-54</v>
      </c>
      <c r="BJ159" s="94">
        <f t="shared" si="220"/>
        <v>7.1872715677222945E-15</v>
      </c>
      <c r="BK159" s="94">
        <f t="shared" si="221"/>
        <v>9.842046072186243E-20</v>
      </c>
      <c r="BL159" s="94">
        <f t="shared" si="222"/>
        <v>3.0571316514143116E-3</v>
      </c>
      <c r="BN159" s="111" t="e">
        <f t="shared" ca="1" si="255"/>
        <v>#REF!</v>
      </c>
      <c r="BO159" s="104">
        <v>15.263841484814957</v>
      </c>
      <c r="BP159" s="13"/>
      <c r="BQ159" s="92">
        <f t="shared" si="259"/>
        <v>43808</v>
      </c>
      <c r="BR159" s="94">
        <f t="shared" si="223"/>
        <v>2.8925334198812619E-4</v>
      </c>
      <c r="BS159" s="94">
        <f t="shared" si="224"/>
        <v>1.0764573604672323</v>
      </c>
      <c r="BT159" s="94">
        <f t="shared" si="225"/>
        <v>115017.66821322237</v>
      </c>
      <c r="BU159" s="94">
        <f t="shared" si="226"/>
        <v>0.35141178613731655</v>
      </c>
      <c r="BV159" s="94">
        <f t="shared" si="227"/>
        <v>1</v>
      </c>
      <c r="BW159" s="94">
        <f t="shared" si="228"/>
        <v>4.7790474275871953</v>
      </c>
      <c r="BX159" s="94">
        <f t="shared" si="229"/>
        <v>0.34105702222322226</v>
      </c>
      <c r="BY159" s="94">
        <f t="shared" si="230"/>
        <v>0.99935894751804977</v>
      </c>
      <c r="BZ159" s="94">
        <f t="shared" si="231"/>
        <v>0.99912335892773063</v>
      </c>
      <c r="CA159" s="94">
        <f t="shared" si="232"/>
        <v>0.99075376560003159</v>
      </c>
      <c r="CB159" s="94">
        <f t="shared" si="233"/>
        <v>1.181259004399323</v>
      </c>
      <c r="CC159" s="94">
        <f t="shared" si="234"/>
        <v>1.1746618534365303</v>
      </c>
      <c r="CD159" s="94">
        <f t="shared" si="235"/>
        <v>1.4579582145340615</v>
      </c>
      <c r="CE159" s="94">
        <f t="shared" si="236"/>
        <v>20.138785845235766</v>
      </c>
      <c r="CF159" s="94">
        <f t="shared" si="237"/>
        <v>1266.9233284691209</v>
      </c>
      <c r="CG159" s="94">
        <f t="shared" si="238"/>
        <v>1.1411021980943883</v>
      </c>
      <c r="CH159" s="94">
        <f t="shared" si="239"/>
        <v>1.0252391543887103</v>
      </c>
      <c r="CI159" s="94">
        <f t="shared" si="240"/>
        <v>2.5402122723848337</v>
      </c>
      <c r="CJ159" s="94">
        <f t="shared" si="241"/>
        <v>1.2799565297726221</v>
      </c>
      <c r="CK159" s="94" t="e">
        <f t="shared" ca="1" si="242"/>
        <v>#REF!</v>
      </c>
      <c r="CL159" s="94">
        <f t="shared" si="243"/>
        <v>1.0012038041558171</v>
      </c>
      <c r="CM159" s="94">
        <f t="shared" si="244"/>
        <v>1</v>
      </c>
      <c r="CN159" s="94">
        <f t="shared" si="245"/>
        <v>1</v>
      </c>
      <c r="CO159" s="94">
        <f t="shared" si="246"/>
        <v>1.0000000066067287</v>
      </c>
      <c r="CP159" s="97">
        <f t="shared" si="247"/>
        <v>1.0000000022134852</v>
      </c>
      <c r="CQ159" s="94">
        <f t="shared" si="248"/>
        <v>1</v>
      </c>
      <c r="CR159" s="94">
        <f t="shared" si="249"/>
        <v>1</v>
      </c>
      <c r="CS159" s="94">
        <f t="shared" si="250"/>
        <v>1.0000000000000071</v>
      </c>
      <c r="CT159" s="94">
        <f t="shared" si="251"/>
        <v>1</v>
      </c>
      <c r="CU159" s="94">
        <f t="shared" si="252"/>
        <v>1.0030618094440427</v>
      </c>
      <c r="CW159" s="94" t="e">
        <f t="shared" ca="1" si="256"/>
        <v>#REF!</v>
      </c>
      <c r="CX159" s="94" t="e">
        <f t="shared" ca="1" si="253"/>
        <v>#REF!</v>
      </c>
    </row>
    <row r="160" spans="1:102" x14ac:dyDescent="0.2">
      <c r="A160" s="92">
        <f t="shared" si="257"/>
        <v>43815</v>
      </c>
      <c r="B160" s="93">
        <v>1</v>
      </c>
      <c r="C160" s="93">
        <v>2.0246631797825998</v>
      </c>
      <c r="D160" s="93">
        <v>16.091436893020301</v>
      </c>
      <c r="E160" s="93">
        <v>0.50444559076953999</v>
      </c>
      <c r="F160" s="93">
        <v>0</v>
      </c>
      <c r="G160" s="93">
        <v>4.5891285471746102</v>
      </c>
      <c r="H160" s="93">
        <v>4.3438054218536797</v>
      </c>
      <c r="I160" s="93">
        <v>1.2428921518570999E-2</v>
      </c>
      <c r="J160" s="93">
        <v>6.2863981871254707E-2</v>
      </c>
      <c r="K160" s="93">
        <v>0.87756291534759601</v>
      </c>
      <c r="L160" s="93">
        <v>0.68339255855455106</v>
      </c>
      <c r="M160" s="93">
        <v>0.51413721479058405</v>
      </c>
      <c r="N160" s="93">
        <v>0.39513925618911899</v>
      </c>
      <c r="O160" s="93">
        <v>4.4778680291541502</v>
      </c>
      <c r="P160" s="93">
        <v>4.5217885770490396</v>
      </c>
      <c r="Q160" s="93">
        <v>4.4308167988433098</v>
      </c>
      <c r="R160" s="93">
        <v>2.3978952727983698</v>
      </c>
      <c r="S160" s="93">
        <v>4.5108595065168497</v>
      </c>
      <c r="T160" s="93">
        <v>3.4011973816621501</v>
      </c>
      <c r="U160" s="93" t="e">
        <f ca="1">'Media Transformations (Inputs)'!F166</f>
        <v>#REF!</v>
      </c>
      <c r="V160" s="93">
        <v>8.6526126390359004E-2</v>
      </c>
      <c r="W160" s="93">
        <v>1.79117961701094E-28</v>
      </c>
      <c r="X160" s="93">
        <v>1.42859791190659E-27</v>
      </c>
      <c r="Y160" s="93">
        <v>1.10112143819939E-7</v>
      </c>
      <c r="Z160" s="93">
        <v>5.0988907390600299E-9</v>
      </c>
      <c r="AA160" s="93">
        <v>9.9370241144034898E-74</v>
      </c>
      <c r="AB160" s="93">
        <v>4.5741882510692198E-53</v>
      </c>
      <c r="AC160" s="93">
        <v>1.8679679509828101E-13</v>
      </c>
      <c r="AD160" s="93">
        <v>2.5561688675780002E-18</v>
      </c>
      <c r="AE160" s="93">
        <v>0.11238390286210501</v>
      </c>
      <c r="AH160" s="92">
        <f t="shared" si="258"/>
        <v>43815</v>
      </c>
      <c r="AI160" s="94">
        <f t="shared" si="254"/>
        <v>-8.1482076379792705</v>
      </c>
      <c r="AJ160" s="94">
        <f t="shared" si="194"/>
        <v>7.3490771773994545E-2</v>
      </c>
      <c r="AK160" s="94">
        <f t="shared" si="195"/>
        <v>11.841664506361644</v>
      </c>
      <c r="AL160" s="94">
        <f t="shared" si="196"/>
        <v>-0.97847897759172242</v>
      </c>
      <c r="AM160" s="94">
        <f t="shared" si="197"/>
        <v>0</v>
      </c>
      <c r="AN160" s="94">
        <f t="shared" si="198"/>
        <v>1.567620225872681</v>
      </c>
      <c r="AO160" s="94">
        <f t="shared" si="199"/>
        <v>-1.0822625733670723</v>
      </c>
      <c r="AP160" s="94">
        <f t="shared" si="200"/>
        <v>-5.1300643515834945E-4</v>
      </c>
      <c r="AQ160" s="94">
        <f t="shared" si="201"/>
        <v>-7.8932299209117914E-4</v>
      </c>
      <c r="AR160" s="94">
        <f t="shared" si="202"/>
        <v>-8.6920801491276439E-3</v>
      </c>
      <c r="AS160" s="94">
        <f t="shared" si="203"/>
        <v>0.153697194220796</v>
      </c>
      <c r="AT160" s="94">
        <f t="shared" si="204"/>
        <v>0.14967308880764249</v>
      </c>
      <c r="AU160" s="94">
        <f t="shared" si="205"/>
        <v>0.34328210773575879</v>
      </c>
      <c r="AV160" s="94">
        <f t="shared" si="206"/>
        <v>3.0283972968673849</v>
      </c>
      <c r="AW160" s="94">
        <f t="shared" si="207"/>
        <v>7.1105280826139765</v>
      </c>
      <c r="AX160" s="94">
        <f t="shared" si="208"/>
        <v>0.1323523750574831</v>
      </c>
      <c r="AY160" s="94">
        <f t="shared" si="209"/>
        <v>2.4925906730016736E-2</v>
      </c>
      <c r="AZ160" s="94">
        <f t="shared" si="210"/>
        <v>0.93453689812635687</v>
      </c>
      <c r="BA160" s="94">
        <f t="shared" si="211"/>
        <v>0.24222974970542699</v>
      </c>
      <c r="BB160" s="94" t="e">
        <f t="shared" ca="1" si="212"/>
        <v>#REF!</v>
      </c>
      <c r="BC160" s="94">
        <f t="shared" si="213"/>
        <v>9.6246413165223307E-4</v>
      </c>
      <c r="BD160" s="94">
        <f t="shared" si="214"/>
        <v>7.1647184680437602E-31</v>
      </c>
      <c r="BE160" s="94">
        <f t="shared" si="215"/>
        <v>1.0738079360101564E-28</v>
      </c>
      <c r="BF160" s="94">
        <f t="shared" si="216"/>
        <v>1.3213457258392681E-9</v>
      </c>
      <c r="BG160" s="97">
        <f t="shared" si="217"/>
        <v>2.2134852193222426E-10</v>
      </c>
      <c r="BH160" s="94">
        <f t="shared" si="218"/>
        <v>1.0930726525843838E-75</v>
      </c>
      <c r="BI160" s="94">
        <f t="shared" si="219"/>
        <v>2.3414276534662835E-54</v>
      </c>
      <c r="BJ160" s="94">
        <f t="shared" si="220"/>
        <v>5.7498172541778418E-15</v>
      </c>
      <c r="BK160" s="94">
        <f t="shared" si="221"/>
        <v>5.9052276433117371E-20</v>
      </c>
      <c r="BL160" s="94">
        <f t="shared" si="222"/>
        <v>2.7514184862728729E-3</v>
      </c>
      <c r="BN160" s="111" t="e">
        <f t="shared" ca="1" si="255"/>
        <v>#REF!</v>
      </c>
      <c r="BO160" s="104">
        <v>15.469132136164907</v>
      </c>
      <c r="BP160" s="13"/>
      <c r="BQ160" s="92">
        <f t="shared" si="259"/>
        <v>43815</v>
      </c>
      <c r="BR160" s="94">
        <f t="shared" si="223"/>
        <v>2.8925334198812619E-4</v>
      </c>
      <c r="BS160" s="94">
        <f t="shared" si="224"/>
        <v>1.0762586046684204</v>
      </c>
      <c r="BT160" s="94">
        <f t="shared" si="225"/>
        <v>138921.5280594487</v>
      </c>
      <c r="BU160" s="94">
        <f t="shared" si="226"/>
        <v>0.37588238980585892</v>
      </c>
      <c r="BV160" s="94">
        <f t="shared" si="227"/>
        <v>1</v>
      </c>
      <c r="BW160" s="94">
        <f t="shared" si="228"/>
        <v>4.7952230567792409</v>
      </c>
      <c r="BX160" s="94">
        <f t="shared" si="229"/>
        <v>0.33882803443303988</v>
      </c>
      <c r="BY160" s="94">
        <f t="shared" si="230"/>
        <v>0.99948712513014404</v>
      </c>
      <c r="BZ160" s="94">
        <f t="shared" si="231"/>
        <v>0.99921098844135581</v>
      </c>
      <c r="CA160" s="94">
        <f t="shared" si="232"/>
        <v>0.99134558676591222</v>
      </c>
      <c r="CB160" s="94">
        <f t="shared" si="233"/>
        <v>1.166137720069693</v>
      </c>
      <c r="CC160" s="94">
        <f t="shared" si="234"/>
        <v>1.1614544881870581</v>
      </c>
      <c r="CD160" s="94">
        <f t="shared" si="235"/>
        <v>1.4095663554146425</v>
      </c>
      <c r="CE160" s="94">
        <f t="shared" si="236"/>
        <v>20.664087637735783</v>
      </c>
      <c r="CF160" s="94">
        <f t="shared" si="237"/>
        <v>1224.794167847597</v>
      </c>
      <c r="CG160" s="94">
        <f t="shared" si="238"/>
        <v>1.1415104882298257</v>
      </c>
      <c r="CH160" s="94">
        <f t="shared" si="239"/>
        <v>1.0252391543887103</v>
      </c>
      <c r="CI160" s="94">
        <f t="shared" si="240"/>
        <v>2.54603411151396</v>
      </c>
      <c r="CJ160" s="94">
        <f t="shared" si="241"/>
        <v>1.2740868802779106</v>
      </c>
      <c r="CK160" s="94" t="e">
        <f t="shared" ca="1" si="242"/>
        <v>#REF!</v>
      </c>
      <c r="CL160" s="94">
        <f t="shared" si="243"/>
        <v>1.0009629274488847</v>
      </c>
      <c r="CM160" s="94">
        <f t="shared" si="244"/>
        <v>1</v>
      </c>
      <c r="CN160" s="94">
        <f t="shared" si="245"/>
        <v>1</v>
      </c>
      <c r="CO160" s="94">
        <f t="shared" si="246"/>
        <v>1.0000000013213457</v>
      </c>
      <c r="CP160" s="97">
        <f t="shared" si="247"/>
        <v>1.0000000002213485</v>
      </c>
      <c r="CQ160" s="94">
        <f t="shared" si="248"/>
        <v>1</v>
      </c>
      <c r="CR160" s="94">
        <f t="shared" si="249"/>
        <v>1</v>
      </c>
      <c r="CS160" s="94">
        <f t="shared" si="250"/>
        <v>1.0000000000000058</v>
      </c>
      <c r="CT160" s="94">
        <f t="shared" si="251"/>
        <v>1</v>
      </c>
      <c r="CU160" s="94">
        <f t="shared" si="252"/>
        <v>1.0027552071120176</v>
      </c>
      <c r="CW160" s="94" t="e">
        <f t="shared" ca="1" si="256"/>
        <v>#REF!</v>
      </c>
      <c r="CX160" s="94" t="e">
        <f t="shared" ca="1" si="253"/>
        <v>#REF!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47DB-C05C-4D8F-9781-64F882EBD475}">
  <sheetPr codeName="Sheet5"/>
  <dimension ref="A1:BM157"/>
  <sheetViews>
    <sheetView topLeftCell="Z1" zoomScale="90" zoomScaleNormal="90" workbookViewId="0">
      <selection activeCell="AG3" sqref="AG3"/>
    </sheetView>
  </sheetViews>
  <sheetFormatPr baseColWidth="10" defaultColWidth="20.6640625" defaultRowHeight="15" x14ac:dyDescent="0.2"/>
  <cols>
    <col min="1" max="1" width="20.6640625" style="75"/>
  </cols>
  <sheetData>
    <row r="1" spans="1:65" s="79" customFormat="1" x14ac:dyDescent="0.2">
      <c r="A1" s="78"/>
      <c r="B1"/>
      <c r="C1"/>
      <c r="D1"/>
    </row>
    <row r="2" spans="1:65" s="77" customFormat="1" ht="64" x14ac:dyDescent="0.2">
      <c r="A2" s="98" t="s">
        <v>0</v>
      </c>
      <c r="B2" s="103" t="s">
        <v>82</v>
      </c>
      <c r="C2" s="83" t="s">
        <v>83</v>
      </c>
      <c r="D2"/>
      <c r="E2" s="99" t="s">
        <v>33</v>
      </c>
      <c r="F2" s="99" t="s">
        <v>45</v>
      </c>
      <c r="G2" s="99" t="s">
        <v>44</v>
      </c>
      <c r="H2" s="99" t="s">
        <v>39</v>
      </c>
      <c r="I2" s="99" t="s">
        <v>36</v>
      </c>
      <c r="J2" s="99" t="s">
        <v>38</v>
      </c>
      <c r="K2" s="99" t="s">
        <v>46</v>
      </c>
      <c r="L2" s="99" t="s">
        <v>41</v>
      </c>
      <c r="M2" s="99" t="s">
        <v>34</v>
      </c>
      <c r="N2" s="99" t="s">
        <v>37</v>
      </c>
      <c r="O2" s="99" t="s">
        <v>30</v>
      </c>
      <c r="P2" s="99" t="s">
        <v>74</v>
      </c>
      <c r="Q2" s="99" t="s">
        <v>31</v>
      </c>
      <c r="R2" s="99" t="s">
        <v>40</v>
      </c>
      <c r="S2" s="99" t="s">
        <v>73</v>
      </c>
      <c r="T2" s="99" t="s">
        <v>32</v>
      </c>
      <c r="U2" s="99" t="s">
        <v>35</v>
      </c>
      <c r="V2" s="99" t="s">
        <v>43</v>
      </c>
      <c r="W2" s="99" t="s">
        <v>42</v>
      </c>
      <c r="X2" s="99" t="s">
        <v>6</v>
      </c>
      <c r="Y2" s="99" t="s">
        <v>8</v>
      </c>
      <c r="Z2" s="99" t="s">
        <v>10</v>
      </c>
      <c r="AA2" s="99" t="s">
        <v>11</v>
      </c>
      <c r="AB2" s="99" t="s">
        <v>13</v>
      </c>
      <c r="AC2" s="99" t="s">
        <v>15</v>
      </c>
      <c r="AD2" s="99" t="s">
        <v>17</v>
      </c>
      <c r="AE2" s="99" t="s">
        <v>18</v>
      </c>
      <c r="AF2" s="99" t="s">
        <v>104</v>
      </c>
      <c r="AG2" s="100" t="s">
        <v>99</v>
      </c>
      <c r="AH2" s="100" t="s">
        <v>22</v>
      </c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</row>
    <row r="3" spans="1:65" x14ac:dyDescent="0.2">
      <c r="A3" s="101">
        <v>42737</v>
      </c>
      <c r="B3">
        <v>2609588</v>
      </c>
      <c r="C3" s="14">
        <f>SUM(E3:AH3)</f>
        <v>2496275.0542157721</v>
      </c>
      <c r="E3" s="102">
        <f>INDEX('Volume Contribution RAW'!$A$1:$AF$156,MATCH('Final Volume Contributions'!$A3,'Volume Contribution RAW'!$A$1:$A$156,0),MATCH('Final Volume Contributions'!E$2,'Volume Contribution RAW'!$A$1:$AF$1,0))</f>
        <v>2455947.5896506398</v>
      </c>
      <c r="F3" s="102">
        <f>INDEX('Volume Contribution RAW'!$A$1:$AF$156,MATCH('Final Volume Contributions'!$A3,'Volume Contribution RAW'!$A$1:$A$156,0),MATCH('Final Volume Contributions'!F$2,'Volume Contribution RAW'!$A$1:$AF$1,0))</f>
        <v>-4.4301354395325198E-9</v>
      </c>
      <c r="G3" s="102">
        <f>INDEX('Volume Contribution RAW'!$A$1:$AF$156,MATCH('Final Volume Contributions'!$A3,'Volume Contribution RAW'!$A$1:$A$156,0),MATCH('Final Volume Contributions'!G$2,'Volume Contribution RAW'!$A$1:$AF$1,0))</f>
        <v>-5.68922656445229E-8</v>
      </c>
      <c r="H3" s="102">
        <f>INDEX('Volume Contribution RAW'!$A$1:$AF$156,MATCH('Final Volume Contributions'!$A3,'Volume Contribution RAW'!$A$1:$A$156,0),MATCH('Final Volume Contributions'!H$2,'Volume Contribution RAW'!$A$1:$AF$1,0))</f>
        <v>-4.4301354395325198E-9</v>
      </c>
      <c r="I3" s="102">
        <f>INDEX('Volume Contribution RAW'!$A$1:$AF$156,MATCH('Final Volume Contributions'!$A3,'Volume Contribution RAW'!$A$1:$A$156,0),MATCH('Final Volume Contributions'!I$2,'Volume Contribution RAW'!$A$1:$AF$1,0))</f>
        <v>-4.4301354395325198E-9</v>
      </c>
      <c r="J3" s="102">
        <f>INDEX('Volume Contribution RAW'!$A$1:$AF$156,MATCH('Final Volume Contributions'!$A3,'Volume Contribution RAW'!$A$1:$A$156,0),MATCH('Final Volume Contributions'!J$2,'Volume Contribution RAW'!$A$1:$AF$1,0))</f>
        <v>-4.4301354395325198E-9</v>
      </c>
      <c r="K3" s="102">
        <f>INDEX('Volume Contribution RAW'!$A$1:$AF$156,MATCH('Final Volume Contributions'!$A3,'Volume Contribution RAW'!$A$1:$A$156,0),MATCH('Final Volume Contributions'!K$2,'Volume Contribution RAW'!$A$1:$AF$1,0))</f>
        <v>-4.4301354395325198E-9</v>
      </c>
      <c r="L3" s="102">
        <f>INDEX('Volume Contribution RAW'!$A$1:$AF$156,MATCH('Final Volume Contributions'!$A3,'Volume Contribution RAW'!$A$1:$A$156,0),MATCH('Final Volume Contributions'!L$2,'Volume Contribution RAW'!$A$1:$AF$1,0))</f>
        <v>-4.4301354395325198E-9</v>
      </c>
      <c r="M3" s="102">
        <f>INDEX('Volume Contribution RAW'!$A$1:$AF$156,MATCH('Final Volume Contributions'!$A3,'Volume Contribution RAW'!$A$1:$A$156,0),MATCH('Final Volume Contributions'!M$2,'Volume Contribution RAW'!$A$1:$AF$1,0))</f>
        <v>-4.4301354395325198E-9</v>
      </c>
      <c r="N3" s="102">
        <f>INDEX('Volume Contribution RAW'!$A$1:$AF$156,MATCH('Final Volume Contributions'!$A3,'Volume Contribution RAW'!$A$1:$A$156,0),MATCH('Final Volume Contributions'!N$2,'Volume Contribution RAW'!$A$1:$AF$1,0))</f>
        <v>-3872.2360314399102</v>
      </c>
      <c r="O3" s="102">
        <f>INDEX('Volume Contribution RAW'!$A$1:$AF$156,MATCH('Final Volume Contributions'!$A3,'Volume Contribution RAW'!$A$1:$A$156,0),MATCH('Final Volume Contributions'!O$2,'Volume Contribution RAW'!$A$1:$AF$1,0))</f>
        <v>-4.4301354395325198E-9</v>
      </c>
      <c r="P3" s="102">
        <f>INDEX('Volume Contribution RAW'!$A$1:$AF$156,MATCH('Final Volume Contributions'!$A3,'Volume Contribution RAW'!$A$1:$A$156,0),MATCH('Final Volume Contributions'!P$2,'Volume Contribution RAW'!$A$1:$AF$1,0))</f>
        <v>-4.4301354395325198E-9</v>
      </c>
      <c r="Q3" s="102">
        <f>INDEX('Volume Contribution RAW'!$A$1:$AF$156,MATCH('Final Volume Contributions'!$A3,'Volume Contribution RAW'!$A$1:$A$156,0),MATCH('Final Volume Contributions'!Q$2,'Volume Contribution RAW'!$A$1:$AF$1,0))</f>
        <v>-4.4301354395325198E-9</v>
      </c>
      <c r="R3" s="102">
        <f>INDEX('Volume Contribution RAW'!$A$1:$AF$156,MATCH('Final Volume Contributions'!$A3,'Volume Contribution RAW'!$A$1:$A$156,0),MATCH('Final Volume Contributions'!R$2,'Volume Contribution RAW'!$A$1:$AF$1,0))</f>
        <v>-4.4301354395325198E-9</v>
      </c>
      <c r="S3" s="102">
        <f>INDEX('Volume Contribution RAW'!$A$1:$AF$156,MATCH('Final Volume Contributions'!$A3,'Volume Contribution RAW'!$A$1:$A$156,0),MATCH('Final Volume Contributions'!S$2,'Volume Contribution RAW'!$A$1:$AF$1,0))</f>
        <v>-4.4301354395325198E-9</v>
      </c>
      <c r="T3" s="102">
        <f>INDEX('Volume Contribution RAW'!$A$1:$AF$156,MATCH('Final Volume Contributions'!$A3,'Volume Contribution RAW'!$A$1:$A$156,0),MATCH('Final Volume Contributions'!T$2,'Volume Contribution RAW'!$A$1:$AF$1,0))</f>
        <v>-4.4301354395325198E-9</v>
      </c>
      <c r="U3" s="102">
        <f>INDEX('Volume Contribution RAW'!$A$1:$AF$156,MATCH('Final Volume Contributions'!$A3,'Volume Contribution RAW'!$A$1:$A$156,0),MATCH('Final Volume Contributions'!U$2,'Volume Contribution RAW'!$A$1:$AF$1,0))</f>
        <v>-4.4301354395325198E-9</v>
      </c>
      <c r="V3" s="102">
        <f>INDEX('Volume Contribution RAW'!$A$1:$AF$156,MATCH('Final Volume Contributions'!$A3,'Volume Contribution RAW'!$A$1:$A$156,0),MATCH('Final Volume Contributions'!V$2,'Volume Contribution RAW'!$A$1:$AF$1,0))</f>
        <v>-4.4301354395325198E-9</v>
      </c>
      <c r="W3" s="102">
        <f>INDEX('Volume Contribution RAW'!$A$1:$AF$156,MATCH('Final Volume Contributions'!$A3,'Volume Contribution RAW'!$A$1:$A$156,0),MATCH('Final Volume Contributions'!W$2,'Volume Contribution RAW'!$A$1:$AF$1,0))</f>
        <v>-4.4301354395325198E-9</v>
      </c>
      <c r="X3" s="102">
        <f>INDEX('Volume Contribution RAW'!$A$1:$AF$156,MATCH('Final Volume Contributions'!$A3,'Volume Contribution RAW'!$A$1:$A$156,0),MATCH('Final Volume Contributions'!X$2,'Volume Contribution RAW'!$A$1:$AF$1,0))</f>
        <v>-4.4301354395325198E-9</v>
      </c>
      <c r="Y3" s="102">
        <f>INDEX('Volume Contribution RAW'!$A$1:$AF$156,MATCH('Final Volume Contributions'!$A3,'Volume Contribution RAW'!$A$1:$A$156,0),MATCH('Final Volume Contributions'!Y$2,'Volume Contribution RAW'!$A$1:$AF$1,0))</f>
        <v>-4.4301354395325198E-9</v>
      </c>
      <c r="Z3" s="102">
        <f>INDEX('Volume Contribution RAW'!$A$1:$AF$156,MATCH('Final Volume Contributions'!$A3,'Volume Contribution RAW'!$A$1:$A$156,0),MATCH('Final Volume Contributions'!Z$2,'Volume Contribution RAW'!$A$1:$AF$1,0))</f>
        <v>-4.4301354395325198E-9</v>
      </c>
      <c r="AA3" s="102">
        <f>INDEX('Volume Contribution RAW'!$A$1:$AF$156,MATCH('Final Volume Contributions'!$A3,'Volume Contribution RAW'!$A$1:$A$156,0),MATCH('Final Volume Contributions'!AA$2,'Volume Contribution RAW'!$A$1:$AF$1,0))</f>
        <v>-4.4301354395325198E-9</v>
      </c>
      <c r="AB3" s="102">
        <f>INDEX('Volume Contribution RAW'!$A$1:$AF$156,MATCH('Final Volume Contributions'!$A3,'Volume Contribution RAW'!$A$1:$A$156,0),MATCH('Final Volume Contributions'!AB$2,'Volume Contribution RAW'!$A$1:$AF$1,0))</f>
        <v>-4.4301354395325198E-9</v>
      </c>
      <c r="AC3" s="102">
        <f>INDEX('Volume Contribution RAW'!$A$1:$AF$156,MATCH('Final Volume Contributions'!$A3,'Volume Contribution RAW'!$A$1:$A$156,0),MATCH('Final Volume Contributions'!AC$2,'Volume Contribution RAW'!$A$1:$AF$1,0))</f>
        <v>-4.4301354395325198E-9</v>
      </c>
      <c r="AD3" s="102">
        <f>INDEX('Volume Contribution RAW'!$A$1:$AF$156,MATCH('Final Volume Contributions'!$A3,'Volume Contribution RAW'!$A$1:$A$156,0),MATCH('Final Volume Contributions'!AD$2,'Volume Contribution RAW'!$A$1:$AF$1,0))</f>
        <v>-4.4301354395325198E-9</v>
      </c>
      <c r="AE3" s="102">
        <f>INDEX('Volume Contribution RAW'!$A$1:$AF$156,MATCH('Final Volume Contributions'!$A3,'Volume Contribution RAW'!$A$1:$A$156,0),MATCH('Final Volume Contributions'!AE$2,'Volume Contribution RAW'!$A$1:$AF$1,0))</f>
        <v>44199.700596750299</v>
      </c>
      <c r="AF3" s="102">
        <f>INDEX('Volume Contribution RAW'!$A$1:$AF$156,MATCH('Final Volume Contributions'!$A3,'Volume Contribution RAW'!$A$1:$A$156,0),MATCH('Final Volume Contributions'!AF$2,'Volume Contribution RAW'!$A$1:$AF$1,0))</f>
        <v>-4.4301354395325198E-9</v>
      </c>
      <c r="AG3" s="102">
        <f>INDEX('Volume Contribution RAW'!$A$1:$AF$156,MATCH('Final Volume Contributions'!$A3,'Volume Contribution RAW'!$A$1:$A$156,0),MATCH('Final Volume Contributions'!AG$2,'Volume Contribution RAW'!$A$1:$AF$1,0))</f>
        <v>-4.4301354395325198E-9</v>
      </c>
      <c r="AH3" s="102">
        <f>INDEX('Volume Contribution RAW'!$A$1:$AF$156,MATCH('Final Volume Contributions'!$A3,'Volume Contribution RAW'!$A$1:$A$156,0),MATCH('Final Volume Contributions'!AH$2,'Volume Contribution RAW'!$A$1:$AF$1,0))</f>
        <v>-4.4301354395325198E-9</v>
      </c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</row>
    <row r="4" spans="1:65" x14ac:dyDescent="0.2">
      <c r="A4" s="101">
        <f>A3+7</f>
        <v>42744</v>
      </c>
      <c r="B4">
        <v>3028010.8000000003</v>
      </c>
      <c r="C4">
        <f t="shared" ref="C4:C67" si="0">SUM(E4:AH4)</f>
        <v>2974190.6946887607</v>
      </c>
      <c r="E4" s="102">
        <f>INDEX('Volume Contribution RAW'!$A$1:$AF$156,MATCH('Final Volume Contributions'!$A4,'Volume Contribution RAW'!$A$1:$A$156,0),MATCH('Final Volume Contributions'!E$2,'Volume Contribution RAW'!$A$1:$AF$1,0))</f>
        <v>2455947.5896506398</v>
      </c>
      <c r="F4" s="102">
        <f>INDEX('Volume Contribution RAW'!$A$1:$AF$156,MATCH('Final Volume Contributions'!$A4,'Volume Contribution RAW'!$A$1:$A$156,0),MATCH('Final Volume Contributions'!F$2,'Volume Contribution RAW'!$A$1:$AF$1,0))</f>
        <v>70341.448805783293</v>
      </c>
      <c r="G4" s="102">
        <f>INDEX('Volume Contribution RAW'!$A$1:$AF$156,MATCH('Final Volume Contributions'!$A4,'Volume Contribution RAW'!$A$1:$A$156,0),MATCH('Final Volume Contributions'!G$2,'Volume Contribution RAW'!$A$1:$AF$1,0))</f>
        <v>297486.185805363</v>
      </c>
      <c r="H4" s="102">
        <f>INDEX('Volume Contribution RAW'!$A$1:$AF$156,MATCH('Final Volume Contributions'!$A4,'Volume Contribution RAW'!$A$1:$A$156,0),MATCH('Final Volume Contributions'!H$2,'Volume Contribution RAW'!$A$1:$AF$1,0))</f>
        <v>-78905.668952718901</v>
      </c>
      <c r="I4" s="102">
        <f>INDEX('Volume Contribution RAW'!$A$1:$AF$156,MATCH('Final Volume Contributions'!$A4,'Volume Contribution RAW'!$A$1:$A$156,0),MATCH('Final Volume Contributions'!I$2,'Volume Contribution RAW'!$A$1:$AF$1,0))</f>
        <v>1.56000798118451E-8</v>
      </c>
      <c r="J4" s="102">
        <f>INDEX('Volume Contribution RAW'!$A$1:$AF$156,MATCH('Final Volume Contributions'!$A4,'Volume Contribution RAW'!$A$1:$A$156,0),MATCH('Final Volume Contributions'!J$2,'Volume Contribution RAW'!$A$1:$AF$1,0))</f>
        <v>91752.448855519498</v>
      </c>
      <c r="K4" s="102">
        <f>INDEX('Volume Contribution RAW'!$A$1:$AF$156,MATCH('Final Volume Contributions'!$A4,'Volume Contribution RAW'!$A$1:$A$156,0),MATCH('Final Volume Contributions'!K$2,'Volume Contribution RAW'!$A$1:$AF$1,0))</f>
        <v>1.44126110500479E-7</v>
      </c>
      <c r="L4" s="102">
        <f>INDEX('Volume Contribution RAW'!$A$1:$AF$156,MATCH('Final Volume Contributions'!$A4,'Volume Contribution RAW'!$A$1:$A$156,0),MATCH('Final Volume Contributions'!L$2,'Volume Contribution RAW'!$A$1:$AF$1,0))</f>
        <v>1.56000798118451E-8</v>
      </c>
      <c r="M4" s="102">
        <f>INDEX('Volume Contribution RAW'!$A$1:$AF$156,MATCH('Final Volume Contributions'!$A4,'Volume Contribution RAW'!$A$1:$A$156,0),MATCH('Final Volume Contributions'!M$2,'Volume Contribution RAW'!$A$1:$AF$1,0))</f>
        <v>1.56000798118451E-8</v>
      </c>
      <c r="N4" s="102">
        <f>INDEX('Volume Contribution RAW'!$A$1:$AF$156,MATCH('Final Volume Contributions'!$A4,'Volume Contribution RAW'!$A$1:$A$156,0),MATCH('Final Volume Contributions'!N$2,'Volume Contribution RAW'!$A$1:$AF$1,0))</f>
        <v>-8013.8637656833998</v>
      </c>
      <c r="O4" s="102">
        <f>INDEX('Volume Contribution RAW'!$A$1:$AF$156,MATCH('Final Volume Contributions'!$A4,'Volume Contribution RAW'!$A$1:$A$156,0),MATCH('Final Volume Contributions'!O$2,'Volume Contribution RAW'!$A$1:$AF$1,0))</f>
        <v>5801.2768427886704</v>
      </c>
      <c r="P4" s="102">
        <f>INDEX('Volume Contribution RAW'!$A$1:$AF$156,MATCH('Final Volume Contributions'!$A4,'Volume Contribution RAW'!$A$1:$A$156,0),MATCH('Final Volume Contributions'!P$2,'Volume Contribution RAW'!$A$1:$AF$1,0))</f>
        <v>-8707.4247171503594</v>
      </c>
      <c r="Q4" s="102">
        <f>INDEX('Volume Contribution RAW'!$A$1:$AF$156,MATCH('Final Volume Contributions'!$A4,'Volume Contribution RAW'!$A$1:$A$156,0),MATCH('Final Volume Contributions'!Q$2,'Volume Contribution RAW'!$A$1:$AF$1,0))</f>
        <v>37168.718223831798</v>
      </c>
      <c r="R4" s="102">
        <f>INDEX('Volume Contribution RAW'!$A$1:$AF$156,MATCH('Final Volume Contributions'!$A4,'Volume Contribution RAW'!$A$1:$A$156,0),MATCH('Final Volume Contributions'!R$2,'Volume Contribution RAW'!$A$1:$AF$1,0))</f>
        <v>71196.125008661096</v>
      </c>
      <c r="S4" s="102">
        <f>INDEX('Volume Contribution RAW'!$A$1:$AF$156,MATCH('Final Volume Contributions'!$A4,'Volume Contribution RAW'!$A$1:$A$156,0),MATCH('Final Volume Contributions'!S$2,'Volume Contribution RAW'!$A$1:$AF$1,0))</f>
        <v>-44909.215939870002</v>
      </c>
      <c r="T4" s="102">
        <f>INDEX('Volume Contribution RAW'!$A$1:$AF$156,MATCH('Final Volume Contributions'!$A4,'Volume Contribution RAW'!$A$1:$A$156,0),MATCH('Final Volume Contributions'!T$2,'Volume Contribution RAW'!$A$1:$AF$1,0))</f>
        <v>-7689.65449650354</v>
      </c>
      <c r="U4" s="102">
        <f>INDEX('Volume Contribution RAW'!$A$1:$AF$156,MATCH('Final Volume Contributions'!$A4,'Volume Contribution RAW'!$A$1:$A$156,0),MATCH('Final Volume Contributions'!U$2,'Volume Contribution RAW'!$A$1:$AF$1,0))</f>
        <v>1.56000798118451E-8</v>
      </c>
      <c r="V4" s="102">
        <f>INDEX('Volume Contribution RAW'!$A$1:$AF$156,MATCH('Final Volume Contributions'!$A4,'Volume Contribution RAW'!$A$1:$A$156,0),MATCH('Final Volume Contributions'!V$2,'Volume Contribution RAW'!$A$1:$AF$1,0))</f>
        <v>25650.349910181001</v>
      </c>
      <c r="W4" s="102">
        <f>INDEX('Volume Contribution RAW'!$A$1:$AF$156,MATCH('Final Volume Contributions'!$A4,'Volume Contribution RAW'!$A$1:$A$156,0),MATCH('Final Volume Contributions'!W$2,'Volume Contribution RAW'!$A$1:$AF$1,0))</f>
        <v>4229.0494846726097</v>
      </c>
      <c r="X4" s="102">
        <f>INDEX('Volume Contribution RAW'!$A$1:$AF$156,MATCH('Final Volume Contributions'!$A4,'Volume Contribution RAW'!$A$1:$A$156,0),MATCH('Final Volume Contributions'!X$2,'Volume Contribution RAW'!$A$1:$AF$1,0))</f>
        <v>1.56000798118451E-8</v>
      </c>
      <c r="Y4" s="102">
        <f>INDEX('Volume Contribution RAW'!$A$1:$AF$156,MATCH('Final Volume Contributions'!$A4,'Volume Contribution RAW'!$A$1:$A$156,0),MATCH('Final Volume Contributions'!Y$2,'Volume Contribution RAW'!$A$1:$AF$1,0))</f>
        <v>1.56000798118451E-8</v>
      </c>
      <c r="Z4" s="102">
        <f>INDEX('Volume Contribution RAW'!$A$1:$AF$156,MATCH('Final Volume Contributions'!$A4,'Volume Contribution RAW'!$A$1:$A$156,0),MATCH('Final Volume Contributions'!Z$2,'Volume Contribution RAW'!$A$1:$AF$1,0))</f>
        <v>1.56000798118451E-8</v>
      </c>
      <c r="AA4" s="102">
        <f>INDEX('Volume Contribution RAW'!$A$1:$AF$156,MATCH('Final Volume Contributions'!$A4,'Volume Contribution RAW'!$A$1:$A$156,0),MATCH('Final Volume Contributions'!AA$2,'Volume Contribution RAW'!$A$1:$AF$1,0))</f>
        <v>1.56000798118451E-8</v>
      </c>
      <c r="AB4" s="102">
        <f>INDEX('Volume Contribution RAW'!$A$1:$AF$156,MATCH('Final Volume Contributions'!$A4,'Volume Contribution RAW'!$A$1:$A$156,0),MATCH('Final Volume Contributions'!AB$2,'Volume Contribution RAW'!$A$1:$AF$1,0))</f>
        <v>1.56000798118451E-8</v>
      </c>
      <c r="AC4" s="102">
        <f>INDEX('Volume Contribution RAW'!$A$1:$AF$156,MATCH('Final Volume Contributions'!$A4,'Volume Contribution RAW'!$A$1:$A$156,0),MATCH('Final Volume Contributions'!AC$2,'Volume Contribution RAW'!$A$1:$AF$1,0))</f>
        <v>1.56000798118451E-8</v>
      </c>
      <c r="AD4" s="102">
        <f>INDEX('Volume Contribution RAW'!$A$1:$AF$156,MATCH('Final Volume Contributions'!$A4,'Volume Contribution RAW'!$A$1:$A$156,0),MATCH('Final Volume Contributions'!AD$2,'Volume Contribution RAW'!$A$1:$AF$1,0))</f>
        <v>1.56000798118451E-8</v>
      </c>
      <c r="AE4" s="102">
        <f>INDEX('Volume Contribution RAW'!$A$1:$AF$156,MATCH('Final Volume Contributions'!$A4,'Volume Contribution RAW'!$A$1:$A$156,0),MATCH('Final Volume Contributions'!AE$2,'Volume Contribution RAW'!$A$1:$AF$1,0))</f>
        <v>62843.329972879801</v>
      </c>
      <c r="AF4" s="102">
        <f>INDEX('Volume Contribution RAW'!$A$1:$AF$156,MATCH('Final Volume Contributions'!$A4,'Volume Contribution RAW'!$A$1:$A$156,0),MATCH('Final Volume Contributions'!AF$2,'Volume Contribution RAW'!$A$1:$AF$1,0))</f>
        <v>1.56000798118451E-8</v>
      </c>
      <c r="AG4" s="102">
        <f>INDEX('Volume Contribution RAW'!$A$1:$AF$156,MATCH('Final Volume Contributions'!$A4,'Volume Contribution RAW'!$A$1:$A$156,0),MATCH('Final Volume Contributions'!AG$2,'Volume Contribution RAW'!$A$1:$AF$1,0))</f>
        <v>1.56000798118451E-8</v>
      </c>
      <c r="AH4" s="102">
        <f>INDEX('Volume Contribution RAW'!$A$1:$AF$156,MATCH('Final Volume Contributions'!$A4,'Volume Contribution RAW'!$A$1:$A$156,0),MATCH('Final Volume Contributions'!AH$2,'Volume Contribution RAW'!$A$1:$AF$1,0))</f>
        <v>1.56000798118451E-8</v>
      </c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</row>
    <row r="5" spans="1:65" x14ac:dyDescent="0.2">
      <c r="A5" s="101">
        <f t="shared" ref="A5:A68" si="1">A4+7</f>
        <v>42751</v>
      </c>
      <c r="B5">
        <v>3256750.8000000007</v>
      </c>
      <c r="C5">
        <f t="shared" si="0"/>
        <v>3229040.5518085756</v>
      </c>
      <c r="E5" s="102">
        <f>INDEX('Volume Contribution RAW'!$A$1:$AF$156,MATCH('Final Volume Contributions'!$A5,'Volume Contribution RAW'!$A$1:$A$156,0),MATCH('Final Volume Contributions'!E$2,'Volume Contribution RAW'!$A$1:$AF$1,0))</f>
        <v>2455947.5896506398</v>
      </c>
      <c r="F5" s="102">
        <f>INDEX('Volume Contribution RAW'!$A$1:$AF$156,MATCH('Final Volume Contributions'!$A5,'Volume Contribution RAW'!$A$1:$A$156,0),MATCH('Final Volume Contributions'!F$2,'Volume Contribution RAW'!$A$1:$AF$1,0))</f>
        <v>45850.233195761401</v>
      </c>
      <c r="G5" s="102">
        <f>INDEX('Volume Contribution RAW'!$A$1:$AF$156,MATCH('Final Volume Contributions'!$A5,'Volume Contribution RAW'!$A$1:$A$156,0),MATCH('Final Volume Contributions'!G$2,'Volume Contribution RAW'!$A$1:$AF$1,0))</f>
        <v>476459.047296206</v>
      </c>
      <c r="H5" s="102">
        <f>INDEX('Volume Contribution RAW'!$A$1:$AF$156,MATCH('Final Volume Contributions'!$A5,'Volume Contribution RAW'!$A$1:$A$156,0),MATCH('Final Volume Contributions'!H$2,'Volume Contribution RAW'!$A$1:$AF$1,0))</f>
        <v>-77639.278171344005</v>
      </c>
      <c r="I5" s="102">
        <f>INDEX('Volume Contribution RAW'!$A$1:$AF$156,MATCH('Final Volume Contributions'!$A5,'Volume Contribution RAW'!$A$1:$A$156,0),MATCH('Final Volume Contributions'!I$2,'Volume Contribution RAW'!$A$1:$AF$1,0))</f>
        <v>4.7788311287947799E-8</v>
      </c>
      <c r="J5" s="102">
        <f>INDEX('Volume Contribution RAW'!$A$1:$AF$156,MATCH('Final Volume Contributions'!$A5,'Volume Contribution RAW'!$A$1:$A$156,0),MATCH('Final Volume Contributions'!J$2,'Volume Contribution RAW'!$A$1:$AF$1,0))</f>
        <v>147520.76120792099</v>
      </c>
      <c r="K5" s="102">
        <f>INDEX('Volume Contribution RAW'!$A$1:$AF$156,MATCH('Final Volume Contributions'!$A5,'Volume Contribution RAW'!$A$1:$A$156,0),MATCH('Final Volume Contributions'!K$2,'Volume Contribution RAW'!$A$1:$AF$1,0))</f>
        <v>1.7063923835501299E-7</v>
      </c>
      <c r="L5" s="102">
        <f>INDEX('Volume Contribution RAW'!$A$1:$AF$156,MATCH('Final Volume Contributions'!$A5,'Volume Contribution RAW'!$A$1:$A$156,0),MATCH('Final Volume Contributions'!L$2,'Volume Contribution RAW'!$A$1:$AF$1,0))</f>
        <v>4.7788311287947799E-8</v>
      </c>
      <c r="M5" s="102">
        <f>INDEX('Volume Contribution RAW'!$A$1:$AF$156,MATCH('Final Volume Contributions'!$A5,'Volume Contribution RAW'!$A$1:$A$156,0),MATCH('Final Volume Contributions'!M$2,'Volume Contribution RAW'!$A$1:$AF$1,0))</f>
        <v>4.7788311287947799E-8</v>
      </c>
      <c r="N5" s="102">
        <f>INDEX('Volume Contribution RAW'!$A$1:$AF$156,MATCH('Final Volume Contributions'!$A5,'Volume Contribution RAW'!$A$1:$A$156,0),MATCH('Final Volume Contributions'!N$2,'Volume Contribution RAW'!$A$1:$AF$1,0))</f>
        <v>-7626.2261766001002</v>
      </c>
      <c r="O5" s="102">
        <f>INDEX('Volume Contribution RAW'!$A$1:$AF$156,MATCH('Final Volume Contributions'!$A5,'Volume Contribution RAW'!$A$1:$A$156,0),MATCH('Final Volume Contributions'!O$2,'Volume Contribution RAW'!$A$1:$AF$1,0))</f>
        <v>8110.5676266624196</v>
      </c>
      <c r="P5" s="102">
        <f>INDEX('Volume Contribution RAW'!$A$1:$AF$156,MATCH('Final Volume Contributions'!$A5,'Volume Contribution RAW'!$A$1:$A$156,0),MATCH('Final Volume Contributions'!P$2,'Volume Contribution RAW'!$A$1:$AF$1,0))</f>
        <v>-7824.1327087981999</v>
      </c>
      <c r="Q5" s="102">
        <f>INDEX('Volume Contribution RAW'!$A$1:$AF$156,MATCH('Final Volume Contributions'!$A5,'Volume Contribution RAW'!$A$1:$A$156,0),MATCH('Final Volume Contributions'!Q$2,'Volume Contribution RAW'!$A$1:$AF$1,0))</f>
        <v>68058.404593114305</v>
      </c>
      <c r="R5" s="102">
        <f>INDEX('Volume Contribution RAW'!$A$1:$AF$156,MATCH('Final Volume Contributions'!$A5,'Volume Contribution RAW'!$A$1:$A$156,0),MATCH('Final Volume Contributions'!R$2,'Volume Contribution RAW'!$A$1:$AF$1,0))</f>
        <v>-15862.0104002633</v>
      </c>
      <c r="S5" s="102">
        <f>INDEX('Volume Contribution RAW'!$A$1:$AF$156,MATCH('Final Volume Contributions'!$A5,'Volume Contribution RAW'!$A$1:$A$156,0),MATCH('Final Volume Contributions'!S$2,'Volume Contribution RAW'!$A$1:$AF$1,0))</f>
        <v>4.7788311287947799E-8</v>
      </c>
      <c r="T5" s="102">
        <f>INDEX('Volume Contribution RAW'!$A$1:$AF$156,MATCH('Final Volume Contributions'!$A5,'Volume Contribution RAW'!$A$1:$A$156,0),MATCH('Final Volume Contributions'!T$2,'Volume Contribution RAW'!$A$1:$AF$1,0))</f>
        <v>5907.2745725022896</v>
      </c>
      <c r="U5" s="102">
        <f>INDEX('Volume Contribution RAW'!$A$1:$AF$156,MATCH('Final Volume Contributions'!$A5,'Volume Contribution RAW'!$A$1:$A$156,0),MATCH('Final Volume Contributions'!U$2,'Volume Contribution RAW'!$A$1:$AF$1,0))</f>
        <v>4.7788311287947799E-8</v>
      </c>
      <c r="V5" s="102">
        <f>INDEX('Volume Contribution RAW'!$A$1:$AF$156,MATCH('Final Volume Contributions'!$A5,'Volume Contribution RAW'!$A$1:$A$156,0),MATCH('Final Volume Contributions'!V$2,'Volume Contribution RAW'!$A$1:$AF$1,0))</f>
        <v>35405.511248432398</v>
      </c>
      <c r="W5" s="102">
        <f>INDEX('Volume Contribution RAW'!$A$1:$AF$156,MATCH('Final Volume Contributions'!$A5,'Volume Contribution RAW'!$A$1:$A$156,0),MATCH('Final Volume Contributions'!W$2,'Volume Contribution RAW'!$A$1:$AF$1,0))</f>
        <v>8724.5527962157794</v>
      </c>
      <c r="X5" s="102">
        <f>INDEX('Volume Contribution RAW'!$A$1:$AF$156,MATCH('Final Volume Contributions'!$A5,'Volume Contribution RAW'!$A$1:$A$156,0),MATCH('Final Volume Contributions'!X$2,'Volume Contribution RAW'!$A$1:$AF$1,0))</f>
        <v>4.7788311287947799E-8</v>
      </c>
      <c r="Y5" s="102">
        <f>INDEX('Volume Contribution RAW'!$A$1:$AF$156,MATCH('Final Volume Contributions'!$A5,'Volume Contribution RAW'!$A$1:$A$156,0),MATCH('Final Volume Contributions'!Y$2,'Volume Contribution RAW'!$A$1:$AF$1,0))</f>
        <v>4.7788311287947799E-8</v>
      </c>
      <c r="Z5" s="102">
        <f>INDEX('Volume Contribution RAW'!$A$1:$AF$156,MATCH('Final Volume Contributions'!$A5,'Volume Contribution RAW'!$A$1:$A$156,0),MATCH('Final Volume Contributions'!Z$2,'Volume Contribution RAW'!$A$1:$AF$1,0))</f>
        <v>4.7788311287947799E-8</v>
      </c>
      <c r="AA5" s="102">
        <f>INDEX('Volume Contribution RAW'!$A$1:$AF$156,MATCH('Final Volume Contributions'!$A5,'Volume Contribution RAW'!$A$1:$A$156,0),MATCH('Final Volume Contributions'!AA$2,'Volume Contribution RAW'!$A$1:$AF$1,0))</f>
        <v>4.7788311287947799E-8</v>
      </c>
      <c r="AB5" s="102">
        <f>INDEX('Volume Contribution RAW'!$A$1:$AF$156,MATCH('Final Volume Contributions'!$A5,'Volume Contribution RAW'!$A$1:$A$156,0),MATCH('Final Volume Contributions'!AB$2,'Volume Contribution RAW'!$A$1:$AF$1,0))</f>
        <v>4.7788311287947799E-8</v>
      </c>
      <c r="AC5" s="102">
        <f>INDEX('Volume Contribution RAW'!$A$1:$AF$156,MATCH('Final Volume Contributions'!$A5,'Volume Contribution RAW'!$A$1:$A$156,0),MATCH('Final Volume Contributions'!AC$2,'Volume Contribution RAW'!$A$1:$AF$1,0))</f>
        <v>15910.8491328162</v>
      </c>
      <c r="AD5" s="102">
        <f>INDEX('Volume Contribution RAW'!$A$1:$AF$156,MATCH('Final Volume Contributions'!$A5,'Volume Contribution RAW'!$A$1:$A$156,0),MATCH('Final Volume Contributions'!AD$2,'Volume Contribution RAW'!$A$1:$AF$1,0))</f>
        <v>4.7788311287947799E-8</v>
      </c>
      <c r="AE5" s="102">
        <f>INDEX('Volume Contribution RAW'!$A$1:$AF$156,MATCH('Final Volume Contributions'!$A5,'Volume Contribution RAW'!$A$1:$A$156,0),MATCH('Final Volume Contributions'!AE$2,'Volume Contribution RAW'!$A$1:$AF$1,0))</f>
        <v>70097.407944467195</v>
      </c>
      <c r="AF5" s="102">
        <f>INDEX('Volume Contribution RAW'!$A$1:$AF$156,MATCH('Final Volume Contributions'!$A5,'Volume Contribution RAW'!$A$1:$A$156,0),MATCH('Final Volume Contributions'!AF$2,'Volume Contribution RAW'!$A$1:$AF$1,0))</f>
        <v>4.7788311287947799E-8</v>
      </c>
      <c r="AG5" s="102">
        <f>INDEX('Volume Contribution RAW'!$A$1:$AF$156,MATCH('Final Volume Contributions'!$A5,'Volume Contribution RAW'!$A$1:$A$156,0),MATCH('Final Volume Contributions'!AG$2,'Volume Contribution RAW'!$A$1:$AF$1,0))</f>
        <v>4.7788311287947799E-8</v>
      </c>
      <c r="AH5" s="102">
        <f>INDEX('Volume Contribution RAW'!$A$1:$AF$156,MATCH('Final Volume Contributions'!$A5,'Volume Contribution RAW'!$A$1:$A$156,0),MATCH('Final Volume Contributions'!AH$2,'Volume Contribution RAW'!$A$1:$AF$1,0))</f>
        <v>4.7788311287947799E-8</v>
      </c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</row>
    <row r="6" spans="1:65" x14ac:dyDescent="0.2">
      <c r="A6" s="101">
        <f t="shared" si="1"/>
        <v>42758</v>
      </c>
      <c r="B6">
        <v>3356613.4999999972</v>
      </c>
      <c r="C6">
        <f t="shared" si="0"/>
        <v>3386161.7664731615</v>
      </c>
      <c r="E6" s="102">
        <f>INDEX('Volume Contribution RAW'!$A$1:$AF$156,MATCH('Final Volume Contributions'!$A6,'Volume Contribution RAW'!$A$1:$A$156,0),MATCH('Final Volume Contributions'!E$2,'Volume Contribution RAW'!$A$1:$AF$1,0))</f>
        <v>2455947.5896506398</v>
      </c>
      <c r="F6" s="102">
        <f>INDEX('Volume Contribution RAW'!$A$1:$AF$156,MATCH('Final Volume Contributions'!$A6,'Volume Contribution RAW'!$A$1:$A$156,0),MATCH('Final Volume Contributions'!F$2,'Volume Contribution RAW'!$A$1:$AF$1,0))</f>
        <v>14234.294095494401</v>
      </c>
      <c r="G6" s="102">
        <f>INDEX('Volume Contribution RAW'!$A$1:$AF$156,MATCH('Final Volume Contributions'!$A6,'Volume Contribution RAW'!$A$1:$A$156,0),MATCH('Final Volume Contributions'!G$2,'Volume Contribution RAW'!$A$1:$AF$1,0))</f>
        <v>609362.20236428804</v>
      </c>
      <c r="H6" s="102">
        <f>INDEX('Volume Contribution RAW'!$A$1:$AF$156,MATCH('Final Volume Contributions'!$A6,'Volume Contribution RAW'!$A$1:$A$156,0),MATCH('Final Volume Contributions'!H$2,'Volume Contribution RAW'!$A$1:$AF$1,0))</f>
        <v>-38675.410019499599</v>
      </c>
      <c r="I6" s="102">
        <f>INDEX('Volume Contribution RAW'!$A$1:$AF$156,MATCH('Final Volume Contributions'!$A6,'Volume Contribution RAW'!$A$1:$A$156,0),MATCH('Final Volume Contributions'!I$2,'Volume Contribution RAW'!$A$1:$AF$1,0))</f>
        <v>-3.76510083595179E-8</v>
      </c>
      <c r="J6" s="102">
        <f>INDEX('Volume Contribution RAW'!$A$1:$AF$156,MATCH('Final Volume Contributions'!$A6,'Volume Contribution RAW'!$A$1:$A$156,0),MATCH('Final Volume Contributions'!J$2,'Volume Contribution RAW'!$A$1:$AF$1,0))</f>
        <v>170474.21640924001</v>
      </c>
      <c r="K6" s="102">
        <f>INDEX('Volume Contribution RAW'!$A$1:$AF$156,MATCH('Final Volume Contributions'!$A6,'Volume Contribution RAW'!$A$1:$A$156,0),MATCH('Final Volume Contributions'!K$2,'Volume Contribution RAW'!$A$1:$AF$1,0))</f>
        <v>-5.8800648857765601E-8</v>
      </c>
      <c r="L6" s="102">
        <f>INDEX('Volume Contribution RAW'!$A$1:$AF$156,MATCH('Final Volume Contributions'!$A6,'Volume Contribution RAW'!$A$1:$A$156,0),MATCH('Final Volume Contributions'!L$2,'Volume Contribution RAW'!$A$1:$AF$1,0))</f>
        <v>-3.76510083595179E-8</v>
      </c>
      <c r="M6" s="102">
        <f>INDEX('Volume Contribution RAW'!$A$1:$AF$156,MATCH('Final Volume Contributions'!$A6,'Volume Contribution RAW'!$A$1:$A$156,0),MATCH('Final Volume Contributions'!M$2,'Volume Contribution RAW'!$A$1:$AF$1,0))</f>
        <v>-3.76510083595179E-8</v>
      </c>
      <c r="N6" s="102">
        <f>INDEX('Volume Contribution RAW'!$A$1:$AF$156,MATCH('Final Volume Contributions'!$A6,'Volume Contribution RAW'!$A$1:$A$156,0),MATCH('Final Volume Contributions'!N$2,'Volume Contribution RAW'!$A$1:$AF$1,0))</f>
        <v>-7076.6334283389997</v>
      </c>
      <c r="O6" s="102">
        <f>INDEX('Volume Contribution RAW'!$A$1:$AF$156,MATCH('Final Volume Contributions'!$A6,'Volume Contribution RAW'!$A$1:$A$156,0),MATCH('Final Volume Contributions'!O$2,'Volume Contribution RAW'!$A$1:$AF$1,0))</f>
        <v>2020.25702671315</v>
      </c>
      <c r="P6" s="102">
        <f>INDEX('Volume Contribution RAW'!$A$1:$AF$156,MATCH('Final Volume Contributions'!$A6,'Volume Contribution RAW'!$A$1:$A$156,0),MATCH('Final Volume Contributions'!P$2,'Volume Contribution RAW'!$A$1:$AF$1,0))</f>
        <v>-46829.174044869498</v>
      </c>
      <c r="Q6" s="102">
        <f>INDEX('Volume Contribution RAW'!$A$1:$AF$156,MATCH('Final Volume Contributions'!$A6,'Volume Contribution RAW'!$A$1:$A$156,0),MATCH('Final Volume Contributions'!Q$2,'Volume Contribution RAW'!$A$1:$AF$1,0))</f>
        <v>56428.916713183899</v>
      </c>
      <c r="R6" s="102">
        <f>INDEX('Volume Contribution RAW'!$A$1:$AF$156,MATCH('Final Volume Contributions'!$A6,'Volume Contribution RAW'!$A$1:$A$156,0),MATCH('Final Volume Contributions'!R$2,'Volume Contribution RAW'!$A$1:$AF$1,0))</f>
        <v>-4316.3725237970302</v>
      </c>
      <c r="S6" s="102">
        <f>INDEX('Volume Contribution RAW'!$A$1:$AF$156,MATCH('Final Volume Contributions'!$A6,'Volume Contribution RAW'!$A$1:$A$156,0),MATCH('Final Volume Contributions'!S$2,'Volume Contribution RAW'!$A$1:$AF$1,0))</f>
        <v>-1.13185438710402E-7</v>
      </c>
      <c r="T6" s="102">
        <f>INDEX('Volume Contribution RAW'!$A$1:$AF$156,MATCH('Final Volume Contributions'!$A6,'Volume Contribution RAW'!$A$1:$A$156,0),MATCH('Final Volume Contributions'!T$2,'Volume Contribution RAW'!$A$1:$AF$1,0))</f>
        <v>7505.4078824640701</v>
      </c>
      <c r="U6" s="102">
        <f>INDEX('Volume Contribution RAW'!$A$1:$AF$156,MATCH('Final Volume Contributions'!$A6,'Volume Contribution RAW'!$A$1:$A$156,0),MATCH('Final Volume Contributions'!U$2,'Volume Contribution RAW'!$A$1:$AF$1,0))</f>
        <v>-1.8290952826506501E-7</v>
      </c>
      <c r="V6" s="102">
        <f>INDEX('Volume Contribution RAW'!$A$1:$AF$156,MATCH('Final Volume Contributions'!$A6,'Volume Contribution RAW'!$A$1:$A$156,0),MATCH('Final Volume Contributions'!V$2,'Volume Contribution RAW'!$A$1:$AF$1,0))</f>
        <v>45049.601492629401</v>
      </c>
      <c r="W6" s="102">
        <f>INDEX('Volume Contribution RAW'!$A$1:$AF$156,MATCH('Final Volume Contributions'!$A6,'Volume Contribution RAW'!$A$1:$A$156,0),MATCH('Final Volume Contributions'!W$2,'Volume Contribution RAW'!$A$1:$AF$1,0))</f>
        <v>8943.4471461183493</v>
      </c>
      <c r="X6" s="102">
        <f>INDEX('Volume Contribution RAW'!$A$1:$AF$156,MATCH('Final Volume Contributions'!$A6,'Volume Contribution RAW'!$A$1:$A$156,0),MATCH('Final Volume Contributions'!X$2,'Volume Contribution RAW'!$A$1:$AF$1,0))</f>
        <v>-3.76510083595179E-8</v>
      </c>
      <c r="Y6" s="102">
        <f>INDEX('Volume Contribution RAW'!$A$1:$AF$156,MATCH('Final Volume Contributions'!$A6,'Volume Contribution RAW'!$A$1:$A$156,0),MATCH('Final Volume Contributions'!Y$2,'Volume Contribution RAW'!$A$1:$AF$1,0))</f>
        <v>-3.76510083595179E-8</v>
      </c>
      <c r="Z6" s="102">
        <f>INDEX('Volume Contribution RAW'!$A$1:$AF$156,MATCH('Final Volume Contributions'!$A6,'Volume Contribution RAW'!$A$1:$A$156,0),MATCH('Final Volume Contributions'!Z$2,'Volume Contribution RAW'!$A$1:$AF$1,0))</f>
        <v>-3.76510083595179E-8</v>
      </c>
      <c r="AA6" s="102">
        <f>INDEX('Volume Contribution RAW'!$A$1:$AF$156,MATCH('Final Volume Contributions'!$A6,'Volume Contribution RAW'!$A$1:$A$156,0),MATCH('Final Volume Contributions'!AA$2,'Volume Contribution RAW'!$A$1:$AF$1,0))</f>
        <v>-3.76510083595179E-8</v>
      </c>
      <c r="AB6" s="102">
        <f>INDEX('Volume Contribution RAW'!$A$1:$AF$156,MATCH('Final Volume Contributions'!$A6,'Volume Contribution RAW'!$A$1:$A$156,0),MATCH('Final Volume Contributions'!AB$2,'Volume Contribution RAW'!$A$1:$AF$1,0))</f>
        <v>-3.76510083595179E-8</v>
      </c>
      <c r="AC6" s="102">
        <f>INDEX('Volume Contribution RAW'!$A$1:$AF$156,MATCH('Final Volume Contributions'!$A6,'Volume Contribution RAW'!$A$1:$A$156,0),MATCH('Final Volume Contributions'!AC$2,'Volume Contribution RAW'!$A$1:$AF$1,0))</f>
        <v>39818.2109364524</v>
      </c>
      <c r="AD6" s="102">
        <f>INDEX('Volume Contribution RAW'!$A$1:$AF$156,MATCH('Final Volume Contributions'!$A6,'Volume Contribution RAW'!$A$1:$A$156,0),MATCH('Final Volume Contributions'!AD$2,'Volume Contribution RAW'!$A$1:$AF$1,0))</f>
        <v>-3.76510083595179E-8</v>
      </c>
      <c r="AE6" s="102">
        <f>INDEX('Volume Contribution RAW'!$A$1:$AF$156,MATCH('Final Volume Contributions'!$A6,'Volume Contribution RAW'!$A$1:$A$156,0),MATCH('Final Volume Contributions'!AE$2,'Volume Contribution RAW'!$A$1:$AF$1,0))</f>
        <v>73275.212773250794</v>
      </c>
      <c r="AF6" s="102">
        <f>INDEX('Volume Contribution RAW'!$A$1:$AF$156,MATCH('Final Volume Contributions'!$A6,'Volume Contribution RAW'!$A$1:$A$156,0),MATCH('Final Volume Contributions'!AF$2,'Volume Contribution RAW'!$A$1:$AF$1,0))</f>
        <v>-3.76510083595179E-8</v>
      </c>
      <c r="AG6" s="102">
        <f>INDEX('Volume Contribution RAW'!$A$1:$AF$156,MATCH('Final Volume Contributions'!$A6,'Volume Contribution RAW'!$A$1:$A$156,0),MATCH('Final Volume Contributions'!AG$2,'Volume Contribution RAW'!$A$1:$AF$1,0))</f>
        <v>-3.76510083595179E-8</v>
      </c>
      <c r="AH6" s="102">
        <f>INDEX('Volume Contribution RAW'!$A$1:$AF$156,MATCH('Final Volume Contributions'!$A6,'Volume Contribution RAW'!$A$1:$A$156,0),MATCH('Final Volume Contributions'!AH$2,'Volume Contribution RAW'!$A$1:$AF$1,0))</f>
        <v>-3.76510083595179E-8</v>
      </c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</row>
    <row r="7" spans="1:65" x14ac:dyDescent="0.2">
      <c r="A7" s="101">
        <f t="shared" si="1"/>
        <v>42765</v>
      </c>
      <c r="B7">
        <v>3392761.2999999975</v>
      </c>
      <c r="C7">
        <f t="shared" si="0"/>
        <v>3426321.6841281089</v>
      </c>
      <c r="E7" s="102">
        <f>INDEX('Volume Contribution RAW'!$A$1:$AF$156,MATCH('Final Volume Contributions'!$A7,'Volume Contribution RAW'!$A$1:$A$156,0),MATCH('Final Volume Contributions'!E$2,'Volume Contribution RAW'!$A$1:$AF$1,0))</f>
        <v>2455947.5896506398</v>
      </c>
      <c r="F7" s="102">
        <f>INDEX('Volume Contribution RAW'!$A$1:$AF$156,MATCH('Final Volume Contributions'!$A7,'Volume Contribution RAW'!$A$1:$A$156,0),MATCH('Final Volume Contributions'!F$2,'Volume Contribution RAW'!$A$1:$AF$1,0))</f>
        <v>52222.111934840301</v>
      </c>
      <c r="G7" s="102">
        <f>INDEX('Volume Contribution RAW'!$A$1:$AF$156,MATCH('Final Volume Contributions'!$A7,'Volume Contribution RAW'!$A$1:$A$156,0),MATCH('Final Volume Contributions'!G$2,'Volume Contribution RAW'!$A$1:$AF$1,0))</f>
        <v>815254.27752691705</v>
      </c>
      <c r="H7" s="102">
        <f>INDEX('Volume Contribution RAW'!$A$1:$AF$156,MATCH('Final Volume Contributions'!$A7,'Volume Contribution RAW'!$A$1:$A$156,0),MATCH('Final Volume Contributions'!H$2,'Volume Contribution RAW'!$A$1:$AF$1,0))</f>
        <v>-115735.971731805</v>
      </c>
      <c r="I7" s="102">
        <f>INDEX('Volume Contribution RAW'!$A$1:$AF$156,MATCH('Final Volume Contributions'!$A7,'Volume Contribution RAW'!$A$1:$A$156,0),MATCH('Final Volume Contributions'!I$2,'Volume Contribution RAW'!$A$1:$AF$1,0))</f>
        <v>-1.82125391118944E-8</v>
      </c>
      <c r="J7" s="102">
        <f>INDEX('Volume Contribution RAW'!$A$1:$AF$156,MATCH('Final Volume Contributions'!$A7,'Volume Contribution RAW'!$A$1:$A$156,0),MATCH('Final Volume Contributions'!J$2,'Volume Contribution RAW'!$A$1:$AF$1,0))</f>
        <v>174328.57286029801</v>
      </c>
      <c r="K7" s="102">
        <f>INDEX('Volume Contribution RAW'!$A$1:$AF$156,MATCH('Final Volume Contributions'!$A7,'Volume Contribution RAW'!$A$1:$A$156,0),MATCH('Final Volume Contributions'!K$2,'Volume Contribution RAW'!$A$1:$AF$1,0))</f>
        <v>-3.64250782237888E-8</v>
      </c>
      <c r="L7" s="102">
        <f>INDEX('Volume Contribution RAW'!$A$1:$AF$156,MATCH('Final Volume Contributions'!$A7,'Volume Contribution RAW'!$A$1:$A$156,0),MATCH('Final Volume Contributions'!L$2,'Volume Contribution RAW'!$A$1:$AF$1,0))</f>
        <v>-1.82125391118944E-8</v>
      </c>
      <c r="M7" s="102">
        <f>INDEX('Volume Contribution RAW'!$A$1:$AF$156,MATCH('Final Volume Contributions'!$A7,'Volume Contribution RAW'!$A$1:$A$156,0),MATCH('Final Volume Contributions'!M$2,'Volume Contribution RAW'!$A$1:$AF$1,0))</f>
        <v>-1.82125391118944E-8</v>
      </c>
      <c r="N7" s="102">
        <f>INDEX('Volume Contribution RAW'!$A$1:$AF$156,MATCH('Final Volume Contributions'!$A7,'Volume Contribution RAW'!$A$1:$A$156,0),MATCH('Final Volume Contributions'!N$2,'Volume Contribution RAW'!$A$1:$AF$1,0))</f>
        <v>-6718.1464319528995</v>
      </c>
      <c r="O7" s="102">
        <f>INDEX('Volume Contribution RAW'!$A$1:$AF$156,MATCH('Final Volume Contributions'!$A7,'Volume Contribution RAW'!$A$1:$A$156,0),MATCH('Final Volume Contributions'!O$2,'Volume Contribution RAW'!$A$1:$AF$1,0))</f>
        <v>681.53769744320198</v>
      </c>
      <c r="P7" s="102">
        <f>INDEX('Volume Contribution RAW'!$A$1:$AF$156,MATCH('Final Volume Contributions'!$A7,'Volume Contribution RAW'!$A$1:$A$156,0),MATCH('Final Volume Contributions'!P$2,'Volume Contribution RAW'!$A$1:$AF$1,0))</f>
        <v>-123942.559417112</v>
      </c>
      <c r="Q7" s="102">
        <f>INDEX('Volume Contribution RAW'!$A$1:$AF$156,MATCH('Final Volume Contributions'!$A7,'Volume Contribution RAW'!$A$1:$A$156,0),MATCH('Final Volume Contributions'!Q$2,'Volume Contribution RAW'!$A$1:$AF$1,0))</f>
        <v>157173.02153975199</v>
      </c>
      <c r="R7" s="102">
        <f>INDEX('Volume Contribution RAW'!$A$1:$AF$156,MATCH('Final Volume Contributions'!$A7,'Volume Contribution RAW'!$A$1:$A$156,0),MATCH('Final Volume Contributions'!R$2,'Volume Contribution RAW'!$A$1:$AF$1,0))</f>
        <v>-114432.07109428001</v>
      </c>
      <c r="S7" s="102">
        <f>INDEX('Volume Contribution RAW'!$A$1:$AF$156,MATCH('Final Volume Contributions'!$A7,'Volume Contribution RAW'!$A$1:$A$156,0),MATCH('Final Volume Contributions'!S$2,'Volume Contribution RAW'!$A$1:$AF$1,0))</f>
        <v>-9.4098118744787803E-8</v>
      </c>
      <c r="T7" s="102">
        <f>INDEX('Volume Contribution RAW'!$A$1:$AF$156,MATCH('Final Volume Contributions'!$A7,'Volume Contribution RAW'!$A$1:$A$156,0),MATCH('Final Volume Contributions'!T$2,'Volume Contribution RAW'!$A$1:$AF$1,0))</f>
        <v>-10128.0632599493</v>
      </c>
      <c r="U7" s="102">
        <f>INDEX('Volume Contribution RAW'!$A$1:$AF$156,MATCH('Final Volume Contributions'!$A7,'Volume Contribution RAW'!$A$1:$A$156,0),MATCH('Final Volume Contributions'!U$2,'Volume Contribution RAW'!$A$1:$AF$1,0))</f>
        <v>-1.82125391118944E-8</v>
      </c>
      <c r="V7" s="102">
        <f>INDEX('Volume Contribution RAW'!$A$1:$AF$156,MATCH('Final Volume Contributions'!$A7,'Volume Contribution RAW'!$A$1:$A$156,0),MATCH('Final Volume Contributions'!V$2,'Volume Contribution RAW'!$A$1:$AF$1,0))</f>
        <v>45553.863692697698</v>
      </c>
      <c r="W7" s="102">
        <f>INDEX('Volume Contribution RAW'!$A$1:$AF$156,MATCH('Final Volume Contributions'!$A7,'Volume Contribution RAW'!$A$1:$A$156,0),MATCH('Final Volume Contributions'!W$2,'Volume Contribution RAW'!$A$1:$AF$1,0))</f>
        <v>9043.8163964123596</v>
      </c>
      <c r="X7" s="102">
        <f>INDEX('Volume Contribution RAW'!$A$1:$AF$156,MATCH('Final Volume Contributions'!$A7,'Volume Contribution RAW'!$A$1:$A$156,0),MATCH('Final Volume Contributions'!X$2,'Volume Contribution RAW'!$A$1:$AF$1,0))</f>
        <v>-1.82125391118944E-8</v>
      </c>
      <c r="Y7" s="102">
        <f>INDEX('Volume Contribution RAW'!$A$1:$AF$156,MATCH('Final Volume Contributions'!$A7,'Volume Contribution RAW'!$A$1:$A$156,0),MATCH('Final Volume Contributions'!Y$2,'Volume Contribution RAW'!$A$1:$AF$1,0))</f>
        <v>-1.82125391118944E-8</v>
      </c>
      <c r="Z7" s="102">
        <f>INDEX('Volume Contribution RAW'!$A$1:$AF$156,MATCH('Final Volume Contributions'!$A7,'Volume Contribution RAW'!$A$1:$A$156,0),MATCH('Final Volume Contributions'!Z$2,'Volume Contribution RAW'!$A$1:$AF$1,0))</f>
        <v>-1.82125391118944E-8</v>
      </c>
      <c r="AA7" s="102">
        <f>INDEX('Volume Contribution RAW'!$A$1:$AF$156,MATCH('Final Volume Contributions'!$A7,'Volume Contribution RAW'!$A$1:$A$156,0),MATCH('Final Volume Contributions'!AA$2,'Volume Contribution RAW'!$A$1:$AF$1,0))</f>
        <v>-1.82125391118944E-8</v>
      </c>
      <c r="AB7" s="102">
        <f>INDEX('Volume Contribution RAW'!$A$1:$AF$156,MATCH('Final Volume Contributions'!$A7,'Volume Contribution RAW'!$A$1:$A$156,0),MATCH('Final Volume Contributions'!AB$2,'Volume Contribution RAW'!$A$1:$AF$1,0))</f>
        <v>-1.82125391118944E-8</v>
      </c>
      <c r="AC7" s="102">
        <f>INDEX('Volume Contribution RAW'!$A$1:$AF$156,MATCH('Final Volume Contributions'!$A7,'Volume Contribution RAW'!$A$1:$A$156,0),MATCH('Final Volume Contributions'!AC$2,'Volume Contribution RAW'!$A$1:$AF$1,0))</f>
        <v>22899.198273740902</v>
      </c>
      <c r="AD7" s="102">
        <f>INDEX('Volume Contribution RAW'!$A$1:$AF$156,MATCH('Final Volume Contributions'!$A7,'Volume Contribution RAW'!$A$1:$A$156,0),MATCH('Final Volume Contributions'!AD$2,'Volume Contribution RAW'!$A$1:$AF$1,0))</f>
        <v>-1.82125391118944E-8</v>
      </c>
      <c r="AE7" s="102">
        <f>INDEX('Volume Contribution RAW'!$A$1:$AF$156,MATCH('Final Volume Contributions'!$A7,'Volume Contribution RAW'!$A$1:$A$156,0),MATCH('Final Volume Contributions'!AE$2,'Volume Contribution RAW'!$A$1:$AF$1,0))</f>
        <v>64174.506490833097</v>
      </c>
      <c r="AF7" s="102">
        <f>INDEX('Volume Contribution RAW'!$A$1:$AF$156,MATCH('Final Volume Contributions'!$A7,'Volume Contribution RAW'!$A$1:$A$156,0),MATCH('Final Volume Contributions'!AF$2,'Volume Contribution RAW'!$A$1:$AF$1,0))</f>
        <v>-1.82125391118944E-8</v>
      </c>
      <c r="AG7" s="102">
        <f>INDEX('Volume Contribution RAW'!$A$1:$AF$156,MATCH('Final Volume Contributions'!$A7,'Volume Contribution RAW'!$A$1:$A$156,0),MATCH('Final Volume Contributions'!AG$2,'Volume Contribution RAW'!$A$1:$AF$1,0))</f>
        <v>-1.82125391118944E-8</v>
      </c>
      <c r="AH7" s="102">
        <f>INDEX('Volume Contribution RAW'!$A$1:$AF$156,MATCH('Final Volume Contributions'!$A7,'Volume Contribution RAW'!$A$1:$A$156,0),MATCH('Final Volume Contributions'!AH$2,'Volume Contribution RAW'!$A$1:$AF$1,0))</f>
        <v>-1.82125391118944E-8</v>
      </c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</row>
    <row r="8" spans="1:65" x14ac:dyDescent="0.2">
      <c r="A8" s="101">
        <f t="shared" si="1"/>
        <v>42772</v>
      </c>
      <c r="B8">
        <v>3164400.4999999972</v>
      </c>
      <c r="C8">
        <f t="shared" si="0"/>
        <v>3257716.3785073375</v>
      </c>
      <c r="E8" s="102">
        <f>INDEX('Volume Contribution RAW'!$A$1:$AF$156,MATCH('Final Volume Contributions'!$A8,'Volume Contribution RAW'!$A$1:$A$156,0),MATCH('Final Volume Contributions'!E$2,'Volume Contribution RAW'!$A$1:$AF$1,0))</f>
        <v>2455947.5896506398</v>
      </c>
      <c r="F8" s="102">
        <f>INDEX('Volume Contribution RAW'!$A$1:$AF$156,MATCH('Final Volume Contributions'!$A8,'Volume Contribution RAW'!$A$1:$A$156,0),MATCH('Final Volume Contributions'!F$2,'Volume Contribution RAW'!$A$1:$AF$1,0))</f>
        <v>35315.499576796698</v>
      </c>
      <c r="G8" s="102">
        <f>INDEX('Volume Contribution RAW'!$A$1:$AF$156,MATCH('Final Volume Contributions'!$A8,'Volume Contribution RAW'!$A$1:$A$156,0),MATCH('Final Volume Contributions'!G$2,'Volume Contribution RAW'!$A$1:$AF$1,0))</f>
        <v>793506.30087379902</v>
      </c>
      <c r="H8" s="102">
        <f>INDEX('Volume Contribution RAW'!$A$1:$AF$156,MATCH('Final Volume Contributions'!$A8,'Volume Contribution RAW'!$A$1:$A$156,0),MATCH('Final Volume Contributions'!H$2,'Volume Contribution RAW'!$A$1:$AF$1,0))</f>
        <v>-242290.53384115401</v>
      </c>
      <c r="I8" s="102">
        <f>INDEX('Volume Contribution RAW'!$A$1:$AF$156,MATCH('Final Volume Contributions'!$A8,'Volume Contribution RAW'!$A$1:$A$156,0),MATCH('Final Volume Contributions'!I$2,'Volume Contribution RAW'!$A$1:$AF$1,0))</f>
        <v>1.3218834581583E-8</v>
      </c>
      <c r="J8" s="102">
        <f>INDEX('Volume Contribution RAW'!$A$1:$AF$156,MATCH('Final Volume Contributions'!$A8,'Volume Contribution RAW'!$A$1:$A$156,0),MATCH('Final Volume Contributions'!J$2,'Volume Contribution RAW'!$A$1:$AF$1,0))</f>
        <v>153933.57587419599</v>
      </c>
      <c r="K8" s="102">
        <f>INDEX('Volume Contribution RAW'!$A$1:$AF$156,MATCH('Final Volume Contributions'!$A8,'Volume Contribution RAW'!$A$1:$A$156,0),MATCH('Final Volume Contributions'!K$2,'Volume Contribution RAW'!$A$1:$AF$1,0))</f>
        <v>7.6993913703255401E-8</v>
      </c>
      <c r="L8" s="102">
        <f>INDEX('Volume Contribution RAW'!$A$1:$AF$156,MATCH('Final Volume Contributions'!$A8,'Volume Contribution RAW'!$A$1:$A$156,0),MATCH('Final Volume Contributions'!L$2,'Volume Contribution RAW'!$A$1:$AF$1,0))</f>
        <v>1.3218834581583E-8</v>
      </c>
      <c r="M8" s="102">
        <f>INDEX('Volume Contribution RAW'!$A$1:$AF$156,MATCH('Final Volume Contributions'!$A8,'Volume Contribution RAW'!$A$1:$A$156,0),MATCH('Final Volume Contributions'!M$2,'Volume Contribution RAW'!$A$1:$AF$1,0))</f>
        <v>1.3218834581583E-8</v>
      </c>
      <c r="N8" s="102">
        <f>INDEX('Volume Contribution RAW'!$A$1:$AF$156,MATCH('Final Volume Contributions'!$A8,'Volume Contribution RAW'!$A$1:$A$156,0),MATCH('Final Volume Contributions'!N$2,'Volume Contribution RAW'!$A$1:$AF$1,0))</f>
        <v>-6078.4488152490403</v>
      </c>
      <c r="O8" s="102">
        <f>INDEX('Volume Contribution RAW'!$A$1:$AF$156,MATCH('Final Volume Contributions'!$A8,'Volume Contribution RAW'!$A$1:$A$156,0),MATCH('Final Volume Contributions'!O$2,'Volume Contribution RAW'!$A$1:$AF$1,0))</f>
        <v>8819.6947488006099</v>
      </c>
      <c r="P8" s="102">
        <f>INDEX('Volume Contribution RAW'!$A$1:$AF$156,MATCH('Final Volume Contributions'!$A8,'Volume Contribution RAW'!$A$1:$A$156,0),MATCH('Final Volume Contributions'!P$2,'Volume Contribution RAW'!$A$1:$AF$1,0))</f>
        <v>-113319.532580197</v>
      </c>
      <c r="Q8" s="102">
        <f>INDEX('Volume Contribution RAW'!$A$1:$AF$156,MATCH('Final Volume Contributions'!$A8,'Volume Contribution RAW'!$A$1:$A$156,0),MATCH('Final Volume Contributions'!Q$2,'Volume Contribution RAW'!$A$1:$AF$1,0))</f>
        <v>132255.93690092201</v>
      </c>
      <c r="R8" s="102">
        <f>INDEX('Volume Contribution RAW'!$A$1:$AF$156,MATCH('Final Volume Contributions'!$A8,'Volume Contribution RAW'!$A$1:$A$156,0),MATCH('Final Volume Contributions'!R$2,'Volume Contribution RAW'!$A$1:$AF$1,0))</f>
        <v>-98598.128368371094</v>
      </c>
      <c r="S8" s="102">
        <f>INDEX('Volume Contribution RAW'!$A$1:$AF$156,MATCH('Final Volume Contributions'!$A8,'Volume Contribution RAW'!$A$1:$A$156,0),MATCH('Final Volume Contributions'!S$2,'Volume Contribution RAW'!$A$1:$AF$1,0))</f>
        <v>1.3218834581583E-8</v>
      </c>
      <c r="T8" s="102">
        <f>INDEX('Volume Contribution RAW'!$A$1:$AF$156,MATCH('Final Volume Contributions'!$A8,'Volume Contribution RAW'!$A$1:$A$156,0),MATCH('Final Volume Contributions'!T$2,'Volume Contribution RAW'!$A$1:$AF$1,0))</f>
        <v>-27379.590369055</v>
      </c>
      <c r="U8" s="102">
        <f>INDEX('Volume Contribution RAW'!$A$1:$AF$156,MATCH('Final Volume Contributions'!$A8,'Volume Contribution RAW'!$A$1:$A$156,0),MATCH('Final Volume Contributions'!U$2,'Volume Contribution RAW'!$A$1:$AF$1,0))</f>
        <v>17765.254881491699</v>
      </c>
      <c r="V8" s="102">
        <f>INDEX('Volume Contribution RAW'!$A$1:$AF$156,MATCH('Final Volume Contributions'!$A8,'Volume Contribution RAW'!$A$1:$A$156,0),MATCH('Final Volume Contributions'!V$2,'Volume Contribution RAW'!$A$1:$AF$1,0))</f>
        <v>44575.743248159597</v>
      </c>
      <c r="W8" s="102">
        <f>INDEX('Volume Contribution RAW'!$A$1:$AF$156,MATCH('Final Volume Contributions'!$A8,'Volume Contribution RAW'!$A$1:$A$156,0),MATCH('Final Volume Contributions'!W$2,'Volume Contribution RAW'!$A$1:$AF$1,0))</f>
        <v>8851.5115812494096</v>
      </c>
      <c r="X8" s="102">
        <f>INDEX('Volume Contribution RAW'!$A$1:$AF$156,MATCH('Final Volume Contributions'!$A8,'Volume Contribution RAW'!$A$1:$A$156,0),MATCH('Final Volume Contributions'!X$2,'Volume Contribution RAW'!$A$1:$AF$1,0))</f>
        <v>1.3218834581583E-8</v>
      </c>
      <c r="Y8" s="102">
        <f>INDEX('Volume Contribution RAW'!$A$1:$AF$156,MATCH('Final Volume Contributions'!$A8,'Volume Contribution RAW'!$A$1:$A$156,0),MATCH('Final Volume Contributions'!Y$2,'Volume Contribution RAW'!$A$1:$AF$1,0))</f>
        <v>1.3218834581583E-8</v>
      </c>
      <c r="Z8" s="102">
        <f>INDEX('Volume Contribution RAW'!$A$1:$AF$156,MATCH('Final Volume Contributions'!$A8,'Volume Contribution RAW'!$A$1:$A$156,0),MATCH('Final Volume Contributions'!Z$2,'Volume Contribution RAW'!$A$1:$AF$1,0))</f>
        <v>1.3218834581583E-8</v>
      </c>
      <c r="AA8" s="102">
        <f>INDEX('Volume Contribution RAW'!$A$1:$AF$156,MATCH('Final Volume Contributions'!$A8,'Volume Contribution RAW'!$A$1:$A$156,0),MATCH('Final Volume Contributions'!AA$2,'Volume Contribution RAW'!$A$1:$AF$1,0))</f>
        <v>1.3218834581583E-8</v>
      </c>
      <c r="AB8" s="102">
        <f>INDEX('Volume Contribution RAW'!$A$1:$AF$156,MATCH('Final Volume Contributions'!$A8,'Volume Contribution RAW'!$A$1:$A$156,0),MATCH('Final Volume Contributions'!AB$2,'Volume Contribution RAW'!$A$1:$AF$1,0))</f>
        <v>1.3218834581583E-8</v>
      </c>
      <c r="AC8" s="102">
        <f>INDEX('Volume Contribution RAW'!$A$1:$AF$156,MATCH('Final Volume Contributions'!$A8,'Volume Contribution RAW'!$A$1:$A$156,0),MATCH('Final Volume Contributions'!AC$2,'Volume Contribution RAW'!$A$1:$AF$1,0))</f>
        <v>28678.151607707299</v>
      </c>
      <c r="AD8" s="102">
        <f>INDEX('Volume Contribution RAW'!$A$1:$AF$156,MATCH('Final Volume Contributions'!$A8,'Volume Contribution RAW'!$A$1:$A$156,0),MATCH('Final Volume Contributions'!AD$2,'Volume Contribution RAW'!$A$1:$AF$1,0))</f>
        <v>1.3218834581583E-8</v>
      </c>
      <c r="AE8" s="102">
        <f>INDEX('Volume Contribution RAW'!$A$1:$AF$156,MATCH('Final Volume Contributions'!$A8,'Volume Contribution RAW'!$A$1:$A$156,0),MATCH('Final Volume Contributions'!AE$2,'Volume Contribution RAW'!$A$1:$AF$1,0))</f>
        <v>65733.353537355302</v>
      </c>
      <c r="AF8" s="102">
        <f>INDEX('Volume Contribution RAW'!$A$1:$AF$156,MATCH('Final Volume Contributions'!$A8,'Volume Contribution RAW'!$A$1:$A$156,0),MATCH('Final Volume Contributions'!AF$2,'Volume Contribution RAW'!$A$1:$AF$1,0))</f>
        <v>1.3218834581583E-8</v>
      </c>
      <c r="AG8" s="102">
        <f>INDEX('Volume Contribution RAW'!$A$1:$AF$156,MATCH('Final Volume Contributions'!$A8,'Volume Contribution RAW'!$A$1:$A$156,0),MATCH('Final Volume Contributions'!AG$2,'Volume Contribution RAW'!$A$1:$AF$1,0))</f>
        <v>1.3218834581583E-8</v>
      </c>
      <c r="AH8" s="102">
        <f>INDEX('Volume Contribution RAW'!$A$1:$AF$156,MATCH('Final Volume Contributions'!$A8,'Volume Contribution RAW'!$A$1:$A$156,0),MATCH('Final Volume Contributions'!AH$2,'Volume Contribution RAW'!$A$1:$AF$1,0))</f>
        <v>1.3218834581583E-8</v>
      </c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</row>
    <row r="9" spans="1:65" x14ac:dyDescent="0.2">
      <c r="A9" s="101">
        <f t="shared" si="1"/>
        <v>42779</v>
      </c>
      <c r="B9">
        <v>3233873.4999999972</v>
      </c>
      <c r="C9">
        <f t="shared" si="0"/>
        <v>3306957.4107977324</v>
      </c>
      <c r="E9" s="102">
        <f>INDEX('Volume Contribution RAW'!$A$1:$AF$156,MATCH('Final Volume Contributions'!$A9,'Volume Contribution RAW'!$A$1:$A$156,0),MATCH('Final Volume Contributions'!E$2,'Volume Contribution RAW'!$A$1:$AF$1,0))</f>
        <v>2455947.5896506398</v>
      </c>
      <c r="F9" s="102">
        <f>INDEX('Volume Contribution RAW'!$A$1:$AF$156,MATCH('Final Volume Contributions'!$A9,'Volume Contribution RAW'!$A$1:$A$156,0),MATCH('Final Volume Contributions'!F$2,'Volume Contribution RAW'!$A$1:$AF$1,0))</f>
        <v>68429.458540331005</v>
      </c>
      <c r="G9" s="102">
        <f>INDEX('Volume Contribution RAW'!$A$1:$AF$156,MATCH('Final Volume Contributions'!$A9,'Volume Contribution RAW'!$A$1:$A$156,0),MATCH('Final Volume Contributions'!G$2,'Volume Contribution RAW'!$A$1:$AF$1,0))</f>
        <v>787063.15267970401</v>
      </c>
      <c r="H9" s="102">
        <f>INDEX('Volume Contribution RAW'!$A$1:$AF$156,MATCH('Final Volume Contributions'!$A9,'Volume Contribution RAW'!$A$1:$A$156,0),MATCH('Final Volume Contributions'!H$2,'Volume Contribution RAW'!$A$1:$AF$1,0))</f>
        <v>-271304.075848579</v>
      </c>
      <c r="I9" s="102">
        <f>INDEX('Volume Contribution RAW'!$A$1:$AF$156,MATCH('Final Volume Contributions'!$A9,'Volume Contribution RAW'!$A$1:$A$156,0),MATCH('Final Volume Contributions'!I$2,'Volume Contribution RAW'!$A$1:$AF$1,0))</f>
        <v>-3.3451996561707503E-8</v>
      </c>
      <c r="J9" s="102">
        <f>INDEX('Volume Contribution RAW'!$A$1:$AF$156,MATCH('Final Volume Contributions'!$A9,'Volume Contribution RAW'!$A$1:$A$156,0),MATCH('Final Volume Contributions'!J$2,'Volume Contribution RAW'!$A$1:$AF$1,0))</f>
        <v>136928.10583961499</v>
      </c>
      <c r="K9" s="102">
        <f>INDEX('Volume Contribution RAW'!$A$1:$AF$156,MATCH('Final Volume Contributions'!$A9,'Volume Contribution RAW'!$A$1:$A$156,0),MATCH('Final Volume Contributions'!K$2,'Volume Contribution RAW'!$A$1:$AF$1,0))</f>
        <v>-5.4271770645567501E-8</v>
      </c>
      <c r="L9" s="102">
        <f>INDEX('Volume Contribution RAW'!$A$1:$AF$156,MATCH('Final Volume Contributions'!$A9,'Volume Contribution RAW'!$A$1:$A$156,0),MATCH('Final Volume Contributions'!L$2,'Volume Contribution RAW'!$A$1:$AF$1,0))</f>
        <v>-3.3451996561707503E-8</v>
      </c>
      <c r="M9" s="102">
        <f>INDEX('Volume Contribution RAW'!$A$1:$AF$156,MATCH('Final Volume Contributions'!$A9,'Volume Contribution RAW'!$A$1:$A$156,0),MATCH('Final Volume Contributions'!M$2,'Volume Contribution RAW'!$A$1:$AF$1,0))</f>
        <v>-3.3451996561707503E-8</v>
      </c>
      <c r="N9" s="102">
        <f>INDEX('Volume Contribution RAW'!$A$1:$AF$156,MATCH('Final Volume Contributions'!$A9,'Volume Contribution RAW'!$A$1:$A$156,0),MATCH('Final Volume Contributions'!N$2,'Volume Contribution RAW'!$A$1:$AF$1,0))</f>
        <v>-5608.7530144899702</v>
      </c>
      <c r="O9" s="102">
        <f>INDEX('Volume Contribution RAW'!$A$1:$AF$156,MATCH('Final Volume Contributions'!$A9,'Volume Contribution RAW'!$A$1:$A$156,0),MATCH('Final Volume Contributions'!O$2,'Volume Contribution RAW'!$A$1:$AF$1,0))</f>
        <v>3254.5421997615299</v>
      </c>
      <c r="P9" s="102">
        <f>INDEX('Volume Contribution RAW'!$A$1:$AF$156,MATCH('Final Volume Contributions'!$A9,'Volume Contribution RAW'!$A$1:$A$156,0),MATCH('Final Volume Contributions'!P$2,'Volume Contribution RAW'!$A$1:$AF$1,0))</f>
        <v>-36581.652240212497</v>
      </c>
      <c r="Q9" s="102">
        <f>INDEX('Volume Contribution RAW'!$A$1:$AF$156,MATCH('Final Volume Contributions'!$A9,'Volume Contribution RAW'!$A$1:$A$156,0),MATCH('Final Volume Contributions'!Q$2,'Volume Contribution RAW'!$A$1:$AF$1,0))</f>
        <v>164474.71767555401</v>
      </c>
      <c r="R9" s="102">
        <f>INDEX('Volume Contribution RAW'!$A$1:$AF$156,MATCH('Final Volume Contributions'!$A9,'Volume Contribution RAW'!$A$1:$A$156,0),MATCH('Final Volume Contributions'!R$2,'Volume Contribution RAW'!$A$1:$AF$1,0))</f>
        <v>-137872.647985107</v>
      </c>
      <c r="S9" s="102">
        <f>INDEX('Volume Contribution RAW'!$A$1:$AF$156,MATCH('Final Volume Contributions'!$A9,'Volume Contribution RAW'!$A$1:$A$156,0),MATCH('Final Volume Contributions'!S$2,'Volume Contribution RAW'!$A$1:$AF$1,0))</f>
        <v>-1.09479261474679E-7</v>
      </c>
      <c r="T9" s="102">
        <f>INDEX('Volume Contribution RAW'!$A$1:$AF$156,MATCH('Final Volume Contributions'!$A9,'Volume Contribution RAW'!$A$1:$A$156,0),MATCH('Final Volume Contributions'!T$2,'Volume Contribution RAW'!$A$1:$AF$1,0))</f>
        <v>-19329.6823905891</v>
      </c>
      <c r="U9" s="102">
        <f>INDEX('Volume Contribution RAW'!$A$1:$AF$156,MATCH('Final Volume Contributions'!$A9,'Volume Contribution RAW'!$A$1:$A$156,0),MATCH('Final Volume Contributions'!U$2,'Volume Contribution RAW'!$A$1:$AF$1,0))</f>
        <v>45284.021308704498</v>
      </c>
      <c r="V9" s="102">
        <f>INDEX('Volume Contribution RAW'!$A$1:$AF$156,MATCH('Final Volume Contributions'!$A9,'Volume Contribution RAW'!$A$1:$A$156,0),MATCH('Final Volume Contributions'!V$2,'Volume Contribution RAW'!$A$1:$AF$1,0))</f>
        <v>53424.200521319399</v>
      </c>
      <c r="W9" s="102">
        <f>INDEX('Volume Contribution RAW'!$A$1:$AF$156,MATCH('Final Volume Contributions'!$A9,'Volume Contribution RAW'!$A$1:$A$156,0),MATCH('Final Volume Contributions'!W$2,'Volume Contribution RAW'!$A$1:$AF$1,0))</f>
        <v>-19226.2369437911</v>
      </c>
      <c r="X9" s="102">
        <f>INDEX('Volume Contribution RAW'!$A$1:$AF$156,MATCH('Final Volume Contributions'!$A9,'Volume Contribution RAW'!$A$1:$A$156,0),MATCH('Final Volume Contributions'!X$2,'Volume Contribution RAW'!$A$1:$AF$1,0))</f>
        <v>-3.3451996561707503E-8</v>
      </c>
      <c r="Y9" s="102">
        <f>INDEX('Volume Contribution RAW'!$A$1:$AF$156,MATCH('Final Volume Contributions'!$A9,'Volume Contribution RAW'!$A$1:$A$156,0),MATCH('Final Volume Contributions'!Y$2,'Volume Contribution RAW'!$A$1:$AF$1,0))</f>
        <v>-3.3451996561707503E-8</v>
      </c>
      <c r="Z9" s="102">
        <f>INDEX('Volume Contribution RAW'!$A$1:$AF$156,MATCH('Final Volume Contributions'!$A9,'Volume Contribution RAW'!$A$1:$A$156,0),MATCH('Final Volume Contributions'!Z$2,'Volume Contribution RAW'!$A$1:$AF$1,0))</f>
        <v>-3.3451996561707503E-8</v>
      </c>
      <c r="AA9" s="102">
        <f>INDEX('Volume Contribution RAW'!$A$1:$AF$156,MATCH('Final Volume Contributions'!$A9,'Volume Contribution RAW'!$A$1:$A$156,0),MATCH('Final Volume Contributions'!AA$2,'Volume Contribution RAW'!$A$1:$AF$1,0))</f>
        <v>-3.3451996561707503E-8</v>
      </c>
      <c r="AB9" s="102">
        <f>INDEX('Volume Contribution RAW'!$A$1:$AF$156,MATCH('Final Volume Contributions'!$A9,'Volume Contribution RAW'!$A$1:$A$156,0),MATCH('Final Volume Contributions'!AB$2,'Volume Contribution RAW'!$A$1:$AF$1,0))</f>
        <v>-3.3451996561707503E-8</v>
      </c>
      <c r="AC9" s="102">
        <f>INDEX('Volume Contribution RAW'!$A$1:$AF$156,MATCH('Final Volume Contributions'!$A9,'Volume Contribution RAW'!$A$1:$A$156,0),MATCH('Final Volume Contributions'!AC$2,'Volume Contribution RAW'!$A$1:$AF$1,0))</f>
        <v>43942.011426476303</v>
      </c>
      <c r="AD9" s="102">
        <f>INDEX('Volume Contribution RAW'!$A$1:$AF$156,MATCH('Final Volume Contributions'!$A9,'Volume Contribution RAW'!$A$1:$A$156,0),MATCH('Final Volume Contributions'!AD$2,'Volume Contribution RAW'!$A$1:$AF$1,0))</f>
        <v>-3.3451996561707503E-8</v>
      </c>
      <c r="AE9" s="102">
        <f>INDEX('Volume Contribution RAW'!$A$1:$AF$156,MATCH('Final Volume Contributions'!$A9,'Volume Contribution RAW'!$A$1:$A$156,0),MATCH('Final Volume Contributions'!AE$2,'Volume Contribution RAW'!$A$1:$AF$1,0))</f>
        <v>38132.659378961602</v>
      </c>
      <c r="AF9" s="102">
        <f>INDEX('Volume Contribution RAW'!$A$1:$AF$156,MATCH('Final Volume Contributions'!$A9,'Volume Contribution RAW'!$A$1:$A$156,0),MATCH('Final Volume Contributions'!AF$2,'Volume Contribution RAW'!$A$1:$AF$1,0))</f>
        <v>-3.3451996561707503E-8</v>
      </c>
      <c r="AG9" s="102">
        <f>INDEX('Volume Contribution RAW'!$A$1:$AF$156,MATCH('Final Volume Contributions'!$A9,'Volume Contribution RAW'!$A$1:$A$156,0),MATCH('Final Volume Contributions'!AG$2,'Volume Contribution RAW'!$A$1:$AF$1,0))</f>
        <v>-3.3451996561707503E-8</v>
      </c>
      <c r="AH9" s="102">
        <f>INDEX('Volume Contribution RAW'!$A$1:$AF$156,MATCH('Final Volume Contributions'!$A9,'Volume Contribution RAW'!$A$1:$A$156,0),MATCH('Final Volume Contributions'!AH$2,'Volume Contribution RAW'!$A$1:$AF$1,0))</f>
        <v>-3.3451996561707503E-8</v>
      </c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</row>
    <row r="10" spans="1:65" x14ac:dyDescent="0.2">
      <c r="A10" s="101">
        <f t="shared" si="1"/>
        <v>42786</v>
      </c>
      <c r="B10">
        <v>3290546.5000000023</v>
      </c>
      <c r="C10">
        <f t="shared" si="0"/>
        <v>3406726.7552545834</v>
      </c>
      <c r="E10" s="102">
        <f>INDEX('Volume Contribution RAW'!$A$1:$AF$156,MATCH('Final Volume Contributions'!$A10,'Volume Contribution RAW'!$A$1:$A$156,0),MATCH('Final Volume Contributions'!E$2,'Volume Contribution RAW'!$A$1:$AF$1,0))</f>
        <v>2455947.5896506398</v>
      </c>
      <c r="F10" s="102">
        <f>INDEX('Volume Contribution RAW'!$A$1:$AF$156,MATCH('Final Volume Contributions'!$A10,'Volume Contribution RAW'!$A$1:$A$156,0),MATCH('Final Volume Contributions'!F$2,'Volume Contribution RAW'!$A$1:$AF$1,0))</f>
        <v>123905.86083258</v>
      </c>
      <c r="G10" s="102">
        <f>INDEX('Volume Contribution RAW'!$A$1:$AF$156,MATCH('Final Volume Contributions'!$A10,'Volume Contribution RAW'!$A$1:$A$156,0),MATCH('Final Volume Contributions'!G$2,'Volume Contribution RAW'!$A$1:$AF$1,0))</f>
        <v>811090.85628772096</v>
      </c>
      <c r="H10" s="102">
        <f>INDEX('Volume Contribution RAW'!$A$1:$AF$156,MATCH('Final Volume Contributions'!$A10,'Volume Contribution RAW'!$A$1:$A$156,0),MATCH('Final Volume Contributions'!H$2,'Volume Contribution RAW'!$A$1:$AF$1,0))</f>
        <v>-279625.19264452299</v>
      </c>
      <c r="I10" s="102">
        <f>INDEX('Volume Contribution RAW'!$A$1:$AF$156,MATCH('Final Volume Contributions'!$A10,'Volume Contribution RAW'!$A$1:$A$156,0),MATCH('Final Volume Contributions'!I$2,'Volume Contribution RAW'!$A$1:$AF$1,0))</f>
        <v>3.1740242436564999E-8</v>
      </c>
      <c r="J10" s="102">
        <f>INDEX('Volume Contribution RAW'!$A$1:$AF$156,MATCH('Final Volume Contributions'!$A10,'Volume Contribution RAW'!$A$1:$A$156,0),MATCH('Final Volume Contributions'!J$2,'Volume Contribution RAW'!$A$1:$AF$1,0))</f>
        <v>146218.23834684401</v>
      </c>
      <c r="K10" s="102">
        <f>INDEX('Volume Contribution RAW'!$A$1:$AF$156,MATCH('Final Volume Contributions'!$A10,'Volume Contribution RAW'!$A$1:$A$156,0),MATCH('Final Volume Contributions'!K$2,'Volume Contribution RAW'!$A$1:$AF$1,0))</f>
        <v>9.1977198885520596E-8</v>
      </c>
      <c r="L10" s="102">
        <f>INDEX('Volume Contribution RAW'!$A$1:$AF$156,MATCH('Final Volume Contributions'!$A10,'Volume Contribution RAW'!$A$1:$A$156,0),MATCH('Final Volume Contributions'!L$2,'Volume Contribution RAW'!$A$1:$AF$1,0))</f>
        <v>3.1740242436564999E-8</v>
      </c>
      <c r="M10" s="102">
        <f>INDEX('Volume Contribution RAW'!$A$1:$AF$156,MATCH('Final Volume Contributions'!$A10,'Volume Contribution RAW'!$A$1:$A$156,0),MATCH('Final Volume Contributions'!M$2,'Volume Contribution RAW'!$A$1:$AF$1,0))</f>
        <v>3.1740242436564999E-8</v>
      </c>
      <c r="N10" s="102">
        <f>INDEX('Volume Contribution RAW'!$A$1:$AF$156,MATCH('Final Volume Contributions'!$A10,'Volume Contribution RAW'!$A$1:$A$156,0),MATCH('Final Volume Contributions'!N$2,'Volume Contribution RAW'!$A$1:$AF$1,0))</f>
        <v>-5304.5727235042596</v>
      </c>
      <c r="O10" s="102">
        <f>INDEX('Volume Contribution RAW'!$A$1:$AF$156,MATCH('Final Volume Contributions'!$A10,'Volume Contribution RAW'!$A$1:$A$156,0),MATCH('Final Volume Contributions'!O$2,'Volume Contribution RAW'!$A$1:$AF$1,0))</f>
        <v>2208.3562536016002</v>
      </c>
      <c r="P10" s="102">
        <f>INDEX('Volume Contribution RAW'!$A$1:$AF$156,MATCH('Final Volume Contributions'!$A10,'Volume Contribution RAW'!$A$1:$A$156,0),MATCH('Final Volume Contributions'!P$2,'Volume Contribution RAW'!$A$1:$AF$1,0))</f>
        <v>31076.772175557599</v>
      </c>
      <c r="Q10" s="102">
        <f>INDEX('Volume Contribution RAW'!$A$1:$AF$156,MATCH('Final Volume Contributions'!$A10,'Volume Contribution RAW'!$A$1:$A$156,0),MATCH('Final Volume Contributions'!Q$2,'Volume Contribution RAW'!$A$1:$AF$1,0))</f>
        <v>140526.409154719</v>
      </c>
      <c r="R10" s="102">
        <f>INDEX('Volume Contribution RAW'!$A$1:$AF$156,MATCH('Final Volume Contributions'!$A10,'Volume Contribution RAW'!$A$1:$A$156,0),MATCH('Final Volume Contributions'!R$2,'Volume Contribution RAW'!$A$1:$AF$1,0))</f>
        <v>-135327.04355012099</v>
      </c>
      <c r="S10" s="102">
        <f>INDEX('Volume Contribution RAW'!$A$1:$AF$156,MATCH('Final Volume Contributions'!$A10,'Volume Contribution RAW'!$A$1:$A$156,0),MATCH('Final Volume Contributions'!S$2,'Volume Contribution RAW'!$A$1:$AF$1,0))</f>
        <v>3.1740242436564999E-8</v>
      </c>
      <c r="T10" s="102">
        <f>INDEX('Volume Contribution RAW'!$A$1:$AF$156,MATCH('Final Volume Contributions'!$A10,'Volume Contribution RAW'!$A$1:$A$156,0),MATCH('Final Volume Contributions'!T$2,'Volume Contribution RAW'!$A$1:$AF$1,0))</f>
        <v>-27959.053349171401</v>
      </c>
      <c r="U10" s="102">
        <f>INDEX('Volume Contribution RAW'!$A$1:$AF$156,MATCH('Final Volume Contributions'!$A10,'Volume Contribution RAW'!$A$1:$A$156,0),MATCH('Final Volume Contributions'!U$2,'Volume Contribution RAW'!$A$1:$AF$1,0))</f>
        <v>45897.771877167899</v>
      </c>
      <c r="V10" s="102">
        <f>INDEX('Volume Contribution RAW'!$A$1:$AF$156,MATCH('Final Volume Contributions'!$A10,'Volume Contribution RAW'!$A$1:$A$156,0),MATCH('Final Volume Contributions'!V$2,'Volume Contribution RAW'!$A$1:$AF$1,0))</f>
        <v>45445.818150708401</v>
      </c>
      <c r="W10" s="102">
        <f>INDEX('Volume Contribution RAW'!$A$1:$AF$156,MATCH('Final Volume Contributions'!$A10,'Volume Contribution RAW'!$A$1:$A$156,0),MATCH('Final Volume Contributions'!W$2,'Volume Contribution RAW'!$A$1:$AF$1,0))</f>
        <v>-58616.667500710399</v>
      </c>
      <c r="X10" s="102">
        <f>INDEX('Volume Contribution RAW'!$A$1:$AF$156,MATCH('Final Volume Contributions'!$A10,'Volume Contribution RAW'!$A$1:$A$156,0),MATCH('Final Volume Contributions'!X$2,'Volume Contribution RAW'!$A$1:$AF$1,0))</f>
        <v>3.1740242436564999E-8</v>
      </c>
      <c r="Y10" s="102">
        <f>INDEX('Volume Contribution RAW'!$A$1:$AF$156,MATCH('Final Volume Contributions'!$A10,'Volume Contribution RAW'!$A$1:$A$156,0),MATCH('Final Volume Contributions'!Y$2,'Volume Contribution RAW'!$A$1:$AF$1,0))</f>
        <v>3.1740242436564999E-8</v>
      </c>
      <c r="Z10" s="102">
        <f>INDEX('Volume Contribution RAW'!$A$1:$AF$156,MATCH('Final Volume Contributions'!$A10,'Volume Contribution RAW'!$A$1:$A$156,0),MATCH('Final Volume Contributions'!Z$2,'Volume Contribution RAW'!$A$1:$AF$1,0))</f>
        <v>3.1740242436564999E-8</v>
      </c>
      <c r="AA10" s="102">
        <f>INDEX('Volume Contribution RAW'!$A$1:$AF$156,MATCH('Final Volume Contributions'!$A10,'Volume Contribution RAW'!$A$1:$A$156,0),MATCH('Final Volume Contributions'!AA$2,'Volume Contribution RAW'!$A$1:$AF$1,0))</f>
        <v>3.1740242436564999E-8</v>
      </c>
      <c r="AB10" s="102">
        <f>INDEX('Volume Contribution RAW'!$A$1:$AF$156,MATCH('Final Volume Contributions'!$A10,'Volume Contribution RAW'!$A$1:$A$156,0),MATCH('Final Volume Contributions'!AB$2,'Volume Contribution RAW'!$A$1:$AF$1,0))</f>
        <v>3.1740242436564999E-8</v>
      </c>
      <c r="AC10" s="102">
        <f>INDEX('Volume Contribution RAW'!$A$1:$AF$156,MATCH('Final Volume Contributions'!$A10,'Volume Contribution RAW'!$A$1:$A$156,0),MATCH('Final Volume Contributions'!AC$2,'Volume Contribution RAW'!$A$1:$AF$1,0))</f>
        <v>45646.514532974601</v>
      </c>
      <c r="AD10" s="102">
        <f>INDEX('Volume Contribution RAW'!$A$1:$AF$156,MATCH('Final Volume Contributions'!$A10,'Volume Contribution RAW'!$A$1:$A$156,0),MATCH('Final Volume Contributions'!AD$2,'Volume Contribution RAW'!$A$1:$AF$1,0))</f>
        <v>3.1740242436564999E-8</v>
      </c>
      <c r="AE10" s="102">
        <f>INDEX('Volume Contribution RAW'!$A$1:$AF$156,MATCH('Final Volume Contributions'!$A10,'Volume Contribution RAW'!$A$1:$A$156,0),MATCH('Final Volume Contributions'!AE$2,'Volume Contribution RAW'!$A$1:$AF$1,0))</f>
        <v>65595.097759596305</v>
      </c>
      <c r="AF10" s="102">
        <f>INDEX('Volume Contribution RAW'!$A$1:$AF$156,MATCH('Final Volume Contributions'!$A10,'Volume Contribution RAW'!$A$1:$A$156,0),MATCH('Final Volume Contributions'!AF$2,'Volume Contribution RAW'!$A$1:$AF$1,0))</f>
        <v>3.1740242436564999E-8</v>
      </c>
      <c r="AG10" s="102">
        <f>INDEX('Volume Contribution RAW'!$A$1:$AF$156,MATCH('Final Volume Contributions'!$A10,'Volume Contribution RAW'!$A$1:$A$156,0),MATCH('Final Volume Contributions'!AG$2,'Volume Contribution RAW'!$A$1:$AF$1,0))</f>
        <v>3.1740242436564999E-8</v>
      </c>
      <c r="AH10" s="102">
        <f>INDEX('Volume Contribution RAW'!$A$1:$AF$156,MATCH('Final Volume Contributions'!$A10,'Volume Contribution RAW'!$A$1:$A$156,0),MATCH('Final Volume Contributions'!AH$2,'Volume Contribution RAW'!$A$1:$AF$1,0))</f>
        <v>3.1740242436564999E-8</v>
      </c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</row>
    <row r="11" spans="1:65" x14ac:dyDescent="0.2">
      <c r="A11" s="101">
        <f t="shared" si="1"/>
        <v>42793</v>
      </c>
      <c r="B11">
        <v>3356798.7999999989</v>
      </c>
      <c r="C11">
        <f t="shared" si="0"/>
        <v>3354942.4607997402</v>
      </c>
      <c r="E11" s="102">
        <f>INDEX('Volume Contribution RAW'!$A$1:$AF$156,MATCH('Final Volume Contributions'!$A11,'Volume Contribution RAW'!$A$1:$A$156,0),MATCH('Final Volume Contributions'!E$2,'Volume Contribution RAW'!$A$1:$AF$1,0))</f>
        <v>2455947.5896506398</v>
      </c>
      <c r="F11" s="102">
        <f>INDEX('Volume Contribution RAW'!$A$1:$AF$156,MATCH('Final Volume Contributions'!$A11,'Volume Contribution RAW'!$A$1:$A$156,0),MATCH('Final Volume Contributions'!F$2,'Volume Contribution RAW'!$A$1:$AF$1,0))</f>
        <v>54229.713786037297</v>
      </c>
      <c r="G11" s="102">
        <f>INDEX('Volume Contribution RAW'!$A$1:$AF$156,MATCH('Final Volume Contributions'!$A11,'Volume Contribution RAW'!$A$1:$A$156,0),MATCH('Final Volume Contributions'!G$2,'Volume Contribution RAW'!$A$1:$AF$1,0))</f>
        <v>897490.71517089906</v>
      </c>
      <c r="H11" s="102">
        <f>INDEX('Volume Contribution RAW'!$A$1:$AF$156,MATCH('Final Volume Contributions'!$A11,'Volume Contribution RAW'!$A$1:$A$156,0),MATCH('Final Volume Contributions'!H$2,'Volume Contribution RAW'!$A$1:$AF$1,0))</f>
        <v>-287447.14035111998</v>
      </c>
      <c r="I11" s="102">
        <f>INDEX('Volume Contribution RAW'!$A$1:$AF$156,MATCH('Final Volume Contributions'!$A11,'Volume Contribution RAW'!$A$1:$A$156,0),MATCH('Final Volume Contributions'!I$2,'Volume Contribution RAW'!$A$1:$AF$1,0))</f>
        <v>8.33558257193852E-9</v>
      </c>
      <c r="J11" s="102">
        <f>INDEX('Volume Contribution RAW'!$A$1:$AF$156,MATCH('Final Volume Contributions'!$A11,'Volume Contribution RAW'!$A$1:$A$156,0),MATCH('Final Volume Contributions'!J$2,'Volume Contribution RAW'!$A$1:$AF$1,0))</f>
        <v>145937.171325287</v>
      </c>
      <c r="K11" s="102">
        <f>INDEX('Volume Contribution RAW'!$A$1:$AF$156,MATCH('Final Volume Contributions'!$A11,'Volume Contribution RAW'!$A$1:$A$156,0),MATCH('Final Volume Contributions'!K$2,'Volume Contribution RAW'!$A$1:$AF$1,0))</f>
        <v>5.69598142415799E-8</v>
      </c>
      <c r="L11" s="102">
        <f>INDEX('Volume Contribution RAW'!$A$1:$AF$156,MATCH('Final Volume Contributions'!$A11,'Volume Contribution RAW'!$A$1:$A$156,0),MATCH('Final Volume Contributions'!L$2,'Volume Contribution RAW'!$A$1:$AF$1,0))</f>
        <v>8.33558257193852E-9</v>
      </c>
      <c r="M11" s="102">
        <f>INDEX('Volume Contribution RAW'!$A$1:$AF$156,MATCH('Final Volume Contributions'!$A11,'Volume Contribution RAW'!$A$1:$A$156,0),MATCH('Final Volume Contributions'!M$2,'Volume Contribution RAW'!$A$1:$AF$1,0))</f>
        <v>8.33558257193852E-9</v>
      </c>
      <c r="N11" s="102">
        <f>INDEX('Volume Contribution RAW'!$A$1:$AF$156,MATCH('Final Volume Contributions'!$A11,'Volume Contribution RAW'!$A$1:$A$156,0),MATCH('Final Volume Contributions'!N$2,'Volume Contribution RAW'!$A$1:$AF$1,0))</f>
        <v>-9369.2320483972107</v>
      </c>
      <c r="O11" s="102">
        <f>INDEX('Volume Contribution RAW'!$A$1:$AF$156,MATCH('Final Volume Contributions'!$A11,'Volume Contribution RAW'!$A$1:$A$156,0),MATCH('Final Volume Contributions'!O$2,'Volume Contribution RAW'!$A$1:$AF$1,0))</f>
        <v>-3038.9814677815498</v>
      </c>
      <c r="P11" s="102">
        <f>INDEX('Volume Contribution RAW'!$A$1:$AF$156,MATCH('Final Volume Contributions'!$A11,'Volume Contribution RAW'!$A$1:$A$156,0),MATCH('Final Volume Contributions'!P$2,'Volume Contribution RAW'!$A$1:$AF$1,0))</f>
        <v>40272.2567199404</v>
      </c>
      <c r="Q11" s="102">
        <f>INDEX('Volume Contribution RAW'!$A$1:$AF$156,MATCH('Final Volume Contributions'!$A11,'Volume Contribution RAW'!$A$1:$A$156,0),MATCH('Final Volume Contributions'!Q$2,'Volume Contribution RAW'!$A$1:$AF$1,0))</f>
        <v>192149.41415019301</v>
      </c>
      <c r="R11" s="102">
        <f>INDEX('Volume Contribution RAW'!$A$1:$AF$156,MATCH('Final Volume Contributions'!$A11,'Volume Contribution RAW'!$A$1:$A$156,0),MATCH('Final Volume Contributions'!R$2,'Volume Contribution RAW'!$A$1:$AF$1,0))</f>
        <v>-211071.935852069</v>
      </c>
      <c r="S11" s="102">
        <f>INDEX('Volume Contribution RAW'!$A$1:$AF$156,MATCH('Final Volume Contributions'!$A11,'Volume Contribution RAW'!$A$1:$A$156,0),MATCH('Final Volume Contributions'!S$2,'Volume Contribution RAW'!$A$1:$AF$1,0))</f>
        <v>-48899.860302686699</v>
      </c>
      <c r="T11" s="102">
        <f>INDEX('Volume Contribution RAW'!$A$1:$AF$156,MATCH('Final Volume Contributions'!$A11,'Volume Contribution RAW'!$A$1:$A$156,0),MATCH('Final Volume Contributions'!T$2,'Volume Contribution RAW'!$A$1:$AF$1,0))</f>
        <v>-42227.674419984702</v>
      </c>
      <c r="U11" s="102">
        <f>INDEX('Volume Contribution RAW'!$A$1:$AF$156,MATCH('Final Volume Contributions'!$A11,'Volume Contribution RAW'!$A$1:$A$156,0),MATCH('Final Volume Contributions'!U$2,'Volume Contribution RAW'!$A$1:$AF$1,0))</f>
        <v>56053.535087299497</v>
      </c>
      <c r="V11" s="102">
        <f>INDEX('Volume Contribution RAW'!$A$1:$AF$156,MATCH('Final Volume Contributions'!$A11,'Volume Contribution RAW'!$A$1:$A$156,0),MATCH('Final Volume Contributions'!V$2,'Volume Contribution RAW'!$A$1:$AF$1,0))</f>
        <v>54094.966176040303</v>
      </c>
      <c r="W11" s="102">
        <f>INDEX('Volume Contribution RAW'!$A$1:$AF$156,MATCH('Final Volume Contributions'!$A11,'Volume Contribution RAW'!$A$1:$A$156,0),MATCH('Final Volume Contributions'!W$2,'Volume Contribution RAW'!$A$1:$AF$1,0))</f>
        <v>-64879.343188007202</v>
      </c>
      <c r="X11" s="102">
        <f>INDEX('Volume Contribution RAW'!$A$1:$AF$156,MATCH('Final Volume Contributions'!$A11,'Volume Contribution RAW'!$A$1:$A$156,0),MATCH('Final Volume Contributions'!X$2,'Volume Contribution RAW'!$A$1:$AF$1,0))</f>
        <v>8.33558257193852E-9</v>
      </c>
      <c r="Y11" s="102">
        <f>INDEX('Volume Contribution RAW'!$A$1:$AF$156,MATCH('Final Volume Contributions'!$A11,'Volume Contribution RAW'!$A$1:$A$156,0),MATCH('Final Volume Contributions'!Y$2,'Volume Contribution RAW'!$A$1:$AF$1,0))</f>
        <v>8.33558257193852E-9</v>
      </c>
      <c r="Z11" s="102">
        <f>INDEX('Volume Contribution RAW'!$A$1:$AF$156,MATCH('Final Volume Contributions'!$A11,'Volume Contribution RAW'!$A$1:$A$156,0),MATCH('Final Volume Contributions'!Z$2,'Volume Contribution RAW'!$A$1:$AF$1,0))</f>
        <v>8.33558257193852E-9</v>
      </c>
      <c r="AA11" s="102">
        <f>INDEX('Volume Contribution RAW'!$A$1:$AF$156,MATCH('Final Volume Contributions'!$A11,'Volume Contribution RAW'!$A$1:$A$156,0),MATCH('Final Volume Contributions'!AA$2,'Volume Contribution RAW'!$A$1:$AF$1,0))</f>
        <v>8.33558257193852E-9</v>
      </c>
      <c r="AB11" s="102">
        <f>INDEX('Volume Contribution RAW'!$A$1:$AF$156,MATCH('Final Volume Contributions'!$A11,'Volume Contribution RAW'!$A$1:$A$156,0),MATCH('Final Volume Contributions'!AB$2,'Volume Contribution RAW'!$A$1:$AF$1,0))</f>
        <v>8.33558257193852E-9</v>
      </c>
      <c r="AC11" s="102">
        <f>INDEX('Volume Contribution RAW'!$A$1:$AF$156,MATCH('Final Volume Contributions'!$A11,'Volume Contribution RAW'!$A$1:$A$156,0),MATCH('Final Volume Contributions'!AC$2,'Volume Contribution RAW'!$A$1:$AF$1,0))</f>
        <v>41107.554217426201</v>
      </c>
      <c r="AD11" s="102">
        <f>INDEX('Volume Contribution RAW'!$A$1:$AF$156,MATCH('Final Volume Contributions'!$A11,'Volume Contribution RAW'!$A$1:$A$156,0),MATCH('Final Volume Contributions'!AD$2,'Volume Contribution RAW'!$A$1:$AF$1,0))</f>
        <v>8.33558257193852E-9</v>
      </c>
      <c r="AE11" s="102">
        <f>INDEX('Volume Contribution RAW'!$A$1:$AF$156,MATCH('Final Volume Contributions'!$A11,'Volume Contribution RAW'!$A$1:$A$156,0),MATCH('Final Volume Contributions'!AE$2,'Volume Contribution RAW'!$A$1:$AF$1,0))</f>
        <v>84593.712145867205</v>
      </c>
      <c r="AF11" s="102">
        <f>INDEX('Volume Contribution RAW'!$A$1:$AF$156,MATCH('Final Volume Contributions'!$A11,'Volume Contribution RAW'!$A$1:$A$156,0),MATCH('Final Volume Contributions'!AF$2,'Volume Contribution RAW'!$A$1:$AF$1,0))</f>
        <v>8.33558257193852E-9</v>
      </c>
      <c r="AG11" s="102">
        <f>INDEX('Volume Contribution RAW'!$A$1:$AF$156,MATCH('Final Volume Contributions'!$A11,'Volume Contribution RAW'!$A$1:$A$156,0),MATCH('Final Volume Contributions'!AG$2,'Volume Contribution RAW'!$A$1:$AF$1,0))</f>
        <v>8.33558257193852E-9</v>
      </c>
      <c r="AH11" s="102">
        <f>INDEX('Volume Contribution RAW'!$A$1:$AF$156,MATCH('Final Volume Contributions'!$A11,'Volume Contribution RAW'!$A$1:$A$156,0),MATCH('Final Volume Contributions'!AH$2,'Volume Contribution RAW'!$A$1:$AF$1,0))</f>
        <v>8.33558257193852E-9</v>
      </c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</row>
    <row r="12" spans="1:65" x14ac:dyDescent="0.2">
      <c r="A12" s="101">
        <f t="shared" si="1"/>
        <v>42800</v>
      </c>
      <c r="B12">
        <v>3300497.4999999967</v>
      </c>
      <c r="C12">
        <f t="shared" si="0"/>
        <v>3242851.2884178949</v>
      </c>
      <c r="E12" s="102">
        <f>INDEX('Volume Contribution RAW'!$A$1:$AF$156,MATCH('Final Volume Contributions'!$A12,'Volume Contribution RAW'!$A$1:$A$156,0),MATCH('Final Volume Contributions'!E$2,'Volume Contribution RAW'!$A$1:$AF$1,0))</f>
        <v>2455947.5896506398</v>
      </c>
      <c r="F12" s="102">
        <f>INDEX('Volume Contribution RAW'!$A$1:$AF$156,MATCH('Final Volume Contributions'!$A12,'Volume Contribution RAW'!$A$1:$A$156,0),MATCH('Final Volume Contributions'!F$2,'Volume Contribution RAW'!$A$1:$AF$1,0))</f>
        <v>78700.983865147602</v>
      </c>
      <c r="G12" s="102">
        <f>INDEX('Volume Contribution RAW'!$A$1:$AF$156,MATCH('Final Volume Contributions'!$A12,'Volume Contribution RAW'!$A$1:$A$156,0),MATCH('Final Volume Contributions'!G$2,'Volume Contribution RAW'!$A$1:$AF$1,0))</f>
        <v>842835.35742088896</v>
      </c>
      <c r="H12" s="102">
        <f>INDEX('Volume Contribution RAW'!$A$1:$AF$156,MATCH('Final Volume Contributions'!$A12,'Volume Contribution RAW'!$A$1:$A$156,0),MATCH('Final Volume Contributions'!H$2,'Volume Contribution RAW'!$A$1:$AF$1,0))</f>
        <v>-306665.46250842803</v>
      </c>
      <c r="I12" s="102">
        <f>INDEX('Volume Contribution RAW'!$A$1:$AF$156,MATCH('Final Volume Contributions'!$A12,'Volume Contribution RAW'!$A$1:$A$156,0),MATCH('Final Volume Contributions'!I$2,'Volume Contribution RAW'!$A$1:$AF$1,0))</f>
        <v>1.3892904494967299E-8</v>
      </c>
      <c r="J12" s="102">
        <f>INDEX('Volume Contribution RAW'!$A$1:$AF$156,MATCH('Final Volume Contributions'!$A12,'Volume Contribution RAW'!$A$1:$A$156,0),MATCH('Final Volume Contributions'!J$2,'Volume Contribution RAW'!$A$1:$AF$1,0))</f>
        <v>147718.205515629</v>
      </c>
      <c r="K12" s="102">
        <f>INDEX('Volume Contribution RAW'!$A$1:$AF$156,MATCH('Final Volume Contributions'!$A12,'Volume Contribution RAW'!$A$1:$A$156,0),MATCH('Final Volume Contributions'!K$2,'Volume Contribution RAW'!$A$1:$AF$1,0))</f>
        <v>2.5007228090941199E-8</v>
      </c>
      <c r="L12" s="102">
        <f>INDEX('Volume Contribution RAW'!$A$1:$AF$156,MATCH('Final Volume Contributions'!$A12,'Volume Contribution RAW'!$A$1:$A$156,0),MATCH('Final Volume Contributions'!L$2,'Volume Contribution RAW'!$A$1:$AF$1,0))</f>
        <v>1.3892904494967299E-8</v>
      </c>
      <c r="M12" s="102">
        <f>INDEX('Volume Contribution RAW'!$A$1:$AF$156,MATCH('Final Volume Contributions'!$A12,'Volume Contribution RAW'!$A$1:$A$156,0),MATCH('Final Volume Contributions'!M$2,'Volume Contribution RAW'!$A$1:$AF$1,0))</f>
        <v>1.3892904494967299E-8</v>
      </c>
      <c r="N12" s="102">
        <f>INDEX('Volume Contribution RAW'!$A$1:$AF$156,MATCH('Final Volume Contributions'!$A12,'Volume Contribution RAW'!$A$1:$A$156,0),MATCH('Final Volume Contributions'!N$2,'Volume Contribution RAW'!$A$1:$AF$1,0))</f>
        <v>-8420.3520189051706</v>
      </c>
      <c r="O12" s="102">
        <f>INDEX('Volume Contribution RAW'!$A$1:$AF$156,MATCH('Final Volume Contributions'!$A12,'Volume Contribution RAW'!$A$1:$A$156,0),MATCH('Final Volume Contributions'!O$2,'Volume Contribution RAW'!$A$1:$AF$1,0))</f>
        <v>3353.9274137652201</v>
      </c>
      <c r="P12" s="102">
        <f>INDEX('Volume Contribution RAW'!$A$1:$AF$156,MATCH('Final Volume Contributions'!$A12,'Volume Contribution RAW'!$A$1:$A$156,0),MATCH('Final Volume Contributions'!P$2,'Volume Contribution RAW'!$A$1:$AF$1,0))</f>
        <v>22477.926395878902</v>
      </c>
      <c r="Q12" s="102">
        <f>INDEX('Volume Contribution RAW'!$A$1:$AF$156,MATCH('Final Volume Contributions'!$A12,'Volume Contribution RAW'!$A$1:$A$156,0),MATCH('Final Volume Contributions'!Q$2,'Volume Contribution RAW'!$A$1:$AF$1,0))</f>
        <v>236288.40497166599</v>
      </c>
      <c r="R12" s="102">
        <f>INDEX('Volume Contribution RAW'!$A$1:$AF$156,MATCH('Final Volume Contributions'!$A12,'Volume Contribution RAW'!$A$1:$A$156,0),MATCH('Final Volume Contributions'!R$2,'Volume Contribution RAW'!$A$1:$AF$1,0))</f>
        <v>-204493.74236598099</v>
      </c>
      <c r="S12" s="102">
        <f>INDEX('Volume Contribution RAW'!$A$1:$AF$156,MATCH('Final Volume Contributions'!$A12,'Volume Contribution RAW'!$A$1:$A$156,0),MATCH('Final Volume Contributions'!S$2,'Volume Contribution RAW'!$A$1:$AF$1,0))</f>
        <v>-48147.820983784499</v>
      </c>
      <c r="T12" s="102">
        <f>INDEX('Volume Contribution RAW'!$A$1:$AF$156,MATCH('Final Volume Contributions'!$A12,'Volume Contribution RAW'!$A$1:$A$156,0),MATCH('Final Volume Contributions'!T$2,'Volume Contribution RAW'!$A$1:$AF$1,0))</f>
        <v>-58334.858961596998</v>
      </c>
      <c r="U12" s="102">
        <f>INDEX('Volume Contribution RAW'!$A$1:$AF$156,MATCH('Final Volume Contributions'!$A12,'Volume Contribution RAW'!$A$1:$A$156,0),MATCH('Final Volume Contributions'!U$2,'Volume Contribution RAW'!$A$1:$AF$1,0))</f>
        <v>1.3892904494967299E-8</v>
      </c>
      <c r="V12" s="102">
        <f>INDEX('Volume Contribution RAW'!$A$1:$AF$156,MATCH('Final Volume Contributions'!$A12,'Volume Contribution RAW'!$A$1:$A$156,0),MATCH('Final Volume Contributions'!V$2,'Volume Contribution RAW'!$A$1:$AF$1,0))</f>
        <v>44689.517061019302</v>
      </c>
      <c r="W12" s="102">
        <f>INDEX('Volume Contribution RAW'!$A$1:$AF$156,MATCH('Final Volume Contributions'!$A12,'Volume Contribution RAW'!$A$1:$A$156,0),MATCH('Final Volume Contributions'!W$2,'Volume Contribution RAW'!$A$1:$AF$1,0))</f>
        <v>-70211.0519993575</v>
      </c>
      <c r="X12" s="102">
        <f>INDEX('Volume Contribution RAW'!$A$1:$AF$156,MATCH('Final Volume Contributions'!$A12,'Volume Contribution RAW'!$A$1:$A$156,0),MATCH('Final Volume Contributions'!X$2,'Volume Contribution RAW'!$A$1:$AF$1,0))</f>
        <v>1.3892904494967299E-8</v>
      </c>
      <c r="Y12" s="102">
        <f>INDEX('Volume Contribution RAW'!$A$1:$AF$156,MATCH('Final Volume Contributions'!$A12,'Volume Contribution RAW'!$A$1:$A$156,0),MATCH('Final Volume Contributions'!Y$2,'Volume Contribution RAW'!$A$1:$AF$1,0))</f>
        <v>1.3892904494967299E-8</v>
      </c>
      <c r="Z12" s="102">
        <f>INDEX('Volume Contribution RAW'!$A$1:$AF$156,MATCH('Final Volume Contributions'!$A12,'Volume Contribution RAW'!$A$1:$A$156,0),MATCH('Final Volume Contributions'!Z$2,'Volume Contribution RAW'!$A$1:$AF$1,0))</f>
        <v>1.3892904494967299E-8</v>
      </c>
      <c r="AA12" s="102">
        <f>INDEX('Volume Contribution RAW'!$A$1:$AF$156,MATCH('Final Volume Contributions'!$A12,'Volume Contribution RAW'!$A$1:$A$156,0),MATCH('Final Volume Contributions'!AA$2,'Volume Contribution RAW'!$A$1:$AF$1,0))</f>
        <v>1.3892904494967299E-8</v>
      </c>
      <c r="AB12" s="102">
        <f>INDEX('Volume Contribution RAW'!$A$1:$AF$156,MATCH('Final Volume Contributions'!$A12,'Volume Contribution RAW'!$A$1:$A$156,0),MATCH('Final Volume Contributions'!AB$2,'Volume Contribution RAW'!$A$1:$AF$1,0))</f>
        <v>1.3892904494967299E-8</v>
      </c>
      <c r="AC12" s="102">
        <f>INDEX('Volume Contribution RAW'!$A$1:$AF$156,MATCH('Final Volume Contributions'!$A12,'Volume Contribution RAW'!$A$1:$A$156,0),MATCH('Final Volume Contributions'!AC$2,'Volume Contribution RAW'!$A$1:$AF$1,0))</f>
        <v>34527.0867459664</v>
      </c>
      <c r="AD12" s="102">
        <f>INDEX('Volume Contribution RAW'!$A$1:$AF$156,MATCH('Final Volume Contributions'!$A12,'Volume Contribution RAW'!$A$1:$A$156,0),MATCH('Final Volume Contributions'!AD$2,'Volume Contribution RAW'!$A$1:$AF$1,0))</f>
        <v>1.3892904494967299E-8</v>
      </c>
      <c r="AE12" s="102">
        <f>INDEX('Volume Contribution RAW'!$A$1:$AF$156,MATCH('Final Volume Contributions'!$A12,'Volume Contribution RAW'!$A$1:$A$156,0),MATCH('Final Volume Contributions'!AE$2,'Volume Contribution RAW'!$A$1:$AF$1,0))</f>
        <v>72585.578215139307</v>
      </c>
      <c r="AF12" s="102">
        <f>INDEX('Volume Contribution RAW'!$A$1:$AF$156,MATCH('Final Volume Contributions'!$A12,'Volume Contribution RAW'!$A$1:$A$156,0),MATCH('Final Volume Contributions'!AF$2,'Volume Contribution RAW'!$A$1:$AF$1,0))</f>
        <v>1.3892904494967299E-8</v>
      </c>
      <c r="AG12" s="102">
        <f>INDEX('Volume Contribution RAW'!$A$1:$AF$156,MATCH('Final Volume Contributions'!$A12,'Volume Contribution RAW'!$A$1:$A$156,0),MATCH('Final Volume Contributions'!AG$2,'Volume Contribution RAW'!$A$1:$AF$1,0))</f>
        <v>1.3892904494967299E-8</v>
      </c>
      <c r="AH12" s="102">
        <f>INDEX('Volume Contribution RAW'!$A$1:$AF$156,MATCH('Final Volume Contributions'!$A12,'Volume Contribution RAW'!$A$1:$A$156,0),MATCH('Final Volume Contributions'!AH$2,'Volume Contribution RAW'!$A$1:$AF$1,0))</f>
        <v>1.3892904494967299E-8</v>
      </c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</row>
    <row r="13" spans="1:65" x14ac:dyDescent="0.2">
      <c r="A13" s="101">
        <f t="shared" si="1"/>
        <v>42807</v>
      </c>
      <c r="B13">
        <v>3255923.7999999989</v>
      </c>
      <c r="C13">
        <f t="shared" si="0"/>
        <v>3264715.7898018123</v>
      </c>
      <c r="E13" s="102">
        <f>INDEX('Volume Contribution RAW'!$A$1:$AF$156,MATCH('Final Volume Contributions'!$A13,'Volume Contribution RAW'!$A$1:$A$156,0),MATCH('Final Volume Contributions'!E$2,'Volume Contribution RAW'!$A$1:$AF$1,0))</f>
        <v>2455947.5896506398</v>
      </c>
      <c r="F13" s="102">
        <f>INDEX('Volume Contribution RAW'!$A$1:$AF$156,MATCH('Final Volume Contributions'!$A13,'Volume Contribution RAW'!$A$1:$A$156,0),MATCH('Final Volume Contributions'!F$2,'Volume Contribution RAW'!$A$1:$AF$1,0))</f>
        <v>115086.255783464</v>
      </c>
      <c r="G13" s="102">
        <f>INDEX('Volume Contribution RAW'!$A$1:$AF$156,MATCH('Final Volume Contributions'!$A13,'Volume Contribution RAW'!$A$1:$A$156,0),MATCH('Final Volume Contributions'!G$2,'Volume Contribution RAW'!$A$1:$AF$1,0))</f>
        <v>936110.52575701894</v>
      </c>
      <c r="H13" s="102">
        <f>INDEX('Volume Contribution RAW'!$A$1:$AF$156,MATCH('Final Volume Contributions'!$A13,'Volume Contribution RAW'!$A$1:$A$156,0),MATCH('Final Volume Contributions'!H$2,'Volume Contribution RAW'!$A$1:$AF$1,0))</f>
        <v>-338594.94217233203</v>
      </c>
      <c r="I13" s="102">
        <f>INDEX('Volume Contribution RAW'!$A$1:$AF$156,MATCH('Final Volume Contributions'!$A13,'Volume Contribution RAW'!$A$1:$A$156,0),MATCH('Final Volume Contributions'!I$2,'Volume Contribution RAW'!$A$1:$AF$1,0))</f>
        <v>-6.0922401995974804E-9</v>
      </c>
      <c r="J13" s="102">
        <f>INDEX('Volume Contribution RAW'!$A$1:$AF$156,MATCH('Final Volume Contributions'!$A13,'Volume Contribution RAW'!$A$1:$A$156,0),MATCH('Final Volume Contributions'!J$2,'Volume Contribution RAW'!$A$1:$AF$1,0))</f>
        <v>154215.660077073</v>
      </c>
      <c r="K13" s="102">
        <f>INDEX('Volume Contribution RAW'!$A$1:$AF$156,MATCH('Final Volume Contributions'!$A13,'Volume Contribution RAW'!$A$1:$A$156,0),MATCH('Final Volume Contributions'!K$2,'Volume Contribution RAW'!$A$1:$AF$1,0))</f>
        <v>-9181.8686528658</v>
      </c>
      <c r="L13" s="102">
        <f>INDEX('Volume Contribution RAW'!$A$1:$AF$156,MATCH('Final Volume Contributions'!$A13,'Volume Contribution RAW'!$A$1:$A$156,0),MATCH('Final Volume Contributions'!L$2,'Volume Contribution RAW'!$A$1:$AF$1,0))</f>
        <v>-104300.594944613</v>
      </c>
      <c r="M13" s="102">
        <f>INDEX('Volume Contribution RAW'!$A$1:$AF$156,MATCH('Final Volume Contributions'!$A13,'Volume Contribution RAW'!$A$1:$A$156,0),MATCH('Final Volume Contributions'!M$2,'Volume Contribution RAW'!$A$1:$AF$1,0))</f>
        <v>-6.0922401995974804E-9</v>
      </c>
      <c r="N13" s="102">
        <f>INDEX('Volume Contribution RAW'!$A$1:$AF$156,MATCH('Final Volume Contributions'!$A13,'Volume Contribution RAW'!$A$1:$A$156,0),MATCH('Final Volume Contributions'!N$2,'Volume Contribution RAW'!$A$1:$AF$1,0))</f>
        <v>-7850.5962914745196</v>
      </c>
      <c r="O13" s="102">
        <f>INDEX('Volume Contribution RAW'!$A$1:$AF$156,MATCH('Final Volume Contributions'!$A13,'Volume Contribution RAW'!$A$1:$A$156,0),MATCH('Final Volume Contributions'!O$2,'Volume Contribution RAW'!$A$1:$AF$1,0))</f>
        <v>363.395764075942</v>
      </c>
      <c r="P13" s="102">
        <f>INDEX('Volume Contribution RAW'!$A$1:$AF$156,MATCH('Final Volume Contributions'!$A13,'Volume Contribution RAW'!$A$1:$A$156,0),MATCH('Final Volume Contributions'!P$2,'Volume Contribution RAW'!$A$1:$AF$1,0))</f>
        <v>18736.320459086699</v>
      </c>
      <c r="Q13" s="102">
        <f>INDEX('Volume Contribution RAW'!$A$1:$AF$156,MATCH('Final Volume Contributions'!$A13,'Volume Contribution RAW'!$A$1:$A$156,0),MATCH('Final Volume Contributions'!Q$2,'Volume Contribution RAW'!$A$1:$AF$1,0))</f>
        <v>282969.028565671</v>
      </c>
      <c r="R13" s="102">
        <f>INDEX('Volume Contribution RAW'!$A$1:$AF$156,MATCH('Final Volume Contributions'!$A13,'Volume Contribution RAW'!$A$1:$A$156,0),MATCH('Final Volume Contributions'!R$2,'Volume Contribution RAW'!$A$1:$AF$1,0))</f>
        <v>-276947.28302646597</v>
      </c>
      <c r="S13" s="102">
        <f>INDEX('Volume Contribution RAW'!$A$1:$AF$156,MATCH('Final Volume Contributions'!$A13,'Volume Contribution RAW'!$A$1:$A$156,0),MATCH('Final Volume Contributions'!S$2,'Volume Contribution RAW'!$A$1:$AF$1,0))</f>
        <v>-6.0922401995974804E-9</v>
      </c>
      <c r="T13" s="102">
        <f>INDEX('Volume Contribution RAW'!$A$1:$AF$156,MATCH('Final Volume Contributions'!$A13,'Volume Contribution RAW'!$A$1:$A$156,0),MATCH('Final Volume Contributions'!T$2,'Volume Contribution RAW'!$A$1:$AF$1,0))</f>
        <v>-27857.5295237756</v>
      </c>
      <c r="U13" s="102">
        <f>INDEX('Volume Contribution RAW'!$A$1:$AF$156,MATCH('Final Volume Contributions'!$A13,'Volume Contribution RAW'!$A$1:$A$156,0),MATCH('Final Volume Contributions'!U$2,'Volume Contribution RAW'!$A$1:$AF$1,0))</f>
        <v>-6.0922401995974804E-9</v>
      </c>
      <c r="V13" s="102">
        <f>INDEX('Volume Contribution RAW'!$A$1:$AF$156,MATCH('Final Volume Contributions'!$A13,'Volume Contribution RAW'!$A$1:$A$156,0),MATCH('Final Volume Contributions'!V$2,'Volume Contribution RAW'!$A$1:$AF$1,0))</f>
        <v>53765.545581947597</v>
      </c>
      <c r="W13" s="102">
        <f>INDEX('Volume Contribution RAW'!$A$1:$AF$156,MATCH('Final Volume Contributions'!$A13,'Volume Contribution RAW'!$A$1:$A$156,0),MATCH('Final Volume Contributions'!W$2,'Volume Contribution RAW'!$A$1:$AF$1,0))</f>
        <v>-71027.813254783701</v>
      </c>
      <c r="X13" s="102">
        <f>INDEX('Volume Contribution RAW'!$A$1:$AF$156,MATCH('Final Volume Contributions'!$A13,'Volume Contribution RAW'!$A$1:$A$156,0),MATCH('Final Volume Contributions'!X$2,'Volume Contribution RAW'!$A$1:$AF$1,0))</f>
        <v>-6.0922401995974804E-9</v>
      </c>
      <c r="Y13" s="102">
        <f>INDEX('Volume Contribution RAW'!$A$1:$AF$156,MATCH('Final Volume Contributions'!$A13,'Volume Contribution RAW'!$A$1:$A$156,0),MATCH('Final Volume Contributions'!Y$2,'Volume Contribution RAW'!$A$1:$AF$1,0))</f>
        <v>-6.0922401995974804E-9</v>
      </c>
      <c r="Z13" s="102">
        <f>INDEX('Volume Contribution RAW'!$A$1:$AF$156,MATCH('Final Volume Contributions'!$A13,'Volume Contribution RAW'!$A$1:$A$156,0),MATCH('Final Volume Contributions'!Z$2,'Volume Contribution RAW'!$A$1:$AF$1,0))</f>
        <v>-6.0922401995974804E-9</v>
      </c>
      <c r="AA13" s="102">
        <f>INDEX('Volume Contribution RAW'!$A$1:$AF$156,MATCH('Final Volume Contributions'!$A13,'Volume Contribution RAW'!$A$1:$A$156,0),MATCH('Final Volume Contributions'!AA$2,'Volume Contribution RAW'!$A$1:$AF$1,0))</f>
        <v>-6.0922401995974804E-9</v>
      </c>
      <c r="AB13" s="102">
        <f>INDEX('Volume Contribution RAW'!$A$1:$AF$156,MATCH('Final Volume Contributions'!$A13,'Volume Contribution RAW'!$A$1:$A$156,0),MATCH('Final Volume Contributions'!AB$2,'Volume Contribution RAW'!$A$1:$AF$1,0))</f>
        <v>-6.0922401995974804E-9</v>
      </c>
      <c r="AC13" s="102">
        <f>INDEX('Volume Contribution RAW'!$A$1:$AF$156,MATCH('Final Volume Contributions'!$A13,'Volume Contribution RAW'!$A$1:$A$156,0),MATCH('Final Volume Contributions'!AC$2,'Volume Contribution RAW'!$A$1:$AF$1,0))</f>
        <v>19873.654894173102</v>
      </c>
      <c r="AD13" s="102">
        <f>INDEX('Volume Contribution RAW'!$A$1:$AF$156,MATCH('Final Volume Contributions'!$A13,'Volume Contribution RAW'!$A$1:$A$156,0),MATCH('Final Volume Contributions'!AD$2,'Volume Contribution RAW'!$A$1:$AF$1,0))</f>
        <v>-6.0922401995974804E-9</v>
      </c>
      <c r="AE13" s="102">
        <f>INDEX('Volume Contribution RAW'!$A$1:$AF$156,MATCH('Final Volume Contributions'!$A13,'Volume Contribution RAW'!$A$1:$A$156,0),MATCH('Final Volume Contributions'!AE$2,'Volume Contribution RAW'!$A$1:$AF$1,0))</f>
        <v>63408.441135051602</v>
      </c>
      <c r="AF13" s="102">
        <f>INDEX('Volume Contribution RAW'!$A$1:$AF$156,MATCH('Final Volume Contributions'!$A13,'Volume Contribution RAW'!$A$1:$A$156,0),MATCH('Final Volume Contributions'!AF$2,'Volume Contribution RAW'!$A$1:$AF$1,0))</f>
        <v>-6.0922401995974804E-9</v>
      </c>
      <c r="AG13" s="102">
        <f>INDEX('Volume Contribution RAW'!$A$1:$AF$156,MATCH('Final Volume Contributions'!$A13,'Volume Contribution RAW'!$A$1:$A$156,0),MATCH('Final Volume Contributions'!AG$2,'Volume Contribution RAW'!$A$1:$AF$1,0))</f>
        <v>-6.0922401995974804E-9</v>
      </c>
      <c r="AH13" s="102">
        <f>INDEX('Volume Contribution RAW'!$A$1:$AF$156,MATCH('Final Volume Contributions'!$A13,'Volume Contribution RAW'!$A$1:$A$156,0),MATCH('Final Volume Contributions'!AH$2,'Volume Contribution RAW'!$A$1:$AF$1,0))</f>
        <v>-6.0922401995974804E-9</v>
      </c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</row>
    <row r="14" spans="1:65" x14ac:dyDescent="0.2">
      <c r="A14" s="101">
        <f t="shared" si="1"/>
        <v>42814</v>
      </c>
      <c r="B14">
        <v>3284839.4999999995</v>
      </c>
      <c r="C14">
        <f t="shared" si="0"/>
        <v>3225554.8996260432</v>
      </c>
      <c r="E14" s="102">
        <f>INDEX('Volume Contribution RAW'!$A$1:$AF$156,MATCH('Final Volume Contributions'!$A14,'Volume Contribution RAW'!$A$1:$A$156,0),MATCH('Final Volume Contributions'!E$2,'Volume Contribution RAW'!$A$1:$AF$1,0))</f>
        <v>2455947.5896506398</v>
      </c>
      <c r="F14" s="102">
        <f>INDEX('Volume Contribution RAW'!$A$1:$AF$156,MATCH('Final Volume Contributions'!$A14,'Volume Contribution RAW'!$A$1:$A$156,0),MATCH('Final Volume Contributions'!F$2,'Volume Contribution RAW'!$A$1:$AF$1,0))</f>
        <v>94422.269545610907</v>
      </c>
      <c r="G14" s="102">
        <f>INDEX('Volume Contribution RAW'!$A$1:$AF$156,MATCH('Final Volume Contributions'!$A14,'Volume Contribution RAW'!$A$1:$A$156,0),MATCH('Final Volume Contributions'!G$2,'Volume Contribution RAW'!$A$1:$AF$1,0))</f>
        <v>973121.91333702102</v>
      </c>
      <c r="H14" s="102">
        <f>INDEX('Volume Contribution RAW'!$A$1:$AF$156,MATCH('Final Volume Contributions'!$A14,'Volume Contribution RAW'!$A$1:$A$156,0),MATCH('Final Volume Contributions'!H$2,'Volume Contribution RAW'!$A$1:$AF$1,0))</f>
        <v>-291370.89209289697</v>
      </c>
      <c r="I14" s="102">
        <f>INDEX('Volume Contribution RAW'!$A$1:$AF$156,MATCH('Final Volume Contributions'!$A14,'Volume Contribution RAW'!$A$1:$A$156,0),MATCH('Final Volume Contributions'!I$2,'Volume Contribution RAW'!$A$1:$AF$1,0))</f>
        <v>5.7862565744771697E-9</v>
      </c>
      <c r="J14" s="102">
        <f>INDEX('Volume Contribution RAW'!$A$1:$AF$156,MATCH('Final Volume Contributions'!$A14,'Volume Contribution RAW'!$A$1:$A$156,0),MATCH('Final Volume Contributions'!J$2,'Volume Contribution RAW'!$A$1:$AF$1,0))</f>
        <v>154776.92105743699</v>
      </c>
      <c r="K14" s="102">
        <f>INDEX('Volume Contribution RAW'!$A$1:$AF$156,MATCH('Final Volume Contributions'!$A14,'Volume Contribution RAW'!$A$1:$A$156,0),MATCH('Final Volume Contributions'!K$2,'Volume Contribution RAW'!$A$1:$AF$1,0))</f>
        <v>-35938.315548666898</v>
      </c>
      <c r="L14" s="102">
        <f>INDEX('Volume Contribution RAW'!$A$1:$AF$156,MATCH('Final Volume Contributions'!$A14,'Volume Contribution RAW'!$A$1:$A$156,0),MATCH('Final Volume Contributions'!L$2,'Volume Contribution RAW'!$A$1:$AF$1,0))</f>
        <v>-83282.754207106103</v>
      </c>
      <c r="M14" s="102">
        <f>INDEX('Volume Contribution RAW'!$A$1:$AF$156,MATCH('Final Volume Contributions'!$A14,'Volume Contribution RAW'!$A$1:$A$156,0),MATCH('Final Volume Contributions'!M$2,'Volume Contribution RAW'!$A$1:$AF$1,0))</f>
        <v>5.7862565744771697E-9</v>
      </c>
      <c r="N14" s="102">
        <f>INDEX('Volume Contribution RAW'!$A$1:$AF$156,MATCH('Final Volume Contributions'!$A14,'Volume Contribution RAW'!$A$1:$A$156,0),MATCH('Final Volume Contributions'!N$2,'Volume Contribution RAW'!$A$1:$AF$1,0))</f>
        <v>-7174.0581122870099</v>
      </c>
      <c r="O14" s="102">
        <f>INDEX('Volume Contribution RAW'!$A$1:$AF$156,MATCH('Final Volume Contributions'!$A14,'Volume Contribution RAW'!$A$1:$A$156,0),MATCH('Final Volume Contributions'!O$2,'Volume Contribution RAW'!$A$1:$AF$1,0))</f>
        <v>-5028.9983279344397</v>
      </c>
      <c r="P14" s="102">
        <f>INDEX('Volume Contribution RAW'!$A$1:$AF$156,MATCH('Final Volume Contributions'!$A14,'Volume Contribution RAW'!$A$1:$A$156,0),MATCH('Final Volume Contributions'!P$2,'Volume Contribution RAW'!$A$1:$AF$1,0))</f>
        <v>19566.682239075799</v>
      </c>
      <c r="Q14" s="102">
        <f>INDEX('Volume Contribution RAW'!$A$1:$AF$156,MATCH('Final Volume Contributions'!$A14,'Volume Contribution RAW'!$A$1:$A$156,0),MATCH('Final Volume Contributions'!Q$2,'Volume Contribution RAW'!$A$1:$AF$1,0))</f>
        <v>274390.20258291397</v>
      </c>
      <c r="R14" s="102">
        <f>INDEX('Volume Contribution RAW'!$A$1:$AF$156,MATCH('Final Volume Contributions'!$A14,'Volume Contribution RAW'!$A$1:$A$156,0),MATCH('Final Volume Contributions'!R$2,'Volume Contribution RAW'!$A$1:$AF$1,0))</f>
        <v>-370807.701783881</v>
      </c>
      <c r="S14" s="102">
        <f>INDEX('Volume Contribution RAW'!$A$1:$AF$156,MATCH('Final Volume Contributions'!$A14,'Volume Contribution RAW'!$A$1:$A$156,0),MATCH('Final Volume Contributions'!S$2,'Volume Contribution RAW'!$A$1:$AF$1,0))</f>
        <v>5.7862565744771697E-9</v>
      </c>
      <c r="T14" s="102">
        <f>INDEX('Volume Contribution RAW'!$A$1:$AF$156,MATCH('Final Volume Contributions'!$A14,'Volume Contribution RAW'!$A$1:$A$156,0),MATCH('Final Volume Contributions'!T$2,'Volume Contribution RAW'!$A$1:$AF$1,0))</f>
        <v>-13718.2020944429</v>
      </c>
      <c r="U14" s="102">
        <f>INDEX('Volume Contribution RAW'!$A$1:$AF$156,MATCH('Final Volume Contributions'!$A14,'Volume Contribution RAW'!$A$1:$A$156,0),MATCH('Final Volume Contributions'!U$2,'Volume Contribution RAW'!$A$1:$AF$1,0))</f>
        <v>5.7862565744771697E-9</v>
      </c>
      <c r="V14" s="102">
        <f>INDEX('Volume Contribution RAW'!$A$1:$AF$156,MATCH('Final Volume Contributions'!$A14,'Volume Contribution RAW'!$A$1:$A$156,0),MATCH('Final Volume Contributions'!V$2,'Volume Contribution RAW'!$A$1:$AF$1,0))</f>
        <v>53665.357682339403</v>
      </c>
      <c r="W14" s="102">
        <f>INDEX('Volume Contribution RAW'!$A$1:$AF$156,MATCH('Final Volume Contributions'!$A14,'Volume Contribution RAW'!$A$1:$A$156,0),MATCH('Final Volume Contributions'!W$2,'Volume Contribution RAW'!$A$1:$AF$1,0))</f>
        <v>-77432.220221866606</v>
      </c>
      <c r="X14" s="102">
        <f>INDEX('Volume Contribution RAW'!$A$1:$AF$156,MATCH('Final Volume Contributions'!$A14,'Volume Contribution RAW'!$A$1:$A$156,0),MATCH('Final Volume Contributions'!X$2,'Volume Contribution RAW'!$A$1:$AF$1,0))</f>
        <v>5.7862565744771697E-9</v>
      </c>
      <c r="Y14" s="102">
        <f>INDEX('Volume Contribution RAW'!$A$1:$AF$156,MATCH('Final Volume Contributions'!$A14,'Volume Contribution RAW'!$A$1:$A$156,0),MATCH('Final Volume Contributions'!Y$2,'Volume Contribution RAW'!$A$1:$AF$1,0))</f>
        <v>5.7862565744771697E-9</v>
      </c>
      <c r="Z14" s="102">
        <f>INDEX('Volume Contribution RAW'!$A$1:$AF$156,MATCH('Final Volume Contributions'!$A14,'Volume Contribution RAW'!$A$1:$A$156,0),MATCH('Final Volume Contributions'!Z$2,'Volume Contribution RAW'!$A$1:$AF$1,0))</f>
        <v>5.7862565744771697E-9</v>
      </c>
      <c r="AA14" s="102">
        <f>INDEX('Volume Contribution RAW'!$A$1:$AF$156,MATCH('Final Volume Contributions'!$A14,'Volume Contribution RAW'!$A$1:$A$156,0),MATCH('Final Volume Contributions'!AA$2,'Volume Contribution RAW'!$A$1:$AF$1,0))</f>
        <v>5.7862565744771697E-9</v>
      </c>
      <c r="AB14" s="102">
        <f>INDEX('Volume Contribution RAW'!$A$1:$AF$156,MATCH('Final Volume Contributions'!$A14,'Volume Contribution RAW'!$A$1:$A$156,0),MATCH('Final Volume Contributions'!AB$2,'Volume Contribution RAW'!$A$1:$AF$1,0))</f>
        <v>5.7862565744771697E-9</v>
      </c>
      <c r="AC14" s="102">
        <f>INDEX('Volume Contribution RAW'!$A$1:$AF$156,MATCH('Final Volume Contributions'!$A14,'Volume Contribution RAW'!$A$1:$A$156,0),MATCH('Final Volume Contributions'!AC$2,'Volume Contribution RAW'!$A$1:$AF$1,0))</f>
        <v>35490.311340601998</v>
      </c>
      <c r="AD14" s="102">
        <f>INDEX('Volume Contribution RAW'!$A$1:$AF$156,MATCH('Final Volume Contributions'!$A14,'Volume Contribution RAW'!$A$1:$A$156,0),MATCH('Final Volume Contributions'!AD$2,'Volume Contribution RAW'!$A$1:$AF$1,0))</f>
        <v>5.7862565744771697E-9</v>
      </c>
      <c r="AE14" s="102">
        <f>INDEX('Volume Contribution RAW'!$A$1:$AF$156,MATCH('Final Volume Contributions'!$A14,'Volume Contribution RAW'!$A$1:$A$156,0),MATCH('Final Volume Contributions'!AE$2,'Volume Contribution RAW'!$A$1:$AF$1,0))</f>
        <v>48926.794579412199</v>
      </c>
      <c r="AF14" s="102">
        <f>INDEX('Volume Contribution RAW'!$A$1:$AF$156,MATCH('Final Volume Contributions'!$A14,'Volume Contribution RAW'!$A$1:$A$156,0),MATCH('Final Volume Contributions'!AF$2,'Volume Contribution RAW'!$A$1:$AF$1,0))</f>
        <v>5.7862565744771697E-9</v>
      </c>
      <c r="AG14" s="102">
        <f>INDEX('Volume Contribution RAW'!$A$1:$AF$156,MATCH('Final Volume Contributions'!$A14,'Volume Contribution RAW'!$A$1:$A$156,0),MATCH('Final Volume Contributions'!AG$2,'Volume Contribution RAW'!$A$1:$AF$1,0))</f>
        <v>5.7862565744771697E-9</v>
      </c>
      <c r="AH14" s="102">
        <f>INDEX('Volume Contribution RAW'!$A$1:$AF$156,MATCH('Final Volume Contributions'!$A14,'Volume Contribution RAW'!$A$1:$A$156,0),MATCH('Final Volume Contributions'!AH$2,'Volume Contribution RAW'!$A$1:$AF$1,0))</f>
        <v>5.7862565744771697E-9</v>
      </c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</row>
    <row r="15" spans="1:65" x14ac:dyDescent="0.2">
      <c r="A15" s="101">
        <f t="shared" si="1"/>
        <v>42821</v>
      </c>
      <c r="B15">
        <v>3371746.0000000023</v>
      </c>
      <c r="C15">
        <f t="shared" si="0"/>
        <v>3286773.3678178857</v>
      </c>
      <c r="E15" s="102">
        <f>INDEX('Volume Contribution RAW'!$A$1:$AF$156,MATCH('Final Volume Contributions'!$A15,'Volume Contribution RAW'!$A$1:$A$156,0),MATCH('Final Volume Contributions'!E$2,'Volume Contribution RAW'!$A$1:$AF$1,0))</f>
        <v>2455947.5896506398</v>
      </c>
      <c r="F15" s="102">
        <f>INDEX('Volume Contribution RAW'!$A$1:$AF$156,MATCH('Final Volume Contributions'!$A15,'Volume Contribution RAW'!$A$1:$A$156,0),MATCH('Final Volume Contributions'!F$2,'Volume Contribution RAW'!$A$1:$AF$1,0))</f>
        <v>113125.987440173</v>
      </c>
      <c r="G15" s="102">
        <f>INDEX('Volume Contribution RAW'!$A$1:$AF$156,MATCH('Final Volume Contributions'!$A15,'Volume Contribution RAW'!$A$1:$A$156,0),MATCH('Final Volume Contributions'!G$2,'Volume Contribution RAW'!$A$1:$AF$1,0))</f>
        <v>1135965.1382671399</v>
      </c>
      <c r="H15" s="102">
        <f>INDEX('Volume Contribution RAW'!$A$1:$AF$156,MATCH('Final Volume Contributions'!$A15,'Volume Contribution RAW'!$A$1:$A$156,0),MATCH('Final Volume Contributions'!H$2,'Volume Contribution RAW'!$A$1:$AF$1,0))</f>
        <v>-278300.24187858199</v>
      </c>
      <c r="I15" s="102">
        <f>INDEX('Volume Contribution RAW'!$A$1:$AF$156,MATCH('Final Volume Contributions'!$A15,'Volume Contribution RAW'!$A$1:$A$156,0),MATCH('Final Volume Contributions'!I$2,'Volume Contribution RAW'!$A$1:$AF$1,0))</f>
        <v>1.0643473615644201E-8</v>
      </c>
      <c r="J15" s="102">
        <f>INDEX('Volume Contribution RAW'!$A$1:$AF$156,MATCH('Final Volume Contributions'!$A15,'Volume Contribution RAW'!$A$1:$A$156,0),MATCH('Final Volume Contributions'!J$2,'Volume Contribution RAW'!$A$1:$AF$1,0))</f>
        <v>167311.48717048601</v>
      </c>
      <c r="K15" s="102">
        <f>INDEX('Volume Contribution RAW'!$A$1:$AF$156,MATCH('Final Volume Contributions'!$A15,'Volume Contribution RAW'!$A$1:$A$156,0),MATCH('Final Volume Contributions'!K$2,'Volume Contribution RAW'!$A$1:$AF$1,0))</f>
        <v>-27684.630783841199</v>
      </c>
      <c r="L15" s="102">
        <f>INDEX('Volume Contribution RAW'!$A$1:$AF$156,MATCH('Final Volume Contributions'!$A15,'Volume Contribution RAW'!$A$1:$A$156,0),MATCH('Final Volume Contributions'!L$2,'Volume Contribution RAW'!$A$1:$AF$1,0))</f>
        <v>-78686.5275125029</v>
      </c>
      <c r="M15" s="102">
        <f>INDEX('Volume Contribution RAW'!$A$1:$AF$156,MATCH('Final Volume Contributions'!$A15,'Volume Contribution RAW'!$A$1:$A$156,0),MATCH('Final Volume Contributions'!M$2,'Volume Contribution RAW'!$A$1:$AF$1,0))</f>
        <v>1.0643473615644201E-8</v>
      </c>
      <c r="N15" s="102">
        <f>INDEX('Volume Contribution RAW'!$A$1:$AF$156,MATCH('Final Volume Contributions'!$A15,'Volume Contribution RAW'!$A$1:$A$156,0),MATCH('Final Volume Contributions'!N$2,'Volume Contribution RAW'!$A$1:$AF$1,0))</f>
        <v>-6681.9060272055804</v>
      </c>
      <c r="O15" s="102">
        <f>INDEX('Volume Contribution RAW'!$A$1:$AF$156,MATCH('Final Volume Contributions'!$A15,'Volume Contribution RAW'!$A$1:$A$156,0),MATCH('Final Volume Contributions'!O$2,'Volume Contribution RAW'!$A$1:$AF$1,0))</f>
        <v>-16874.376191139399</v>
      </c>
      <c r="P15" s="102">
        <f>INDEX('Volume Contribution RAW'!$A$1:$AF$156,MATCH('Final Volume Contributions'!$A15,'Volume Contribution RAW'!$A$1:$A$156,0),MATCH('Final Volume Contributions'!P$2,'Volume Contribution RAW'!$A$1:$AF$1,0))</f>
        <v>-4595.6206505488999</v>
      </c>
      <c r="Q15" s="102">
        <f>INDEX('Volume Contribution RAW'!$A$1:$AF$156,MATCH('Final Volume Contributions'!$A15,'Volume Contribution RAW'!$A$1:$A$156,0),MATCH('Final Volume Contributions'!Q$2,'Volume Contribution RAW'!$A$1:$AF$1,0))</f>
        <v>292785.14975732297</v>
      </c>
      <c r="R15" s="102">
        <f>INDEX('Volume Contribution RAW'!$A$1:$AF$156,MATCH('Final Volume Contributions'!$A15,'Volume Contribution RAW'!$A$1:$A$156,0),MATCH('Final Volume Contributions'!R$2,'Volume Contribution RAW'!$A$1:$AF$1,0))</f>
        <v>-469067.115058119</v>
      </c>
      <c r="S15" s="102">
        <f>INDEX('Volume Contribution RAW'!$A$1:$AF$156,MATCH('Final Volume Contributions'!$A15,'Volume Contribution RAW'!$A$1:$A$156,0),MATCH('Final Volume Contributions'!S$2,'Volume Contribution RAW'!$A$1:$AF$1,0))</f>
        <v>-49585.907114333502</v>
      </c>
      <c r="T15" s="102">
        <f>INDEX('Volume Contribution RAW'!$A$1:$AF$156,MATCH('Final Volume Contributions'!$A15,'Volume Contribution RAW'!$A$1:$A$156,0),MATCH('Final Volume Contributions'!T$2,'Volume Contribution RAW'!$A$1:$AF$1,0))</f>
        <v>-1634.8782480473001</v>
      </c>
      <c r="U15" s="102">
        <f>INDEX('Volume Contribution RAW'!$A$1:$AF$156,MATCH('Final Volume Contributions'!$A15,'Volume Contribution RAW'!$A$1:$A$156,0),MATCH('Final Volume Contributions'!U$2,'Volume Contribution RAW'!$A$1:$AF$1,0))</f>
        <v>1.0643473615644201E-8</v>
      </c>
      <c r="V15" s="102">
        <f>INDEX('Volume Contribution RAW'!$A$1:$AF$156,MATCH('Final Volume Contributions'!$A15,'Volume Contribution RAW'!$A$1:$A$156,0),MATCH('Final Volume Contributions'!V$2,'Volume Contribution RAW'!$A$1:$AF$1,0))</f>
        <v>54740.347620926797</v>
      </c>
      <c r="W15" s="102">
        <f>INDEX('Volume Contribution RAW'!$A$1:$AF$156,MATCH('Final Volume Contributions'!$A15,'Volume Contribution RAW'!$A$1:$A$156,0),MATCH('Final Volume Contributions'!W$2,'Volume Contribution RAW'!$A$1:$AF$1,0))</f>
        <v>-79033.767329661394</v>
      </c>
      <c r="X15" s="102">
        <f>INDEX('Volume Contribution RAW'!$A$1:$AF$156,MATCH('Final Volume Contributions'!$A15,'Volume Contribution RAW'!$A$1:$A$156,0),MATCH('Final Volume Contributions'!X$2,'Volume Contribution RAW'!$A$1:$AF$1,0))</f>
        <v>1.0643473615644201E-8</v>
      </c>
      <c r="Y15" s="102">
        <f>INDEX('Volume Contribution RAW'!$A$1:$AF$156,MATCH('Final Volume Contributions'!$A15,'Volume Contribution RAW'!$A$1:$A$156,0),MATCH('Final Volume Contributions'!Y$2,'Volume Contribution RAW'!$A$1:$AF$1,0))</f>
        <v>1.0643473615644201E-8</v>
      </c>
      <c r="Z15" s="102">
        <f>INDEX('Volume Contribution RAW'!$A$1:$AF$156,MATCH('Final Volume Contributions'!$A15,'Volume Contribution RAW'!$A$1:$A$156,0),MATCH('Final Volume Contributions'!Z$2,'Volume Contribution RAW'!$A$1:$AF$1,0))</f>
        <v>1.0643473615644201E-8</v>
      </c>
      <c r="AA15" s="102">
        <f>INDEX('Volume Contribution RAW'!$A$1:$AF$156,MATCH('Final Volume Contributions'!$A15,'Volume Contribution RAW'!$A$1:$A$156,0),MATCH('Final Volume Contributions'!AA$2,'Volume Contribution RAW'!$A$1:$AF$1,0))</f>
        <v>1.0643473615644201E-8</v>
      </c>
      <c r="AB15" s="102">
        <f>INDEX('Volume Contribution RAW'!$A$1:$AF$156,MATCH('Final Volume Contributions'!$A15,'Volume Contribution RAW'!$A$1:$A$156,0),MATCH('Final Volume Contributions'!AB$2,'Volume Contribution RAW'!$A$1:$AF$1,0))</f>
        <v>1.0643473615644201E-8</v>
      </c>
      <c r="AC15" s="102">
        <f>INDEX('Volume Contribution RAW'!$A$1:$AF$156,MATCH('Final Volume Contributions'!$A15,'Volume Contribution RAW'!$A$1:$A$156,0),MATCH('Final Volume Contributions'!AC$2,'Volume Contribution RAW'!$A$1:$AF$1,0))</f>
        <v>43481.122642661998</v>
      </c>
      <c r="AD15" s="102">
        <f>INDEX('Volume Contribution RAW'!$A$1:$AF$156,MATCH('Final Volume Contributions'!$A15,'Volume Contribution RAW'!$A$1:$A$156,0),MATCH('Final Volume Contributions'!AD$2,'Volume Contribution RAW'!$A$1:$AF$1,0))</f>
        <v>1.0643473615644201E-8</v>
      </c>
      <c r="AE15" s="102">
        <f>INDEX('Volume Contribution RAW'!$A$1:$AF$156,MATCH('Final Volume Contributions'!$A15,'Volume Contribution RAW'!$A$1:$A$156,0),MATCH('Final Volume Contributions'!AE$2,'Volume Contribution RAW'!$A$1:$AF$1,0))</f>
        <v>35561.516062387498</v>
      </c>
      <c r="AF15" s="102">
        <f>INDEX('Volume Contribution RAW'!$A$1:$AF$156,MATCH('Final Volume Contributions'!$A15,'Volume Contribution RAW'!$A$1:$A$156,0),MATCH('Final Volume Contributions'!AF$2,'Volume Contribution RAW'!$A$1:$AF$1,0))</f>
        <v>1.0643473615644201E-8</v>
      </c>
      <c r="AG15" s="102">
        <f>INDEX('Volume Contribution RAW'!$A$1:$AF$156,MATCH('Final Volume Contributions'!$A15,'Volume Contribution RAW'!$A$1:$A$156,0),MATCH('Final Volume Contributions'!AG$2,'Volume Contribution RAW'!$A$1:$AF$1,0))</f>
        <v>1.0643473615644201E-8</v>
      </c>
      <c r="AH15" s="102">
        <f>INDEX('Volume Contribution RAW'!$A$1:$AF$156,MATCH('Final Volume Contributions'!$A15,'Volume Contribution RAW'!$A$1:$A$156,0),MATCH('Final Volume Contributions'!AH$2,'Volume Contribution RAW'!$A$1:$AF$1,0))</f>
        <v>1.0643473615644201E-8</v>
      </c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</row>
    <row r="16" spans="1:65" x14ac:dyDescent="0.2">
      <c r="A16" s="101">
        <f t="shared" si="1"/>
        <v>42828</v>
      </c>
      <c r="B16">
        <v>4029231.0000000028</v>
      </c>
      <c r="C16">
        <f t="shared" si="0"/>
        <v>4022495.5851285504</v>
      </c>
      <c r="E16" s="102">
        <f>INDEX('Volume Contribution RAW'!$A$1:$AF$156,MATCH('Final Volume Contributions'!$A16,'Volume Contribution RAW'!$A$1:$A$156,0),MATCH('Final Volume Contributions'!E$2,'Volume Contribution RAW'!$A$1:$AF$1,0))</f>
        <v>2455947.5896506398</v>
      </c>
      <c r="F16" s="102">
        <f>INDEX('Volume Contribution RAW'!$A$1:$AF$156,MATCH('Final Volume Contributions'!$A16,'Volume Contribution RAW'!$A$1:$A$156,0),MATCH('Final Volume Contributions'!F$2,'Volume Contribution RAW'!$A$1:$AF$1,0))</f>
        <v>148853.321643259</v>
      </c>
      <c r="G16" s="102">
        <f>INDEX('Volume Contribution RAW'!$A$1:$AF$156,MATCH('Final Volume Contributions'!$A16,'Volume Contribution RAW'!$A$1:$A$156,0),MATCH('Final Volume Contributions'!G$2,'Volume Contribution RAW'!$A$1:$AF$1,0))</f>
        <v>1687980.4379263299</v>
      </c>
      <c r="H16" s="102">
        <f>INDEX('Volume Contribution RAW'!$A$1:$AF$156,MATCH('Final Volume Contributions'!$A16,'Volume Contribution RAW'!$A$1:$A$156,0),MATCH('Final Volume Contributions'!H$2,'Volume Contribution RAW'!$A$1:$AF$1,0))</f>
        <v>12478.566852456401</v>
      </c>
      <c r="I16" s="102">
        <f>INDEX('Volume Contribution RAW'!$A$1:$AF$156,MATCH('Final Volume Contributions'!$A16,'Volume Contribution RAW'!$A$1:$A$156,0),MATCH('Final Volume Contributions'!I$2,'Volume Contribution RAW'!$A$1:$AF$1,0))</f>
        <v>-2.08208425630911E-8</v>
      </c>
      <c r="J16" s="102">
        <f>INDEX('Volume Contribution RAW'!$A$1:$AF$156,MATCH('Final Volume Contributions'!$A16,'Volume Contribution RAW'!$A$1:$A$156,0),MATCH('Final Volume Contributions'!J$2,'Volume Contribution RAW'!$A$1:$AF$1,0))</f>
        <v>167781.12725076301</v>
      </c>
      <c r="K16" s="102">
        <f>INDEX('Volume Contribution RAW'!$A$1:$AF$156,MATCH('Final Volume Contributions'!$A16,'Volume Contribution RAW'!$A$1:$A$156,0),MATCH('Final Volume Contributions'!K$2,'Volume Contribution RAW'!$A$1:$AF$1,0))</f>
        <v>-31450.713308751299</v>
      </c>
      <c r="L16" s="102">
        <f>INDEX('Volume Contribution RAW'!$A$1:$AF$156,MATCH('Final Volume Contributions'!$A16,'Volume Contribution RAW'!$A$1:$A$156,0),MATCH('Final Volume Contributions'!L$2,'Volume Contribution RAW'!$A$1:$AF$1,0))</f>
        <v>-71702.370375308004</v>
      </c>
      <c r="M16" s="102">
        <f>INDEX('Volume Contribution RAW'!$A$1:$AF$156,MATCH('Final Volume Contributions'!$A16,'Volume Contribution RAW'!$A$1:$A$156,0),MATCH('Final Volume Contributions'!M$2,'Volume Contribution RAW'!$A$1:$AF$1,0))</f>
        <v>-2.08208425630911E-8</v>
      </c>
      <c r="N16" s="102">
        <f>INDEX('Volume Contribution RAW'!$A$1:$AF$156,MATCH('Final Volume Contributions'!$A16,'Volume Contribution RAW'!$A$1:$A$156,0),MATCH('Final Volume Contributions'!N$2,'Volume Contribution RAW'!$A$1:$AF$1,0))</f>
        <v>-26375.875906614499</v>
      </c>
      <c r="O16" s="102">
        <f>INDEX('Volume Contribution RAW'!$A$1:$AF$156,MATCH('Final Volume Contributions'!$A16,'Volume Contribution RAW'!$A$1:$A$156,0),MATCH('Final Volume Contributions'!O$2,'Volume Contribution RAW'!$A$1:$AF$1,0))</f>
        <v>-51120.995745096603</v>
      </c>
      <c r="P16" s="102">
        <f>INDEX('Volume Contribution RAW'!$A$1:$AF$156,MATCH('Final Volume Contributions'!$A16,'Volume Contribution RAW'!$A$1:$A$156,0),MATCH('Final Volume Contributions'!P$2,'Volume Contribution RAW'!$A$1:$AF$1,0))</f>
        <v>-63267.181396067899</v>
      </c>
      <c r="Q16" s="102">
        <f>INDEX('Volume Contribution RAW'!$A$1:$AF$156,MATCH('Final Volume Contributions'!$A16,'Volume Contribution RAW'!$A$1:$A$156,0),MATCH('Final Volume Contributions'!Q$2,'Volume Contribution RAW'!$A$1:$AF$1,0))</f>
        <v>376202.80968684802</v>
      </c>
      <c r="R16" s="102">
        <f>INDEX('Volume Contribution RAW'!$A$1:$AF$156,MATCH('Final Volume Contributions'!$A16,'Volume Contribution RAW'!$A$1:$A$156,0),MATCH('Final Volume Contributions'!R$2,'Volume Contribution RAW'!$A$1:$AF$1,0))</f>
        <v>-673619.46820710704</v>
      </c>
      <c r="S16" s="102">
        <f>INDEX('Volume Contribution RAW'!$A$1:$AF$156,MATCH('Final Volume Contributions'!$A16,'Volume Contribution RAW'!$A$1:$A$156,0),MATCH('Final Volume Contributions'!S$2,'Volume Contribution RAW'!$A$1:$AF$1,0))</f>
        <v>-1.09546023939899E-7</v>
      </c>
      <c r="T16" s="102">
        <f>INDEX('Volume Contribution RAW'!$A$1:$AF$156,MATCH('Final Volume Contributions'!$A16,'Volume Contribution RAW'!$A$1:$A$156,0),MATCH('Final Volume Contributions'!T$2,'Volume Contribution RAW'!$A$1:$AF$1,0))</f>
        <v>42732.928885582602</v>
      </c>
      <c r="U16" s="102">
        <f>INDEX('Volume Contribution RAW'!$A$1:$AF$156,MATCH('Final Volume Contributions'!$A16,'Volume Contribution RAW'!$A$1:$A$156,0),MATCH('Final Volume Contributions'!U$2,'Volume Contribution RAW'!$A$1:$AF$1,0))</f>
        <v>-2.08208425630911E-8</v>
      </c>
      <c r="V16" s="102">
        <f>INDEX('Volume Contribution RAW'!$A$1:$AF$156,MATCH('Final Volume Contributions'!$A16,'Volume Contribution RAW'!$A$1:$A$156,0),MATCH('Final Volume Contributions'!V$2,'Volume Contribution RAW'!$A$1:$AF$1,0))</f>
        <v>80270.730827392501</v>
      </c>
      <c r="W16" s="102">
        <f>INDEX('Volume Contribution RAW'!$A$1:$AF$156,MATCH('Final Volume Contributions'!$A16,'Volume Contribution RAW'!$A$1:$A$156,0),MATCH('Final Volume Contributions'!W$2,'Volume Contribution RAW'!$A$1:$AF$1,0))</f>
        <v>-97570.726274561704</v>
      </c>
      <c r="X16" s="102">
        <f>INDEX('Volume Contribution RAW'!$A$1:$AF$156,MATCH('Final Volume Contributions'!$A16,'Volume Contribution RAW'!$A$1:$A$156,0),MATCH('Final Volume Contributions'!X$2,'Volume Contribution RAW'!$A$1:$AF$1,0))</f>
        <v>-2.08208425630911E-8</v>
      </c>
      <c r="Y16" s="102">
        <f>INDEX('Volume Contribution RAW'!$A$1:$AF$156,MATCH('Final Volume Contributions'!$A16,'Volume Contribution RAW'!$A$1:$A$156,0),MATCH('Final Volume Contributions'!Y$2,'Volume Contribution RAW'!$A$1:$AF$1,0))</f>
        <v>-2.08208425630911E-8</v>
      </c>
      <c r="Z16" s="102">
        <f>INDEX('Volume Contribution RAW'!$A$1:$AF$156,MATCH('Final Volume Contributions'!$A16,'Volume Contribution RAW'!$A$1:$A$156,0),MATCH('Final Volume Contributions'!Z$2,'Volume Contribution RAW'!$A$1:$AF$1,0))</f>
        <v>-2.08208425630911E-8</v>
      </c>
      <c r="AA16" s="102">
        <f>INDEX('Volume Contribution RAW'!$A$1:$AF$156,MATCH('Final Volume Contributions'!$A16,'Volume Contribution RAW'!$A$1:$A$156,0),MATCH('Final Volume Contributions'!AA$2,'Volume Contribution RAW'!$A$1:$AF$1,0))</f>
        <v>-2.08208425630911E-8</v>
      </c>
      <c r="AB16" s="102">
        <f>INDEX('Volume Contribution RAW'!$A$1:$AF$156,MATCH('Final Volume Contributions'!$A16,'Volume Contribution RAW'!$A$1:$A$156,0),MATCH('Final Volume Contributions'!AB$2,'Volume Contribution RAW'!$A$1:$AF$1,0))</f>
        <v>-2.08208425630911E-8</v>
      </c>
      <c r="AC16" s="102">
        <f>INDEX('Volume Contribution RAW'!$A$1:$AF$156,MATCH('Final Volume Contributions'!$A16,'Volume Contribution RAW'!$A$1:$A$156,0),MATCH('Final Volume Contributions'!AC$2,'Volume Contribution RAW'!$A$1:$AF$1,0))</f>
        <v>23794.426894017801</v>
      </c>
      <c r="AD16" s="102">
        <f>INDEX('Volume Contribution RAW'!$A$1:$AF$156,MATCH('Final Volume Contributions'!$A16,'Volume Contribution RAW'!$A$1:$A$156,0),MATCH('Final Volume Contributions'!AD$2,'Volume Contribution RAW'!$A$1:$AF$1,0))</f>
        <v>-2.08208425630911E-8</v>
      </c>
      <c r="AE16" s="102">
        <f>INDEX('Volume Contribution RAW'!$A$1:$AF$156,MATCH('Final Volume Contributions'!$A16,'Volume Contribution RAW'!$A$1:$A$156,0),MATCH('Final Volume Contributions'!AE$2,'Volume Contribution RAW'!$A$1:$AF$1,0))</f>
        <v>41560.976725129898</v>
      </c>
      <c r="AF16" s="102">
        <f>INDEX('Volume Contribution RAW'!$A$1:$AF$156,MATCH('Final Volume Contributions'!$A16,'Volume Contribution RAW'!$A$1:$A$156,0),MATCH('Final Volume Contributions'!AF$2,'Volume Contribution RAW'!$A$1:$AF$1,0))</f>
        <v>-2.08208425630911E-8</v>
      </c>
      <c r="AG16" s="102">
        <f>INDEX('Volume Contribution RAW'!$A$1:$AF$156,MATCH('Final Volume Contributions'!$A16,'Volume Contribution RAW'!$A$1:$A$156,0),MATCH('Final Volume Contributions'!AG$2,'Volume Contribution RAW'!$A$1:$AF$1,0))</f>
        <v>-2.08208425630911E-8</v>
      </c>
      <c r="AH16" s="102">
        <f>INDEX('Volume Contribution RAW'!$A$1:$AF$156,MATCH('Final Volume Contributions'!$A16,'Volume Contribution RAW'!$A$1:$A$156,0),MATCH('Final Volume Contributions'!AH$2,'Volume Contribution RAW'!$A$1:$AF$1,0))</f>
        <v>-2.08208425630911E-8</v>
      </c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</row>
    <row r="17" spans="1:65" x14ac:dyDescent="0.2">
      <c r="A17" s="101">
        <f t="shared" si="1"/>
        <v>42835</v>
      </c>
      <c r="B17">
        <v>4509856.9999999963</v>
      </c>
      <c r="C17">
        <f t="shared" si="0"/>
        <v>4465029.0313104028</v>
      </c>
      <c r="E17" s="102">
        <f>INDEX('Volume Contribution RAW'!$A$1:$AF$156,MATCH('Final Volume Contributions'!$A17,'Volume Contribution RAW'!$A$1:$A$156,0),MATCH('Final Volume Contributions'!E$2,'Volume Contribution RAW'!$A$1:$AF$1,0))</f>
        <v>2455947.5896506398</v>
      </c>
      <c r="F17" s="102">
        <f>INDEX('Volume Contribution RAW'!$A$1:$AF$156,MATCH('Final Volume Contributions'!$A17,'Volume Contribution RAW'!$A$1:$A$156,0),MATCH('Final Volume Contributions'!F$2,'Volume Contribution RAW'!$A$1:$AF$1,0))</f>
        <v>132176.04691502801</v>
      </c>
      <c r="G17" s="102">
        <f>INDEX('Volume Contribution RAW'!$A$1:$AF$156,MATCH('Final Volume Contributions'!$A17,'Volume Contribution RAW'!$A$1:$A$156,0),MATCH('Final Volume Contributions'!G$2,'Volume Contribution RAW'!$A$1:$AF$1,0))</f>
        <v>2017079.88921721</v>
      </c>
      <c r="H17" s="102">
        <f>INDEX('Volume Contribution RAW'!$A$1:$AF$156,MATCH('Final Volume Contributions'!$A17,'Volume Contribution RAW'!$A$1:$A$156,0),MATCH('Final Volume Contributions'!H$2,'Volume Contribution RAW'!$A$1:$AF$1,0))</f>
        <v>209016.54458097901</v>
      </c>
      <c r="I17" s="102">
        <f>INDEX('Volume Contribution RAW'!$A$1:$AF$156,MATCH('Final Volume Contributions'!$A17,'Volume Contribution RAW'!$A$1:$A$156,0),MATCH('Final Volume Contributions'!I$2,'Volume Contribution RAW'!$A$1:$AF$1,0))</f>
        <v>9.9157077633133508E-9</v>
      </c>
      <c r="J17" s="102">
        <f>INDEX('Volume Contribution RAW'!$A$1:$AF$156,MATCH('Final Volume Contributions'!$A17,'Volume Contribution RAW'!$A$1:$A$156,0),MATCH('Final Volume Contributions'!J$2,'Volume Contribution RAW'!$A$1:$AF$1,0))</f>
        <v>190320.398340443</v>
      </c>
      <c r="K17" s="102">
        <f>INDEX('Volume Contribution RAW'!$A$1:$AF$156,MATCH('Final Volume Contributions'!$A17,'Volume Contribution RAW'!$A$1:$A$156,0),MATCH('Final Volume Contributions'!K$2,'Volume Contribution RAW'!$A$1:$AF$1,0))</f>
        <v>-43424.875088594803</v>
      </c>
      <c r="L17" s="102">
        <f>INDEX('Volume Contribution RAW'!$A$1:$AF$156,MATCH('Final Volume Contributions'!$A17,'Volume Contribution RAW'!$A$1:$A$156,0),MATCH('Final Volume Contributions'!L$2,'Volume Contribution RAW'!$A$1:$AF$1,0))</f>
        <v>-90259.992413139393</v>
      </c>
      <c r="M17" s="102">
        <f>INDEX('Volume Contribution RAW'!$A$1:$AF$156,MATCH('Final Volume Contributions'!$A17,'Volume Contribution RAW'!$A$1:$A$156,0),MATCH('Final Volume Contributions'!M$2,'Volume Contribution RAW'!$A$1:$AF$1,0))</f>
        <v>9.9157077633133508E-9</v>
      </c>
      <c r="N17" s="102">
        <f>INDEX('Volume Contribution RAW'!$A$1:$AF$156,MATCH('Final Volume Contributions'!$A17,'Volume Contribution RAW'!$A$1:$A$156,0),MATCH('Final Volume Contributions'!N$2,'Volume Contribution RAW'!$A$1:$AF$1,0))</f>
        <v>-25155.420049349999</v>
      </c>
      <c r="O17" s="102">
        <f>INDEX('Volume Contribution RAW'!$A$1:$AF$156,MATCH('Final Volume Contributions'!$A17,'Volume Contribution RAW'!$A$1:$A$156,0),MATCH('Final Volume Contributions'!O$2,'Volume Contribution RAW'!$A$1:$AF$1,0))</f>
        <v>-81973.885579944195</v>
      </c>
      <c r="P17" s="102">
        <f>INDEX('Volume Contribution RAW'!$A$1:$AF$156,MATCH('Final Volume Contributions'!$A17,'Volume Contribution RAW'!$A$1:$A$156,0),MATCH('Final Volume Contributions'!P$2,'Volume Contribution RAW'!$A$1:$AF$1,0))</f>
        <v>-102621.34217749799</v>
      </c>
      <c r="Q17" s="102">
        <f>INDEX('Volume Contribution RAW'!$A$1:$AF$156,MATCH('Final Volume Contributions'!$A17,'Volume Contribution RAW'!$A$1:$A$156,0),MATCH('Final Volume Contributions'!Q$2,'Volume Contribution RAW'!$A$1:$AF$1,0))</f>
        <v>83550.592144638198</v>
      </c>
      <c r="R17" s="102">
        <f>INDEX('Volume Contribution RAW'!$A$1:$AF$156,MATCH('Final Volume Contributions'!$A17,'Volume Contribution RAW'!$A$1:$A$156,0),MATCH('Final Volume Contributions'!R$2,'Volume Contribution RAW'!$A$1:$AF$1,0))</f>
        <v>-478986.13166355802</v>
      </c>
      <c r="S17" s="102">
        <f>INDEX('Volume Contribution RAW'!$A$1:$AF$156,MATCH('Final Volume Contributions'!$A17,'Volume Contribution RAW'!$A$1:$A$156,0),MATCH('Final Volume Contributions'!S$2,'Volume Contribution RAW'!$A$1:$AF$1,0))</f>
        <v>1.1368474249566199E-7</v>
      </c>
      <c r="T17" s="102">
        <f>INDEX('Volume Contribution RAW'!$A$1:$AF$156,MATCH('Final Volume Contributions'!$A17,'Volume Contribution RAW'!$A$1:$A$156,0),MATCH('Final Volume Contributions'!T$2,'Volume Contribution RAW'!$A$1:$AF$1,0))</f>
        <v>47587.058980198701</v>
      </c>
      <c r="U17" s="102">
        <f>INDEX('Volume Contribution RAW'!$A$1:$AF$156,MATCH('Final Volume Contributions'!$A17,'Volume Contribution RAW'!$A$1:$A$156,0),MATCH('Final Volume Contributions'!U$2,'Volume Contribution RAW'!$A$1:$AF$1,0))</f>
        <v>21568.383021274502</v>
      </c>
      <c r="V17" s="102">
        <f>INDEX('Volume Contribution RAW'!$A$1:$AF$156,MATCH('Final Volume Contributions'!$A17,'Volume Contribution RAW'!$A$1:$A$156,0),MATCH('Final Volume Contributions'!V$2,'Volume Contribution RAW'!$A$1:$AF$1,0))</f>
        <v>114406.122030382</v>
      </c>
      <c r="W17" s="102">
        <f>INDEX('Volume Contribution RAW'!$A$1:$AF$156,MATCH('Final Volume Contributions'!$A17,'Volume Contribution RAW'!$A$1:$A$156,0),MATCH('Final Volume Contributions'!W$2,'Volume Contribution RAW'!$A$1:$AF$1,0))</f>
        <v>-110083.788545346</v>
      </c>
      <c r="X17" s="102">
        <f>INDEX('Volume Contribution RAW'!$A$1:$AF$156,MATCH('Final Volume Contributions'!$A17,'Volume Contribution RAW'!$A$1:$A$156,0),MATCH('Final Volume Contributions'!X$2,'Volume Contribution RAW'!$A$1:$AF$1,0))</f>
        <v>9.9157077633133508E-9</v>
      </c>
      <c r="Y17" s="102">
        <f>INDEX('Volume Contribution RAW'!$A$1:$AF$156,MATCH('Final Volume Contributions'!$A17,'Volume Contribution RAW'!$A$1:$A$156,0),MATCH('Final Volume Contributions'!Y$2,'Volume Contribution RAW'!$A$1:$AF$1,0))</f>
        <v>9.9157077633133508E-9</v>
      </c>
      <c r="Z17" s="102">
        <f>INDEX('Volume Contribution RAW'!$A$1:$AF$156,MATCH('Final Volume Contributions'!$A17,'Volume Contribution RAW'!$A$1:$A$156,0),MATCH('Final Volume Contributions'!Z$2,'Volume Contribution RAW'!$A$1:$AF$1,0))</f>
        <v>9.9157077633133508E-9</v>
      </c>
      <c r="AA17" s="102">
        <f>INDEX('Volume Contribution RAW'!$A$1:$AF$156,MATCH('Final Volume Contributions'!$A17,'Volume Contribution RAW'!$A$1:$A$156,0),MATCH('Final Volume Contributions'!AA$2,'Volume Contribution RAW'!$A$1:$AF$1,0))</f>
        <v>9.9157077633133508E-9</v>
      </c>
      <c r="AB17" s="102">
        <f>INDEX('Volume Contribution RAW'!$A$1:$AF$156,MATCH('Final Volume Contributions'!$A17,'Volume Contribution RAW'!$A$1:$A$156,0),MATCH('Final Volume Contributions'!AB$2,'Volume Contribution RAW'!$A$1:$AF$1,0))</f>
        <v>9.9157077633133508E-9</v>
      </c>
      <c r="AC17" s="102">
        <f>INDEX('Volume Contribution RAW'!$A$1:$AF$156,MATCH('Final Volume Contributions'!$A17,'Volume Contribution RAW'!$A$1:$A$156,0),MATCH('Final Volume Contributions'!AC$2,'Volume Contribution RAW'!$A$1:$AF$1,0))</f>
        <v>64798.219758142302</v>
      </c>
      <c r="AD17" s="102">
        <f>INDEX('Volume Contribution RAW'!$A$1:$AF$156,MATCH('Final Volume Contributions'!$A17,'Volume Contribution RAW'!$A$1:$A$156,0),MATCH('Final Volume Contributions'!AD$2,'Volume Contribution RAW'!$A$1:$AF$1,0))</f>
        <v>9.9157077633133508E-9</v>
      </c>
      <c r="AE17" s="102">
        <f>INDEX('Volume Contribution RAW'!$A$1:$AF$156,MATCH('Final Volume Contributions'!$A17,'Volume Contribution RAW'!$A$1:$A$156,0),MATCH('Final Volume Contributions'!AE$2,'Volume Contribution RAW'!$A$1:$AF$1,0))</f>
        <v>44152.534361160499</v>
      </c>
      <c r="AF17" s="102">
        <f>INDEX('Volume Contribution RAW'!$A$1:$AF$156,MATCH('Final Volume Contributions'!$A17,'Volume Contribution RAW'!$A$1:$A$156,0),MATCH('Final Volume Contributions'!AF$2,'Volume Contribution RAW'!$A$1:$AF$1,0))</f>
        <v>16931.087827551099</v>
      </c>
      <c r="AG17" s="102">
        <f>INDEX('Volume Contribution RAW'!$A$1:$AF$156,MATCH('Final Volume Contributions'!$A17,'Volume Contribution RAW'!$A$1:$A$156,0),MATCH('Final Volume Contributions'!AG$2,'Volume Contribution RAW'!$A$1:$AF$1,0))</f>
        <v>-2.08208425630911E-8</v>
      </c>
      <c r="AH17" s="102">
        <f>INDEX('Volume Contribution RAW'!$A$1:$AF$156,MATCH('Final Volume Contributions'!$A17,'Volume Contribution RAW'!$A$1:$A$156,0),MATCH('Final Volume Contributions'!AH$2,'Volume Contribution RAW'!$A$1:$AF$1,0))</f>
        <v>9.9157077633133508E-9</v>
      </c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</row>
    <row r="18" spans="1:65" x14ac:dyDescent="0.2">
      <c r="A18" s="101">
        <f t="shared" si="1"/>
        <v>42842</v>
      </c>
      <c r="B18">
        <v>4027787.3000000017</v>
      </c>
      <c r="C18">
        <f t="shared" si="0"/>
        <v>3889604.8605645481</v>
      </c>
      <c r="E18" s="102">
        <f>INDEX('Volume Contribution RAW'!$A$1:$AF$156,MATCH('Final Volume Contributions'!$A18,'Volume Contribution RAW'!$A$1:$A$156,0),MATCH('Final Volume Contributions'!E$2,'Volume Contribution RAW'!$A$1:$AF$1,0))</f>
        <v>2455947.5896506398</v>
      </c>
      <c r="F18" s="102">
        <f>INDEX('Volume Contribution RAW'!$A$1:$AF$156,MATCH('Final Volume Contributions'!$A18,'Volume Contribution RAW'!$A$1:$A$156,0),MATCH('Final Volume Contributions'!F$2,'Volume Contribution RAW'!$A$1:$AF$1,0))</f>
        <v>104592.751810952</v>
      </c>
      <c r="G18" s="102">
        <f>INDEX('Volume Contribution RAW'!$A$1:$AF$156,MATCH('Final Volume Contributions'!$A18,'Volume Contribution RAW'!$A$1:$A$156,0),MATCH('Final Volume Contributions'!G$2,'Volume Contribution RAW'!$A$1:$AF$1,0))</f>
        <v>1023822.1648289</v>
      </c>
      <c r="H18" s="102">
        <f>INDEX('Volume Contribution RAW'!$A$1:$AF$156,MATCH('Final Volume Contributions'!$A18,'Volume Contribution RAW'!$A$1:$A$156,0),MATCH('Final Volume Contributions'!H$2,'Volume Contribution RAW'!$A$1:$AF$1,0))</f>
        <v>52574.538811259597</v>
      </c>
      <c r="I18" s="102">
        <f>INDEX('Volume Contribution RAW'!$A$1:$AF$156,MATCH('Final Volume Contributions'!$A18,'Volume Contribution RAW'!$A$1:$A$156,0),MATCH('Final Volume Contributions'!I$2,'Volume Contribution RAW'!$A$1:$AF$1,0))</f>
        <v>3.7835960399368599E-8</v>
      </c>
      <c r="J18" s="102">
        <f>INDEX('Volume Contribution RAW'!$A$1:$AF$156,MATCH('Final Volume Contributions'!$A18,'Volume Contribution RAW'!$A$1:$A$156,0),MATCH('Final Volume Contributions'!J$2,'Volume Contribution RAW'!$A$1:$AF$1,0))</f>
        <v>186823.12120851001</v>
      </c>
      <c r="K18" s="102">
        <f>INDEX('Volume Contribution RAW'!$A$1:$AF$156,MATCH('Final Volume Contributions'!$A18,'Volume Contribution RAW'!$A$1:$A$156,0),MATCH('Final Volume Contributions'!K$2,'Volume Contribution RAW'!$A$1:$AF$1,0))</f>
        <v>-19424.730787182802</v>
      </c>
      <c r="L18" s="102">
        <f>INDEX('Volume Contribution RAW'!$A$1:$AF$156,MATCH('Final Volume Contributions'!$A18,'Volume Contribution RAW'!$A$1:$A$156,0),MATCH('Final Volume Contributions'!L$2,'Volume Contribution RAW'!$A$1:$AF$1,0))</f>
        <v>-71513.341242078895</v>
      </c>
      <c r="M18" s="102">
        <f>INDEX('Volume Contribution RAW'!$A$1:$AF$156,MATCH('Final Volume Contributions'!$A18,'Volume Contribution RAW'!$A$1:$A$156,0),MATCH('Final Volume Contributions'!M$2,'Volume Contribution RAW'!$A$1:$AF$1,0))</f>
        <v>-50.226337219543403</v>
      </c>
      <c r="N18" s="102">
        <f>INDEX('Volume Contribution RAW'!$A$1:$AF$156,MATCH('Final Volume Contributions'!$A18,'Volume Contribution RAW'!$A$1:$A$156,0),MATCH('Final Volume Contributions'!N$2,'Volume Contribution RAW'!$A$1:$AF$1,0))</f>
        <v>-20914.704001502301</v>
      </c>
      <c r="O18" s="102">
        <f>INDEX('Volume Contribution RAW'!$A$1:$AF$156,MATCH('Final Volume Contributions'!$A18,'Volume Contribution RAW'!$A$1:$A$156,0),MATCH('Final Volume Contributions'!O$2,'Volume Contribution RAW'!$A$1:$AF$1,0))</f>
        <v>-20113.698653044899</v>
      </c>
      <c r="P18" s="102">
        <f>INDEX('Volume Contribution RAW'!$A$1:$AF$156,MATCH('Final Volume Contributions'!$A18,'Volume Contribution RAW'!$A$1:$A$156,0),MATCH('Final Volume Contributions'!P$2,'Volume Contribution RAW'!$A$1:$AF$1,0))</f>
        <v>5130.7961615015702</v>
      </c>
      <c r="Q18" s="102">
        <f>INDEX('Volume Contribution RAW'!$A$1:$AF$156,MATCH('Final Volume Contributions'!$A18,'Volume Contribution RAW'!$A$1:$A$156,0),MATCH('Final Volume Contributions'!Q$2,'Volume Contribution RAW'!$A$1:$AF$1,0))</f>
        <v>215571.06533842199</v>
      </c>
      <c r="R18" s="102">
        <f>INDEX('Volume Contribution RAW'!$A$1:$AF$156,MATCH('Final Volume Contributions'!$A18,'Volume Contribution RAW'!$A$1:$A$156,0),MATCH('Final Volume Contributions'!R$2,'Volume Contribution RAW'!$A$1:$AF$1,0))</f>
        <v>-288797.97799180198</v>
      </c>
      <c r="S18" s="102">
        <f>INDEX('Volume Contribution RAW'!$A$1:$AF$156,MATCH('Final Volume Contributions'!$A18,'Volume Contribution RAW'!$A$1:$A$156,0),MATCH('Final Volume Contributions'!S$2,'Volume Contribution RAW'!$A$1:$AF$1,0))</f>
        <v>51176.040381290899</v>
      </c>
      <c r="T18" s="102">
        <f>INDEX('Volume Contribution RAW'!$A$1:$AF$156,MATCH('Final Volume Contributions'!$A18,'Volume Contribution RAW'!$A$1:$A$156,0),MATCH('Final Volume Contributions'!T$2,'Volume Contribution RAW'!$A$1:$AF$1,0))</f>
        <v>34764.912484938301</v>
      </c>
      <c r="U18" s="102">
        <f>INDEX('Volume Contribution RAW'!$A$1:$AF$156,MATCH('Final Volume Contributions'!$A18,'Volume Contribution RAW'!$A$1:$A$156,0),MATCH('Final Volume Contributions'!U$2,'Volume Contribution RAW'!$A$1:$AF$1,0))</f>
        <v>54814.021519563597</v>
      </c>
      <c r="V18" s="102">
        <f>INDEX('Volume Contribution RAW'!$A$1:$AF$156,MATCH('Final Volume Contributions'!$A18,'Volume Contribution RAW'!$A$1:$A$156,0),MATCH('Final Volume Contributions'!V$2,'Volume Contribution RAW'!$A$1:$AF$1,0))</f>
        <v>48430.888559337502</v>
      </c>
      <c r="W18" s="102">
        <f>INDEX('Volume Contribution RAW'!$A$1:$AF$156,MATCH('Final Volume Contributions'!$A18,'Volume Contribution RAW'!$A$1:$A$156,0),MATCH('Final Volume Contributions'!W$2,'Volume Contribution RAW'!$A$1:$AF$1,0))</f>
        <v>-75525.281736282297</v>
      </c>
      <c r="X18" s="102">
        <f>INDEX('Volume Contribution RAW'!$A$1:$AF$156,MATCH('Final Volume Contributions'!$A18,'Volume Contribution RAW'!$A$1:$A$156,0),MATCH('Final Volume Contributions'!X$2,'Volume Contribution RAW'!$A$1:$AF$1,0))</f>
        <v>3.7835960399368599E-8</v>
      </c>
      <c r="Y18" s="102">
        <f>INDEX('Volume Contribution RAW'!$A$1:$AF$156,MATCH('Final Volume Contributions'!$A18,'Volume Contribution RAW'!$A$1:$A$156,0),MATCH('Final Volume Contributions'!Y$2,'Volume Contribution RAW'!$A$1:$AF$1,0))</f>
        <v>3.7835960399368599E-8</v>
      </c>
      <c r="Z18" s="102">
        <f>INDEX('Volume Contribution RAW'!$A$1:$AF$156,MATCH('Final Volume Contributions'!$A18,'Volume Contribution RAW'!$A$1:$A$156,0),MATCH('Final Volume Contributions'!Z$2,'Volume Contribution RAW'!$A$1:$AF$1,0))</f>
        <v>2503.13037399827</v>
      </c>
      <c r="AA18" s="102">
        <f>INDEX('Volume Contribution RAW'!$A$1:$AF$156,MATCH('Final Volume Contributions'!$A18,'Volume Contribution RAW'!$A$1:$A$156,0),MATCH('Final Volume Contributions'!AA$2,'Volume Contribution RAW'!$A$1:$AF$1,0))</f>
        <v>3.7835960399368599E-8</v>
      </c>
      <c r="AB18" s="102">
        <f>INDEX('Volume Contribution RAW'!$A$1:$AF$156,MATCH('Final Volume Contributions'!$A18,'Volume Contribution RAW'!$A$1:$A$156,0),MATCH('Final Volume Contributions'!AB$2,'Volume Contribution RAW'!$A$1:$AF$1,0))</f>
        <v>3.7835960399368599E-8</v>
      </c>
      <c r="AC18" s="102">
        <f>INDEX('Volume Contribution RAW'!$A$1:$AF$156,MATCH('Final Volume Contributions'!$A18,'Volume Contribution RAW'!$A$1:$A$156,0),MATCH('Final Volume Contributions'!AC$2,'Volume Contribution RAW'!$A$1:$AF$1,0))</f>
        <v>71986.110790701903</v>
      </c>
      <c r="AD18" s="102">
        <f>INDEX('Volume Contribution RAW'!$A$1:$AF$156,MATCH('Final Volume Contributions'!$A18,'Volume Contribution RAW'!$A$1:$A$156,0),MATCH('Final Volume Contributions'!AD$2,'Volume Contribution RAW'!$A$1:$AF$1,0))</f>
        <v>3.7835960399368599E-8</v>
      </c>
      <c r="AE18" s="102">
        <f>INDEX('Volume Contribution RAW'!$A$1:$AF$156,MATCH('Final Volume Contributions'!$A18,'Volume Contribution RAW'!$A$1:$A$156,0),MATCH('Final Volume Contributions'!AE$2,'Volume Contribution RAW'!$A$1:$AF$1,0))</f>
        <v>37545.144319799001</v>
      </c>
      <c r="AF18" s="102">
        <f>INDEX('Volume Contribution RAW'!$A$1:$AF$156,MATCH('Final Volume Contributions'!$A18,'Volume Contribution RAW'!$A$1:$A$156,0),MATCH('Final Volume Contributions'!AF$2,'Volume Contribution RAW'!$A$1:$AF$1,0))</f>
        <v>40262.545073603098</v>
      </c>
      <c r="AG18" s="102">
        <f>INDEX('Volume Contribution RAW'!$A$1:$AF$156,MATCH('Final Volume Contributions'!$A18,'Volume Contribution RAW'!$A$1:$A$156,0),MATCH('Final Volume Contributions'!AG$2,'Volume Contribution RAW'!$A$1:$AF$1,0))</f>
        <v>-2.08208425630911E-8</v>
      </c>
      <c r="AH18" s="102">
        <f>INDEX('Volume Contribution RAW'!$A$1:$AF$156,MATCH('Final Volume Contributions'!$A18,'Volume Contribution RAW'!$A$1:$A$156,0),MATCH('Final Volume Contributions'!AH$2,'Volume Contribution RAW'!$A$1:$AF$1,0))</f>
        <v>3.7835960399368599E-8</v>
      </c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</row>
    <row r="19" spans="1:65" x14ac:dyDescent="0.2">
      <c r="A19" s="101">
        <f t="shared" si="1"/>
        <v>42849</v>
      </c>
      <c r="B19">
        <v>4312398.4999999981</v>
      </c>
      <c r="C19">
        <f t="shared" si="0"/>
        <v>4186509.6988436258</v>
      </c>
      <c r="E19" s="102">
        <f>INDEX('Volume Contribution RAW'!$A$1:$AF$156,MATCH('Final Volume Contributions'!$A19,'Volume Contribution RAW'!$A$1:$A$156,0),MATCH('Final Volume Contributions'!E$2,'Volume Contribution RAW'!$A$1:$AF$1,0))</f>
        <v>2455947.5896506398</v>
      </c>
      <c r="F19" s="102">
        <f>INDEX('Volume Contribution RAW'!$A$1:$AF$156,MATCH('Final Volume Contributions'!$A19,'Volume Contribution RAW'!$A$1:$A$156,0),MATCH('Final Volume Contributions'!F$2,'Volume Contribution RAW'!$A$1:$AF$1,0))</f>
        <v>119488.050322373</v>
      </c>
      <c r="G19" s="102">
        <f>INDEX('Volume Contribution RAW'!$A$1:$AF$156,MATCH('Final Volume Contributions'!$A19,'Volume Contribution RAW'!$A$1:$A$156,0),MATCH('Final Volume Contributions'!G$2,'Volume Contribution RAW'!$A$1:$AF$1,0))</f>
        <v>1319135.7722286501</v>
      </c>
      <c r="H19" s="102">
        <f>INDEX('Volume Contribution RAW'!$A$1:$AF$156,MATCH('Final Volume Contributions'!$A19,'Volume Contribution RAW'!$A$1:$A$156,0),MATCH('Final Volume Contributions'!H$2,'Volume Contribution RAW'!$A$1:$AF$1,0))</f>
        <v>157699.447914694</v>
      </c>
      <c r="I19" s="102">
        <f>INDEX('Volume Contribution RAW'!$A$1:$AF$156,MATCH('Final Volume Contributions'!$A19,'Volume Contribution RAW'!$A$1:$A$156,0),MATCH('Final Volume Contributions'!I$2,'Volume Contribution RAW'!$A$1:$AF$1,0))</f>
        <v>1.02211350752921E-8</v>
      </c>
      <c r="J19" s="102">
        <f>INDEX('Volume Contribution RAW'!$A$1:$AF$156,MATCH('Final Volume Contributions'!$A19,'Volume Contribution RAW'!$A$1:$A$156,0),MATCH('Final Volume Contributions'!J$2,'Volume Contribution RAW'!$A$1:$AF$1,0))</f>
        <v>157939.71821364199</v>
      </c>
      <c r="K19" s="102">
        <f>INDEX('Volume Contribution RAW'!$A$1:$AF$156,MATCH('Final Volume Contributions'!$A19,'Volume Contribution RAW'!$A$1:$A$156,0),MATCH('Final Volume Contributions'!K$2,'Volume Contribution RAW'!$A$1:$AF$1,0))</f>
        <v>-30135.411962978</v>
      </c>
      <c r="L19" s="102">
        <f>INDEX('Volume Contribution RAW'!$A$1:$AF$156,MATCH('Final Volume Contributions'!$A19,'Volume Contribution RAW'!$A$1:$A$156,0),MATCH('Final Volume Contributions'!L$2,'Volume Contribution RAW'!$A$1:$AF$1,0))</f>
        <v>-59592.707465572101</v>
      </c>
      <c r="M19" s="102">
        <f>INDEX('Volume Contribution RAW'!$A$1:$AF$156,MATCH('Final Volume Contributions'!$A19,'Volume Contribution RAW'!$A$1:$A$156,0),MATCH('Final Volume Contributions'!M$2,'Volume Contribution RAW'!$A$1:$AF$1,0))</f>
        <v>-47.069825144335503</v>
      </c>
      <c r="N19" s="102">
        <f>INDEX('Volume Contribution RAW'!$A$1:$AF$156,MATCH('Final Volume Contributions'!$A19,'Volume Contribution RAW'!$A$1:$A$156,0),MATCH('Final Volume Contributions'!N$2,'Volume Contribution RAW'!$A$1:$AF$1,0))</f>
        <v>-43624.398946418798</v>
      </c>
      <c r="O19" s="102">
        <f>INDEX('Volume Contribution RAW'!$A$1:$AF$156,MATCH('Final Volume Contributions'!$A19,'Volume Contribution RAW'!$A$1:$A$156,0),MATCH('Final Volume Contributions'!O$2,'Volume Contribution RAW'!$A$1:$AF$1,0))</f>
        <v>-30794.0263680116</v>
      </c>
      <c r="P19" s="102">
        <f>INDEX('Volume Contribution RAW'!$A$1:$AF$156,MATCH('Final Volume Contributions'!$A19,'Volume Contribution RAW'!$A$1:$A$156,0),MATCH('Final Volume Contributions'!P$2,'Volume Contribution RAW'!$A$1:$AF$1,0))</f>
        <v>35694.298764269901</v>
      </c>
      <c r="Q19" s="102">
        <f>INDEX('Volume Contribution RAW'!$A$1:$AF$156,MATCH('Final Volume Contributions'!$A19,'Volume Contribution RAW'!$A$1:$A$156,0),MATCH('Final Volume Contributions'!Q$2,'Volume Contribution RAW'!$A$1:$AF$1,0))</f>
        <v>60633.229941810998</v>
      </c>
      <c r="R19" s="102">
        <f>INDEX('Volume Contribution RAW'!$A$1:$AF$156,MATCH('Final Volume Contributions'!$A19,'Volume Contribution RAW'!$A$1:$A$156,0),MATCH('Final Volume Contributions'!R$2,'Volume Contribution RAW'!$A$1:$AF$1,0))</f>
        <v>-280121.21737504</v>
      </c>
      <c r="S19" s="102">
        <f>INDEX('Volume Contribution RAW'!$A$1:$AF$156,MATCH('Final Volume Contributions'!$A19,'Volume Contribution RAW'!$A$1:$A$156,0),MATCH('Final Volume Contributions'!S$2,'Volume Contribution RAW'!$A$1:$AF$1,0))</f>
        <v>1.02211350752921E-8</v>
      </c>
      <c r="T19" s="102">
        <f>INDEX('Volume Contribution RAW'!$A$1:$AF$156,MATCH('Final Volume Contributions'!$A19,'Volume Contribution RAW'!$A$1:$A$156,0),MATCH('Final Volume Contributions'!T$2,'Volume Contribution RAW'!$A$1:$AF$1,0))</f>
        <v>30009.1842856642</v>
      </c>
      <c r="U19" s="102">
        <f>INDEX('Volume Contribution RAW'!$A$1:$AF$156,MATCH('Final Volume Contributions'!$A19,'Volume Contribution RAW'!$A$1:$A$156,0),MATCH('Final Volume Contributions'!U$2,'Volume Contribution RAW'!$A$1:$AF$1,0))</f>
        <v>70888.790358102604</v>
      </c>
      <c r="V19" s="102">
        <f>INDEX('Volume Contribution RAW'!$A$1:$AF$156,MATCH('Final Volume Contributions'!$A19,'Volume Contribution RAW'!$A$1:$A$156,0),MATCH('Final Volume Contributions'!V$2,'Volume Contribution RAW'!$A$1:$AF$1,0))</f>
        <v>79195.170438498695</v>
      </c>
      <c r="W19" s="102">
        <f>INDEX('Volume Contribution RAW'!$A$1:$AF$156,MATCH('Final Volume Contributions'!$A19,'Volume Contribution RAW'!$A$1:$A$156,0),MATCH('Final Volume Contributions'!W$2,'Volume Contribution RAW'!$A$1:$AF$1,0))</f>
        <v>-85889.409539167493</v>
      </c>
      <c r="X19" s="102">
        <f>INDEX('Volume Contribution RAW'!$A$1:$AF$156,MATCH('Final Volume Contributions'!$A19,'Volume Contribution RAW'!$A$1:$A$156,0),MATCH('Final Volume Contributions'!X$2,'Volume Contribution RAW'!$A$1:$AF$1,0))</f>
        <v>18205.9113784746</v>
      </c>
      <c r="Y19" s="102">
        <f>INDEX('Volume Contribution RAW'!$A$1:$AF$156,MATCH('Final Volume Contributions'!$A19,'Volume Contribution RAW'!$A$1:$A$156,0),MATCH('Final Volume Contributions'!Y$2,'Volume Contribution RAW'!$A$1:$AF$1,0))</f>
        <v>1.02211350752921E-8</v>
      </c>
      <c r="Z19" s="102">
        <f>INDEX('Volume Contribution RAW'!$A$1:$AF$156,MATCH('Final Volume Contributions'!$A19,'Volume Contribution RAW'!$A$1:$A$156,0),MATCH('Final Volume Contributions'!Z$2,'Volume Contribution RAW'!$A$1:$AF$1,0))</f>
        <v>2942.9961164763399</v>
      </c>
      <c r="AA19" s="102">
        <f>INDEX('Volume Contribution RAW'!$A$1:$AF$156,MATCH('Final Volume Contributions'!$A19,'Volume Contribution RAW'!$A$1:$A$156,0),MATCH('Final Volume Contributions'!AA$2,'Volume Contribution RAW'!$A$1:$AF$1,0))</f>
        <v>1.02211350752921E-8</v>
      </c>
      <c r="AB19" s="102">
        <f>INDEX('Volume Contribution RAW'!$A$1:$AF$156,MATCH('Final Volume Contributions'!$A19,'Volume Contribution RAW'!$A$1:$A$156,0),MATCH('Final Volume Contributions'!AB$2,'Volume Contribution RAW'!$A$1:$AF$1,0))</f>
        <v>1.02211350752921E-8</v>
      </c>
      <c r="AC19" s="102">
        <f>INDEX('Volume Contribution RAW'!$A$1:$AF$156,MATCH('Final Volume Contributions'!$A19,'Volume Contribution RAW'!$A$1:$A$156,0),MATCH('Final Volume Contributions'!AC$2,'Volume Contribution RAW'!$A$1:$AF$1,0))</f>
        <v>79181.837212025304</v>
      </c>
      <c r="AD19" s="102">
        <f>INDEX('Volume Contribution RAW'!$A$1:$AF$156,MATCH('Final Volume Contributions'!$A19,'Volume Contribution RAW'!$A$1:$A$156,0),MATCH('Final Volume Contributions'!AD$2,'Volume Contribution RAW'!$A$1:$AF$1,0))</f>
        <v>1.02211350752921E-8</v>
      </c>
      <c r="AE19" s="102">
        <f>INDEX('Volume Contribution RAW'!$A$1:$AF$156,MATCH('Final Volume Contributions'!$A19,'Volume Contribution RAW'!$A$1:$A$156,0),MATCH('Final Volume Contributions'!AE$2,'Volume Contribution RAW'!$A$1:$AF$1,0))</f>
        <v>38283.077516808298</v>
      </c>
      <c r="AF19" s="102">
        <f>INDEX('Volume Contribution RAW'!$A$1:$AF$156,MATCH('Final Volume Contributions'!$A19,'Volume Contribution RAW'!$A$1:$A$156,0),MATCH('Final Volume Contributions'!AF$2,'Volume Contribution RAW'!$A$1:$AF$1,0))</f>
        <v>91468.865983780197</v>
      </c>
      <c r="AG19" s="102">
        <f>INDEX('Volume Contribution RAW'!$A$1:$AF$156,MATCH('Final Volume Contributions'!$A19,'Volume Contribution RAW'!$A$1:$A$156,0),MATCH('Final Volume Contributions'!AG$2,'Volume Contribution RAW'!$A$1:$AF$1,0))</f>
        <v>-2.08208425630911E-8</v>
      </c>
      <c r="AH19" s="102">
        <f>INDEX('Volume Contribution RAW'!$A$1:$AF$156,MATCH('Final Volume Contributions'!$A19,'Volume Contribution RAW'!$A$1:$A$156,0),MATCH('Final Volume Contributions'!AH$2,'Volume Contribution RAW'!$A$1:$AF$1,0))</f>
        <v>1.02211350752921E-8</v>
      </c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</row>
    <row r="20" spans="1:65" x14ac:dyDescent="0.2">
      <c r="A20" s="101">
        <f t="shared" si="1"/>
        <v>42856</v>
      </c>
      <c r="B20">
        <v>4002819.8000000012</v>
      </c>
      <c r="C20">
        <f t="shared" si="0"/>
        <v>4101199.1982033774</v>
      </c>
      <c r="E20" s="102">
        <f>INDEX('Volume Contribution RAW'!$A$1:$AF$156,MATCH('Final Volume Contributions'!$A20,'Volume Contribution RAW'!$A$1:$A$156,0),MATCH('Final Volume Contributions'!E$2,'Volume Contribution RAW'!$A$1:$AF$1,0))</f>
        <v>2455947.5896506398</v>
      </c>
      <c r="F20" s="102">
        <f>INDEX('Volume Contribution RAW'!$A$1:$AF$156,MATCH('Final Volume Contributions'!$A20,'Volume Contribution RAW'!$A$1:$A$156,0),MATCH('Final Volume Contributions'!F$2,'Volume Contribution RAW'!$A$1:$AF$1,0))</f>
        <v>131383.89373742201</v>
      </c>
      <c r="G20" s="102">
        <f>INDEX('Volume Contribution RAW'!$A$1:$AF$156,MATCH('Final Volume Contributions'!$A20,'Volume Contribution RAW'!$A$1:$A$156,0),MATCH('Final Volume Contributions'!G$2,'Volume Contribution RAW'!$A$1:$AF$1,0))</f>
        <v>1151694.5770044299</v>
      </c>
      <c r="H20" s="102">
        <f>INDEX('Volume Contribution RAW'!$A$1:$AF$156,MATCH('Final Volume Contributions'!$A20,'Volume Contribution RAW'!$A$1:$A$156,0),MATCH('Final Volume Contributions'!H$2,'Volume Contribution RAW'!$A$1:$AF$1,0))</f>
        <v>-72255.121339860198</v>
      </c>
      <c r="I20" s="102">
        <f>INDEX('Volume Contribution RAW'!$A$1:$AF$156,MATCH('Final Volume Contributions'!$A20,'Volume Contribution RAW'!$A$1:$A$156,0),MATCH('Final Volume Contributions'!I$2,'Volume Contribution RAW'!$A$1:$AF$1,0))</f>
        <v>-5.2901911040458801E-8</v>
      </c>
      <c r="J20" s="102">
        <f>INDEX('Volume Contribution RAW'!$A$1:$AF$156,MATCH('Final Volume Contributions'!$A20,'Volume Contribution RAW'!$A$1:$A$156,0),MATCH('Final Volume Contributions'!J$2,'Volume Contribution RAW'!$A$1:$AF$1,0))</f>
        <v>184362.544943994</v>
      </c>
      <c r="K20" s="102">
        <f>INDEX('Volume Contribution RAW'!$A$1:$AF$156,MATCH('Final Volume Contributions'!$A20,'Volume Contribution RAW'!$A$1:$A$156,0),MATCH('Final Volume Contributions'!K$2,'Volume Contribution RAW'!$A$1:$AF$1,0))</f>
        <v>-29363.9778620043</v>
      </c>
      <c r="L20" s="102">
        <f>INDEX('Volume Contribution RAW'!$A$1:$AF$156,MATCH('Final Volume Contributions'!$A20,'Volume Contribution RAW'!$A$1:$A$156,0),MATCH('Final Volume Contributions'!L$2,'Volume Contribution RAW'!$A$1:$AF$1,0))</f>
        <v>-46481.538755435402</v>
      </c>
      <c r="M20" s="102">
        <f>INDEX('Volume Contribution RAW'!$A$1:$AF$156,MATCH('Final Volume Contributions'!$A20,'Volume Contribution RAW'!$A$1:$A$156,0),MATCH('Final Volume Contributions'!M$2,'Volume Contribution RAW'!$A$1:$AF$1,0))</f>
        <v>-83.754378200771001</v>
      </c>
      <c r="N20" s="102">
        <f>INDEX('Volume Contribution RAW'!$A$1:$AF$156,MATCH('Final Volume Contributions'!$A20,'Volume Contribution RAW'!$A$1:$A$156,0),MATCH('Final Volume Contributions'!N$2,'Volume Contribution RAW'!$A$1:$AF$1,0))</f>
        <v>-62868.000371857997</v>
      </c>
      <c r="O20" s="102">
        <f>INDEX('Volume Contribution RAW'!$A$1:$AF$156,MATCH('Final Volume Contributions'!$A20,'Volume Contribution RAW'!$A$1:$A$156,0),MATCH('Final Volume Contributions'!O$2,'Volume Contribution RAW'!$A$1:$AF$1,0))</f>
        <v>5513.5915991994998</v>
      </c>
      <c r="P20" s="102">
        <f>INDEX('Volume Contribution RAW'!$A$1:$AF$156,MATCH('Final Volume Contributions'!$A20,'Volume Contribution RAW'!$A$1:$A$156,0),MATCH('Final Volume Contributions'!P$2,'Volume Contribution RAW'!$A$1:$AF$1,0))</f>
        <v>34711.386179678702</v>
      </c>
      <c r="Q20" s="102">
        <f>INDEX('Volume Contribution RAW'!$A$1:$AF$156,MATCH('Final Volume Contributions'!$A20,'Volume Contribution RAW'!$A$1:$A$156,0),MATCH('Final Volume Contributions'!Q$2,'Volume Contribution RAW'!$A$1:$AF$1,0))</f>
        <v>93120.799050810907</v>
      </c>
      <c r="R20" s="102">
        <f>INDEX('Volume Contribution RAW'!$A$1:$AF$156,MATCH('Final Volume Contributions'!$A20,'Volume Contribution RAW'!$A$1:$A$156,0),MATCH('Final Volume Contributions'!R$2,'Volume Contribution RAW'!$A$1:$AF$1,0))</f>
        <v>17199.556772006101</v>
      </c>
      <c r="S20" s="102">
        <f>INDEX('Volume Contribution RAW'!$A$1:$AF$156,MATCH('Final Volume Contributions'!$A20,'Volume Contribution RAW'!$A$1:$A$156,0),MATCH('Final Volume Contributions'!S$2,'Volume Contribution RAW'!$A$1:$AF$1,0))</f>
        <v>-1.45712281286877E-7</v>
      </c>
      <c r="T20" s="102">
        <f>INDEX('Volume Contribution RAW'!$A$1:$AF$156,MATCH('Final Volume Contributions'!$A20,'Volume Contribution RAW'!$A$1:$A$156,0),MATCH('Final Volume Contributions'!T$2,'Volume Contribution RAW'!$A$1:$AF$1,0))</f>
        <v>-7139.6430517993504</v>
      </c>
      <c r="U20" s="102">
        <f>INDEX('Volume Contribution RAW'!$A$1:$AF$156,MATCH('Final Volume Contributions'!$A20,'Volume Contribution RAW'!$A$1:$A$156,0),MATCH('Final Volume Contributions'!U$2,'Volume Contribution RAW'!$A$1:$AF$1,0))</f>
        <v>61496.997897829096</v>
      </c>
      <c r="V20" s="102">
        <f>INDEX('Volume Contribution RAW'!$A$1:$AF$156,MATCH('Final Volume Contributions'!$A20,'Volume Contribution RAW'!$A$1:$A$156,0),MATCH('Final Volume Contributions'!V$2,'Volume Contribution RAW'!$A$1:$AF$1,0))</f>
        <v>59345.471820861603</v>
      </c>
      <c r="W20" s="102">
        <f>INDEX('Volume Contribution RAW'!$A$1:$AF$156,MATCH('Final Volume Contributions'!$A20,'Volume Contribution RAW'!$A$1:$A$156,0),MATCH('Final Volume Contributions'!W$2,'Volume Contribution RAW'!$A$1:$AF$1,0))</f>
        <v>-76590.975522691006</v>
      </c>
      <c r="X20" s="102">
        <f>INDEX('Volume Contribution RAW'!$A$1:$AF$156,MATCH('Final Volume Contributions'!$A20,'Volume Contribution RAW'!$A$1:$A$156,0),MATCH('Final Volume Contributions'!X$2,'Volume Contribution RAW'!$A$1:$AF$1,0))</f>
        <v>17704.6748977241</v>
      </c>
      <c r="Y20" s="102">
        <f>INDEX('Volume Contribution RAW'!$A$1:$AF$156,MATCH('Final Volume Contributions'!$A20,'Volume Contribution RAW'!$A$1:$A$156,0),MATCH('Final Volume Contributions'!Y$2,'Volume Contribution RAW'!$A$1:$AF$1,0))</f>
        <v>-5.2901911040458801E-8</v>
      </c>
      <c r="Z20" s="102">
        <f>INDEX('Volume Contribution RAW'!$A$1:$AF$156,MATCH('Final Volume Contributions'!$A20,'Volume Contribution RAW'!$A$1:$A$156,0),MATCH('Final Volume Contributions'!Z$2,'Volume Contribution RAW'!$A$1:$AF$1,0))</f>
        <v>2543.6441468891699</v>
      </c>
      <c r="AA20" s="102">
        <f>INDEX('Volume Contribution RAW'!$A$1:$AF$156,MATCH('Final Volume Contributions'!$A20,'Volume Contribution RAW'!$A$1:$A$156,0),MATCH('Final Volume Contributions'!AA$2,'Volume Contribution RAW'!$A$1:$AF$1,0))</f>
        <v>26929.9892987928</v>
      </c>
      <c r="AB20" s="102">
        <f>INDEX('Volume Contribution RAW'!$A$1:$AF$156,MATCH('Final Volume Contributions'!$A20,'Volume Contribution RAW'!$A$1:$A$156,0),MATCH('Final Volume Contributions'!AB$2,'Volume Contribution RAW'!$A$1:$AF$1,0))</f>
        <v>-5.2901911040458801E-8</v>
      </c>
      <c r="AC20" s="102">
        <f>INDEX('Volume Contribution RAW'!$A$1:$AF$156,MATCH('Final Volume Contributions'!$A20,'Volume Contribution RAW'!$A$1:$A$156,0),MATCH('Final Volume Contributions'!AC$2,'Volume Contribution RAW'!$A$1:$AF$1,0))</f>
        <v>54615.8975939374</v>
      </c>
      <c r="AD20" s="102">
        <f>INDEX('Volume Contribution RAW'!$A$1:$AF$156,MATCH('Final Volume Contributions'!$A20,'Volume Contribution RAW'!$A$1:$A$156,0),MATCH('Final Volume Contributions'!AD$2,'Volume Contribution RAW'!$A$1:$AF$1,0))</f>
        <v>-5.2901911040458801E-8</v>
      </c>
      <c r="AE20" s="102">
        <f>INDEX('Volume Contribution RAW'!$A$1:$AF$156,MATCH('Final Volume Contributions'!$A20,'Volume Contribution RAW'!$A$1:$A$156,0),MATCH('Final Volume Contributions'!AE$2,'Volume Contribution RAW'!$A$1:$AF$1,0))</f>
        <v>27336.156947727999</v>
      </c>
      <c r="AF20" s="102">
        <f>INDEX('Volume Contribution RAW'!$A$1:$AF$156,MATCH('Final Volume Contributions'!$A20,'Volume Contribution RAW'!$A$1:$A$156,0),MATCH('Final Volume Contributions'!AF$2,'Volume Contribution RAW'!$A$1:$AF$1,0))</f>
        <v>72075.437943716403</v>
      </c>
      <c r="AG20" s="102">
        <f>INDEX('Volume Contribution RAW'!$A$1:$AF$156,MATCH('Final Volume Contributions'!$A20,'Volume Contribution RAW'!$A$1:$A$156,0),MATCH('Final Volume Contributions'!AG$2,'Volume Contribution RAW'!$A$1:$AF$1,0))</f>
        <v>-2.08208425630911E-8</v>
      </c>
      <c r="AH20" s="102">
        <f>INDEX('Volume Contribution RAW'!$A$1:$AF$156,MATCH('Final Volume Contributions'!$A20,'Volume Contribution RAW'!$A$1:$A$156,0),MATCH('Final Volume Contributions'!AH$2,'Volume Contribution RAW'!$A$1:$AF$1,0))</f>
        <v>-5.2901911040458801E-8</v>
      </c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</row>
    <row r="21" spans="1:65" x14ac:dyDescent="0.2">
      <c r="A21" s="101">
        <f t="shared" si="1"/>
        <v>42863</v>
      </c>
      <c r="B21">
        <v>4138097.9999999977</v>
      </c>
      <c r="C21">
        <f t="shared" si="0"/>
        <v>4193885.9332282925</v>
      </c>
      <c r="E21" s="102">
        <f>INDEX('Volume Contribution RAW'!$A$1:$AF$156,MATCH('Final Volume Contributions'!$A21,'Volume Contribution RAW'!$A$1:$A$156,0),MATCH('Final Volume Contributions'!E$2,'Volume Contribution RAW'!$A$1:$AF$1,0))</f>
        <v>2455947.5896506398</v>
      </c>
      <c r="F21" s="102">
        <f>INDEX('Volume Contribution RAW'!$A$1:$AF$156,MATCH('Final Volume Contributions'!$A21,'Volume Contribution RAW'!$A$1:$A$156,0),MATCH('Final Volume Contributions'!F$2,'Volume Contribution RAW'!$A$1:$AF$1,0))</f>
        <v>119593.05120954099</v>
      </c>
      <c r="G21" s="102">
        <f>INDEX('Volume Contribution RAW'!$A$1:$AF$156,MATCH('Final Volume Contributions'!$A21,'Volume Contribution RAW'!$A$1:$A$156,0),MATCH('Final Volume Contributions'!G$2,'Volume Contribution RAW'!$A$1:$AF$1,0))</f>
        <v>1128091.3923416501</v>
      </c>
      <c r="H21" s="102">
        <f>INDEX('Volume Contribution RAW'!$A$1:$AF$156,MATCH('Final Volume Contributions'!$A21,'Volume Contribution RAW'!$A$1:$A$156,0),MATCH('Final Volume Contributions'!H$2,'Volume Contribution RAW'!$A$1:$AF$1,0))</f>
        <v>-66729.789074557499</v>
      </c>
      <c r="I21" s="102">
        <f>INDEX('Volume Contribution RAW'!$A$1:$AF$156,MATCH('Final Volume Contributions'!$A21,'Volume Contribution RAW'!$A$1:$A$156,0),MATCH('Final Volume Contributions'!I$2,'Volume Contribution RAW'!$A$1:$AF$1,0))</f>
        <v>-6.0274679588595199E-9</v>
      </c>
      <c r="J21" s="102">
        <f>INDEX('Volume Contribution RAW'!$A$1:$AF$156,MATCH('Final Volume Contributions'!$A21,'Volume Contribution RAW'!$A$1:$A$156,0),MATCH('Final Volume Contributions'!J$2,'Volume Contribution RAW'!$A$1:$AF$1,0))</f>
        <v>159235.56097542</v>
      </c>
      <c r="K21" s="102">
        <f>INDEX('Volume Contribution RAW'!$A$1:$AF$156,MATCH('Final Volume Contributions'!$A21,'Volume Contribution RAW'!$A$1:$A$156,0),MATCH('Final Volume Contributions'!K$2,'Volume Contribution RAW'!$A$1:$AF$1,0))</f>
        <v>-29553.171899497898</v>
      </c>
      <c r="L21" s="102">
        <f>INDEX('Volume Contribution RAW'!$A$1:$AF$156,MATCH('Final Volume Contributions'!$A21,'Volume Contribution RAW'!$A$1:$A$156,0),MATCH('Final Volume Contributions'!L$2,'Volume Contribution RAW'!$A$1:$AF$1,0))</f>
        <v>-37447.502137723299</v>
      </c>
      <c r="M21" s="102">
        <f>INDEX('Volume Contribution RAW'!$A$1:$AF$156,MATCH('Final Volume Contributions'!$A21,'Volume Contribution RAW'!$A$1:$A$156,0),MATCH('Final Volume Contributions'!M$2,'Volume Contribution RAW'!$A$1:$AF$1,0))</f>
        <v>-75.871555488111994</v>
      </c>
      <c r="N21" s="102">
        <f>INDEX('Volume Contribution RAW'!$A$1:$AF$156,MATCH('Final Volume Contributions'!$A21,'Volume Contribution RAW'!$A$1:$A$156,0),MATCH('Final Volume Contributions'!N$2,'Volume Contribution RAW'!$A$1:$AF$1,0))</f>
        <v>-83563.753981502494</v>
      </c>
      <c r="O21" s="102">
        <f>INDEX('Volume Contribution RAW'!$A$1:$AF$156,MATCH('Final Volume Contributions'!$A21,'Volume Contribution RAW'!$A$1:$A$156,0),MATCH('Final Volume Contributions'!O$2,'Volume Contribution RAW'!$A$1:$AF$1,0))</f>
        <v>8275.3822021261803</v>
      </c>
      <c r="P21" s="102">
        <f>INDEX('Volume Contribution RAW'!$A$1:$AF$156,MATCH('Final Volume Contributions'!$A21,'Volume Contribution RAW'!$A$1:$A$156,0),MATCH('Final Volume Contributions'!P$2,'Volume Contribution RAW'!$A$1:$AF$1,0))</f>
        <v>38598.574172714303</v>
      </c>
      <c r="Q21" s="102">
        <f>INDEX('Volume Contribution RAW'!$A$1:$AF$156,MATCH('Final Volume Contributions'!$A21,'Volume Contribution RAW'!$A$1:$A$156,0),MATCH('Final Volume Contributions'!Q$2,'Volume Contribution RAW'!$A$1:$AF$1,0))</f>
        <v>264142.64434214903</v>
      </c>
      <c r="R21" s="102">
        <f>INDEX('Volume Contribution RAW'!$A$1:$AF$156,MATCH('Final Volume Contributions'!$A21,'Volume Contribution RAW'!$A$1:$A$156,0),MATCH('Final Volume Contributions'!R$2,'Volume Contribution RAW'!$A$1:$AF$1,0))</f>
        <v>-56062.125206470802</v>
      </c>
      <c r="S21" s="102">
        <f>INDEX('Volume Contribution RAW'!$A$1:$AF$156,MATCH('Final Volume Contributions'!$A21,'Volume Contribution RAW'!$A$1:$A$156,0),MATCH('Final Volume Contributions'!S$2,'Volume Contribution RAW'!$A$1:$AF$1,0))</f>
        <v>53064.329715793501</v>
      </c>
      <c r="T21" s="102">
        <f>INDEX('Volume Contribution RAW'!$A$1:$AF$156,MATCH('Final Volume Contributions'!$A21,'Volume Contribution RAW'!$A$1:$A$156,0),MATCH('Final Volume Contributions'!T$2,'Volume Contribution RAW'!$A$1:$AF$1,0))</f>
        <v>-7186.1426376487598</v>
      </c>
      <c r="U21" s="102">
        <f>INDEX('Volume Contribution RAW'!$A$1:$AF$156,MATCH('Final Volume Contributions'!$A21,'Volume Contribution RAW'!$A$1:$A$156,0),MATCH('Final Volume Contributions'!U$2,'Volume Contribution RAW'!$A$1:$AF$1,0))</f>
        <v>50716.558684512202</v>
      </c>
      <c r="V21" s="102">
        <f>INDEX('Volume Contribution RAW'!$A$1:$AF$156,MATCH('Final Volume Contributions'!$A21,'Volume Contribution RAW'!$A$1:$A$156,0),MATCH('Final Volume Contributions'!V$2,'Volume Contribution RAW'!$A$1:$AF$1,0))</f>
        <v>59846.715966255499</v>
      </c>
      <c r="W21" s="102">
        <f>INDEX('Volume Contribution RAW'!$A$1:$AF$156,MATCH('Final Volume Contributions'!$A21,'Volume Contribution RAW'!$A$1:$A$156,0),MATCH('Final Volume Contributions'!W$2,'Volume Contribution RAW'!$A$1:$AF$1,0))</f>
        <v>-77072.7585953737</v>
      </c>
      <c r="X21" s="102">
        <f>INDEX('Volume Contribution RAW'!$A$1:$AF$156,MATCH('Final Volume Contributions'!$A21,'Volume Contribution RAW'!$A$1:$A$156,0),MATCH('Final Volume Contributions'!X$2,'Volume Contribution RAW'!$A$1:$AF$1,0))</f>
        <v>15764.776109710199</v>
      </c>
      <c r="Y21" s="102">
        <f>INDEX('Volume Contribution RAW'!$A$1:$AF$156,MATCH('Final Volume Contributions'!$A21,'Volume Contribution RAW'!$A$1:$A$156,0),MATCH('Final Volume Contributions'!Y$2,'Volume Contribution RAW'!$A$1:$AF$1,0))</f>
        <v>735.82534810603795</v>
      </c>
      <c r="Z21" s="102">
        <f>INDEX('Volume Contribution RAW'!$A$1:$AF$156,MATCH('Final Volume Contributions'!$A21,'Volume Contribution RAW'!$A$1:$A$156,0),MATCH('Final Volume Contributions'!Z$2,'Volume Contribution RAW'!$A$1:$AF$1,0))</f>
        <v>2525.6882670651098</v>
      </c>
      <c r="AA21" s="102">
        <f>INDEX('Volume Contribution RAW'!$A$1:$AF$156,MATCH('Final Volume Contributions'!$A21,'Volume Contribution RAW'!$A$1:$A$156,0),MATCH('Final Volume Contributions'!AA$2,'Volume Contribution RAW'!$A$1:$AF$1,0))</f>
        <v>2712.3843781054102</v>
      </c>
      <c r="AB21" s="102">
        <f>INDEX('Volume Contribution RAW'!$A$1:$AF$156,MATCH('Final Volume Contributions'!$A21,'Volume Contribution RAW'!$A$1:$A$156,0),MATCH('Final Volume Contributions'!AB$2,'Volume Contribution RAW'!$A$1:$AF$1,0))</f>
        <v>-6.0274679588595199E-9</v>
      </c>
      <c r="AC21" s="102">
        <f>INDEX('Volume Contribution RAW'!$A$1:$AF$156,MATCH('Final Volume Contributions'!$A21,'Volume Contribution RAW'!$A$1:$A$156,0),MATCH('Final Volume Contributions'!AC$2,'Volume Contribution RAW'!$A$1:$AF$1,0))</f>
        <v>69742.557490931897</v>
      </c>
      <c r="AD21" s="102">
        <f>INDEX('Volume Contribution RAW'!$A$1:$AF$156,MATCH('Final Volume Contributions'!$A21,'Volume Contribution RAW'!$A$1:$A$156,0),MATCH('Final Volume Contributions'!AD$2,'Volume Contribution RAW'!$A$1:$AF$1,0))</f>
        <v>-6.0274679588595199E-9</v>
      </c>
      <c r="AE21" s="102">
        <f>INDEX('Volume Contribution RAW'!$A$1:$AF$156,MATCH('Final Volume Contributions'!$A21,'Volume Contribution RAW'!$A$1:$A$156,0),MATCH('Final Volume Contributions'!AE$2,'Volume Contribution RAW'!$A$1:$AF$1,0))</f>
        <v>28832.396110441699</v>
      </c>
      <c r="AF21" s="102">
        <f>INDEX('Volume Contribution RAW'!$A$1:$AF$156,MATCH('Final Volume Contributions'!$A21,'Volume Contribution RAW'!$A$1:$A$156,0),MATCH('Final Volume Contributions'!AF$2,'Volume Contribution RAW'!$A$1:$AF$1,0))</f>
        <v>93751.621351438502</v>
      </c>
      <c r="AG21" s="102">
        <f>INDEX('Volume Contribution RAW'!$A$1:$AF$156,MATCH('Final Volume Contributions'!$A21,'Volume Contribution RAW'!$A$1:$A$156,0),MATCH('Final Volume Contributions'!AG$2,'Volume Contribution RAW'!$A$1:$AF$1,0))</f>
        <v>-2.08208425630911E-8</v>
      </c>
      <c r="AH21" s="102">
        <f>INDEX('Volume Contribution RAW'!$A$1:$AF$156,MATCH('Final Volume Contributions'!$A21,'Volume Contribution RAW'!$A$1:$A$156,0),MATCH('Final Volume Contributions'!AH$2,'Volume Contribution RAW'!$A$1:$AF$1,0))</f>
        <v>-6.0274679588595199E-9</v>
      </c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</row>
    <row r="22" spans="1:65" x14ac:dyDescent="0.2">
      <c r="A22" s="101">
        <f t="shared" si="1"/>
        <v>42870</v>
      </c>
      <c r="B22">
        <v>4140931.2999999975</v>
      </c>
      <c r="C22">
        <f t="shared" si="0"/>
        <v>4129152.5990429362</v>
      </c>
      <c r="E22" s="102">
        <f>INDEX('Volume Contribution RAW'!$A$1:$AF$156,MATCH('Final Volume Contributions'!$A22,'Volume Contribution RAW'!$A$1:$A$156,0),MATCH('Final Volume Contributions'!E$2,'Volume Contribution RAW'!$A$1:$AF$1,0))</f>
        <v>2455947.5896506398</v>
      </c>
      <c r="F22" s="102">
        <f>INDEX('Volume Contribution RAW'!$A$1:$AF$156,MATCH('Final Volume Contributions'!$A22,'Volume Contribution RAW'!$A$1:$A$156,0),MATCH('Final Volume Contributions'!F$2,'Volume Contribution RAW'!$A$1:$AF$1,0))</f>
        <v>152735.50104291501</v>
      </c>
      <c r="G22" s="102">
        <f>INDEX('Volume Contribution RAW'!$A$1:$AF$156,MATCH('Final Volume Contributions'!$A22,'Volume Contribution RAW'!$A$1:$A$156,0),MATCH('Final Volume Contributions'!G$2,'Volume Contribution RAW'!$A$1:$AF$1,0))</f>
        <v>1049651.1654789399</v>
      </c>
      <c r="H22" s="102">
        <f>INDEX('Volume Contribution RAW'!$A$1:$AF$156,MATCH('Final Volume Contributions'!$A22,'Volume Contribution RAW'!$A$1:$A$156,0),MATCH('Final Volume Contributions'!H$2,'Volume Contribution RAW'!$A$1:$AF$1,0))</f>
        <v>47085.738504148299</v>
      </c>
      <c r="I22" s="102">
        <f>INDEX('Volume Contribution RAW'!$A$1:$AF$156,MATCH('Final Volume Contributions'!$A22,'Volume Contribution RAW'!$A$1:$A$156,0),MATCH('Final Volume Contributions'!I$2,'Volume Contribution RAW'!$A$1:$AF$1,0))</f>
        <v>1.37262590682182E-8</v>
      </c>
      <c r="J22" s="102">
        <f>INDEX('Volume Contribution RAW'!$A$1:$AF$156,MATCH('Final Volume Contributions'!$A22,'Volume Contribution RAW'!$A$1:$A$156,0),MATCH('Final Volume Contributions'!J$2,'Volume Contribution RAW'!$A$1:$AF$1,0))</f>
        <v>171819.313430468</v>
      </c>
      <c r="K22" s="102">
        <f>INDEX('Volume Contribution RAW'!$A$1:$AF$156,MATCH('Final Volume Contributions'!$A22,'Volume Contribution RAW'!$A$1:$A$156,0),MATCH('Final Volume Contributions'!K$2,'Volume Contribution RAW'!$A$1:$AF$1,0))</f>
        <v>-29561.7000710145</v>
      </c>
      <c r="L22" s="102">
        <f>INDEX('Volume Contribution RAW'!$A$1:$AF$156,MATCH('Final Volume Contributions'!$A22,'Volume Contribution RAW'!$A$1:$A$156,0),MATCH('Final Volume Contributions'!L$2,'Volume Contribution RAW'!$A$1:$AF$1,0))</f>
        <v>-34113.747746560301</v>
      </c>
      <c r="M22" s="102">
        <f>INDEX('Volume Contribution RAW'!$A$1:$AF$156,MATCH('Final Volume Contributions'!$A22,'Volume Contribution RAW'!$A$1:$A$156,0),MATCH('Final Volume Contributions'!M$2,'Volume Contribution RAW'!$A$1:$AF$1,0))</f>
        <v>-68.299682320683203</v>
      </c>
      <c r="N22" s="102">
        <f>INDEX('Volume Contribution RAW'!$A$1:$AF$156,MATCH('Final Volume Contributions'!$A22,'Volume Contribution RAW'!$A$1:$A$156,0),MATCH('Final Volume Contributions'!N$2,'Volume Contribution RAW'!$A$1:$AF$1,0))</f>
        <v>-93057.532833624704</v>
      </c>
      <c r="O22" s="102">
        <f>INDEX('Volume Contribution RAW'!$A$1:$AF$156,MATCH('Final Volume Contributions'!$A22,'Volume Contribution RAW'!$A$1:$A$156,0),MATCH('Final Volume Contributions'!O$2,'Volume Contribution RAW'!$A$1:$AF$1,0))</f>
        <v>-18765.0579824618</v>
      </c>
      <c r="P22" s="102">
        <f>INDEX('Volume Contribution RAW'!$A$1:$AF$156,MATCH('Final Volume Contributions'!$A22,'Volume Contribution RAW'!$A$1:$A$156,0),MATCH('Final Volume Contributions'!P$2,'Volume Contribution RAW'!$A$1:$AF$1,0))</f>
        <v>40100.357215233402</v>
      </c>
      <c r="Q22" s="102">
        <f>INDEX('Volume Contribution RAW'!$A$1:$AF$156,MATCH('Final Volume Contributions'!$A22,'Volume Contribution RAW'!$A$1:$A$156,0),MATCH('Final Volume Contributions'!Q$2,'Volume Contribution RAW'!$A$1:$AF$1,0))</f>
        <v>331941.82764175098</v>
      </c>
      <c r="R22" s="102">
        <f>INDEX('Volume Contribution RAW'!$A$1:$AF$156,MATCH('Final Volume Contributions'!$A22,'Volume Contribution RAW'!$A$1:$A$156,0),MATCH('Final Volume Contributions'!R$2,'Volume Contribution RAW'!$A$1:$AF$1,0))</f>
        <v>-286300.79152576101</v>
      </c>
      <c r="S22" s="102">
        <f>INDEX('Volume Contribution RAW'!$A$1:$AF$156,MATCH('Final Volume Contributions'!$A22,'Volume Contribution RAW'!$A$1:$A$156,0),MATCH('Final Volume Contributions'!S$2,'Volume Contribution RAW'!$A$1:$AF$1,0))</f>
        <v>52531.781965870301</v>
      </c>
      <c r="T22" s="102">
        <f>INDEX('Volume Contribution RAW'!$A$1:$AF$156,MATCH('Final Volume Contributions'!$A22,'Volume Contribution RAW'!$A$1:$A$156,0),MATCH('Final Volume Contributions'!T$2,'Volume Contribution RAW'!$A$1:$AF$1,0))</f>
        <v>22952.878146968102</v>
      </c>
      <c r="U22" s="102">
        <f>INDEX('Volume Contribution RAW'!$A$1:$AF$156,MATCH('Final Volume Contributions'!$A22,'Volume Contribution RAW'!$A$1:$A$156,0),MATCH('Final Volume Contributions'!U$2,'Volume Contribution RAW'!$A$1:$AF$1,0))</f>
        <v>84465.097962050597</v>
      </c>
      <c r="V22" s="102">
        <f>INDEX('Volume Contribution RAW'!$A$1:$AF$156,MATCH('Final Volume Contributions'!$A22,'Volume Contribution RAW'!$A$1:$A$156,0),MATCH('Final Volume Contributions'!V$2,'Volume Contribution RAW'!$A$1:$AF$1,0))</f>
        <v>59245.270076087298</v>
      </c>
      <c r="W22" s="102">
        <f>INDEX('Volume Contribution RAW'!$A$1:$AF$156,MATCH('Final Volume Contributions'!$A22,'Volume Contribution RAW'!$A$1:$A$156,0),MATCH('Final Volume Contributions'!W$2,'Volume Contribution RAW'!$A$1:$AF$1,0))</f>
        <v>-84250.439329969304</v>
      </c>
      <c r="X22" s="102">
        <f>INDEX('Volume Contribution RAW'!$A$1:$AF$156,MATCH('Final Volume Contributions'!$A22,'Volume Contribution RAW'!$A$1:$A$156,0),MATCH('Final Volume Contributions'!X$2,'Volume Contribution RAW'!$A$1:$AF$1,0))</f>
        <v>7089.5438824969597</v>
      </c>
      <c r="Y22" s="102">
        <f>INDEX('Volume Contribution RAW'!$A$1:$AF$156,MATCH('Final Volume Contributions'!$A22,'Volume Contribution RAW'!$A$1:$A$156,0),MATCH('Final Volume Contributions'!Y$2,'Volume Contribution RAW'!$A$1:$AF$1,0))</f>
        <v>11088.345110839</v>
      </c>
      <c r="Z22" s="102">
        <f>INDEX('Volume Contribution RAW'!$A$1:$AF$156,MATCH('Final Volume Contributions'!$A22,'Volume Contribution RAW'!$A$1:$A$156,0),MATCH('Final Volume Contributions'!Z$2,'Volume Contribution RAW'!$A$1:$AF$1,0))</f>
        <v>2536.5077420791399</v>
      </c>
      <c r="AA22" s="102">
        <f>INDEX('Volume Contribution RAW'!$A$1:$AF$156,MATCH('Final Volume Contributions'!$A22,'Volume Contribution RAW'!$A$1:$A$156,0),MATCH('Final Volume Contributions'!AA$2,'Volume Contribution RAW'!$A$1:$AF$1,0))</f>
        <v>27152.943226288698</v>
      </c>
      <c r="AB22" s="102">
        <f>INDEX('Volume Contribution RAW'!$A$1:$AF$156,MATCH('Final Volume Contributions'!$A22,'Volume Contribution RAW'!$A$1:$A$156,0),MATCH('Final Volume Contributions'!AB$2,'Volume Contribution RAW'!$A$1:$AF$1,0))</f>
        <v>1.37262590682182E-8</v>
      </c>
      <c r="AC22" s="102">
        <f>INDEX('Volume Contribution RAW'!$A$1:$AF$156,MATCH('Final Volume Contributions'!$A22,'Volume Contribution RAW'!$A$1:$A$156,0),MATCH('Final Volume Contributions'!AC$2,'Volume Contribution RAW'!$A$1:$AF$1,0))</f>
        <v>58088.293248625901</v>
      </c>
      <c r="AD22" s="102">
        <f>INDEX('Volume Contribution RAW'!$A$1:$AF$156,MATCH('Final Volume Contributions'!$A22,'Volume Contribution RAW'!$A$1:$A$156,0),MATCH('Final Volume Contributions'!AD$2,'Volume Contribution RAW'!$A$1:$AF$1,0))</f>
        <v>1.37262590682182E-8</v>
      </c>
      <c r="AE22" s="102">
        <f>INDEX('Volume Contribution RAW'!$A$1:$AF$156,MATCH('Final Volume Contributions'!$A22,'Volume Contribution RAW'!$A$1:$A$156,0),MATCH('Final Volume Contributions'!AE$2,'Volume Contribution RAW'!$A$1:$AF$1,0))</f>
        <v>26647.423704451001</v>
      </c>
      <c r="AF22" s="102">
        <f>INDEX('Volume Contribution RAW'!$A$1:$AF$156,MATCH('Final Volume Contributions'!$A22,'Volume Contribution RAW'!$A$1:$A$156,0),MATCH('Final Volume Contributions'!AF$2,'Volume Contribution RAW'!$A$1:$AF$1,0))</f>
        <v>74190.590184761997</v>
      </c>
      <c r="AG22" s="102">
        <f>INDEX('Volume Contribution RAW'!$A$1:$AF$156,MATCH('Final Volume Contributions'!$A22,'Volume Contribution RAW'!$A$1:$A$156,0),MATCH('Final Volume Contributions'!AG$2,'Volume Contribution RAW'!$A$1:$AF$1,0))</f>
        <v>-2.08208425630911E-8</v>
      </c>
      <c r="AH22" s="102">
        <f>INDEX('Volume Contribution RAW'!$A$1:$AF$156,MATCH('Final Volume Contributions'!$A22,'Volume Contribution RAW'!$A$1:$A$156,0),MATCH('Final Volume Contributions'!AH$2,'Volume Contribution RAW'!$A$1:$AF$1,0))</f>
        <v>1.37262590682182E-8</v>
      </c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</row>
    <row r="23" spans="1:65" x14ac:dyDescent="0.2">
      <c r="A23" s="101">
        <f t="shared" si="1"/>
        <v>42877</v>
      </c>
      <c r="B23">
        <v>5359113</v>
      </c>
      <c r="C23">
        <f t="shared" si="0"/>
        <v>5232341.179303701</v>
      </c>
      <c r="E23" s="102">
        <f>INDEX('Volume Contribution RAW'!$A$1:$AF$156,MATCH('Final Volume Contributions'!$A23,'Volume Contribution RAW'!$A$1:$A$156,0),MATCH('Final Volume Contributions'!E$2,'Volume Contribution RAW'!$A$1:$AF$1,0))</f>
        <v>2455947.5896506398</v>
      </c>
      <c r="F23" s="102">
        <f>INDEX('Volume Contribution RAW'!$A$1:$AF$156,MATCH('Final Volume Contributions'!$A23,'Volume Contribution RAW'!$A$1:$A$156,0),MATCH('Final Volume Contributions'!F$2,'Volume Contribution RAW'!$A$1:$AF$1,0))</f>
        <v>213519.26697847201</v>
      </c>
      <c r="G23" s="102">
        <f>INDEX('Volume Contribution RAW'!$A$1:$AF$156,MATCH('Final Volume Contributions'!$A23,'Volume Contribution RAW'!$A$1:$A$156,0),MATCH('Final Volume Contributions'!G$2,'Volume Contribution RAW'!$A$1:$AF$1,0))</f>
        <v>2017859.02883557</v>
      </c>
      <c r="H23" s="102">
        <f>INDEX('Volume Contribution RAW'!$A$1:$AF$156,MATCH('Final Volume Contributions'!$A23,'Volume Contribution RAW'!$A$1:$A$156,0),MATCH('Final Volume Contributions'!H$2,'Volume Contribution RAW'!$A$1:$AF$1,0))</f>
        <v>170083.938085642</v>
      </c>
      <c r="I23" s="102">
        <f>INDEX('Volume Contribution RAW'!$A$1:$AF$156,MATCH('Final Volume Contributions'!$A23,'Volume Contribution RAW'!$A$1:$A$156,0),MATCH('Final Volume Contributions'!I$2,'Volume Contribution RAW'!$A$1:$AF$1,0))</f>
        <v>-4.9529835695137703E-8</v>
      </c>
      <c r="J23" s="102">
        <f>INDEX('Volume Contribution RAW'!$A$1:$AF$156,MATCH('Final Volume Contributions'!$A23,'Volume Contribution RAW'!$A$1:$A$156,0),MATCH('Final Volume Contributions'!J$2,'Volume Contribution RAW'!$A$1:$AF$1,0))</f>
        <v>212366.268193019</v>
      </c>
      <c r="K23" s="102">
        <f>INDEX('Volume Contribution RAW'!$A$1:$AF$156,MATCH('Final Volume Contributions'!$A23,'Volume Contribution RAW'!$A$1:$A$156,0),MATCH('Final Volume Contributions'!K$2,'Volume Contribution RAW'!$A$1:$AF$1,0))</f>
        <v>-44855.6841003105</v>
      </c>
      <c r="L23" s="102">
        <f>INDEX('Volume Contribution RAW'!$A$1:$AF$156,MATCH('Final Volume Contributions'!$A23,'Volume Contribution RAW'!$A$1:$A$156,0),MATCH('Final Volume Contributions'!L$2,'Volume Contribution RAW'!$A$1:$AF$1,0))</f>
        <v>-62470.696823387501</v>
      </c>
      <c r="M23" s="102">
        <f>INDEX('Volume Contribution RAW'!$A$1:$AF$156,MATCH('Final Volume Contributions'!$A23,'Volume Contribution RAW'!$A$1:$A$156,0),MATCH('Final Volume Contributions'!M$2,'Volume Contribution RAW'!$A$1:$AF$1,0))</f>
        <v>-70.477385660284099</v>
      </c>
      <c r="N23" s="102">
        <f>INDEX('Volume Contribution RAW'!$A$1:$AF$156,MATCH('Final Volume Contributions'!$A23,'Volume Contribution RAW'!$A$1:$A$156,0),MATCH('Final Volume Contributions'!N$2,'Volume Contribution RAW'!$A$1:$AF$1,0))</f>
        <v>-100934.444841709</v>
      </c>
      <c r="O23" s="102">
        <f>INDEX('Volume Contribution RAW'!$A$1:$AF$156,MATCH('Final Volume Contributions'!$A23,'Volume Contribution RAW'!$A$1:$A$156,0),MATCH('Final Volume Contributions'!O$2,'Volume Contribution RAW'!$A$1:$AF$1,0))</f>
        <v>-81984.337075197298</v>
      </c>
      <c r="P23" s="102">
        <f>INDEX('Volume Contribution RAW'!$A$1:$AF$156,MATCH('Final Volume Contributions'!$A23,'Volume Contribution RAW'!$A$1:$A$156,0),MATCH('Final Volume Contributions'!P$2,'Volume Contribution RAW'!$A$1:$AF$1,0))</f>
        <v>53087.755960624301</v>
      </c>
      <c r="Q23" s="102">
        <f>INDEX('Volume Contribution RAW'!$A$1:$AF$156,MATCH('Final Volume Contributions'!$A23,'Volume Contribution RAW'!$A$1:$A$156,0),MATCH('Final Volume Contributions'!Q$2,'Volume Contribution RAW'!$A$1:$AF$1,0))</f>
        <v>384402.70581131498</v>
      </c>
      <c r="R23" s="102">
        <f>INDEX('Volume Contribution RAW'!$A$1:$AF$156,MATCH('Final Volume Contributions'!$A23,'Volume Contribution RAW'!$A$1:$A$156,0),MATCH('Final Volume Contributions'!R$2,'Volume Contribution RAW'!$A$1:$AF$1,0))</f>
        <v>-414498.07566362899</v>
      </c>
      <c r="S23" s="102">
        <f>INDEX('Volume Contribution RAW'!$A$1:$AF$156,MATCH('Final Volume Contributions'!$A23,'Volume Contribution RAW'!$A$1:$A$156,0),MATCH('Final Volume Contributions'!S$2,'Volume Contribution RAW'!$A$1:$AF$1,0))</f>
        <v>-4.9529835695137703E-8</v>
      </c>
      <c r="T23" s="102">
        <f>INDEX('Volume Contribution RAW'!$A$1:$AF$156,MATCH('Final Volume Contributions'!$A23,'Volume Contribution RAW'!$A$1:$A$156,0),MATCH('Final Volume Contributions'!T$2,'Volume Contribution RAW'!$A$1:$AF$1,0))</f>
        <v>33697.136980913303</v>
      </c>
      <c r="U23" s="102">
        <f>INDEX('Volume Contribution RAW'!$A$1:$AF$156,MATCH('Final Volume Contributions'!$A23,'Volume Contribution RAW'!$A$1:$A$156,0),MATCH('Final Volume Contributions'!U$2,'Volume Contribution RAW'!$A$1:$AF$1,0))</f>
        <v>96502.715743541397</v>
      </c>
      <c r="V23" s="102">
        <f>INDEX('Volume Contribution RAW'!$A$1:$AF$156,MATCH('Final Volume Contributions'!$A23,'Volume Contribution RAW'!$A$1:$A$156,0),MATCH('Final Volume Contributions'!V$2,'Volume Contribution RAW'!$A$1:$AF$1,0))</f>
        <v>109847.426252167</v>
      </c>
      <c r="W23" s="102">
        <f>INDEX('Volume Contribution RAW'!$A$1:$AF$156,MATCH('Final Volume Contributions'!$A23,'Volume Contribution RAW'!$A$1:$A$156,0),MATCH('Final Volume Contributions'!W$2,'Volume Contribution RAW'!$A$1:$AF$1,0))</f>
        <v>-104832.306409372</v>
      </c>
      <c r="X23" s="102">
        <f>INDEX('Volume Contribution RAW'!$A$1:$AF$156,MATCH('Final Volume Contributions'!$A23,'Volume Contribution RAW'!$A$1:$A$156,0),MATCH('Final Volume Contributions'!X$2,'Volume Contribution RAW'!$A$1:$AF$1,0))</f>
        <v>22464.5215679705</v>
      </c>
      <c r="Y23" s="102">
        <f>INDEX('Volume Contribution RAW'!$A$1:$AF$156,MATCH('Final Volume Contributions'!$A23,'Volume Contribution RAW'!$A$1:$A$156,0),MATCH('Final Volume Contributions'!Y$2,'Volume Contribution RAW'!$A$1:$AF$1,0))</f>
        <v>20835.103702411801</v>
      </c>
      <c r="Z23" s="102">
        <f>INDEX('Volume Contribution RAW'!$A$1:$AF$156,MATCH('Final Volume Contributions'!$A23,'Volume Contribution RAW'!$A$1:$A$156,0),MATCH('Final Volume Contributions'!Z$2,'Volume Contribution RAW'!$A$1:$AF$1,0))</f>
        <v>4345.2582444233003</v>
      </c>
      <c r="AA23" s="102">
        <f>INDEX('Volume Contribution RAW'!$A$1:$AF$156,MATCH('Final Volume Contributions'!$A23,'Volume Contribution RAW'!$A$1:$A$156,0),MATCH('Final Volume Contributions'!AA$2,'Volume Contribution RAW'!$A$1:$AF$1,0))</f>
        <v>3093.4745233728199</v>
      </c>
      <c r="AB23" s="102">
        <f>INDEX('Volume Contribution RAW'!$A$1:$AF$156,MATCH('Final Volume Contributions'!$A23,'Volume Contribution RAW'!$A$1:$A$156,0),MATCH('Final Volume Contributions'!AB$2,'Volume Contribution RAW'!$A$1:$AF$1,0))</f>
        <v>-4.9529835695137703E-8</v>
      </c>
      <c r="AC23" s="102">
        <f>INDEX('Volume Contribution RAW'!$A$1:$AF$156,MATCH('Final Volume Contributions'!$A23,'Volume Contribution RAW'!$A$1:$A$156,0),MATCH('Final Volume Contributions'!AC$2,'Volume Contribution RAW'!$A$1:$AF$1,0))</f>
        <v>78795.319593656503</v>
      </c>
      <c r="AD23" s="102">
        <f>INDEX('Volume Contribution RAW'!$A$1:$AF$156,MATCH('Final Volume Contributions'!$A23,'Volume Contribution RAW'!$A$1:$A$156,0),MATCH('Final Volume Contributions'!AD$2,'Volume Contribution RAW'!$A$1:$AF$1,0))</f>
        <v>24141.439998260499</v>
      </c>
      <c r="AE23" s="102">
        <f>INDEX('Volume Contribution RAW'!$A$1:$AF$156,MATCH('Final Volume Contributions'!$A23,'Volume Contribution RAW'!$A$1:$A$156,0),MATCH('Final Volume Contributions'!AE$2,'Volume Contribution RAW'!$A$1:$AF$1,0))</f>
        <v>30203.0585581542</v>
      </c>
      <c r="AF23" s="102">
        <f>INDEX('Volume Contribution RAW'!$A$1:$AF$156,MATCH('Final Volume Contributions'!$A23,'Volume Contribution RAW'!$A$1:$A$156,0),MATCH('Final Volume Contributions'!AF$2,'Volume Contribution RAW'!$A$1:$AF$1,0))</f>
        <v>110795.19292303101</v>
      </c>
      <c r="AG23" s="102">
        <f>INDEX('Volume Contribution RAW'!$A$1:$AF$156,MATCH('Final Volume Contributions'!$A23,'Volume Contribution RAW'!$A$1:$A$156,0),MATCH('Final Volume Contributions'!AG$2,'Volume Contribution RAW'!$A$1:$AF$1,0))</f>
        <v>-2.08208425630911E-8</v>
      </c>
      <c r="AH23" s="102">
        <f>INDEX('Volume Contribution RAW'!$A$1:$AF$156,MATCH('Final Volume Contributions'!$A23,'Volume Contribution RAW'!$A$1:$A$156,0),MATCH('Final Volume Contributions'!AH$2,'Volume Contribution RAW'!$A$1:$AF$1,0))</f>
        <v>-4.9529835695137703E-8</v>
      </c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</row>
    <row r="24" spans="1:65" x14ac:dyDescent="0.2">
      <c r="A24" s="101">
        <f t="shared" si="1"/>
        <v>42884</v>
      </c>
      <c r="B24">
        <v>4616049.0000000019</v>
      </c>
      <c r="C24">
        <f t="shared" si="0"/>
        <v>4529296.9271390028</v>
      </c>
      <c r="E24" s="102">
        <f>INDEX('Volume Contribution RAW'!$A$1:$AF$156,MATCH('Final Volume Contributions'!$A24,'Volume Contribution RAW'!$A$1:$A$156,0),MATCH('Final Volume Contributions'!E$2,'Volume Contribution RAW'!$A$1:$AF$1,0))</f>
        <v>2455947.5896506398</v>
      </c>
      <c r="F24" s="102">
        <f>INDEX('Volume Contribution RAW'!$A$1:$AF$156,MATCH('Final Volume Contributions'!$A24,'Volume Contribution RAW'!$A$1:$A$156,0),MATCH('Final Volume Contributions'!F$2,'Volume Contribution RAW'!$A$1:$AF$1,0))</f>
        <v>166585.27785103401</v>
      </c>
      <c r="G24" s="102">
        <f>INDEX('Volume Contribution RAW'!$A$1:$AF$156,MATCH('Final Volume Contributions'!$A24,'Volume Contribution RAW'!$A$1:$A$156,0),MATCH('Final Volume Contributions'!G$2,'Volume Contribution RAW'!$A$1:$AF$1,0))</f>
        <v>1552408.7478231799</v>
      </c>
      <c r="H24" s="102">
        <f>INDEX('Volume Contribution RAW'!$A$1:$AF$156,MATCH('Final Volume Contributions'!$A24,'Volume Contribution RAW'!$A$1:$A$156,0),MATCH('Final Volume Contributions'!H$2,'Volume Contribution RAW'!$A$1:$AF$1,0))</f>
        <v>-79534.9954337573</v>
      </c>
      <c r="I24" s="102">
        <f>INDEX('Volume Contribution RAW'!$A$1:$AF$156,MATCH('Final Volume Contributions'!$A24,'Volume Contribution RAW'!$A$1:$A$156,0),MATCH('Final Volume Contributions'!I$2,'Volume Contribution RAW'!$A$1:$AF$1,0))</f>
        <v>-2.04752408392722E-8</v>
      </c>
      <c r="J24" s="102">
        <f>INDEX('Volume Contribution RAW'!$A$1:$AF$156,MATCH('Final Volume Contributions'!$A24,'Volume Contribution RAW'!$A$1:$A$156,0),MATCH('Final Volume Contributions'!J$2,'Volume Contribution RAW'!$A$1:$AF$1,0))</f>
        <v>176349.127937332</v>
      </c>
      <c r="K24" s="102">
        <f>INDEX('Volume Contribution RAW'!$A$1:$AF$156,MATCH('Final Volume Contributions'!$A24,'Volume Contribution RAW'!$A$1:$A$156,0),MATCH('Final Volume Contributions'!K$2,'Volume Contribution RAW'!$A$1:$AF$1,0))</f>
        <v>-41338.0963960667</v>
      </c>
      <c r="L24" s="102">
        <f>INDEX('Volume Contribution RAW'!$A$1:$AF$156,MATCH('Final Volume Contributions'!$A24,'Volume Contribution RAW'!$A$1:$A$156,0),MATCH('Final Volume Contributions'!L$2,'Volume Contribution RAW'!$A$1:$AF$1,0))</f>
        <v>-66649.616155073207</v>
      </c>
      <c r="M24" s="102">
        <f>INDEX('Volume Contribution RAW'!$A$1:$AF$156,MATCH('Final Volume Contributions'!$A24,'Volume Contribution RAW'!$A$1:$A$156,0),MATCH('Final Volume Contributions'!M$2,'Volume Contribution RAW'!$A$1:$AF$1,0))</f>
        <v>-58.421997565034403</v>
      </c>
      <c r="N24" s="102">
        <f>INDEX('Volume Contribution RAW'!$A$1:$AF$156,MATCH('Final Volume Contributions'!$A24,'Volume Contribution RAW'!$A$1:$A$156,0),MATCH('Final Volume Contributions'!N$2,'Volume Contribution RAW'!$A$1:$AF$1,0))</f>
        <v>-86179.895150277604</v>
      </c>
      <c r="O24" s="102">
        <f>INDEX('Volume Contribution RAW'!$A$1:$AF$156,MATCH('Final Volume Contributions'!$A24,'Volume Contribution RAW'!$A$1:$A$156,0),MATCH('Final Volume Contributions'!O$2,'Volume Contribution RAW'!$A$1:$AF$1,0))</f>
        <v>-35404.948202707099</v>
      </c>
      <c r="P24" s="102">
        <f>INDEX('Volume Contribution RAW'!$A$1:$AF$156,MATCH('Final Volume Contributions'!$A24,'Volume Contribution RAW'!$A$1:$A$156,0),MATCH('Final Volume Contributions'!P$2,'Volume Contribution RAW'!$A$1:$AF$1,0))</f>
        <v>59628.4795015415</v>
      </c>
      <c r="Q24" s="102">
        <f>INDEX('Volume Contribution RAW'!$A$1:$AF$156,MATCH('Final Volume Contributions'!$A24,'Volume Contribution RAW'!$A$1:$A$156,0),MATCH('Final Volume Contributions'!Q$2,'Volume Contribution RAW'!$A$1:$AF$1,0))</f>
        <v>206527.599438807</v>
      </c>
      <c r="R24" s="102">
        <f>INDEX('Volume Contribution RAW'!$A$1:$AF$156,MATCH('Final Volume Contributions'!$A24,'Volume Contribution RAW'!$A$1:$A$156,0),MATCH('Final Volume Contributions'!R$2,'Volume Contribution RAW'!$A$1:$AF$1,0))</f>
        <v>-145863.30107173699</v>
      </c>
      <c r="S24" s="102">
        <f>INDEX('Volume Contribution RAW'!$A$1:$AF$156,MATCH('Final Volume Contributions'!$A24,'Volume Contribution RAW'!$A$1:$A$156,0),MATCH('Final Volume Contributions'!S$2,'Volume Contribution RAW'!$A$1:$AF$1,0))</f>
        <v>-2.04752408392722E-8</v>
      </c>
      <c r="T24" s="102">
        <f>INDEX('Volume Contribution RAW'!$A$1:$AF$156,MATCH('Final Volume Contributions'!$A24,'Volume Contribution RAW'!$A$1:$A$156,0),MATCH('Final Volume Contributions'!T$2,'Volume Contribution RAW'!$A$1:$AF$1,0))</f>
        <v>7071.8780123904198</v>
      </c>
      <c r="U24" s="102">
        <f>INDEX('Volume Contribution RAW'!$A$1:$AF$156,MATCH('Final Volume Contributions'!$A24,'Volume Contribution RAW'!$A$1:$A$156,0),MATCH('Final Volume Contributions'!U$2,'Volume Contribution RAW'!$A$1:$AF$1,0))</f>
        <v>96373.250235080704</v>
      </c>
      <c r="V24" s="102">
        <f>INDEX('Volume Contribution RAW'!$A$1:$AF$156,MATCH('Final Volume Contributions'!$A24,'Volume Contribution RAW'!$A$1:$A$156,0),MATCH('Final Volume Contributions'!V$2,'Volume Contribution RAW'!$A$1:$AF$1,0))</f>
        <v>82581.140030341601</v>
      </c>
      <c r="W24" s="102">
        <f>INDEX('Volume Contribution RAW'!$A$1:$AF$156,MATCH('Final Volume Contributions'!$A24,'Volume Contribution RAW'!$A$1:$A$156,0),MATCH('Final Volume Contributions'!W$2,'Volume Contribution RAW'!$A$1:$AF$1,0))</f>
        <v>-96688.748166623598</v>
      </c>
      <c r="X24" s="102">
        <f>INDEX('Volume Contribution RAW'!$A$1:$AF$156,MATCH('Final Volume Contributions'!$A24,'Volume Contribution RAW'!$A$1:$A$156,0),MATCH('Final Volume Contributions'!X$2,'Volume Contribution RAW'!$A$1:$AF$1,0))</f>
        <v>25391.160629617101</v>
      </c>
      <c r="Y24" s="102">
        <f>INDEX('Volume Contribution RAW'!$A$1:$AF$156,MATCH('Final Volume Contributions'!$A24,'Volume Contribution RAW'!$A$1:$A$156,0),MATCH('Final Volume Contributions'!Y$2,'Volume Contribution RAW'!$A$1:$AF$1,0))</f>
        <v>27725.118592962801</v>
      </c>
      <c r="Z24" s="102">
        <f>INDEX('Volume Contribution RAW'!$A$1:$AF$156,MATCH('Final Volume Contributions'!$A24,'Volume Contribution RAW'!$A$1:$A$156,0),MATCH('Final Volume Contributions'!Z$2,'Volume Contribution RAW'!$A$1:$AF$1,0))</f>
        <v>3104.5503831015099</v>
      </c>
      <c r="AA24" s="102">
        <f>INDEX('Volume Contribution RAW'!$A$1:$AF$156,MATCH('Final Volume Contributions'!$A24,'Volume Contribution RAW'!$A$1:$A$156,0),MATCH('Final Volume Contributions'!AA$2,'Volume Contribution RAW'!$A$1:$AF$1,0))</f>
        <v>28766.562933347399</v>
      </c>
      <c r="AB24" s="102">
        <f>INDEX('Volume Contribution RAW'!$A$1:$AF$156,MATCH('Final Volume Contributions'!$A24,'Volume Contribution RAW'!$A$1:$A$156,0),MATCH('Final Volume Contributions'!AB$2,'Volume Contribution RAW'!$A$1:$AF$1,0))</f>
        <v>-2.04752408392722E-8</v>
      </c>
      <c r="AC24" s="102">
        <f>INDEX('Volume Contribution RAW'!$A$1:$AF$156,MATCH('Final Volume Contributions'!$A24,'Volume Contribution RAW'!$A$1:$A$156,0),MATCH('Final Volume Contributions'!AC$2,'Volume Contribution RAW'!$A$1:$AF$1,0))</f>
        <v>79844.871119351403</v>
      </c>
      <c r="AD24" s="102">
        <f>INDEX('Volume Contribution RAW'!$A$1:$AF$156,MATCH('Final Volume Contributions'!$A24,'Volume Contribution RAW'!$A$1:$A$156,0),MATCH('Final Volume Contributions'!AD$2,'Volume Contribution RAW'!$A$1:$AF$1,0))</f>
        <v>20430.838920234299</v>
      </c>
      <c r="AE24" s="102">
        <f>INDEX('Volume Contribution RAW'!$A$1:$AF$156,MATCH('Final Volume Contributions'!$A24,'Volume Contribution RAW'!$A$1:$A$156,0),MATCH('Final Volume Contributions'!AE$2,'Volume Contribution RAW'!$A$1:$AF$1,0))</f>
        <v>10115.0962086947</v>
      </c>
      <c r="AF24" s="102">
        <f>INDEX('Volume Contribution RAW'!$A$1:$AF$156,MATCH('Final Volume Contributions'!$A24,'Volume Contribution RAW'!$A$1:$A$156,0),MATCH('Final Volume Contributions'!AF$2,'Volume Contribution RAW'!$A$1:$AF$1,0))</f>
        <v>82163.660445257105</v>
      </c>
      <c r="AG24" s="102">
        <f>INDEX('Volume Contribution RAW'!$A$1:$AF$156,MATCH('Final Volume Contributions'!$A24,'Volume Contribution RAW'!$A$1:$A$156,0),MATCH('Final Volume Contributions'!AG$2,'Volume Contribution RAW'!$A$1:$AF$1,0))</f>
        <v>-2.08208425630911E-8</v>
      </c>
      <c r="AH24" s="102">
        <f>INDEX('Volume Contribution RAW'!$A$1:$AF$156,MATCH('Final Volume Contributions'!$A24,'Volume Contribution RAW'!$A$1:$A$156,0),MATCH('Final Volume Contributions'!AH$2,'Volume Contribution RAW'!$A$1:$AF$1,0))</f>
        <v>-2.04752408392722E-8</v>
      </c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</row>
    <row r="25" spans="1:65" x14ac:dyDescent="0.2">
      <c r="A25" s="101">
        <f t="shared" si="1"/>
        <v>42891</v>
      </c>
      <c r="B25">
        <v>3741779.8000000003</v>
      </c>
      <c r="C25">
        <f t="shared" si="0"/>
        <v>3899350.0132618849</v>
      </c>
      <c r="E25" s="102">
        <f>INDEX('Volume Contribution RAW'!$A$1:$AF$156,MATCH('Final Volume Contributions'!$A25,'Volume Contribution RAW'!$A$1:$A$156,0),MATCH('Final Volume Contributions'!E$2,'Volume Contribution RAW'!$A$1:$AF$1,0))</f>
        <v>2455947.5896506398</v>
      </c>
      <c r="F25" s="102">
        <f>INDEX('Volume Contribution RAW'!$A$1:$AF$156,MATCH('Final Volume Contributions'!$A25,'Volume Contribution RAW'!$A$1:$A$156,0),MATCH('Final Volume Contributions'!F$2,'Volume Contribution RAW'!$A$1:$AF$1,0))</f>
        <v>147405.90877422699</v>
      </c>
      <c r="G25" s="102">
        <f>INDEX('Volume Contribution RAW'!$A$1:$AF$156,MATCH('Final Volume Contributions'!$A25,'Volume Contribution RAW'!$A$1:$A$156,0),MATCH('Final Volume Contributions'!G$2,'Volume Contribution RAW'!$A$1:$AF$1,0))</f>
        <v>1375784.7991030801</v>
      </c>
      <c r="H25" s="102">
        <f>INDEX('Volume Contribution RAW'!$A$1:$AF$156,MATCH('Final Volume Contributions'!$A25,'Volume Contribution RAW'!$A$1:$A$156,0),MATCH('Final Volume Contributions'!H$2,'Volume Contribution RAW'!$A$1:$AF$1,0))</f>
        <v>-279222.25406561798</v>
      </c>
      <c r="I25" s="102">
        <f>INDEX('Volume Contribution RAW'!$A$1:$AF$156,MATCH('Final Volume Contributions'!$A25,'Volume Contribution RAW'!$A$1:$A$156,0),MATCH('Final Volume Contributions'!I$2,'Volume Contribution RAW'!$A$1:$AF$1,0))</f>
        <v>-1.9022869346831701E-8</v>
      </c>
      <c r="J25" s="102">
        <f>INDEX('Volume Contribution RAW'!$A$1:$AF$156,MATCH('Final Volume Contributions'!$A25,'Volume Contribution RAW'!$A$1:$A$156,0),MATCH('Final Volume Contributions'!J$2,'Volume Contribution RAW'!$A$1:$AF$1,0))</f>
        <v>160698.506373768</v>
      </c>
      <c r="K25" s="102">
        <f>INDEX('Volume Contribution RAW'!$A$1:$AF$156,MATCH('Final Volume Contributions'!$A25,'Volume Contribution RAW'!$A$1:$A$156,0),MATCH('Final Volume Contributions'!K$2,'Volume Contribution RAW'!$A$1:$AF$1,0))</f>
        <v>-29947.4293587996</v>
      </c>
      <c r="L25" s="102">
        <f>INDEX('Volume Contribution RAW'!$A$1:$AF$156,MATCH('Final Volume Contributions'!$A25,'Volume Contribution RAW'!$A$1:$A$156,0),MATCH('Final Volume Contributions'!L$2,'Volume Contribution RAW'!$A$1:$AF$1,0))</f>
        <v>-72988.976988477094</v>
      </c>
      <c r="M25" s="102">
        <f>INDEX('Volume Contribution RAW'!$A$1:$AF$156,MATCH('Final Volume Contributions'!$A25,'Volume Contribution RAW'!$A$1:$A$156,0),MATCH('Final Volume Contributions'!M$2,'Volume Contribution RAW'!$A$1:$AF$1,0))</f>
        <v>-50.421780326728701</v>
      </c>
      <c r="N25" s="102">
        <f>INDEX('Volume Contribution RAW'!$A$1:$AF$156,MATCH('Final Volume Contributions'!$A25,'Volume Contribution RAW'!$A$1:$A$156,0),MATCH('Final Volume Contributions'!N$2,'Volume Contribution RAW'!$A$1:$AF$1,0))</f>
        <v>-75410.3577680788</v>
      </c>
      <c r="O25" s="102">
        <f>INDEX('Volume Contribution RAW'!$A$1:$AF$156,MATCH('Final Volume Contributions'!$A25,'Volume Contribution RAW'!$A$1:$A$156,0),MATCH('Final Volume Contributions'!O$2,'Volume Contribution RAW'!$A$1:$AF$1,0))</f>
        <v>-37345.521036943799</v>
      </c>
      <c r="P25" s="102">
        <f>INDEX('Volume Contribution RAW'!$A$1:$AF$156,MATCH('Final Volume Contributions'!$A25,'Volume Contribution RAW'!$A$1:$A$156,0),MATCH('Final Volume Contributions'!P$2,'Volume Contribution RAW'!$A$1:$AF$1,0))</f>
        <v>57832.0049318292</v>
      </c>
      <c r="Q25" s="102">
        <f>INDEX('Volume Contribution RAW'!$A$1:$AF$156,MATCH('Final Volume Contributions'!$A25,'Volume Contribution RAW'!$A$1:$A$156,0),MATCH('Final Volume Contributions'!Q$2,'Volume Contribution RAW'!$A$1:$AF$1,0))</f>
        <v>267467.02493903501</v>
      </c>
      <c r="R25" s="102">
        <f>INDEX('Volume Contribution RAW'!$A$1:$AF$156,MATCH('Final Volume Contributions'!$A25,'Volume Contribution RAW'!$A$1:$A$156,0),MATCH('Final Volume Contributions'!R$2,'Volume Contribution RAW'!$A$1:$AF$1,0))</f>
        <v>-369046.58110892703</v>
      </c>
      <c r="S25" s="102">
        <f>INDEX('Volume Contribution RAW'!$A$1:$AF$156,MATCH('Final Volume Contributions'!$A25,'Volume Contribution RAW'!$A$1:$A$156,0),MATCH('Final Volume Contributions'!S$2,'Volume Contribution RAW'!$A$1:$AF$1,0))</f>
        <v>-53616.5756528903</v>
      </c>
      <c r="T25" s="102">
        <f>INDEX('Volume Contribution RAW'!$A$1:$AF$156,MATCH('Final Volume Contributions'!$A25,'Volume Contribution RAW'!$A$1:$A$156,0),MATCH('Final Volume Contributions'!T$2,'Volume Contribution RAW'!$A$1:$AF$1,0))</f>
        <v>8248.7907145652298</v>
      </c>
      <c r="U25" s="102">
        <f>INDEX('Volume Contribution RAW'!$A$1:$AF$156,MATCH('Final Volume Contributions'!$A25,'Volume Contribution RAW'!$A$1:$A$156,0),MATCH('Final Volume Contributions'!U$2,'Volume Contribution RAW'!$A$1:$AF$1,0))</f>
        <v>84112.2712122097</v>
      </c>
      <c r="V25" s="102">
        <f>INDEX('Volume Contribution RAW'!$A$1:$AF$156,MATCH('Final Volume Contributions'!$A25,'Volume Contribution RAW'!$A$1:$A$156,0),MATCH('Final Volume Contributions'!V$2,'Volume Contribution RAW'!$A$1:$AF$1,0))</f>
        <v>77608.167319956105</v>
      </c>
      <c r="W25" s="102">
        <f>INDEX('Volume Contribution RAW'!$A$1:$AF$156,MATCH('Final Volume Contributions'!$A25,'Volume Contribution RAW'!$A$1:$A$156,0),MATCH('Final Volume Contributions'!W$2,'Volume Contribution RAW'!$A$1:$AF$1,0))</f>
        <v>-92895.059897566898</v>
      </c>
      <c r="X25" s="102">
        <f>INDEX('Volume Contribution RAW'!$A$1:$AF$156,MATCH('Final Volume Contributions'!$A25,'Volume Contribution RAW'!$A$1:$A$156,0),MATCH('Final Volume Contributions'!X$2,'Volume Contribution RAW'!$A$1:$AF$1,0))</f>
        <v>20810.416017224401</v>
      </c>
      <c r="Y25" s="102">
        <f>INDEX('Volume Contribution RAW'!$A$1:$AF$156,MATCH('Final Volume Contributions'!$A25,'Volume Contribution RAW'!$A$1:$A$156,0),MATCH('Final Volume Contributions'!Y$2,'Volume Contribution RAW'!$A$1:$AF$1,0))</f>
        <v>31415.588130919401</v>
      </c>
      <c r="Z25" s="102">
        <f>INDEX('Volume Contribution RAW'!$A$1:$AF$156,MATCH('Final Volume Contributions'!$A25,'Volume Contribution RAW'!$A$1:$A$156,0),MATCH('Final Volume Contributions'!Z$2,'Volume Contribution RAW'!$A$1:$AF$1,0))</f>
        <v>2771.88688112006</v>
      </c>
      <c r="AA25" s="102">
        <f>INDEX('Volume Contribution RAW'!$A$1:$AF$156,MATCH('Final Volume Contributions'!$A25,'Volume Contribution RAW'!$A$1:$A$156,0),MATCH('Final Volume Contributions'!AA$2,'Volume Contribution RAW'!$A$1:$AF$1,0))</f>
        <v>2703.8588220982801</v>
      </c>
      <c r="AB25" s="102">
        <f>INDEX('Volume Contribution RAW'!$A$1:$AF$156,MATCH('Final Volume Contributions'!$A25,'Volume Contribution RAW'!$A$1:$A$156,0),MATCH('Final Volume Contributions'!AB$2,'Volume Contribution RAW'!$A$1:$AF$1,0))</f>
        <v>-1.9022869346831701E-8</v>
      </c>
      <c r="AC25" s="102">
        <f>INDEX('Volume Contribution RAW'!$A$1:$AF$156,MATCH('Final Volume Contributions'!$A25,'Volume Contribution RAW'!$A$1:$A$156,0),MATCH('Final Volume Contributions'!AC$2,'Volume Contribution RAW'!$A$1:$AF$1,0))</f>
        <v>56732.4177731745</v>
      </c>
      <c r="AD25" s="102">
        <f>INDEX('Volume Contribution RAW'!$A$1:$AF$156,MATCH('Final Volume Contributions'!$A25,'Volume Contribution RAW'!$A$1:$A$156,0),MATCH('Final Volume Contributions'!AD$2,'Volume Contribution RAW'!$A$1:$AF$1,0))</f>
        <v>3842.42650482415</v>
      </c>
      <c r="AE25" s="102">
        <f>INDEX('Volume Contribution RAW'!$A$1:$AF$156,MATCH('Final Volume Contributions'!$A25,'Volume Contribution RAW'!$A$1:$A$156,0),MATCH('Final Volume Contributions'!AE$2,'Volume Contribution RAW'!$A$1:$AF$1,0))</f>
        <v>43076.9483802389</v>
      </c>
      <c r="AF25" s="102">
        <f>INDEX('Volume Contribution RAW'!$A$1:$AF$156,MATCH('Final Volume Contributions'!$A25,'Volume Contribution RAW'!$A$1:$A$156,0),MATCH('Final Volume Contributions'!AF$2,'Volume Contribution RAW'!$A$1:$AF$1,0))</f>
        <v>113414.58539068099</v>
      </c>
      <c r="AG25" s="102">
        <f>INDEX('Volume Contribution RAW'!$A$1:$AF$156,MATCH('Final Volume Contributions'!$A25,'Volume Contribution RAW'!$A$1:$A$156,0),MATCH('Final Volume Contributions'!AG$2,'Volume Contribution RAW'!$A$1:$AF$1,0))</f>
        <v>-2.08208425630911E-8</v>
      </c>
      <c r="AH25" s="102">
        <f>INDEX('Volume Contribution RAW'!$A$1:$AF$156,MATCH('Final Volume Contributions'!$A25,'Volume Contribution RAW'!$A$1:$A$156,0),MATCH('Final Volume Contributions'!AH$2,'Volume Contribution RAW'!$A$1:$AF$1,0))</f>
        <v>-1.9022869346831701E-8</v>
      </c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</row>
    <row r="26" spans="1:65" x14ac:dyDescent="0.2">
      <c r="A26" s="101">
        <f t="shared" si="1"/>
        <v>42898</v>
      </c>
      <c r="B26">
        <v>4409194.5</v>
      </c>
      <c r="C26">
        <f t="shared" si="0"/>
        <v>4548191.8527318668</v>
      </c>
      <c r="E26" s="102">
        <f>INDEX('Volume Contribution RAW'!$A$1:$AF$156,MATCH('Final Volume Contributions'!$A26,'Volume Contribution RAW'!$A$1:$A$156,0),MATCH('Final Volume Contributions'!E$2,'Volume Contribution RAW'!$A$1:$AF$1,0))</f>
        <v>2455947.5896506398</v>
      </c>
      <c r="F26" s="102">
        <f>INDEX('Volume Contribution RAW'!$A$1:$AF$156,MATCH('Final Volume Contributions'!$A26,'Volume Contribution RAW'!$A$1:$A$156,0),MATCH('Final Volume Contributions'!F$2,'Volume Contribution RAW'!$A$1:$AF$1,0))</f>
        <v>170987.81401843799</v>
      </c>
      <c r="G26" s="102">
        <f>INDEX('Volume Contribution RAW'!$A$1:$AF$156,MATCH('Final Volume Contributions'!$A26,'Volume Contribution RAW'!$A$1:$A$156,0),MATCH('Final Volume Contributions'!G$2,'Volume Contribution RAW'!$A$1:$AF$1,0))</f>
        <v>1822780.6384821499</v>
      </c>
      <c r="H26" s="102">
        <f>INDEX('Volume Contribution RAW'!$A$1:$AF$156,MATCH('Final Volume Contributions'!$A26,'Volume Contribution RAW'!$A$1:$A$156,0),MATCH('Final Volume Contributions'!H$2,'Volume Contribution RAW'!$A$1:$AF$1,0))</f>
        <v>-278352.82573554199</v>
      </c>
      <c r="I26" s="102">
        <f>INDEX('Volume Contribution RAW'!$A$1:$AF$156,MATCH('Final Volume Contributions'!$A26,'Volume Contribution RAW'!$A$1:$A$156,0),MATCH('Final Volume Contributions'!I$2,'Volume Contribution RAW'!$A$1:$AF$1,0))</f>
        <v>7.8509126906705994E-9</v>
      </c>
      <c r="J26" s="102">
        <f>INDEX('Volume Contribution RAW'!$A$1:$AF$156,MATCH('Final Volume Contributions'!$A26,'Volume Contribution RAW'!$A$1:$A$156,0),MATCH('Final Volume Contributions'!J$2,'Volume Contribution RAW'!$A$1:$AF$1,0))</f>
        <v>189370.77143212201</v>
      </c>
      <c r="K26" s="102">
        <f>INDEX('Volume Contribution RAW'!$A$1:$AF$156,MATCH('Final Volume Contributions'!$A26,'Volume Contribution RAW'!$A$1:$A$156,0),MATCH('Final Volume Contributions'!K$2,'Volume Contribution RAW'!$A$1:$AF$1,0))</f>
        <v>-42899.991926759998</v>
      </c>
      <c r="L26" s="102">
        <f>INDEX('Volume Contribution RAW'!$A$1:$AF$156,MATCH('Final Volume Contributions'!$A26,'Volume Contribution RAW'!$A$1:$A$156,0),MATCH('Final Volume Contributions'!L$2,'Volume Contribution RAW'!$A$1:$AF$1,0))</f>
        <v>-89469.818916754695</v>
      </c>
      <c r="M26" s="102">
        <f>INDEX('Volume Contribution RAW'!$A$1:$AF$156,MATCH('Final Volume Contributions'!$A26,'Volume Contribution RAW'!$A$1:$A$156,0),MATCH('Final Volume Contributions'!M$2,'Volume Contribution RAW'!$A$1:$AF$1,0))</f>
        <v>-49.100132251032903</v>
      </c>
      <c r="N26" s="102">
        <f>INDEX('Volume Contribution RAW'!$A$1:$AF$156,MATCH('Final Volume Contributions'!$A26,'Volume Contribution RAW'!$A$1:$A$156,0),MATCH('Final Volume Contributions'!N$2,'Volume Contribution RAW'!$A$1:$AF$1,0))</f>
        <v>-73909.090074273394</v>
      </c>
      <c r="O26" s="102">
        <f>INDEX('Volume Contribution RAW'!$A$1:$AF$156,MATCH('Final Volume Contributions'!$A26,'Volume Contribution RAW'!$A$1:$A$156,0),MATCH('Final Volume Contributions'!O$2,'Volume Contribution RAW'!$A$1:$AF$1,0))</f>
        <v>-49267.5260659962</v>
      </c>
      <c r="P26" s="102">
        <f>INDEX('Volume Contribution RAW'!$A$1:$AF$156,MATCH('Final Volume Contributions'!$A26,'Volume Contribution RAW'!$A$1:$A$156,0),MATCH('Final Volume Contributions'!P$2,'Volume Contribution RAW'!$A$1:$AF$1,0))</f>
        <v>70006.242300072496</v>
      </c>
      <c r="Q26" s="102">
        <f>INDEX('Volume Contribution RAW'!$A$1:$AF$156,MATCH('Final Volume Contributions'!$A26,'Volume Contribution RAW'!$A$1:$A$156,0),MATCH('Final Volume Contributions'!Q$2,'Volume Contribution RAW'!$A$1:$AF$1,0))</f>
        <v>297422.629697664</v>
      </c>
      <c r="R26" s="102">
        <f>INDEX('Volume Contribution RAW'!$A$1:$AF$156,MATCH('Final Volume Contributions'!$A26,'Volume Contribution RAW'!$A$1:$A$156,0),MATCH('Final Volume Contributions'!R$2,'Volume Contribution RAW'!$A$1:$AF$1,0))</f>
        <v>-323854.56185766601</v>
      </c>
      <c r="S26" s="102">
        <f>INDEX('Volume Contribution RAW'!$A$1:$AF$156,MATCH('Final Volume Contributions'!$A26,'Volume Contribution RAW'!$A$1:$A$156,0),MATCH('Final Volume Contributions'!S$2,'Volume Contribution RAW'!$A$1:$AF$1,0))</f>
        <v>7.8509126906705994E-9</v>
      </c>
      <c r="T26" s="102">
        <f>INDEX('Volume Contribution RAW'!$A$1:$AF$156,MATCH('Final Volume Contributions'!$A26,'Volume Contribution RAW'!$A$1:$A$156,0),MATCH('Final Volume Contributions'!T$2,'Volume Contribution RAW'!$A$1:$AF$1,0))</f>
        <v>-5850.8076962478299</v>
      </c>
      <c r="U26" s="102">
        <f>INDEX('Volume Contribution RAW'!$A$1:$AF$156,MATCH('Final Volume Contributions'!$A26,'Volume Contribution RAW'!$A$1:$A$156,0),MATCH('Final Volume Contributions'!U$2,'Volume Contribution RAW'!$A$1:$AF$1,0))</f>
        <v>93677.948658621593</v>
      </c>
      <c r="V26" s="102">
        <f>INDEX('Volume Contribution RAW'!$A$1:$AF$156,MATCH('Final Volume Contributions'!$A26,'Volume Contribution RAW'!$A$1:$A$156,0),MATCH('Final Volume Contributions'!V$2,'Volume Contribution RAW'!$A$1:$AF$1,0))</f>
        <v>113420.055545877</v>
      </c>
      <c r="W26" s="102">
        <f>INDEX('Volume Contribution RAW'!$A$1:$AF$156,MATCH('Final Volume Contributions'!$A26,'Volume Contribution RAW'!$A$1:$A$156,0),MATCH('Final Volume Contributions'!W$2,'Volume Contribution RAW'!$A$1:$AF$1,0))</f>
        <v>-108712.36964245699</v>
      </c>
      <c r="X26" s="102">
        <f>INDEX('Volume Contribution RAW'!$A$1:$AF$156,MATCH('Final Volume Contributions'!$A26,'Volume Contribution RAW'!$A$1:$A$156,0),MATCH('Final Volume Contributions'!X$2,'Volume Contribution RAW'!$A$1:$AF$1,0))</f>
        <v>16701.153567114699</v>
      </c>
      <c r="Y26" s="102">
        <f>INDEX('Volume Contribution RAW'!$A$1:$AF$156,MATCH('Final Volume Contributions'!$A26,'Volume Contribution RAW'!$A$1:$A$156,0),MATCH('Final Volume Contributions'!Y$2,'Volume Contribution RAW'!$A$1:$AF$1,0))</f>
        <v>37898.284202177099</v>
      </c>
      <c r="Z26" s="102">
        <f>INDEX('Volume Contribution RAW'!$A$1:$AF$156,MATCH('Final Volume Contributions'!$A26,'Volume Contribution RAW'!$A$1:$A$156,0),MATCH('Final Volume Contributions'!Z$2,'Volume Contribution RAW'!$A$1:$AF$1,0))</f>
        <v>3028.58953927524</v>
      </c>
      <c r="AA26" s="102">
        <f>INDEX('Volume Contribution RAW'!$A$1:$AF$156,MATCH('Final Volume Contributions'!$A26,'Volume Contribution RAW'!$A$1:$A$156,0),MATCH('Final Volume Contributions'!AA$2,'Volume Contribution RAW'!$A$1:$AF$1,0))</f>
        <v>29315.389603786301</v>
      </c>
      <c r="AB26" s="102">
        <f>INDEX('Volume Contribution RAW'!$A$1:$AF$156,MATCH('Final Volume Contributions'!$A26,'Volume Contribution RAW'!$A$1:$A$156,0),MATCH('Final Volume Contributions'!AB$2,'Volume Contribution RAW'!$A$1:$AF$1,0))</f>
        <v>7.8509126906705994E-9</v>
      </c>
      <c r="AC26" s="102">
        <f>INDEX('Volume Contribution RAW'!$A$1:$AF$156,MATCH('Final Volume Contributions'!$A26,'Volume Contribution RAW'!$A$1:$A$156,0),MATCH('Final Volume Contributions'!AC$2,'Volume Contribution RAW'!$A$1:$AF$1,0))</f>
        <v>47409.206558399397</v>
      </c>
      <c r="AD26" s="102">
        <f>INDEX('Volume Contribution RAW'!$A$1:$AF$156,MATCH('Final Volume Contributions'!$A26,'Volume Contribution RAW'!$A$1:$A$156,0),MATCH('Final Volume Contributions'!AD$2,'Volume Contribution RAW'!$A$1:$AF$1,0))</f>
        <v>832.114800806262</v>
      </c>
      <c r="AE26" s="102">
        <f>INDEX('Volume Contribution RAW'!$A$1:$AF$156,MATCH('Final Volume Contributions'!$A26,'Volume Contribution RAW'!$A$1:$A$156,0),MATCH('Final Volume Contributions'!AE$2,'Volume Contribution RAW'!$A$1:$AF$1,0))</f>
        <v>73435.049114868307</v>
      </c>
      <c r="AF26" s="102">
        <f>INDEX('Volume Contribution RAW'!$A$1:$AF$156,MATCH('Final Volume Contributions'!$A26,'Volume Contribution RAW'!$A$1:$A$156,0),MATCH('Final Volume Contributions'!AF$2,'Volume Contribution RAW'!$A$1:$AF$1,0))</f>
        <v>98324.4676077935</v>
      </c>
      <c r="AG26" s="102">
        <f>INDEX('Volume Contribution RAW'!$A$1:$AF$156,MATCH('Final Volume Contributions'!$A26,'Volume Contribution RAW'!$A$1:$A$156,0),MATCH('Final Volume Contributions'!AG$2,'Volume Contribution RAW'!$A$1:$AF$1,0))</f>
        <v>-2.08208425630911E-8</v>
      </c>
      <c r="AH26" s="102">
        <f>INDEX('Volume Contribution RAW'!$A$1:$AF$156,MATCH('Final Volume Contributions'!$A26,'Volume Contribution RAW'!$A$1:$A$156,0),MATCH('Final Volume Contributions'!AH$2,'Volume Contribution RAW'!$A$1:$AF$1,0))</f>
        <v>7.8509126906705994E-9</v>
      </c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</row>
    <row r="27" spans="1:65" x14ac:dyDescent="0.2">
      <c r="A27" s="101">
        <f t="shared" si="1"/>
        <v>42905</v>
      </c>
      <c r="B27">
        <v>4333004.9999999991</v>
      </c>
      <c r="C27">
        <f t="shared" si="0"/>
        <v>4366301.0060987677</v>
      </c>
      <c r="E27" s="102">
        <f>INDEX('Volume Contribution RAW'!$A$1:$AF$156,MATCH('Final Volume Contributions'!$A27,'Volume Contribution RAW'!$A$1:$A$156,0),MATCH('Final Volume Contributions'!E$2,'Volume Contribution RAW'!$A$1:$AF$1,0))</f>
        <v>2455947.5896506398</v>
      </c>
      <c r="F27" s="102">
        <f>INDEX('Volume Contribution RAW'!$A$1:$AF$156,MATCH('Final Volume Contributions'!$A27,'Volume Contribution RAW'!$A$1:$A$156,0),MATCH('Final Volume Contributions'!F$2,'Volume Contribution RAW'!$A$1:$AF$1,0))</f>
        <v>231362.49254634799</v>
      </c>
      <c r="G27" s="102">
        <f>INDEX('Volume Contribution RAW'!$A$1:$AF$156,MATCH('Final Volume Contributions'!$A27,'Volume Contribution RAW'!$A$1:$A$156,0),MATCH('Final Volume Contributions'!G$2,'Volume Contribution RAW'!$A$1:$AF$1,0))</f>
        <v>1724118.5104673801</v>
      </c>
      <c r="H27" s="102">
        <f>INDEX('Volume Contribution RAW'!$A$1:$AF$156,MATCH('Final Volume Contributions'!$A27,'Volume Contribution RAW'!$A$1:$A$156,0),MATCH('Final Volume Contributions'!H$2,'Volume Contribution RAW'!$A$1:$AF$1,0))</f>
        <v>-368564.86389469501</v>
      </c>
      <c r="I27" s="102">
        <f>INDEX('Volume Contribution RAW'!$A$1:$AF$156,MATCH('Final Volume Contributions'!$A27,'Volume Contribution RAW'!$A$1:$A$156,0),MATCH('Final Volume Contributions'!I$2,'Volume Contribution RAW'!$A$1:$AF$1,0))</f>
        <v>1.9357262867179699E-8</v>
      </c>
      <c r="J27" s="102">
        <f>INDEX('Volume Contribution RAW'!$A$1:$AF$156,MATCH('Final Volume Contributions'!$A27,'Volume Contribution RAW'!$A$1:$A$156,0),MATCH('Final Volume Contributions'!J$2,'Volume Contribution RAW'!$A$1:$AF$1,0))</f>
        <v>184947.30710992601</v>
      </c>
      <c r="K27" s="102">
        <f>INDEX('Volume Contribution RAW'!$A$1:$AF$156,MATCH('Final Volume Contributions'!$A27,'Volume Contribution RAW'!$A$1:$A$156,0),MATCH('Final Volume Contributions'!K$2,'Volume Contribution RAW'!$A$1:$AF$1,0))</f>
        <v>-31923.113308598698</v>
      </c>
      <c r="L27" s="102">
        <f>INDEX('Volume Contribution RAW'!$A$1:$AF$156,MATCH('Final Volume Contributions'!$A27,'Volume Contribution RAW'!$A$1:$A$156,0),MATCH('Final Volume Contributions'!L$2,'Volume Contribution RAW'!$A$1:$AF$1,0))</f>
        <v>-92455.731468673606</v>
      </c>
      <c r="M27" s="102">
        <f>INDEX('Volume Contribution RAW'!$A$1:$AF$156,MATCH('Final Volume Contributions'!$A27,'Volume Contribution RAW'!$A$1:$A$156,0),MATCH('Final Volume Contributions'!M$2,'Volume Contribution RAW'!$A$1:$AF$1,0))</f>
        <v>-43.548922082929302</v>
      </c>
      <c r="N27" s="102">
        <f>INDEX('Volume Contribution RAW'!$A$1:$AF$156,MATCH('Final Volume Contributions'!$A27,'Volume Contribution RAW'!$A$1:$A$156,0),MATCH('Final Volume Contributions'!N$2,'Volume Contribution RAW'!$A$1:$AF$1,0))</f>
        <v>-66168.459718283804</v>
      </c>
      <c r="O27" s="102">
        <f>INDEX('Volume Contribution RAW'!$A$1:$AF$156,MATCH('Final Volume Contributions'!$A27,'Volume Contribution RAW'!$A$1:$A$156,0),MATCH('Final Volume Contributions'!O$2,'Volume Contribution RAW'!$A$1:$AF$1,0))</f>
        <v>-43604.796090235497</v>
      </c>
      <c r="P27" s="102">
        <f>INDEX('Volume Contribution RAW'!$A$1:$AF$156,MATCH('Final Volume Contributions'!$A27,'Volume Contribution RAW'!$A$1:$A$156,0),MATCH('Final Volume Contributions'!P$2,'Volume Contribution RAW'!$A$1:$AF$1,0))</f>
        <v>78171.959296094807</v>
      </c>
      <c r="Q27" s="102">
        <f>INDEX('Volume Contribution RAW'!$A$1:$AF$156,MATCH('Final Volume Contributions'!$A27,'Volume Contribution RAW'!$A$1:$A$156,0),MATCH('Final Volume Contributions'!Q$2,'Volume Contribution RAW'!$A$1:$AF$1,0))</f>
        <v>304103.779622956</v>
      </c>
      <c r="R27" s="102">
        <f>INDEX('Volume Contribution RAW'!$A$1:$AF$156,MATCH('Final Volume Contributions'!$A27,'Volume Contribution RAW'!$A$1:$A$156,0),MATCH('Final Volume Contributions'!R$2,'Volume Contribution RAW'!$A$1:$AF$1,0))</f>
        <v>-328159.02351132</v>
      </c>
      <c r="S27" s="102">
        <f>INDEX('Volume Contribution RAW'!$A$1:$AF$156,MATCH('Final Volume Contributions'!$A27,'Volume Contribution RAW'!$A$1:$A$156,0),MATCH('Final Volume Contributions'!S$2,'Volume Contribution RAW'!$A$1:$AF$1,0))</f>
        <v>1.9357262867179699E-8</v>
      </c>
      <c r="T27" s="102">
        <f>INDEX('Volume Contribution RAW'!$A$1:$AF$156,MATCH('Final Volume Contributions'!$A27,'Volume Contribution RAW'!$A$1:$A$156,0),MATCH('Final Volume Contributions'!T$2,'Volume Contribution RAW'!$A$1:$AF$1,0))</f>
        <v>-16151.8448087081</v>
      </c>
      <c r="U27" s="102">
        <f>INDEX('Volume Contribution RAW'!$A$1:$AF$156,MATCH('Final Volume Contributions'!$A27,'Volume Contribution RAW'!$A$1:$A$156,0),MATCH('Final Volume Contributions'!U$2,'Volume Contribution RAW'!$A$1:$AF$1,0))</f>
        <v>89477.631079530795</v>
      </c>
      <c r="V27" s="102">
        <f>INDEX('Volume Contribution RAW'!$A$1:$AF$156,MATCH('Final Volume Contributions'!$A27,'Volume Contribution RAW'!$A$1:$A$156,0),MATCH('Final Volume Contributions'!V$2,'Volume Contribution RAW'!$A$1:$AF$1,0))</f>
        <v>101824.013725903</v>
      </c>
      <c r="W27" s="102">
        <f>INDEX('Volume Contribution RAW'!$A$1:$AF$156,MATCH('Final Volume Contributions'!$A27,'Volume Contribution RAW'!$A$1:$A$156,0),MATCH('Final Volume Contributions'!W$2,'Volume Contribution RAW'!$A$1:$AF$1,0))</f>
        <v>-107189.53208798</v>
      </c>
      <c r="X27" s="102">
        <f>INDEX('Volume Contribution RAW'!$A$1:$AF$156,MATCH('Final Volume Contributions'!$A27,'Volume Contribution RAW'!$A$1:$A$156,0),MATCH('Final Volume Contributions'!X$2,'Volume Contribution RAW'!$A$1:$AF$1,0))</f>
        <v>28862.3822690528</v>
      </c>
      <c r="Y27" s="102">
        <f>INDEX('Volume Contribution RAW'!$A$1:$AF$156,MATCH('Final Volume Contributions'!$A27,'Volume Contribution RAW'!$A$1:$A$156,0),MATCH('Final Volume Contributions'!Y$2,'Volume Contribution RAW'!$A$1:$AF$1,0))</f>
        <v>38100.126879424599</v>
      </c>
      <c r="Z27" s="102">
        <f>INDEX('Volume Contribution RAW'!$A$1:$AF$156,MATCH('Final Volume Contributions'!$A27,'Volume Contribution RAW'!$A$1:$A$156,0),MATCH('Final Volume Contributions'!Z$2,'Volume Contribution RAW'!$A$1:$AF$1,0))</f>
        <v>2936.4054910505401</v>
      </c>
      <c r="AA27" s="102">
        <f>INDEX('Volume Contribution RAW'!$A$1:$AF$156,MATCH('Final Volume Contributions'!$A27,'Volume Contribution RAW'!$A$1:$A$156,0),MATCH('Final Volume Contributions'!AA$2,'Volume Contribution RAW'!$A$1:$AF$1,0))</f>
        <v>2874.0840332027301</v>
      </c>
      <c r="AB27" s="102">
        <f>INDEX('Volume Contribution RAW'!$A$1:$AF$156,MATCH('Final Volume Contributions'!$A27,'Volume Contribution RAW'!$A$1:$A$156,0),MATCH('Final Volume Contributions'!AB$2,'Volume Contribution RAW'!$A$1:$AF$1,0))</f>
        <v>1.9357262867179699E-8</v>
      </c>
      <c r="AC27" s="102">
        <f>INDEX('Volume Contribution RAW'!$A$1:$AF$156,MATCH('Final Volume Contributions'!$A27,'Volume Contribution RAW'!$A$1:$A$156,0),MATCH('Final Volume Contributions'!AC$2,'Volume Contribution RAW'!$A$1:$AF$1,0))</f>
        <v>25924.437216486502</v>
      </c>
      <c r="AD27" s="102">
        <f>INDEX('Volume Contribution RAW'!$A$1:$AF$156,MATCH('Final Volume Contributions'!$A27,'Volume Contribution RAW'!$A$1:$A$156,0),MATCH('Final Volume Contributions'!AD$2,'Volume Contribution RAW'!$A$1:$AF$1,0))</f>
        <v>11308.645651405501</v>
      </c>
      <c r="AE27" s="102">
        <f>INDEX('Volume Contribution RAW'!$A$1:$AF$156,MATCH('Final Volume Contributions'!$A27,'Volume Contribution RAW'!$A$1:$A$156,0),MATCH('Final Volume Contributions'!AE$2,'Volume Contribution RAW'!$A$1:$AF$1,0))</f>
        <v>63478.548210564899</v>
      </c>
      <c r="AF27" s="102">
        <f>INDEX('Volume Contribution RAW'!$A$1:$AF$156,MATCH('Final Volume Contributions'!$A27,'Volume Contribution RAW'!$A$1:$A$156,0),MATCH('Final Volume Contributions'!AF$2,'Volume Contribution RAW'!$A$1:$AF$1,0))</f>
        <v>77124.006659320803</v>
      </c>
      <c r="AG27" s="102">
        <f>INDEX('Volume Contribution RAW'!$A$1:$AF$156,MATCH('Final Volume Contributions'!$A27,'Volume Contribution RAW'!$A$1:$A$156,0),MATCH('Final Volume Contributions'!AG$2,'Volume Contribution RAW'!$A$1:$AF$1,0))</f>
        <v>-2.08208425630911E-8</v>
      </c>
      <c r="AH27" s="102">
        <f>INDEX('Volume Contribution RAW'!$A$1:$AF$156,MATCH('Final Volume Contributions'!$A27,'Volume Contribution RAW'!$A$1:$A$156,0),MATCH('Final Volume Contributions'!AH$2,'Volume Contribution RAW'!$A$1:$AF$1,0))</f>
        <v>1.9357262867179699E-8</v>
      </c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</row>
    <row r="28" spans="1:65" x14ac:dyDescent="0.2">
      <c r="A28" s="101">
        <f t="shared" si="1"/>
        <v>42912</v>
      </c>
      <c r="B28">
        <v>4040629.7999999966</v>
      </c>
      <c r="C28">
        <f t="shared" si="0"/>
        <v>4032586.201475156</v>
      </c>
      <c r="E28" s="102">
        <f>INDEX('Volume Contribution RAW'!$A$1:$AF$156,MATCH('Final Volume Contributions'!$A28,'Volume Contribution RAW'!$A$1:$A$156,0),MATCH('Final Volume Contributions'!E$2,'Volume Contribution RAW'!$A$1:$AF$1,0))</f>
        <v>2455947.5896506398</v>
      </c>
      <c r="F28" s="102">
        <f>INDEX('Volume Contribution RAW'!$A$1:$AF$156,MATCH('Final Volume Contributions'!$A28,'Volume Contribution RAW'!$A$1:$A$156,0),MATCH('Final Volume Contributions'!F$2,'Volume Contribution RAW'!$A$1:$AF$1,0))</f>
        <v>176273.958586692</v>
      </c>
      <c r="G28" s="102">
        <f>INDEX('Volume Contribution RAW'!$A$1:$AF$156,MATCH('Final Volume Contributions'!$A28,'Volume Contribution RAW'!$A$1:$A$156,0),MATCH('Final Volume Contributions'!G$2,'Volume Contribution RAW'!$A$1:$AF$1,0))</f>
        <v>1186342.7993922001</v>
      </c>
      <c r="H28" s="102">
        <f>INDEX('Volume Contribution RAW'!$A$1:$AF$156,MATCH('Final Volume Contributions'!$A28,'Volume Contribution RAW'!$A$1:$A$156,0),MATCH('Final Volume Contributions'!H$2,'Volume Contribution RAW'!$A$1:$AF$1,0))</f>
        <v>-44265.361439533997</v>
      </c>
      <c r="I28" s="102">
        <f>INDEX('Volume Contribution RAW'!$A$1:$AF$156,MATCH('Final Volume Contributions'!$A28,'Volume Contribution RAW'!$A$1:$A$156,0),MATCH('Final Volume Contributions'!I$2,'Volume Contribution RAW'!$A$1:$AF$1,0))</f>
        <v>-4.8901129089307397E-9</v>
      </c>
      <c r="J28" s="102">
        <f>INDEX('Volume Contribution RAW'!$A$1:$AF$156,MATCH('Final Volume Contributions'!$A28,'Volume Contribution RAW'!$A$1:$A$156,0),MATCH('Final Volume Contributions'!J$2,'Volume Contribution RAW'!$A$1:$AF$1,0))</f>
        <v>190417.418293614</v>
      </c>
      <c r="K28" s="102">
        <f>INDEX('Volume Contribution RAW'!$A$1:$AF$156,MATCH('Final Volume Contributions'!$A28,'Volume Contribution RAW'!$A$1:$A$156,0),MATCH('Final Volume Contributions'!K$2,'Volume Contribution RAW'!$A$1:$AF$1,0))</f>
        <v>-29406.959140962801</v>
      </c>
      <c r="L28" s="102">
        <f>INDEX('Volume Contribution RAW'!$A$1:$AF$156,MATCH('Final Volume Contributions'!$A28,'Volume Contribution RAW'!$A$1:$A$156,0),MATCH('Final Volume Contributions'!L$2,'Volume Contribution RAW'!$A$1:$AF$1,0))</f>
        <v>-93271.3307308769</v>
      </c>
      <c r="M28" s="102">
        <f>INDEX('Volume Contribution RAW'!$A$1:$AF$156,MATCH('Final Volume Contributions'!$A28,'Volume Contribution RAW'!$A$1:$A$156,0),MATCH('Final Volume Contributions'!M$2,'Volume Contribution RAW'!$A$1:$AF$1,0))</f>
        <v>-36.103189703040002</v>
      </c>
      <c r="N28" s="102">
        <f>INDEX('Volume Contribution RAW'!$A$1:$AF$156,MATCH('Final Volume Contributions'!$A28,'Volume Contribution RAW'!$A$1:$A$156,0),MATCH('Final Volume Contributions'!N$2,'Volume Contribution RAW'!$A$1:$AF$1,0))</f>
        <v>-55314.114161609497</v>
      </c>
      <c r="O28" s="102">
        <f>INDEX('Volume Contribution RAW'!$A$1:$AF$156,MATCH('Final Volume Contributions'!$A28,'Volume Contribution RAW'!$A$1:$A$156,0),MATCH('Final Volume Contributions'!O$2,'Volume Contribution RAW'!$A$1:$AF$1,0))</f>
        <v>-37641.828594885701</v>
      </c>
      <c r="P28" s="102">
        <f>INDEX('Volume Contribution RAW'!$A$1:$AF$156,MATCH('Final Volume Contributions'!$A28,'Volume Contribution RAW'!$A$1:$A$156,0),MATCH('Final Volume Contributions'!P$2,'Volume Contribution RAW'!$A$1:$AF$1,0))</f>
        <v>77539.912581434502</v>
      </c>
      <c r="Q28" s="102">
        <f>INDEX('Volume Contribution RAW'!$A$1:$AF$156,MATCH('Final Volume Contributions'!$A28,'Volume Contribution RAW'!$A$1:$A$156,0),MATCH('Final Volume Contributions'!Q$2,'Volume Contribution RAW'!$A$1:$AF$1,0))</f>
        <v>18834.694026741799</v>
      </c>
      <c r="R28" s="102">
        <f>INDEX('Volume Contribution RAW'!$A$1:$AF$156,MATCH('Final Volume Contributions'!$A28,'Volume Contribution RAW'!$A$1:$A$156,0),MATCH('Final Volume Contributions'!R$2,'Volume Contribution RAW'!$A$1:$AF$1,0))</f>
        <v>-39254.1646818601</v>
      </c>
      <c r="S28" s="102">
        <f>INDEX('Volume Contribution RAW'!$A$1:$AF$156,MATCH('Final Volume Contributions'!$A28,'Volume Contribution RAW'!$A$1:$A$156,0),MATCH('Final Volume Contributions'!S$2,'Volume Contribution RAW'!$A$1:$AF$1,0))</f>
        <v>-52638.256057138096</v>
      </c>
      <c r="T28" s="102">
        <f>INDEX('Volume Contribution RAW'!$A$1:$AF$156,MATCH('Final Volume Contributions'!$A28,'Volume Contribution RAW'!$A$1:$A$156,0),MATCH('Final Volume Contributions'!T$2,'Volume Contribution RAW'!$A$1:$AF$1,0))</f>
        <v>-7149.6156714120898</v>
      </c>
      <c r="U28" s="102">
        <f>INDEX('Volume Contribution RAW'!$A$1:$AF$156,MATCH('Final Volume Contributions'!$A28,'Volume Contribution RAW'!$A$1:$A$156,0),MATCH('Final Volume Contributions'!U$2,'Volume Contribution RAW'!$A$1:$AF$1,0))</f>
        <v>76101.415176539405</v>
      </c>
      <c r="V28" s="102">
        <f>INDEX('Volume Contribution RAW'!$A$1:$AF$156,MATCH('Final Volume Contributions'!$A28,'Volume Contribution RAW'!$A$1:$A$156,0),MATCH('Final Volume Contributions'!V$2,'Volume Contribution RAW'!$A$1:$AF$1,0))</f>
        <v>86702.838310577601</v>
      </c>
      <c r="W28" s="102">
        <f>INDEX('Volume Contribution RAW'!$A$1:$AF$156,MATCH('Final Volume Contributions'!$A28,'Volume Contribution RAW'!$A$1:$A$156,0),MATCH('Final Volume Contributions'!W$2,'Volume Contribution RAW'!$A$1:$AF$1,0))</f>
        <v>-98751.735630779105</v>
      </c>
      <c r="X28" s="102">
        <f>INDEX('Volume Contribution RAW'!$A$1:$AF$156,MATCH('Final Volume Contributions'!$A28,'Volume Contribution RAW'!$A$1:$A$156,0),MATCH('Final Volume Contributions'!X$2,'Volume Contribution RAW'!$A$1:$AF$1,0))</f>
        <v>17726.193956631301</v>
      </c>
      <c r="Y28" s="102">
        <f>INDEX('Volume Contribution RAW'!$A$1:$AF$156,MATCH('Final Volume Contributions'!$A28,'Volume Contribution RAW'!$A$1:$A$156,0),MATCH('Final Volume Contributions'!Y$2,'Volume Contribution RAW'!$A$1:$AF$1,0))</f>
        <v>38646.349866341501</v>
      </c>
      <c r="Z28" s="102">
        <f>INDEX('Volume Contribution RAW'!$A$1:$AF$156,MATCH('Final Volume Contributions'!$A28,'Volume Contribution RAW'!$A$1:$A$156,0),MATCH('Final Volume Contributions'!Z$2,'Volume Contribution RAW'!$A$1:$AF$1,0))</f>
        <v>2682.3556208160799</v>
      </c>
      <c r="AA28" s="102">
        <f>INDEX('Volume Contribution RAW'!$A$1:$AF$156,MATCH('Final Volume Contributions'!$A28,'Volume Contribution RAW'!$A$1:$A$156,0),MATCH('Final Volume Contributions'!AA$2,'Volume Contribution RAW'!$A$1:$AF$1,0))</f>
        <v>270.12483453119302</v>
      </c>
      <c r="AB28" s="102">
        <f>INDEX('Volume Contribution RAW'!$A$1:$AF$156,MATCH('Final Volume Contributions'!$A28,'Volume Contribution RAW'!$A$1:$A$156,0),MATCH('Final Volume Contributions'!AB$2,'Volume Contribution RAW'!$A$1:$AF$1,0))</f>
        <v>-4.8901129089307397E-9</v>
      </c>
      <c r="AC28" s="102">
        <f>INDEX('Volume Contribution RAW'!$A$1:$AF$156,MATCH('Final Volume Contributions'!$A28,'Volume Contribution RAW'!$A$1:$A$156,0),MATCH('Final Volume Contributions'!AC$2,'Volume Contribution RAW'!$A$1:$AF$1,0))</f>
        <v>18759.771617482798</v>
      </c>
      <c r="AD28" s="102">
        <f>INDEX('Volume Contribution RAW'!$A$1:$AF$156,MATCH('Final Volume Contributions'!$A28,'Volume Contribution RAW'!$A$1:$A$156,0),MATCH('Final Volume Contributions'!AD$2,'Volume Contribution RAW'!$A$1:$AF$1,0))</f>
        <v>16026.7878381671</v>
      </c>
      <c r="AE28" s="102">
        <f>INDEX('Volume Contribution RAW'!$A$1:$AF$156,MATCH('Final Volume Contributions'!$A28,'Volume Contribution RAW'!$A$1:$A$156,0),MATCH('Final Volume Contributions'!AE$2,'Volume Contribution RAW'!$A$1:$AF$1,0))</f>
        <v>70085.326550617203</v>
      </c>
      <c r="AF28" s="102">
        <f>INDEX('Volume Contribution RAW'!$A$1:$AF$156,MATCH('Final Volume Contributions'!$A28,'Volume Contribution RAW'!$A$1:$A$156,0),MATCH('Final Volume Contributions'!AF$2,'Volume Contribution RAW'!$A$1:$AF$1,0))</f>
        <v>57958.134470929101</v>
      </c>
      <c r="AG28" s="102">
        <f>INDEX('Volume Contribution RAW'!$A$1:$AF$156,MATCH('Final Volume Contributions'!$A28,'Volume Contribution RAW'!$A$1:$A$156,0),MATCH('Final Volume Contributions'!AG$2,'Volume Contribution RAW'!$A$1:$AF$1,0))</f>
        <v>-2.08208425630911E-8</v>
      </c>
      <c r="AH28" s="102">
        <f>INDEX('Volume Contribution RAW'!$A$1:$AF$156,MATCH('Final Volume Contributions'!$A28,'Volume Contribution RAW'!$A$1:$A$156,0),MATCH('Final Volume Contributions'!AH$2,'Volume Contribution RAW'!$A$1:$AF$1,0))</f>
        <v>-4.8901129089307397E-9</v>
      </c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</row>
    <row r="29" spans="1:65" x14ac:dyDescent="0.2">
      <c r="A29" s="101">
        <f t="shared" si="1"/>
        <v>42919</v>
      </c>
      <c r="B29">
        <v>4685153.5000000037</v>
      </c>
      <c r="C29">
        <f t="shared" si="0"/>
        <v>4478686.1188885784</v>
      </c>
      <c r="E29" s="102">
        <f>INDEX('Volume Contribution RAW'!$A$1:$AF$156,MATCH('Final Volume Contributions'!$A29,'Volume Contribution RAW'!$A$1:$A$156,0),MATCH('Final Volume Contributions'!E$2,'Volume Contribution RAW'!$A$1:$AF$1,0))</f>
        <v>2455947.5896506398</v>
      </c>
      <c r="F29" s="102">
        <f>INDEX('Volume Contribution RAW'!$A$1:$AF$156,MATCH('Final Volume Contributions'!$A29,'Volume Contribution RAW'!$A$1:$A$156,0),MATCH('Final Volume Contributions'!F$2,'Volume Contribution RAW'!$A$1:$AF$1,0))</f>
        <v>188839.05760839101</v>
      </c>
      <c r="G29" s="102">
        <f>INDEX('Volume Contribution RAW'!$A$1:$AF$156,MATCH('Final Volume Contributions'!$A29,'Volume Contribution RAW'!$A$1:$A$156,0),MATCH('Final Volume Contributions'!G$2,'Volume Contribution RAW'!$A$1:$AF$1,0))</f>
        <v>1483703.7869842499</v>
      </c>
      <c r="H29" s="102">
        <f>INDEX('Volume Contribution RAW'!$A$1:$AF$156,MATCH('Final Volume Contributions'!$A29,'Volume Contribution RAW'!$A$1:$A$156,0),MATCH('Final Volume Contributions'!H$2,'Volume Contribution RAW'!$A$1:$AF$1,0))</f>
        <v>46771.023749581902</v>
      </c>
      <c r="I29" s="102">
        <f>INDEX('Volume Contribution RAW'!$A$1:$AF$156,MATCH('Final Volume Contributions'!$A29,'Volume Contribution RAW'!$A$1:$A$156,0),MATCH('Final Volume Contributions'!I$2,'Volume Contribution RAW'!$A$1:$AF$1,0))</f>
        <v>8.8697536031116899E-9</v>
      </c>
      <c r="J29" s="102">
        <f>INDEX('Volume Contribution RAW'!$A$1:$AF$156,MATCH('Final Volume Contributions'!$A29,'Volume Contribution RAW'!$A$1:$A$156,0),MATCH('Final Volume Contributions'!J$2,'Volume Contribution RAW'!$A$1:$AF$1,0))</f>
        <v>194636.86023851999</v>
      </c>
      <c r="K29" s="102">
        <f>INDEX('Volume Contribution RAW'!$A$1:$AF$156,MATCH('Final Volume Contributions'!$A29,'Volume Contribution RAW'!$A$1:$A$156,0),MATCH('Final Volume Contributions'!K$2,'Volume Contribution RAW'!$A$1:$AF$1,0))</f>
        <v>-30870.418141741899</v>
      </c>
      <c r="L29" s="102">
        <f>INDEX('Volume Contribution RAW'!$A$1:$AF$156,MATCH('Final Volume Contributions'!$A29,'Volume Contribution RAW'!$A$1:$A$156,0),MATCH('Final Volume Contributions'!L$2,'Volume Contribution RAW'!$A$1:$AF$1,0))</f>
        <v>-97569.379763239602</v>
      </c>
      <c r="M29" s="102">
        <f>INDEX('Volume Contribution RAW'!$A$1:$AF$156,MATCH('Final Volume Contributions'!$A29,'Volume Contribution RAW'!$A$1:$A$156,0),MATCH('Final Volume Contributions'!M$2,'Volume Contribution RAW'!$A$1:$AF$1,0))</f>
        <v>-34.121061918776498</v>
      </c>
      <c r="N29" s="102">
        <f>INDEX('Volume Contribution RAW'!$A$1:$AF$156,MATCH('Final Volume Contributions'!$A29,'Volume Contribution RAW'!$A$1:$A$156,0),MATCH('Final Volume Contributions'!N$2,'Volume Contribution RAW'!$A$1:$AF$1,0))</f>
        <v>-53391.541557979799</v>
      </c>
      <c r="O29" s="102">
        <f>INDEX('Volume Contribution RAW'!$A$1:$AF$156,MATCH('Final Volume Contributions'!$A29,'Volume Contribution RAW'!$A$1:$A$156,0),MATCH('Final Volume Contributions'!O$2,'Volume Contribution RAW'!$A$1:$AF$1,0))</f>
        <v>-39090.0805753651</v>
      </c>
      <c r="P29" s="102">
        <f>INDEX('Volume Contribution RAW'!$A$1:$AF$156,MATCH('Final Volume Contributions'!$A29,'Volume Contribution RAW'!$A$1:$A$156,0),MATCH('Final Volume Contributions'!P$2,'Volume Contribution RAW'!$A$1:$AF$1,0))</f>
        <v>81986.854476595297</v>
      </c>
      <c r="Q29" s="102">
        <f>INDEX('Volume Contribution RAW'!$A$1:$AF$156,MATCH('Final Volume Contributions'!$A29,'Volume Contribution RAW'!$A$1:$A$156,0),MATCH('Final Volume Contributions'!Q$2,'Volume Contribution RAW'!$A$1:$AF$1,0))</f>
        <v>69015.502462951001</v>
      </c>
      <c r="R29" s="102">
        <f>INDEX('Volume Contribution RAW'!$A$1:$AF$156,MATCH('Final Volume Contributions'!$A29,'Volume Contribution RAW'!$A$1:$A$156,0),MATCH('Final Volume Contributions'!R$2,'Volume Contribution RAW'!$A$1:$AF$1,0))</f>
        <v>-98304.661982296602</v>
      </c>
      <c r="S29" s="102">
        <f>INDEX('Volume Contribution RAW'!$A$1:$AF$156,MATCH('Final Volume Contributions'!$A29,'Volume Contribution RAW'!$A$1:$A$156,0),MATCH('Final Volume Contributions'!S$2,'Volume Contribution RAW'!$A$1:$AF$1,0))</f>
        <v>8.8697536031116899E-9</v>
      </c>
      <c r="T29" s="102">
        <f>INDEX('Volume Contribution RAW'!$A$1:$AF$156,MATCH('Final Volume Contributions'!$A29,'Volume Contribution RAW'!$A$1:$A$156,0),MATCH('Final Volume Contributions'!T$2,'Volume Contribution RAW'!$A$1:$AF$1,0))</f>
        <v>-19938.486118644199</v>
      </c>
      <c r="U29" s="102">
        <f>INDEX('Volume Contribution RAW'!$A$1:$AF$156,MATCH('Final Volume Contributions'!$A29,'Volume Contribution RAW'!$A$1:$A$156,0),MATCH('Final Volume Contributions'!U$2,'Volume Contribution RAW'!$A$1:$AF$1,0))</f>
        <v>97672.806585762897</v>
      </c>
      <c r="V29" s="102">
        <f>INDEX('Volume Contribution RAW'!$A$1:$AF$156,MATCH('Final Volume Contributions'!$A29,'Volume Contribution RAW'!$A$1:$A$156,0),MATCH('Final Volume Contributions'!V$2,'Volume Contribution RAW'!$A$1:$AF$1,0))</f>
        <v>91614.739033520804</v>
      </c>
      <c r="W29" s="102">
        <f>INDEX('Volume Contribution RAW'!$A$1:$AF$156,MATCH('Final Volume Contributions'!$A29,'Volume Contribution RAW'!$A$1:$A$156,0),MATCH('Final Volume Contributions'!W$2,'Volume Contribution RAW'!$A$1:$AF$1,0))</f>
        <v>-95637.288101147395</v>
      </c>
      <c r="X29" s="102">
        <f>INDEX('Volume Contribution RAW'!$A$1:$AF$156,MATCH('Final Volume Contributions'!$A29,'Volume Contribution RAW'!$A$1:$A$156,0),MATCH('Final Volume Contributions'!X$2,'Volume Contribution RAW'!$A$1:$AF$1,0))</f>
        <v>13033.808506861</v>
      </c>
      <c r="Y29" s="102">
        <f>INDEX('Volume Contribution RAW'!$A$1:$AF$156,MATCH('Final Volume Contributions'!$A29,'Volume Contribution RAW'!$A$1:$A$156,0),MATCH('Final Volume Contributions'!Y$2,'Volume Contribution RAW'!$A$1:$AF$1,0))</f>
        <v>43995.447338904698</v>
      </c>
      <c r="Z29" s="102">
        <f>INDEX('Volume Contribution RAW'!$A$1:$AF$156,MATCH('Final Volume Contributions'!$A29,'Volume Contribution RAW'!$A$1:$A$156,0),MATCH('Final Volume Contributions'!Z$2,'Volume Contribution RAW'!$A$1:$AF$1,0))</f>
        <v>2989.8536737028999</v>
      </c>
      <c r="AA29" s="102">
        <f>INDEX('Volume Contribution RAW'!$A$1:$AF$156,MATCH('Final Volume Contributions'!$A29,'Volume Contribution RAW'!$A$1:$A$156,0),MATCH('Final Volume Contributions'!AA$2,'Volume Contribution RAW'!$A$1:$AF$1,0))</f>
        <v>28.516219356546099</v>
      </c>
      <c r="AB29" s="102">
        <f>INDEX('Volume Contribution RAW'!$A$1:$AF$156,MATCH('Final Volume Contributions'!$A29,'Volume Contribution RAW'!$A$1:$A$156,0),MATCH('Final Volume Contributions'!AB$2,'Volume Contribution RAW'!$A$1:$AF$1,0))</f>
        <v>8.8697536031116899E-9</v>
      </c>
      <c r="AC29" s="102">
        <f>INDEX('Volume Contribution RAW'!$A$1:$AF$156,MATCH('Final Volume Contributions'!$A29,'Volume Contribution RAW'!$A$1:$A$156,0),MATCH('Final Volume Contributions'!AC$2,'Volume Contribution RAW'!$A$1:$AF$1,0))</f>
        <v>1979.07033041661</v>
      </c>
      <c r="AD29" s="102">
        <f>INDEX('Volume Contribution RAW'!$A$1:$AF$156,MATCH('Final Volume Contributions'!$A29,'Volume Contribution RAW'!$A$1:$A$156,0),MATCH('Final Volume Contributions'!AD$2,'Volume Contribution RAW'!$A$1:$AF$1,0))</f>
        <v>16962.604865795001</v>
      </c>
      <c r="AE29" s="102">
        <f>INDEX('Volume Contribution RAW'!$A$1:$AF$156,MATCH('Final Volume Contributions'!$A29,'Volume Contribution RAW'!$A$1:$A$156,0),MATCH('Final Volume Contributions'!AE$2,'Volume Contribution RAW'!$A$1:$AF$1,0))</f>
        <v>75393.467589246895</v>
      </c>
      <c r="AF29" s="102">
        <f>INDEX('Volume Contribution RAW'!$A$1:$AF$156,MATCH('Final Volume Contributions'!$A29,'Volume Contribution RAW'!$A$1:$A$156,0),MATCH('Final Volume Contributions'!AF$2,'Volume Contribution RAW'!$A$1:$AF$1,0))</f>
        <v>48951.106876398801</v>
      </c>
      <c r="AG29" s="102">
        <f>INDEX('Volume Contribution RAW'!$A$1:$AF$156,MATCH('Final Volume Contributions'!$A29,'Volume Contribution RAW'!$A$1:$A$156,0),MATCH('Final Volume Contributions'!AG$2,'Volume Contribution RAW'!$A$1:$AF$1,0))</f>
        <v>-2.08208425630911E-8</v>
      </c>
      <c r="AH29" s="102">
        <f>INDEX('Volume Contribution RAW'!$A$1:$AF$156,MATCH('Final Volume Contributions'!$A29,'Volume Contribution RAW'!$A$1:$A$156,0),MATCH('Final Volume Contributions'!AH$2,'Volume Contribution RAW'!$A$1:$AF$1,0))</f>
        <v>8.8697536031116899E-9</v>
      </c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</row>
    <row r="30" spans="1:65" x14ac:dyDescent="0.2">
      <c r="A30" s="101">
        <f t="shared" si="1"/>
        <v>42926</v>
      </c>
      <c r="B30">
        <v>4447015.9999999963</v>
      </c>
      <c r="C30">
        <f t="shared" si="0"/>
        <v>4357818.8246881114</v>
      </c>
      <c r="E30" s="102">
        <f>INDEX('Volume Contribution RAW'!$A$1:$AF$156,MATCH('Final Volume Contributions'!$A30,'Volume Contribution RAW'!$A$1:$A$156,0),MATCH('Final Volume Contributions'!E$2,'Volume Contribution RAW'!$A$1:$AF$1,0))</f>
        <v>2455947.5896506398</v>
      </c>
      <c r="F30" s="102">
        <f>INDEX('Volume Contribution RAW'!$A$1:$AF$156,MATCH('Final Volume Contributions'!$A30,'Volume Contribution RAW'!$A$1:$A$156,0),MATCH('Final Volume Contributions'!F$2,'Volume Contribution RAW'!$A$1:$AF$1,0))</f>
        <v>184482.67743711299</v>
      </c>
      <c r="G30" s="102">
        <f>INDEX('Volume Contribution RAW'!$A$1:$AF$156,MATCH('Final Volume Contributions'!$A30,'Volume Contribution RAW'!$A$1:$A$156,0),MATCH('Final Volume Contributions'!G$2,'Volume Contribution RAW'!$A$1:$AF$1,0))</f>
        <v>1293281.8524898801</v>
      </c>
      <c r="H30" s="102">
        <f>INDEX('Volume Contribution RAW'!$A$1:$AF$156,MATCH('Final Volume Contributions'!$A30,'Volume Contribution RAW'!$A$1:$A$156,0),MATCH('Final Volume Contributions'!H$2,'Volume Contribution RAW'!$A$1:$AF$1,0))</f>
        <v>106386.885714451</v>
      </c>
      <c r="I30" s="102">
        <f>INDEX('Volume Contribution RAW'!$A$1:$AF$156,MATCH('Final Volume Contributions'!$A30,'Volume Contribution RAW'!$A$1:$A$156,0),MATCH('Final Volume Contributions'!I$2,'Volume Contribution RAW'!$A$1:$AF$1,0))</f>
        <v>1.96232417548775E-8</v>
      </c>
      <c r="J30" s="102">
        <f>INDEX('Volume Contribution RAW'!$A$1:$AF$156,MATCH('Final Volume Contributions'!$A30,'Volume Contribution RAW'!$A$1:$A$156,0),MATCH('Final Volume Contributions'!J$2,'Volume Contribution RAW'!$A$1:$AF$1,0))</f>
        <v>178187.04293592999</v>
      </c>
      <c r="K30" s="102">
        <f>INDEX('Volume Contribution RAW'!$A$1:$AF$156,MATCH('Final Volume Contributions'!$A30,'Volume Contribution RAW'!$A$1:$A$156,0),MATCH('Final Volume Contributions'!K$2,'Volume Contribution RAW'!$A$1:$AF$1,0))</f>
        <v>-30240.133252556701</v>
      </c>
      <c r="L30" s="102">
        <f>INDEX('Volume Contribution RAW'!$A$1:$AF$156,MATCH('Final Volume Contributions'!$A30,'Volume Contribution RAW'!$A$1:$A$156,0),MATCH('Final Volume Contributions'!L$2,'Volume Contribution RAW'!$A$1:$AF$1,0))</f>
        <v>-76557.405101284399</v>
      </c>
      <c r="M30" s="102">
        <f>INDEX('Volume Contribution RAW'!$A$1:$AF$156,MATCH('Final Volume Contributions'!$A30,'Volume Contribution RAW'!$A$1:$A$156,0),MATCH('Final Volume Contributions'!M$2,'Volume Contribution RAW'!$A$1:$AF$1,0))</f>
        <v>-30.0805539788016</v>
      </c>
      <c r="N30" s="102">
        <f>INDEX('Volume Contribution RAW'!$A$1:$AF$156,MATCH('Final Volume Contributions'!$A30,'Volume Contribution RAW'!$A$1:$A$156,0),MATCH('Final Volume Contributions'!N$2,'Volume Contribution RAW'!$A$1:$AF$1,0))</f>
        <v>-47774.707643043803</v>
      </c>
      <c r="O30" s="102">
        <f>INDEX('Volume Contribution RAW'!$A$1:$AF$156,MATCH('Final Volume Contributions'!$A30,'Volume Contribution RAW'!$A$1:$A$156,0),MATCH('Final Volume Contributions'!O$2,'Volume Contribution RAW'!$A$1:$AF$1,0))</f>
        <v>-20696.876034271001</v>
      </c>
      <c r="P30" s="102">
        <f>INDEX('Volume Contribution RAW'!$A$1:$AF$156,MATCH('Final Volume Contributions'!$A30,'Volume Contribution RAW'!$A$1:$A$156,0),MATCH('Final Volume Contributions'!P$2,'Volume Contribution RAW'!$A$1:$AF$1,0))</f>
        <v>88454.266648394507</v>
      </c>
      <c r="Q30" s="102">
        <f>INDEX('Volume Contribution RAW'!$A$1:$AF$156,MATCH('Final Volume Contributions'!$A30,'Volume Contribution RAW'!$A$1:$A$156,0),MATCH('Final Volume Contributions'!Q$2,'Volume Contribution RAW'!$A$1:$AF$1,0))</f>
        <v>115424.277056782</v>
      </c>
      <c r="R30" s="102">
        <f>INDEX('Volume Contribution RAW'!$A$1:$AF$156,MATCH('Final Volume Contributions'!$A30,'Volume Contribution RAW'!$A$1:$A$156,0),MATCH('Final Volume Contributions'!R$2,'Volume Contribution RAW'!$A$1:$AF$1,0))</f>
        <v>-172031.857006887</v>
      </c>
      <c r="S30" s="102">
        <f>INDEX('Volume Contribution RAW'!$A$1:$AF$156,MATCH('Final Volume Contributions'!$A30,'Volume Contribution RAW'!$A$1:$A$156,0),MATCH('Final Volume Contributions'!S$2,'Volume Contribution RAW'!$A$1:$AF$1,0))</f>
        <v>1.96232417548775E-8</v>
      </c>
      <c r="T30" s="102">
        <f>INDEX('Volume Contribution RAW'!$A$1:$AF$156,MATCH('Final Volume Contributions'!$A30,'Volume Contribution RAW'!$A$1:$A$156,0),MATCH('Final Volume Contributions'!T$2,'Volume Contribution RAW'!$A$1:$AF$1,0))</f>
        <v>14875.3223882782</v>
      </c>
      <c r="U30" s="102">
        <f>INDEX('Volume Contribution RAW'!$A$1:$AF$156,MATCH('Final Volume Contributions'!$A30,'Volume Contribution RAW'!$A$1:$A$156,0),MATCH('Final Volume Contributions'!U$2,'Volume Contribution RAW'!$A$1:$AF$1,0))</f>
        <v>89547.486329170497</v>
      </c>
      <c r="V30" s="102">
        <f>INDEX('Volume Contribution RAW'!$A$1:$AF$156,MATCH('Final Volume Contributions'!$A30,'Volume Contribution RAW'!$A$1:$A$156,0),MATCH('Final Volume Contributions'!V$2,'Volume Contribution RAW'!$A$1:$AF$1,0))</f>
        <v>89878.847863928197</v>
      </c>
      <c r="W30" s="102">
        <f>INDEX('Volume Contribution RAW'!$A$1:$AF$156,MATCH('Final Volume Contributions'!$A30,'Volume Contribution RAW'!$A$1:$A$156,0),MATCH('Final Volume Contributions'!W$2,'Volume Contribution RAW'!$A$1:$AF$1,0))</f>
        <v>-93694.306400814297</v>
      </c>
      <c r="X30" s="102">
        <f>INDEX('Volume Contribution RAW'!$A$1:$AF$156,MATCH('Final Volume Contributions'!$A30,'Volume Contribution RAW'!$A$1:$A$156,0),MATCH('Final Volume Contributions'!X$2,'Volume Contribution RAW'!$A$1:$AF$1,0))</f>
        <v>26938.537947866</v>
      </c>
      <c r="Y30" s="102">
        <f>INDEX('Volume Contribution RAW'!$A$1:$AF$156,MATCH('Final Volume Contributions'!$A30,'Volume Contribution RAW'!$A$1:$A$156,0),MATCH('Final Volume Contributions'!Y$2,'Volume Contribution RAW'!$A$1:$AF$1,0))</f>
        <v>45287.510088761897</v>
      </c>
      <c r="Z30" s="102">
        <f>INDEX('Volume Contribution RAW'!$A$1:$AF$156,MATCH('Final Volume Contributions'!$A30,'Volume Contribution RAW'!$A$1:$A$156,0),MATCH('Final Volume Contributions'!Z$2,'Volume Contribution RAW'!$A$1:$AF$1,0))</f>
        <v>1844.7936937955401</v>
      </c>
      <c r="AA30" s="102">
        <f>INDEX('Volume Contribution RAW'!$A$1:$AF$156,MATCH('Final Volume Contributions'!$A30,'Volume Contribution RAW'!$A$1:$A$156,0),MATCH('Final Volume Contributions'!AA$2,'Volume Contribution RAW'!$A$1:$AF$1,0))</f>
        <v>2.7979581751246099</v>
      </c>
      <c r="AB30" s="102">
        <f>INDEX('Volume Contribution RAW'!$A$1:$AF$156,MATCH('Final Volume Contributions'!$A30,'Volume Contribution RAW'!$A$1:$A$156,0),MATCH('Final Volume Contributions'!AB$2,'Volume Contribution RAW'!$A$1:$AF$1,0))</f>
        <v>1.96232417548775E-8</v>
      </c>
      <c r="AC30" s="102">
        <f>INDEX('Volume Contribution RAW'!$A$1:$AF$156,MATCH('Final Volume Contributions'!$A30,'Volume Contribution RAW'!$A$1:$A$156,0),MATCH('Final Volume Contributions'!AC$2,'Volume Contribution RAW'!$A$1:$AF$1,0))</f>
        <v>194.16526109997699</v>
      </c>
      <c r="AD30" s="102">
        <f>INDEX('Volume Contribution RAW'!$A$1:$AF$156,MATCH('Final Volume Contributions'!$A30,'Volume Contribution RAW'!$A$1:$A$156,0),MATCH('Final Volume Contributions'!AD$2,'Volume Contribution RAW'!$A$1:$AF$1,0))</f>
        <v>6829.5251357130601</v>
      </c>
      <c r="AE30" s="102">
        <f>INDEX('Volume Contribution RAW'!$A$1:$AF$156,MATCH('Final Volume Contributions'!$A30,'Volume Contribution RAW'!$A$1:$A$156,0),MATCH('Final Volume Contributions'!AE$2,'Volume Contribution RAW'!$A$1:$AF$1,0))</f>
        <v>62876.507721427297</v>
      </c>
      <c r="AF30" s="102">
        <f>INDEX('Volume Contribution RAW'!$A$1:$AF$156,MATCH('Final Volume Contributions'!$A30,'Volume Contribution RAW'!$A$1:$A$156,0),MATCH('Final Volume Contributions'!AF$2,'Volume Contribution RAW'!$A$1:$AF$1,0))</f>
        <v>38404.104359483397</v>
      </c>
      <c r="AG30" s="102">
        <f>INDEX('Volume Contribution RAW'!$A$1:$AF$156,MATCH('Final Volume Contributions'!$A30,'Volume Contribution RAW'!$A$1:$A$156,0),MATCH('Final Volume Contributions'!AG$2,'Volume Contribution RAW'!$A$1:$AF$1,0))</f>
        <v>-2.08208425630911E-8</v>
      </c>
      <c r="AH30" s="102">
        <f>INDEX('Volume Contribution RAW'!$A$1:$AF$156,MATCH('Final Volume Contributions'!$A30,'Volume Contribution RAW'!$A$1:$A$156,0),MATCH('Final Volume Contributions'!AH$2,'Volume Contribution RAW'!$A$1:$AF$1,0))</f>
        <v>1.96232417548775E-8</v>
      </c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</row>
    <row r="31" spans="1:65" x14ac:dyDescent="0.2">
      <c r="A31" s="101">
        <f t="shared" si="1"/>
        <v>42933</v>
      </c>
      <c r="B31">
        <v>4032606.299999998</v>
      </c>
      <c r="C31">
        <f t="shared" si="0"/>
        <v>4152410.6643658504</v>
      </c>
      <c r="E31" s="102">
        <f>INDEX('Volume Contribution RAW'!$A$1:$AF$156,MATCH('Final Volume Contributions'!$A31,'Volume Contribution RAW'!$A$1:$A$156,0),MATCH('Final Volume Contributions'!E$2,'Volume Contribution RAW'!$A$1:$AF$1,0))</f>
        <v>2455947.5896506398</v>
      </c>
      <c r="F31" s="102">
        <f>INDEX('Volume Contribution RAW'!$A$1:$AF$156,MATCH('Final Volume Contributions'!$A31,'Volume Contribution RAW'!$A$1:$A$156,0),MATCH('Final Volume Contributions'!F$2,'Volume Contribution RAW'!$A$1:$AF$1,0))</f>
        <v>201640.530220063</v>
      </c>
      <c r="G31" s="102">
        <f>INDEX('Volume Contribution RAW'!$A$1:$AF$156,MATCH('Final Volume Contributions'!$A31,'Volume Contribution RAW'!$A$1:$A$156,0),MATCH('Final Volume Contributions'!G$2,'Volume Contribution RAW'!$A$1:$AF$1,0))</f>
        <v>1369237.4785380501</v>
      </c>
      <c r="H31" s="102">
        <f>INDEX('Volume Contribution RAW'!$A$1:$AF$156,MATCH('Final Volume Contributions'!$A31,'Volume Contribution RAW'!$A$1:$A$156,0),MATCH('Final Volume Contributions'!H$2,'Volume Contribution RAW'!$A$1:$AF$1,0))</f>
        <v>-196293.85828217899</v>
      </c>
      <c r="I31" s="102">
        <f>INDEX('Volume Contribution RAW'!$A$1:$AF$156,MATCH('Final Volume Contributions'!$A31,'Volume Contribution RAW'!$A$1:$A$156,0),MATCH('Final Volume Contributions'!I$2,'Volume Contribution RAW'!$A$1:$AF$1,0))</f>
        <v>-4.6715199477947096E-9</v>
      </c>
      <c r="J31" s="102">
        <f>INDEX('Volume Contribution RAW'!$A$1:$AF$156,MATCH('Final Volume Contributions'!$A31,'Volume Contribution RAW'!$A$1:$A$156,0),MATCH('Final Volume Contributions'!J$2,'Volume Contribution RAW'!$A$1:$AF$1,0))</f>
        <v>169803.67673544501</v>
      </c>
      <c r="K31" s="102">
        <f>INDEX('Volume Contribution RAW'!$A$1:$AF$156,MATCH('Final Volume Contributions'!$A31,'Volume Contribution RAW'!$A$1:$A$156,0),MATCH('Final Volume Contributions'!K$2,'Volume Contribution RAW'!$A$1:$AF$1,0))</f>
        <v>-30189.2874340485</v>
      </c>
      <c r="L31" s="102">
        <f>INDEX('Volume Contribution RAW'!$A$1:$AF$156,MATCH('Final Volume Contributions'!$A31,'Volume Contribution RAW'!$A$1:$A$156,0),MATCH('Final Volume Contributions'!L$2,'Volume Contribution RAW'!$A$1:$AF$1,0))</f>
        <v>-82031.333027770102</v>
      </c>
      <c r="M31" s="102">
        <f>INDEX('Volume Contribution RAW'!$A$1:$AF$156,MATCH('Final Volume Contributions'!$A31,'Volume Contribution RAW'!$A$1:$A$156,0),MATCH('Final Volume Contributions'!M$2,'Volume Contribution RAW'!$A$1:$AF$1,0))</f>
        <v>-27.020397920325401</v>
      </c>
      <c r="N31" s="102">
        <f>INDEX('Volume Contribution RAW'!$A$1:$AF$156,MATCH('Final Volume Contributions'!$A31,'Volume Contribution RAW'!$A$1:$A$156,0),MATCH('Final Volume Contributions'!N$2,'Volume Contribution RAW'!$A$1:$AF$1,0))</f>
        <v>-43257.587666196501</v>
      </c>
      <c r="O31" s="102">
        <f>INDEX('Volume Contribution RAW'!$A$1:$AF$156,MATCH('Final Volume Contributions'!$A31,'Volume Contribution RAW'!$A$1:$A$156,0),MATCH('Final Volume Contributions'!O$2,'Volume Contribution RAW'!$A$1:$AF$1,0))</f>
        <v>4113.5481576167103</v>
      </c>
      <c r="P31" s="102">
        <f>INDEX('Volume Contribution RAW'!$A$1:$AF$156,MATCH('Final Volume Contributions'!$A31,'Volume Contribution RAW'!$A$1:$A$156,0),MATCH('Final Volume Contributions'!P$2,'Volume Contribution RAW'!$A$1:$AF$1,0))</f>
        <v>97945.147314132802</v>
      </c>
      <c r="Q31" s="102">
        <f>INDEX('Volume Contribution RAW'!$A$1:$AF$156,MATCH('Final Volume Contributions'!$A31,'Volume Contribution RAW'!$A$1:$A$156,0),MATCH('Final Volume Contributions'!Q$2,'Volume Contribution RAW'!$A$1:$AF$1,0))</f>
        <v>97696.232347999699</v>
      </c>
      <c r="R31" s="102">
        <f>INDEX('Volume Contribution RAW'!$A$1:$AF$156,MATCH('Final Volume Contributions'!$A31,'Volume Contribution RAW'!$A$1:$A$156,0),MATCH('Final Volume Contributions'!R$2,'Volume Contribution RAW'!$A$1:$AF$1,0))</f>
        <v>-165990.152628465</v>
      </c>
      <c r="S31" s="102">
        <f>INDEX('Volume Contribution RAW'!$A$1:$AF$156,MATCH('Final Volume Contributions'!$A31,'Volume Contribution RAW'!$A$1:$A$156,0),MATCH('Final Volume Contributions'!S$2,'Volume Contribution RAW'!$A$1:$AF$1,0))</f>
        <v>-4.6715199477947096E-9</v>
      </c>
      <c r="T31" s="102">
        <f>INDEX('Volume Contribution RAW'!$A$1:$AF$156,MATCH('Final Volume Contributions'!$A31,'Volume Contribution RAW'!$A$1:$A$156,0),MATCH('Final Volume Contributions'!T$2,'Volume Contribution RAW'!$A$1:$AF$1,0))</f>
        <v>16151.740981167701</v>
      </c>
      <c r="U31" s="102">
        <f>INDEX('Volume Contribution RAW'!$A$1:$AF$156,MATCH('Final Volume Contributions'!$A31,'Volume Contribution RAW'!$A$1:$A$156,0),MATCH('Final Volume Contributions'!U$2,'Volume Contribution RAW'!$A$1:$AF$1,0))</f>
        <v>74435.241669412004</v>
      </c>
      <c r="V31" s="102">
        <f>INDEX('Volume Contribution RAW'!$A$1:$AF$156,MATCH('Final Volume Contributions'!$A31,'Volume Contribution RAW'!$A$1:$A$156,0),MATCH('Final Volume Contributions'!V$2,'Volume Contribution RAW'!$A$1:$AF$1,0))</f>
        <v>88477.817624045201</v>
      </c>
      <c r="W31" s="102">
        <f>INDEX('Volume Contribution RAW'!$A$1:$AF$156,MATCH('Final Volume Contributions'!$A31,'Volume Contribution RAW'!$A$1:$A$156,0),MATCH('Final Volume Contributions'!W$2,'Volume Contribution RAW'!$A$1:$AF$1,0))</f>
        <v>-86051.909196359207</v>
      </c>
      <c r="X31" s="102">
        <f>INDEX('Volume Contribution RAW'!$A$1:$AF$156,MATCH('Final Volume Contributions'!$A31,'Volume Contribution RAW'!$A$1:$A$156,0),MATCH('Final Volume Contributions'!X$2,'Volume Contribution RAW'!$A$1:$AF$1,0))</f>
        <v>34535.5485923909</v>
      </c>
      <c r="Y31" s="102">
        <f>INDEX('Volume Contribution RAW'!$A$1:$AF$156,MATCH('Final Volume Contributions'!$A31,'Volume Contribution RAW'!$A$1:$A$156,0),MATCH('Final Volume Contributions'!Y$2,'Volume Contribution RAW'!$A$1:$AF$1,0))</f>
        <v>46101.690243319601</v>
      </c>
      <c r="Z31" s="102">
        <f>INDEX('Volume Contribution RAW'!$A$1:$AF$156,MATCH('Final Volume Contributions'!$A31,'Volume Contribution RAW'!$A$1:$A$156,0),MATCH('Final Volume Contributions'!Z$2,'Volume Contribution RAW'!$A$1:$AF$1,0))</f>
        <v>1427.3787274049</v>
      </c>
      <c r="AA31" s="102">
        <f>INDEX('Volume Contribution RAW'!$A$1:$AF$156,MATCH('Final Volume Contributions'!$A31,'Volume Contribution RAW'!$A$1:$A$156,0),MATCH('Final Volume Contributions'!AA$2,'Volume Contribution RAW'!$A$1:$AF$1,0))</f>
        <v>0.27562351786925599</v>
      </c>
      <c r="AB31" s="102">
        <f>INDEX('Volume Contribution RAW'!$A$1:$AF$156,MATCH('Final Volume Contributions'!$A31,'Volume Contribution RAW'!$A$1:$A$156,0),MATCH('Final Volume Contributions'!AB$2,'Volume Contribution RAW'!$A$1:$AF$1,0))</f>
        <v>-4.6715199477947096E-9</v>
      </c>
      <c r="AC31" s="102">
        <f>INDEX('Volume Contribution RAW'!$A$1:$AF$156,MATCH('Final Volume Contributions'!$A31,'Volume Contribution RAW'!$A$1:$A$156,0),MATCH('Final Volume Contributions'!AC$2,'Volume Contribution RAW'!$A$1:$AF$1,0))</f>
        <v>19.126819102864101</v>
      </c>
      <c r="AD31" s="102">
        <f>INDEX('Volume Contribution RAW'!$A$1:$AF$156,MATCH('Final Volume Contributions'!$A31,'Volume Contribution RAW'!$A$1:$A$156,0),MATCH('Final Volume Contributions'!AD$2,'Volume Contribution RAW'!$A$1:$AF$1,0))</f>
        <v>1345.1542086757499</v>
      </c>
      <c r="AE31" s="102">
        <f>INDEX('Volume Contribution RAW'!$A$1:$AF$156,MATCH('Final Volume Contributions'!$A31,'Volume Contribution RAW'!$A$1:$A$156,0),MATCH('Final Volume Contributions'!AE$2,'Volume Contribution RAW'!$A$1:$AF$1,0))</f>
        <v>67126.717052220702</v>
      </c>
      <c r="AF31" s="102">
        <f>INDEX('Volume Contribution RAW'!$A$1:$AF$156,MATCH('Final Volume Contributions'!$A31,'Volume Contribution RAW'!$A$1:$A$156,0),MATCH('Final Volume Contributions'!AF$2,'Volume Contribution RAW'!$A$1:$AF$1,0))</f>
        <v>30246.918493623201</v>
      </c>
      <c r="AG31" s="102">
        <f>INDEX('Volume Contribution RAW'!$A$1:$AF$156,MATCH('Final Volume Contributions'!$A31,'Volume Contribution RAW'!$A$1:$A$156,0),MATCH('Final Volume Contributions'!AG$2,'Volume Contribution RAW'!$A$1:$AF$1,0))</f>
        <v>-2.08208425630911E-8</v>
      </c>
      <c r="AH31" s="102">
        <f>INDEX('Volume Contribution RAW'!$A$1:$AF$156,MATCH('Final Volume Contributions'!$A31,'Volume Contribution RAW'!$A$1:$A$156,0),MATCH('Final Volume Contributions'!AH$2,'Volume Contribution RAW'!$A$1:$AF$1,0))</f>
        <v>-4.6715199477947096E-9</v>
      </c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</row>
    <row r="32" spans="1:65" x14ac:dyDescent="0.2">
      <c r="A32" s="101">
        <f t="shared" si="1"/>
        <v>42940</v>
      </c>
      <c r="B32">
        <v>3982340.799999997</v>
      </c>
      <c r="C32">
        <f t="shared" si="0"/>
        <v>4040374.9059888348</v>
      </c>
      <c r="E32" s="102">
        <f>INDEX('Volume Contribution RAW'!$A$1:$AF$156,MATCH('Final Volume Contributions'!$A32,'Volume Contribution RAW'!$A$1:$A$156,0),MATCH('Final Volume Contributions'!E$2,'Volume Contribution RAW'!$A$1:$AF$1,0))</f>
        <v>2455947.5896506398</v>
      </c>
      <c r="F32" s="102">
        <f>INDEX('Volume Contribution RAW'!$A$1:$AF$156,MATCH('Final Volume Contributions'!$A32,'Volume Contribution RAW'!$A$1:$A$156,0),MATCH('Final Volume Contributions'!F$2,'Volume Contribution RAW'!$A$1:$AF$1,0))</f>
        <v>165543.916167249</v>
      </c>
      <c r="G32" s="102">
        <f>INDEX('Volume Contribution RAW'!$A$1:$AF$156,MATCH('Final Volume Contributions'!$A32,'Volume Contribution RAW'!$A$1:$A$156,0),MATCH('Final Volume Contributions'!G$2,'Volume Contribution RAW'!$A$1:$AF$1,0))</f>
        <v>1274287.83514167</v>
      </c>
      <c r="H32" s="102">
        <f>INDEX('Volume Contribution RAW'!$A$1:$AF$156,MATCH('Final Volume Contributions'!$A32,'Volume Contribution RAW'!$A$1:$A$156,0),MATCH('Final Volume Contributions'!H$2,'Volume Contribution RAW'!$A$1:$AF$1,0))</f>
        <v>-173288.74668266301</v>
      </c>
      <c r="I32" s="102">
        <f>INDEX('Volume Contribution RAW'!$A$1:$AF$156,MATCH('Final Volume Contributions'!$A32,'Volume Contribution RAW'!$A$1:$A$156,0),MATCH('Final Volume Contributions'!I$2,'Volume Contribution RAW'!$A$1:$AF$1,0))</f>
        <v>-9.8112647694669101E-9</v>
      </c>
      <c r="J32" s="102">
        <f>INDEX('Volume Contribution RAW'!$A$1:$AF$156,MATCH('Final Volume Contributions'!$A32,'Volume Contribution RAW'!$A$1:$A$156,0),MATCH('Final Volume Contributions'!J$2,'Volume Contribution RAW'!$A$1:$AF$1,0))</f>
        <v>181003.17643244501</v>
      </c>
      <c r="K32" s="102">
        <f>INDEX('Volume Contribution RAW'!$A$1:$AF$156,MATCH('Final Volume Contributions'!$A32,'Volume Contribution RAW'!$A$1:$A$156,0),MATCH('Final Volume Contributions'!K$2,'Volume Contribution RAW'!$A$1:$AF$1,0))</f>
        <v>-29746.739878049699</v>
      </c>
      <c r="L32" s="102">
        <f>INDEX('Volume Contribution RAW'!$A$1:$AF$156,MATCH('Final Volume Contributions'!$A32,'Volume Contribution RAW'!$A$1:$A$156,0),MATCH('Final Volume Contributions'!L$2,'Volume Contribution RAW'!$A$1:$AF$1,0))</f>
        <v>-81471.422862866806</v>
      </c>
      <c r="M32" s="102">
        <f>INDEX('Volume Contribution RAW'!$A$1:$AF$156,MATCH('Final Volume Contributions'!$A32,'Volume Contribution RAW'!$A$1:$A$156,0),MATCH('Final Volume Contributions'!M$2,'Volume Contribution RAW'!$A$1:$AF$1,0))</f>
        <v>-23.960104059075501</v>
      </c>
      <c r="N32" s="102">
        <f>INDEX('Volume Contribution RAW'!$A$1:$AF$156,MATCH('Final Volume Contributions'!$A32,'Volume Contribution RAW'!$A$1:$A$156,0),MATCH('Final Volume Contributions'!N$2,'Volume Contribution RAW'!$A$1:$AF$1,0))</f>
        <v>-39658.198227896697</v>
      </c>
      <c r="O32" s="102">
        <f>INDEX('Volume Contribution RAW'!$A$1:$AF$156,MATCH('Final Volume Contributions'!$A32,'Volume Contribution RAW'!$A$1:$A$156,0),MATCH('Final Volume Contributions'!O$2,'Volume Contribution RAW'!$A$1:$AF$1,0))</f>
        <v>13086.0719900478</v>
      </c>
      <c r="P32" s="102">
        <f>INDEX('Volume Contribution RAW'!$A$1:$AF$156,MATCH('Final Volume Contributions'!$A32,'Volume Contribution RAW'!$A$1:$A$156,0),MATCH('Final Volume Contributions'!P$2,'Volume Contribution RAW'!$A$1:$AF$1,0))</f>
        <v>76598.261320651305</v>
      </c>
      <c r="Q32" s="102">
        <f>INDEX('Volume Contribution RAW'!$A$1:$AF$156,MATCH('Final Volume Contributions'!$A32,'Volume Contribution RAW'!$A$1:$A$156,0),MATCH('Final Volume Contributions'!Q$2,'Volume Contribution RAW'!$A$1:$AF$1,0))</f>
        <v>144192.036657252</v>
      </c>
      <c r="R32" s="102">
        <f>INDEX('Volume Contribution RAW'!$A$1:$AF$156,MATCH('Final Volume Contributions'!$A32,'Volume Contribution RAW'!$A$1:$A$156,0),MATCH('Final Volume Contributions'!R$2,'Volume Contribution RAW'!$A$1:$AF$1,0))</f>
        <v>-180708.87664619301</v>
      </c>
      <c r="S32" s="102">
        <f>INDEX('Volume Contribution RAW'!$A$1:$AF$156,MATCH('Final Volume Contributions'!$A32,'Volume Contribution RAW'!$A$1:$A$156,0),MATCH('Final Volume Contributions'!S$2,'Volume Contribution RAW'!$A$1:$AF$1,0))</f>
        <v>-53248.085551281001</v>
      </c>
      <c r="T32" s="102">
        <f>INDEX('Volume Contribution RAW'!$A$1:$AF$156,MATCH('Final Volume Contributions'!$A32,'Volume Contribution RAW'!$A$1:$A$156,0),MATCH('Final Volume Contributions'!T$2,'Volume Contribution RAW'!$A$1:$AF$1,0))</f>
        <v>-9.8112647694669101E-9</v>
      </c>
      <c r="U32" s="102">
        <f>INDEX('Volume Contribution RAW'!$A$1:$AF$156,MATCH('Final Volume Contributions'!$A32,'Volume Contribution RAW'!$A$1:$A$156,0),MATCH('Final Volume Contributions'!U$2,'Volume Contribution RAW'!$A$1:$AF$1,0))</f>
        <v>76483.516145233196</v>
      </c>
      <c r="V32" s="102">
        <f>INDEX('Volume Contribution RAW'!$A$1:$AF$156,MATCH('Final Volume Contributions'!$A32,'Volume Contribution RAW'!$A$1:$A$156,0),MATCH('Final Volume Contributions'!V$2,'Volume Contribution RAW'!$A$1:$AF$1,0))</f>
        <v>87137.067033235493</v>
      </c>
      <c r="W32" s="102">
        <f>INDEX('Volume Contribution RAW'!$A$1:$AF$156,MATCH('Final Volume Contributions'!$A32,'Volume Contribution RAW'!$A$1:$A$156,0),MATCH('Final Volume Contributions'!W$2,'Volume Contribution RAW'!$A$1:$AF$1,0))</f>
        <v>-77605.562837702804</v>
      </c>
      <c r="X32" s="102">
        <f>INDEX('Volume Contribution RAW'!$A$1:$AF$156,MATCH('Final Volume Contributions'!$A32,'Volume Contribution RAW'!$A$1:$A$156,0),MATCH('Final Volume Contributions'!X$2,'Volume Contribution RAW'!$A$1:$AF$1,0))</f>
        <v>61362.592882282901</v>
      </c>
      <c r="Y32" s="102">
        <f>INDEX('Volume Contribution RAW'!$A$1:$AF$156,MATCH('Final Volume Contributions'!$A32,'Volume Contribution RAW'!$A$1:$A$156,0),MATCH('Final Volume Contributions'!Y$2,'Volume Contribution RAW'!$A$1:$AF$1,0))</f>
        <v>43832.866509983702</v>
      </c>
      <c r="Z32" s="102">
        <f>INDEX('Volume Contribution RAW'!$A$1:$AF$156,MATCH('Final Volume Contributions'!$A32,'Volume Contribution RAW'!$A$1:$A$156,0),MATCH('Final Volume Contributions'!Z$2,'Volume Contribution RAW'!$A$1:$AF$1,0))</f>
        <v>1715.0337334221499</v>
      </c>
      <c r="AA32" s="102">
        <f>INDEX('Volume Contribution RAW'!$A$1:$AF$156,MATCH('Final Volume Contributions'!$A32,'Volume Contribution RAW'!$A$1:$A$156,0),MATCH('Final Volume Contributions'!AA$2,'Volume Contribution RAW'!$A$1:$AF$1,0))</f>
        <v>2.7150337633772701E-2</v>
      </c>
      <c r="AB32" s="102">
        <f>INDEX('Volume Contribution RAW'!$A$1:$AF$156,MATCH('Final Volume Contributions'!$A32,'Volume Contribution RAW'!$A$1:$A$156,0),MATCH('Final Volume Contributions'!AB$2,'Volume Contribution RAW'!$A$1:$AF$1,0))</f>
        <v>-9.8112647694669101E-9</v>
      </c>
      <c r="AC32" s="102">
        <f>INDEX('Volume Contribution RAW'!$A$1:$AF$156,MATCH('Final Volume Contributions'!$A32,'Volume Contribution RAW'!$A$1:$A$156,0),MATCH('Final Volume Contributions'!AC$2,'Volume Contribution RAW'!$A$1:$AF$1,0))</f>
        <v>1.8840892815610799</v>
      </c>
      <c r="AD32" s="102">
        <f>INDEX('Volume Contribution RAW'!$A$1:$AF$156,MATCH('Final Volume Contributions'!$A32,'Volume Contribution RAW'!$A$1:$A$156,0),MATCH('Final Volume Contributions'!AD$2,'Volume Contribution RAW'!$A$1:$AF$1,0))</f>
        <v>264.99684012831398</v>
      </c>
      <c r="AE32" s="102">
        <f>INDEX('Volume Contribution RAW'!$A$1:$AF$156,MATCH('Final Volume Contributions'!$A32,'Volume Contribution RAW'!$A$1:$A$156,0),MATCH('Final Volume Contributions'!AE$2,'Volume Contribution RAW'!$A$1:$AF$1,0))</f>
        <v>70841.060345309306</v>
      </c>
      <c r="AF32" s="102">
        <f>INDEX('Volume Contribution RAW'!$A$1:$AF$156,MATCH('Final Volume Contributions'!$A32,'Volume Contribution RAW'!$A$1:$A$156,0),MATCH('Final Volume Contributions'!AF$2,'Volume Contribution RAW'!$A$1:$AF$1,0))</f>
        <v>23828.566690438001</v>
      </c>
      <c r="AG32" s="102">
        <f>INDEX('Volume Contribution RAW'!$A$1:$AF$156,MATCH('Final Volume Contributions'!$A32,'Volume Contribution RAW'!$A$1:$A$156,0),MATCH('Final Volume Contributions'!AG$2,'Volume Contribution RAW'!$A$1:$AF$1,0))</f>
        <v>-2.08208425630911E-8</v>
      </c>
      <c r="AH32" s="102">
        <f>INDEX('Volume Contribution RAW'!$A$1:$AF$156,MATCH('Final Volume Contributions'!$A32,'Volume Contribution RAW'!$A$1:$A$156,0),MATCH('Final Volume Contributions'!AH$2,'Volume Contribution RAW'!$A$1:$AF$1,0))</f>
        <v>-9.8112647694669101E-9</v>
      </c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</row>
    <row r="33" spans="1:65" x14ac:dyDescent="0.2">
      <c r="A33" s="101">
        <f t="shared" si="1"/>
        <v>42947</v>
      </c>
      <c r="B33">
        <v>3968698.2999999989</v>
      </c>
      <c r="C33">
        <f t="shared" si="0"/>
        <v>3922893.9417437231</v>
      </c>
      <c r="E33" s="102">
        <f>INDEX('Volume Contribution RAW'!$A$1:$AF$156,MATCH('Final Volume Contributions'!$A33,'Volume Contribution RAW'!$A$1:$A$156,0),MATCH('Final Volume Contributions'!E$2,'Volume Contribution RAW'!$A$1:$AF$1,0))</f>
        <v>2455947.5896506398</v>
      </c>
      <c r="F33" s="102">
        <f>INDEX('Volume Contribution RAW'!$A$1:$AF$156,MATCH('Final Volume Contributions'!$A33,'Volume Contribution RAW'!$A$1:$A$156,0),MATCH('Final Volume Contributions'!F$2,'Volume Contribution RAW'!$A$1:$AF$1,0))</f>
        <v>171326.64920850401</v>
      </c>
      <c r="G33" s="102">
        <f>INDEX('Volume Contribution RAW'!$A$1:$AF$156,MATCH('Final Volume Contributions'!$A33,'Volume Contribution RAW'!$A$1:$A$156,0),MATCH('Final Volume Contributions'!G$2,'Volume Contribution RAW'!$A$1:$AF$1,0))</f>
        <v>1216691.47678185</v>
      </c>
      <c r="H33" s="102">
        <f>INDEX('Volume Contribution RAW'!$A$1:$AF$156,MATCH('Final Volume Contributions'!$A33,'Volume Contribution RAW'!$A$1:$A$156,0),MATCH('Final Volume Contributions'!H$2,'Volume Contribution RAW'!$A$1:$AF$1,0))</f>
        <v>-190726.78988536401</v>
      </c>
      <c r="I33" s="102">
        <f>INDEX('Volume Contribution RAW'!$A$1:$AF$156,MATCH('Final Volume Contributions'!$A33,'Volume Contribution RAW'!$A$1:$A$156,0),MATCH('Final Volume Contributions'!I$2,'Volume Contribution RAW'!$A$1:$AF$1,0))</f>
        <v>5.6341653506466497E-8</v>
      </c>
      <c r="J33" s="102">
        <f>INDEX('Volume Contribution RAW'!$A$1:$AF$156,MATCH('Final Volume Contributions'!$A33,'Volume Contribution RAW'!$A$1:$A$156,0),MATCH('Final Volume Contributions'!J$2,'Volume Contribution RAW'!$A$1:$AF$1,0))</f>
        <v>169079.616971165</v>
      </c>
      <c r="K33" s="102">
        <f>INDEX('Volume Contribution RAW'!$A$1:$AF$156,MATCH('Final Volume Contributions'!$A33,'Volume Contribution RAW'!$A$1:$A$156,0),MATCH('Final Volume Contributions'!K$2,'Volume Contribution RAW'!$A$1:$AF$1,0))</f>
        <v>-19719.799826832299</v>
      </c>
      <c r="L33" s="102">
        <f>INDEX('Volume Contribution RAW'!$A$1:$AF$156,MATCH('Final Volume Contributions'!$A33,'Volume Contribution RAW'!$A$1:$A$156,0),MATCH('Final Volume Contributions'!L$2,'Volume Contribution RAW'!$A$1:$AF$1,0))</f>
        <v>-64445.583864159104</v>
      </c>
      <c r="M33" s="102">
        <f>INDEX('Volume Contribution RAW'!$A$1:$AF$156,MATCH('Final Volume Contributions'!$A33,'Volume Contribution RAW'!$A$1:$A$156,0),MATCH('Final Volume Contributions'!M$2,'Volume Contribution RAW'!$A$1:$AF$1,0))</f>
        <v>-21.300728391057898</v>
      </c>
      <c r="N33" s="102">
        <f>INDEX('Volume Contribution RAW'!$A$1:$AF$156,MATCH('Final Volume Contributions'!$A33,'Volume Contribution RAW'!$A$1:$A$156,0),MATCH('Final Volume Contributions'!N$2,'Volume Contribution RAW'!$A$1:$AF$1,0))</f>
        <v>-38297.558546438297</v>
      </c>
      <c r="O33" s="102">
        <f>INDEX('Volume Contribution RAW'!$A$1:$AF$156,MATCH('Final Volume Contributions'!$A33,'Volume Contribution RAW'!$A$1:$A$156,0),MATCH('Final Volume Contributions'!O$2,'Volume Contribution RAW'!$A$1:$AF$1,0))</f>
        <v>15256.202140708499</v>
      </c>
      <c r="P33" s="102">
        <f>INDEX('Volume Contribution RAW'!$A$1:$AF$156,MATCH('Final Volume Contributions'!$A33,'Volume Contribution RAW'!$A$1:$A$156,0),MATCH('Final Volume Contributions'!P$2,'Volume Contribution RAW'!$A$1:$AF$1,0))</f>
        <v>72193.759852272997</v>
      </c>
      <c r="Q33" s="102">
        <f>INDEX('Volume Contribution RAW'!$A$1:$AF$156,MATCH('Final Volume Contributions'!$A33,'Volume Contribution RAW'!$A$1:$A$156,0),MATCH('Final Volume Contributions'!Q$2,'Volume Contribution RAW'!$A$1:$AF$1,0))</f>
        <v>127273.90080220401</v>
      </c>
      <c r="R33" s="102">
        <f>INDEX('Volume Contribution RAW'!$A$1:$AF$156,MATCH('Final Volume Contributions'!$A33,'Volume Contribution RAW'!$A$1:$A$156,0),MATCH('Final Volume Contributions'!R$2,'Volume Contribution RAW'!$A$1:$AF$1,0))</f>
        <v>-202130.365776155</v>
      </c>
      <c r="S33" s="102">
        <f>INDEX('Volume Contribution RAW'!$A$1:$AF$156,MATCH('Final Volume Contributions'!$A33,'Volume Contribution RAW'!$A$1:$A$156,0),MATCH('Final Volume Contributions'!S$2,'Volume Contribution RAW'!$A$1:$AF$1,0))</f>
        <v>-52606.897295560397</v>
      </c>
      <c r="T33" s="102">
        <f>INDEX('Volume Contribution RAW'!$A$1:$AF$156,MATCH('Final Volume Contributions'!$A33,'Volume Contribution RAW'!$A$1:$A$156,0),MATCH('Final Volume Contributions'!T$2,'Volume Contribution RAW'!$A$1:$AF$1,0))</f>
        <v>-1736.3977818826199</v>
      </c>
      <c r="U33" s="102">
        <f>INDEX('Volume Contribution RAW'!$A$1:$AF$156,MATCH('Final Volume Contributions'!$A33,'Volume Contribution RAW'!$A$1:$A$156,0),MATCH('Final Volume Contributions'!U$2,'Volume Contribution RAW'!$A$1:$AF$1,0))</f>
        <v>60571.077218463601</v>
      </c>
      <c r="V33" s="102">
        <f>INDEX('Volume Contribution RAW'!$A$1:$AF$156,MATCH('Final Volume Contributions'!$A33,'Volume Contribution RAW'!$A$1:$A$156,0),MATCH('Final Volume Contributions'!V$2,'Volume Contribution RAW'!$A$1:$AF$1,0))</f>
        <v>85900.988603045902</v>
      </c>
      <c r="W33" s="102">
        <f>INDEX('Volume Contribution RAW'!$A$1:$AF$156,MATCH('Final Volume Contributions'!$A33,'Volume Contribution RAW'!$A$1:$A$156,0),MATCH('Final Volume Contributions'!W$2,'Volume Contribution RAW'!$A$1:$AF$1,0))</f>
        <v>-83790.271845516603</v>
      </c>
      <c r="X33" s="102">
        <f>INDEX('Volume Contribution RAW'!$A$1:$AF$156,MATCH('Final Volume Contributions'!$A33,'Volume Contribution RAW'!$A$1:$A$156,0),MATCH('Final Volume Contributions'!X$2,'Volume Contribution RAW'!$A$1:$AF$1,0))</f>
        <v>103937.53007725401</v>
      </c>
      <c r="Y33" s="102">
        <f>INDEX('Volume Contribution RAW'!$A$1:$AF$156,MATCH('Final Volume Contributions'!$A33,'Volume Contribution RAW'!$A$1:$A$156,0),MATCH('Final Volume Contributions'!Y$2,'Volume Contribution RAW'!$A$1:$AF$1,0))</f>
        <v>34562.957892839702</v>
      </c>
      <c r="Z33" s="102">
        <f>INDEX('Volume Contribution RAW'!$A$1:$AF$156,MATCH('Final Volume Contributions'!$A33,'Volume Contribution RAW'!$A$1:$A$156,0),MATCH('Final Volume Contributions'!Z$2,'Volume Contribution RAW'!$A$1:$AF$1,0))</f>
        <v>169.10549449616599</v>
      </c>
      <c r="AA33" s="102">
        <f>INDEX('Volume Contribution RAW'!$A$1:$AF$156,MATCH('Final Volume Contributions'!$A33,'Volume Contribution RAW'!$A$1:$A$156,0),MATCH('Final Volume Contributions'!AA$2,'Volume Contribution RAW'!$A$1:$AF$1,0))</f>
        <v>2.6773034382882501E-3</v>
      </c>
      <c r="AB33" s="102">
        <f>INDEX('Volume Contribution RAW'!$A$1:$AF$156,MATCH('Final Volume Contributions'!$A33,'Volume Contribution RAW'!$A$1:$A$156,0),MATCH('Final Volume Contributions'!AB$2,'Volume Contribution RAW'!$A$1:$AF$1,0))</f>
        <v>5.6341653506466497E-8</v>
      </c>
      <c r="AC33" s="102">
        <f>INDEX('Volume Contribution RAW'!$A$1:$AF$156,MATCH('Final Volume Contributions'!$A33,'Volume Contribution RAW'!$A$1:$A$156,0),MATCH('Final Volume Contributions'!AC$2,'Volume Contribution RAW'!$A$1:$AF$1,0))</f>
        <v>0.18578668173323301</v>
      </c>
      <c r="AD33" s="102">
        <f>INDEX('Volume Contribution RAW'!$A$1:$AF$156,MATCH('Final Volume Contributions'!$A33,'Volume Contribution RAW'!$A$1:$A$156,0),MATCH('Final Volume Contributions'!AD$2,'Volume Contribution RAW'!$A$1:$AF$1,0))</f>
        <v>52.261250302010502</v>
      </c>
      <c r="AE33" s="102">
        <f>INDEX('Volume Contribution RAW'!$A$1:$AF$156,MATCH('Final Volume Contributions'!$A33,'Volume Contribution RAW'!$A$1:$A$156,0),MATCH('Final Volume Contributions'!AE$2,'Volume Contribution RAW'!$A$1:$AF$1,0))</f>
        <v>44612.740411650098</v>
      </c>
      <c r="AF33" s="102">
        <f>INDEX('Volume Contribution RAW'!$A$1:$AF$156,MATCH('Final Volume Contributions'!$A33,'Volume Contribution RAW'!$A$1:$A$156,0),MATCH('Final Volume Contributions'!AF$2,'Volume Contribution RAW'!$A$1:$AF$1,0))</f>
        <v>18792.862474494199</v>
      </c>
      <c r="AG33" s="102">
        <f>INDEX('Volume Contribution RAW'!$A$1:$AF$156,MATCH('Final Volume Contributions'!$A33,'Volume Contribution RAW'!$A$1:$A$156,0),MATCH('Final Volume Contributions'!AG$2,'Volume Contribution RAW'!$A$1:$AF$1,0))</f>
        <v>-2.08208425630911E-8</v>
      </c>
      <c r="AH33" s="102">
        <f>INDEX('Volume Contribution RAW'!$A$1:$AF$156,MATCH('Final Volume Contributions'!$A33,'Volume Contribution RAW'!$A$1:$A$156,0),MATCH('Final Volume Contributions'!AH$2,'Volume Contribution RAW'!$A$1:$AF$1,0))</f>
        <v>5.6341653506466497E-8</v>
      </c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</row>
    <row r="34" spans="1:65" x14ac:dyDescent="0.2">
      <c r="A34" s="101">
        <f t="shared" si="1"/>
        <v>42954</v>
      </c>
      <c r="B34">
        <v>4116881.3000000003</v>
      </c>
      <c r="C34">
        <f t="shared" si="0"/>
        <v>4167940.5203074147</v>
      </c>
      <c r="E34" s="102">
        <f>INDEX('Volume Contribution RAW'!$A$1:$AF$156,MATCH('Final Volume Contributions'!$A34,'Volume Contribution RAW'!$A$1:$A$156,0),MATCH('Final Volume Contributions'!E$2,'Volume Contribution RAW'!$A$1:$AF$1,0))</f>
        <v>2455947.5896506398</v>
      </c>
      <c r="F34" s="102">
        <f>INDEX('Volume Contribution RAW'!$A$1:$AF$156,MATCH('Final Volume Contributions'!$A34,'Volume Contribution RAW'!$A$1:$A$156,0),MATCH('Final Volume Contributions'!F$2,'Volume Contribution RAW'!$A$1:$AF$1,0))</f>
        <v>171435.11908206399</v>
      </c>
      <c r="G34" s="102">
        <f>INDEX('Volume Contribution RAW'!$A$1:$AF$156,MATCH('Final Volume Contributions'!$A34,'Volume Contribution RAW'!$A$1:$A$156,0),MATCH('Final Volume Contributions'!G$2,'Volume Contribution RAW'!$A$1:$AF$1,0))</f>
        <v>1133255.39697467</v>
      </c>
      <c r="H34" s="102">
        <f>INDEX('Volume Contribution RAW'!$A$1:$AF$156,MATCH('Final Volume Contributions'!$A34,'Volume Contribution RAW'!$A$1:$A$156,0),MATCH('Final Volume Contributions'!H$2,'Volume Contribution RAW'!$A$1:$AF$1,0))</f>
        <v>-81724.055211198705</v>
      </c>
      <c r="I34" s="102">
        <f>INDEX('Volume Contribution RAW'!$A$1:$AF$156,MATCH('Final Volume Contributions'!$A34,'Volume Contribution RAW'!$A$1:$A$156,0),MATCH('Final Volume Contributions'!I$2,'Volume Contribution RAW'!$A$1:$AF$1,0))</f>
        <v>4.5573121467206502E-8</v>
      </c>
      <c r="J34" s="102">
        <f>INDEX('Volume Contribution RAW'!$A$1:$AF$156,MATCH('Final Volume Contributions'!$A34,'Volume Contribution RAW'!$A$1:$A$156,0),MATCH('Final Volume Contributions'!J$2,'Volume Contribution RAW'!$A$1:$AF$1,0))</f>
        <v>168233.57589804201</v>
      </c>
      <c r="K34" s="102">
        <f>INDEX('Volume Contribution RAW'!$A$1:$AF$156,MATCH('Final Volume Contributions'!$A34,'Volume Contribution RAW'!$A$1:$A$156,0),MATCH('Final Volume Contributions'!K$2,'Volume Contribution RAW'!$A$1:$AF$1,0))</f>
        <v>-19804.2925348477</v>
      </c>
      <c r="L34" s="102">
        <f>INDEX('Volume Contribution RAW'!$A$1:$AF$156,MATCH('Final Volume Contributions'!$A34,'Volume Contribution RAW'!$A$1:$A$156,0),MATCH('Final Volume Contributions'!L$2,'Volume Contribution RAW'!$A$1:$AF$1,0))</f>
        <v>-51790.292901116503</v>
      </c>
      <c r="M34" s="102">
        <f>INDEX('Volume Contribution RAW'!$A$1:$AF$156,MATCH('Final Volume Contributions'!$A34,'Volume Contribution RAW'!$A$1:$A$156,0),MATCH('Final Volume Contributions'!M$2,'Volume Contribution RAW'!$A$1:$AF$1,0))</f>
        <v>-14001.0671394163</v>
      </c>
      <c r="N34" s="102">
        <f>INDEX('Volume Contribution RAW'!$A$1:$AF$156,MATCH('Final Volume Contributions'!$A34,'Volume Contribution RAW'!$A$1:$A$156,0),MATCH('Final Volume Contributions'!N$2,'Volume Contribution RAW'!$A$1:$AF$1,0))</f>
        <v>-36213.977984334299</v>
      </c>
      <c r="O34" s="102">
        <f>INDEX('Volume Contribution RAW'!$A$1:$AF$156,MATCH('Final Volume Contributions'!$A34,'Volume Contribution RAW'!$A$1:$A$156,0),MATCH('Final Volume Contributions'!O$2,'Volume Contribution RAW'!$A$1:$AF$1,0))</f>
        <v>17974.5969569468</v>
      </c>
      <c r="P34" s="102">
        <f>INDEX('Volume Contribution RAW'!$A$1:$AF$156,MATCH('Final Volume Contributions'!$A34,'Volume Contribution RAW'!$A$1:$A$156,0),MATCH('Final Volume Contributions'!P$2,'Volume Contribution RAW'!$A$1:$AF$1,0))</f>
        <v>73443.329773880396</v>
      </c>
      <c r="Q34" s="102">
        <f>INDEX('Volume Contribution RAW'!$A$1:$AF$156,MATCH('Final Volume Contributions'!$A34,'Volume Contribution RAW'!$A$1:$A$156,0),MATCH('Final Volume Contributions'!Q$2,'Volume Contribution RAW'!$A$1:$AF$1,0))</f>
        <v>157105.105243767</v>
      </c>
      <c r="R34" s="102">
        <f>INDEX('Volume Contribution RAW'!$A$1:$AF$156,MATCH('Final Volume Contributions'!$A34,'Volume Contribution RAW'!$A$1:$A$156,0),MATCH('Final Volume Contributions'!R$2,'Volume Contribution RAW'!$A$1:$AF$1,0))</f>
        <v>-99920.655687845603</v>
      </c>
      <c r="S34" s="102">
        <f>INDEX('Volume Contribution RAW'!$A$1:$AF$156,MATCH('Final Volume Contributions'!$A34,'Volume Contribution RAW'!$A$1:$A$156,0),MATCH('Final Volume Contributions'!S$2,'Volume Contribution RAW'!$A$1:$AF$1,0))</f>
        <v>4.5573121467206502E-8</v>
      </c>
      <c r="T34" s="102">
        <f>INDEX('Volume Contribution RAW'!$A$1:$AF$156,MATCH('Final Volume Contributions'!$A34,'Volume Contribution RAW'!$A$1:$A$156,0),MATCH('Final Volume Contributions'!T$2,'Volume Contribution RAW'!$A$1:$AF$1,0))</f>
        <v>25827.668006935699</v>
      </c>
      <c r="U34" s="102">
        <f>INDEX('Volume Contribution RAW'!$A$1:$AF$156,MATCH('Final Volume Contributions'!$A34,'Volume Contribution RAW'!$A$1:$A$156,0),MATCH('Final Volume Contributions'!U$2,'Volume Contribution RAW'!$A$1:$AF$1,0))</f>
        <v>91617.9535582151</v>
      </c>
      <c r="V34" s="102">
        <f>INDEX('Volume Contribution RAW'!$A$1:$AF$156,MATCH('Final Volume Contributions'!$A34,'Volume Contribution RAW'!$A$1:$A$156,0),MATCH('Final Volume Contributions'!V$2,'Volume Contribution RAW'!$A$1:$AF$1,0))</f>
        <v>87738.711861108197</v>
      </c>
      <c r="W34" s="102">
        <f>INDEX('Volume Contribution RAW'!$A$1:$AF$156,MATCH('Final Volume Contributions'!$A34,'Volume Contribution RAW'!$A$1:$A$156,0),MATCH('Final Volume Contributions'!W$2,'Volume Contribution RAW'!$A$1:$AF$1,0))</f>
        <v>-84094.835741509494</v>
      </c>
      <c r="X34" s="102">
        <f>INDEX('Volume Contribution RAW'!$A$1:$AF$156,MATCH('Final Volume Contributions'!$A34,'Volume Contribution RAW'!$A$1:$A$156,0),MATCH('Final Volume Contributions'!X$2,'Volume Contribution RAW'!$A$1:$AF$1,0))</f>
        <v>66584.576689320107</v>
      </c>
      <c r="Y34" s="102">
        <f>INDEX('Volume Contribution RAW'!$A$1:$AF$156,MATCH('Final Volume Contributions'!$A34,'Volume Contribution RAW'!$A$1:$A$156,0),MATCH('Final Volume Contributions'!Y$2,'Volume Contribution RAW'!$A$1:$AF$1,0))</f>
        <v>28219.551507608699</v>
      </c>
      <c r="Z34" s="102">
        <f>INDEX('Volume Contribution RAW'!$A$1:$AF$156,MATCH('Final Volume Contributions'!$A34,'Volume Contribution RAW'!$A$1:$A$156,0),MATCH('Final Volume Contributions'!Z$2,'Volume Contribution RAW'!$A$1:$AF$1,0))</f>
        <v>17.258218916358999</v>
      </c>
      <c r="AA34" s="102">
        <f>INDEX('Volume Contribution RAW'!$A$1:$AF$156,MATCH('Final Volume Contributions'!$A34,'Volume Contribution RAW'!$A$1:$A$156,0),MATCH('Final Volume Contributions'!AA$2,'Volume Contribution RAW'!$A$1:$AF$1,0))</f>
        <v>2.7327933973226101E-4</v>
      </c>
      <c r="AB34" s="102">
        <f>INDEX('Volume Contribution RAW'!$A$1:$AF$156,MATCH('Final Volume Contributions'!$A34,'Volume Contribution RAW'!$A$1:$A$156,0),MATCH('Final Volume Contributions'!AB$2,'Volume Contribution RAW'!$A$1:$AF$1,0))</f>
        <v>4.5573121467206502E-8</v>
      </c>
      <c r="AC34" s="102">
        <f>INDEX('Volume Contribution RAW'!$A$1:$AF$156,MATCH('Final Volume Contributions'!$A34,'Volume Contribution RAW'!$A$1:$A$156,0),MATCH('Final Volume Contributions'!AC$2,'Volume Contribution RAW'!$A$1:$AF$1,0))</f>
        <v>28537.961930501999</v>
      </c>
      <c r="AD34" s="102">
        <f>INDEX('Volume Contribution RAW'!$A$1:$AF$156,MATCH('Final Volume Contributions'!$A34,'Volume Contribution RAW'!$A$1:$A$156,0),MATCH('Final Volume Contributions'!AD$2,'Volume Contribution RAW'!$A$1:$AF$1,0))</f>
        <v>10.6671861897526</v>
      </c>
      <c r="AE34" s="102">
        <f>INDEX('Volume Contribution RAW'!$A$1:$AF$156,MATCH('Final Volume Contributions'!$A34,'Volume Contribution RAW'!$A$1:$A$156,0),MATCH('Final Volume Contributions'!AE$2,'Volume Contribution RAW'!$A$1:$AF$1,0))</f>
        <v>34197.064052036803</v>
      </c>
      <c r="AF34" s="102">
        <f>INDEX('Volume Contribution RAW'!$A$1:$AF$156,MATCH('Final Volume Contributions'!$A34,'Volume Contribution RAW'!$A$1:$A$156,0),MATCH('Final Volume Contributions'!AF$2,'Volume Contribution RAW'!$A$1:$AF$1,0))</f>
        <v>15343.5706433997</v>
      </c>
      <c r="AG34" s="102">
        <f>INDEX('Volume Contribution RAW'!$A$1:$AF$156,MATCH('Final Volume Contributions'!$A34,'Volume Contribution RAW'!$A$1:$A$156,0),MATCH('Final Volume Contributions'!AG$2,'Volume Contribution RAW'!$A$1:$AF$1,0))</f>
        <v>-2.08208425630911E-8</v>
      </c>
      <c r="AH34" s="102">
        <f>INDEX('Volume Contribution RAW'!$A$1:$AF$156,MATCH('Final Volume Contributions'!$A34,'Volume Contribution RAW'!$A$1:$A$156,0),MATCH('Final Volume Contributions'!AH$2,'Volume Contribution RAW'!$A$1:$AF$1,0))</f>
        <v>4.5573121467206502E-8</v>
      </c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</row>
    <row r="35" spans="1:65" x14ac:dyDescent="0.2">
      <c r="A35" s="101">
        <f t="shared" si="1"/>
        <v>42961</v>
      </c>
      <c r="B35">
        <v>4335509.0000000009</v>
      </c>
      <c r="C35">
        <f t="shared" si="0"/>
        <v>4149300.8106689826</v>
      </c>
      <c r="E35" s="102">
        <f>INDEX('Volume Contribution RAW'!$A$1:$AF$156,MATCH('Final Volume Contributions'!$A35,'Volume Contribution RAW'!$A$1:$A$156,0),MATCH('Final Volume Contributions'!E$2,'Volume Contribution RAW'!$A$1:$AF$1,0))</f>
        <v>2455947.5896506398</v>
      </c>
      <c r="F35" s="102">
        <f>INDEX('Volume Contribution RAW'!$A$1:$AF$156,MATCH('Final Volume Contributions'!$A35,'Volume Contribution RAW'!$A$1:$A$156,0),MATCH('Final Volume Contributions'!F$2,'Volume Contribution RAW'!$A$1:$AF$1,0))</f>
        <v>180595.96571686299</v>
      </c>
      <c r="G35" s="102">
        <f>INDEX('Volume Contribution RAW'!$A$1:$AF$156,MATCH('Final Volume Contributions'!$A35,'Volume Contribution RAW'!$A$1:$A$156,0),MATCH('Final Volume Contributions'!G$2,'Volume Contribution RAW'!$A$1:$AF$1,0))</f>
        <v>1148071.69998871</v>
      </c>
      <c r="H35" s="102">
        <f>INDEX('Volume Contribution RAW'!$A$1:$AF$156,MATCH('Final Volume Contributions'!$A35,'Volume Contribution RAW'!$A$1:$A$156,0),MATCH('Final Volume Contributions'!H$2,'Volume Contribution RAW'!$A$1:$AF$1,0))</f>
        <v>-33404.409562792702</v>
      </c>
      <c r="I35" s="102">
        <f>INDEX('Volume Contribution RAW'!$A$1:$AF$156,MATCH('Final Volume Contributions'!$A35,'Volume Contribution RAW'!$A$1:$A$156,0),MATCH('Final Volume Contributions'!I$2,'Volume Contribution RAW'!$A$1:$AF$1,0))</f>
        <v>2.14553652049326E-8</v>
      </c>
      <c r="J35" s="102">
        <f>INDEX('Volume Contribution RAW'!$A$1:$AF$156,MATCH('Final Volume Contributions'!$A35,'Volume Contribution RAW'!$A$1:$A$156,0),MATCH('Final Volume Contributions'!J$2,'Volume Contribution RAW'!$A$1:$AF$1,0))</f>
        <v>169029.30774632501</v>
      </c>
      <c r="K35" s="102">
        <f>INDEX('Volume Contribution RAW'!$A$1:$AF$156,MATCH('Final Volume Contributions'!$A35,'Volume Contribution RAW'!$A$1:$A$156,0),MATCH('Final Volume Contributions'!K$2,'Volume Contribution RAW'!$A$1:$AF$1,0))</f>
        <v>-29588.832652705602</v>
      </c>
      <c r="L35" s="102">
        <f>INDEX('Volume Contribution RAW'!$A$1:$AF$156,MATCH('Final Volume Contributions'!$A35,'Volume Contribution RAW'!$A$1:$A$156,0),MATCH('Final Volume Contributions'!L$2,'Volume Contribution RAW'!$A$1:$AF$1,0))</f>
        <v>-41567.029072870399</v>
      </c>
      <c r="M35" s="102">
        <f>INDEX('Volume Contribution RAW'!$A$1:$AF$156,MATCH('Final Volume Contributions'!$A35,'Volume Contribution RAW'!$A$1:$A$156,0),MATCH('Final Volume Contributions'!M$2,'Volume Contribution RAW'!$A$1:$AF$1,0))</f>
        <v>-12635.547886550399</v>
      </c>
      <c r="N35" s="102">
        <f>INDEX('Volume Contribution RAW'!$A$1:$AF$156,MATCH('Final Volume Contributions'!$A35,'Volume Contribution RAW'!$A$1:$A$156,0),MATCH('Final Volume Contributions'!N$2,'Volume Contribution RAW'!$A$1:$AF$1,0))</f>
        <v>-33448.872386380797</v>
      </c>
      <c r="O35" s="102">
        <f>INDEX('Volume Contribution RAW'!$A$1:$AF$156,MATCH('Final Volume Contributions'!$A35,'Volume Contribution RAW'!$A$1:$A$156,0),MATCH('Final Volume Contributions'!O$2,'Volume Contribution RAW'!$A$1:$AF$1,0))</f>
        <v>9296.9618687002094</v>
      </c>
      <c r="P35" s="102">
        <f>INDEX('Volume Contribution RAW'!$A$1:$AF$156,MATCH('Final Volume Contributions'!$A35,'Volume Contribution RAW'!$A$1:$A$156,0),MATCH('Final Volume Contributions'!P$2,'Volume Contribution RAW'!$A$1:$AF$1,0))</f>
        <v>75646.161346514098</v>
      </c>
      <c r="Q35" s="102">
        <f>INDEX('Volume Contribution RAW'!$A$1:$AF$156,MATCH('Final Volume Contributions'!$A35,'Volume Contribution RAW'!$A$1:$A$156,0),MATCH('Final Volume Contributions'!Q$2,'Volume Contribution RAW'!$A$1:$AF$1,0))</f>
        <v>193128.48778919401</v>
      </c>
      <c r="R35" s="102">
        <f>INDEX('Volume Contribution RAW'!$A$1:$AF$156,MATCH('Final Volume Contributions'!$A35,'Volume Contribution RAW'!$A$1:$A$156,0),MATCH('Final Volume Contributions'!R$2,'Volume Contribution RAW'!$A$1:$AF$1,0))</f>
        <v>-168966.73772363801</v>
      </c>
      <c r="S35" s="102">
        <f>INDEX('Volume Contribution RAW'!$A$1:$AF$156,MATCH('Final Volume Contributions'!$A35,'Volume Contribution RAW'!$A$1:$A$156,0),MATCH('Final Volume Contributions'!S$2,'Volume Contribution RAW'!$A$1:$AF$1,0))</f>
        <v>-52958.529839439099</v>
      </c>
      <c r="T35" s="102">
        <f>INDEX('Volume Contribution RAW'!$A$1:$AF$156,MATCH('Final Volume Contributions'!$A35,'Volume Contribution RAW'!$A$1:$A$156,0),MATCH('Final Volume Contributions'!T$2,'Volume Contribution RAW'!$A$1:$AF$1,0))</f>
        <v>25785.267165736601</v>
      </c>
      <c r="U35" s="102">
        <f>INDEX('Volume Contribution RAW'!$A$1:$AF$156,MATCH('Final Volume Contributions'!$A35,'Volume Contribution RAW'!$A$1:$A$156,0),MATCH('Final Volume Contributions'!U$2,'Volume Contribution RAW'!$A$1:$AF$1,0))</f>
        <v>89429.617412676002</v>
      </c>
      <c r="V35" s="102">
        <f>INDEX('Volume Contribution RAW'!$A$1:$AF$156,MATCH('Final Volume Contributions'!$A35,'Volume Contribution RAW'!$A$1:$A$156,0),MATCH('Final Volume Contributions'!V$2,'Volume Contribution RAW'!$A$1:$AF$1,0))</f>
        <v>87589.415043019602</v>
      </c>
      <c r="W35" s="102">
        <f>INDEX('Volume Contribution RAW'!$A$1:$AF$156,MATCH('Final Volume Contributions'!$A35,'Volume Contribution RAW'!$A$1:$A$156,0),MATCH('Final Volume Contributions'!W$2,'Volume Contribution RAW'!$A$1:$AF$1,0))</f>
        <v>-84326.265386654806</v>
      </c>
      <c r="X35" s="102">
        <f>INDEX('Volume Contribution RAW'!$A$1:$AF$156,MATCH('Final Volume Contributions'!$A35,'Volume Contribution RAW'!$A$1:$A$156,0),MATCH('Final Volume Contributions'!X$2,'Volume Contribution RAW'!$A$1:$AF$1,0))</f>
        <v>32538.100300896</v>
      </c>
      <c r="Y35" s="102">
        <f>INDEX('Volume Contribution RAW'!$A$1:$AF$156,MATCH('Final Volume Contributions'!$A35,'Volume Contribution RAW'!$A$1:$A$156,0),MATCH('Final Volume Contributions'!Y$2,'Volume Contribution RAW'!$A$1:$AF$1,0))</f>
        <v>22532.924557701801</v>
      </c>
      <c r="Z35" s="102">
        <f>INDEX('Volume Contribution RAW'!$A$1:$AF$156,MATCH('Final Volume Contributions'!$A35,'Volume Contribution RAW'!$A$1:$A$156,0),MATCH('Final Volume Contributions'!Z$2,'Volume Contribution RAW'!$A$1:$AF$1,0))</f>
        <v>1.72303205093159</v>
      </c>
      <c r="AA35" s="102">
        <f>INDEX('Volume Contribution RAW'!$A$1:$AF$156,MATCH('Final Volume Contributions'!$A35,'Volume Contribution RAW'!$A$1:$A$156,0),MATCH('Final Volume Contributions'!AA$2,'Volume Contribution RAW'!$A$1:$AF$1,0))</f>
        <v>2.7303351486224901E-5</v>
      </c>
      <c r="AB35" s="102">
        <f>INDEX('Volume Contribution RAW'!$A$1:$AF$156,MATCH('Final Volume Contributions'!$A35,'Volume Contribution RAW'!$A$1:$A$156,0),MATCH('Final Volume Contributions'!AB$2,'Volume Contribution RAW'!$A$1:$AF$1,0))</f>
        <v>2.14553652049326E-8</v>
      </c>
      <c r="AC35" s="102">
        <f>INDEX('Volume Contribution RAW'!$A$1:$AF$156,MATCH('Final Volume Contributions'!$A35,'Volume Contribution RAW'!$A$1:$A$156,0),MATCH('Final Volume Contributions'!AC$2,'Volume Contribution RAW'!$A$1:$AF$1,0))</f>
        <v>58592.792782106299</v>
      </c>
      <c r="AD35" s="102">
        <f>INDEX('Volume Contribution RAW'!$A$1:$AF$156,MATCH('Final Volume Contributions'!$A35,'Volume Contribution RAW'!$A$1:$A$156,0),MATCH('Final Volume Contributions'!AD$2,'Volume Contribution RAW'!$A$1:$AF$1,0))</f>
        <v>2.1299891725154101</v>
      </c>
      <c r="AE35" s="102">
        <f>INDEX('Volume Contribution RAW'!$A$1:$AF$156,MATCH('Final Volume Contributions'!$A35,'Volume Contribution RAW'!$A$1:$A$156,0),MATCH('Final Volume Contributions'!AE$2,'Volume Contribution RAW'!$A$1:$AF$1,0))</f>
        <v>45755.755552679402</v>
      </c>
      <c r="AF35" s="102">
        <f>INDEX('Volume Contribution RAW'!$A$1:$AF$156,MATCH('Final Volume Contributions'!$A35,'Volume Contribution RAW'!$A$1:$A$156,0),MATCH('Final Volume Contributions'!AF$2,'Volume Contribution RAW'!$A$1:$AF$1,0))</f>
        <v>12253.135209682099</v>
      </c>
      <c r="AG35" s="102">
        <f>INDEX('Volume Contribution RAW'!$A$1:$AF$156,MATCH('Final Volume Contributions'!$A35,'Volume Contribution RAW'!$A$1:$A$156,0),MATCH('Final Volume Contributions'!AG$2,'Volume Contribution RAW'!$A$1:$AF$1,0))</f>
        <v>-2.08208425630911E-8</v>
      </c>
      <c r="AH35" s="102">
        <f>INDEX('Volume Contribution RAW'!$A$1:$AF$156,MATCH('Final Volume Contributions'!$A35,'Volume Contribution RAW'!$A$1:$A$156,0),MATCH('Final Volume Contributions'!AH$2,'Volume Contribution RAW'!$A$1:$AF$1,0))</f>
        <v>2.14553652049326E-8</v>
      </c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</row>
    <row r="36" spans="1:65" x14ac:dyDescent="0.2">
      <c r="A36" s="101">
        <f t="shared" si="1"/>
        <v>42968</v>
      </c>
      <c r="B36">
        <v>4744082.4999999972</v>
      </c>
      <c r="C36">
        <f t="shared" si="0"/>
        <v>4630902.8762277924</v>
      </c>
      <c r="E36" s="102">
        <f>INDEX('Volume Contribution RAW'!$A$1:$AF$156,MATCH('Final Volume Contributions'!$A36,'Volume Contribution RAW'!$A$1:$A$156,0),MATCH('Final Volume Contributions'!E$2,'Volume Contribution RAW'!$A$1:$AF$1,0))</f>
        <v>2455947.5896506398</v>
      </c>
      <c r="F36" s="102">
        <f>INDEX('Volume Contribution RAW'!$A$1:$AF$156,MATCH('Final Volume Contributions'!$A36,'Volume Contribution RAW'!$A$1:$A$156,0),MATCH('Final Volume Contributions'!F$2,'Volume Contribution RAW'!$A$1:$AF$1,0))</f>
        <v>182735.766010038</v>
      </c>
      <c r="G36" s="102">
        <f>INDEX('Volume Contribution RAW'!$A$1:$AF$156,MATCH('Final Volume Contributions'!$A36,'Volume Contribution RAW'!$A$1:$A$156,0),MATCH('Final Volume Contributions'!G$2,'Volume Contribution RAW'!$A$1:$AF$1,0))</f>
        <v>1553197.82391591</v>
      </c>
      <c r="H36" s="102">
        <f>INDEX('Volume Contribution RAW'!$A$1:$AF$156,MATCH('Final Volume Contributions'!$A36,'Volume Contribution RAW'!$A$1:$A$156,0),MATCH('Final Volume Contributions'!H$2,'Volume Contribution RAW'!$A$1:$AF$1,0))</f>
        <v>163259.45791441799</v>
      </c>
      <c r="I36" s="102">
        <f>INDEX('Volume Contribution RAW'!$A$1:$AF$156,MATCH('Final Volume Contributions'!$A36,'Volume Contribution RAW'!$A$1:$A$156,0),MATCH('Final Volume Contributions'!I$2,'Volume Contribution RAW'!$A$1:$AF$1,0))</f>
        <v>-1.8699820195258399E-9</v>
      </c>
      <c r="J36" s="102">
        <f>INDEX('Volume Contribution RAW'!$A$1:$AF$156,MATCH('Final Volume Contributions'!$A36,'Volume Contribution RAW'!$A$1:$A$156,0),MATCH('Final Volume Contributions'!J$2,'Volume Contribution RAW'!$A$1:$AF$1,0))</f>
        <v>202331.91588673799</v>
      </c>
      <c r="K36" s="102">
        <f>INDEX('Volume Contribution RAW'!$A$1:$AF$156,MATCH('Final Volume Contributions'!$A36,'Volume Contribution RAW'!$A$1:$A$156,0),MATCH('Final Volume Contributions'!K$2,'Volume Contribution RAW'!$A$1:$AF$1,0))</f>
        <v>-31734.449173474801</v>
      </c>
      <c r="L36" s="102">
        <f>INDEX('Volume Contribution RAW'!$A$1:$AF$156,MATCH('Final Volume Contributions'!$A36,'Volume Contribution RAW'!$A$1:$A$156,0),MATCH('Final Volume Contributions'!L$2,'Volume Contribution RAW'!$A$1:$AF$1,0))</f>
        <v>-35678.709344000301</v>
      </c>
      <c r="M36" s="102">
        <f>INDEX('Volume Contribution RAW'!$A$1:$AF$156,MATCH('Final Volume Contributions'!$A36,'Volume Contribution RAW'!$A$1:$A$156,0),MATCH('Final Volume Contributions'!M$2,'Volume Contribution RAW'!$A$1:$AF$1,0))</f>
        <v>-12199.485697698199</v>
      </c>
      <c r="N36" s="102">
        <f>INDEX('Volume Contribution RAW'!$A$1:$AF$156,MATCH('Final Volume Contributions'!$A36,'Volume Contribution RAW'!$A$1:$A$156,0),MATCH('Final Volume Contributions'!N$2,'Volume Contribution RAW'!$A$1:$AF$1,0))</f>
        <v>-37617.459790111599</v>
      </c>
      <c r="O36" s="102">
        <f>INDEX('Volume Contribution RAW'!$A$1:$AF$156,MATCH('Final Volume Contributions'!$A36,'Volume Contribution RAW'!$A$1:$A$156,0),MATCH('Final Volume Contributions'!O$2,'Volume Contribution RAW'!$A$1:$AF$1,0))</f>
        <v>-63058.987544424701</v>
      </c>
      <c r="P36" s="102">
        <f>INDEX('Volume Contribution RAW'!$A$1:$AF$156,MATCH('Final Volume Contributions'!$A36,'Volume Contribution RAW'!$A$1:$A$156,0),MATCH('Final Volume Contributions'!P$2,'Volume Contribution RAW'!$A$1:$AF$1,0))</f>
        <v>67825.594055284906</v>
      </c>
      <c r="Q36" s="102">
        <f>INDEX('Volume Contribution RAW'!$A$1:$AF$156,MATCH('Final Volume Contributions'!$A36,'Volume Contribution RAW'!$A$1:$A$156,0),MATCH('Final Volume Contributions'!Q$2,'Volume Contribution RAW'!$A$1:$AF$1,0))</f>
        <v>300503.48419642699</v>
      </c>
      <c r="R36" s="102">
        <f>INDEX('Volume Contribution RAW'!$A$1:$AF$156,MATCH('Final Volume Contributions'!$A36,'Volume Contribution RAW'!$A$1:$A$156,0),MATCH('Final Volume Contributions'!R$2,'Volume Contribution RAW'!$A$1:$AF$1,0))</f>
        <v>-388987.22312071797</v>
      </c>
      <c r="S36" s="102">
        <f>INDEX('Volume Contribution RAW'!$A$1:$AF$156,MATCH('Final Volume Contributions'!$A36,'Volume Contribution RAW'!$A$1:$A$156,0),MATCH('Final Volume Contributions'!S$2,'Volume Contribution RAW'!$A$1:$AF$1,0))</f>
        <v>-1.8699820195258399E-9</v>
      </c>
      <c r="T36" s="102">
        <f>INDEX('Volume Contribution RAW'!$A$1:$AF$156,MATCH('Final Volume Contributions'!$A36,'Volume Contribution RAW'!$A$1:$A$156,0),MATCH('Final Volume Contributions'!T$2,'Volume Contribution RAW'!$A$1:$AF$1,0))</f>
        <v>30150.696880527299</v>
      </c>
      <c r="U36" s="102">
        <f>INDEX('Volume Contribution RAW'!$A$1:$AF$156,MATCH('Final Volume Contributions'!$A36,'Volume Contribution RAW'!$A$1:$A$156,0),MATCH('Final Volume Contributions'!U$2,'Volume Contribution RAW'!$A$1:$AF$1,0))</f>
        <v>84713.391364988594</v>
      </c>
      <c r="V36" s="102">
        <f>INDEX('Volume Contribution RAW'!$A$1:$AF$156,MATCH('Final Volume Contributions'!$A36,'Volume Contribution RAW'!$A$1:$A$156,0),MATCH('Final Volume Contributions'!V$2,'Volume Contribution RAW'!$A$1:$AF$1,0))</f>
        <v>112197.21783896199</v>
      </c>
      <c r="W36" s="102">
        <f>INDEX('Volume Contribution RAW'!$A$1:$AF$156,MATCH('Final Volume Contributions'!$A36,'Volume Contribution RAW'!$A$1:$A$156,0),MATCH('Final Volume Contributions'!W$2,'Volume Contribution RAW'!$A$1:$AF$1,0))</f>
        <v>-90392.413796813096</v>
      </c>
      <c r="X36" s="102">
        <f>INDEX('Volume Contribution RAW'!$A$1:$AF$156,MATCH('Final Volume Contributions'!$A36,'Volume Contribution RAW'!$A$1:$A$156,0),MATCH('Final Volume Contributions'!X$2,'Volume Contribution RAW'!$A$1:$AF$1,0))</f>
        <v>14967.648258716201</v>
      </c>
      <c r="Y36" s="102">
        <f>INDEX('Volume Contribution RAW'!$A$1:$AF$156,MATCH('Final Volume Contributions'!$A36,'Volume Contribution RAW'!$A$1:$A$156,0),MATCH('Final Volume Contributions'!Y$2,'Volume Contribution RAW'!$A$1:$AF$1,0))</f>
        <v>19124.0432987473</v>
      </c>
      <c r="Z36" s="102">
        <f>INDEX('Volume Contribution RAW'!$A$1:$AF$156,MATCH('Final Volume Contributions'!$A36,'Volume Contribution RAW'!$A$1:$A$156,0),MATCH('Final Volume Contributions'!Z$2,'Volume Contribution RAW'!$A$1:$AF$1,0))</f>
        <v>0.18280164761541901</v>
      </c>
      <c r="AA36" s="102">
        <f>INDEX('Volume Contribution RAW'!$A$1:$AF$156,MATCH('Final Volume Contributions'!$A36,'Volume Contribution RAW'!$A$1:$A$156,0),MATCH('Final Volume Contributions'!AA$2,'Volume Contribution RAW'!$A$1:$AF$1,0))</f>
        <v>2.8914979527218601E-6</v>
      </c>
      <c r="AB36" s="102">
        <f>INDEX('Volume Contribution RAW'!$A$1:$AF$156,MATCH('Final Volume Contributions'!$A36,'Volume Contribution RAW'!$A$1:$A$156,0),MATCH('Final Volume Contributions'!AB$2,'Volume Contribution RAW'!$A$1:$AF$1,0))</f>
        <v>-1.8699820195258399E-9</v>
      </c>
      <c r="AC36" s="102">
        <f>INDEX('Volume Contribution RAW'!$A$1:$AF$156,MATCH('Final Volume Contributions'!$A36,'Volume Contribution RAW'!$A$1:$A$156,0),MATCH('Final Volume Contributions'!AC$2,'Volume Contribution RAW'!$A$1:$AF$1,0))</f>
        <v>56436.766703193702</v>
      </c>
      <c r="AD36" s="102">
        <f>INDEX('Volume Contribution RAW'!$A$1:$AF$156,MATCH('Final Volume Contributions'!$A36,'Volume Contribution RAW'!$A$1:$A$156,0),MATCH('Final Volume Contributions'!AD$2,'Volume Contribution RAW'!$A$1:$AF$1,0))</f>
        <v>0.45195390543132202</v>
      </c>
      <c r="AE36" s="102">
        <f>INDEX('Volume Contribution RAW'!$A$1:$AF$156,MATCH('Final Volume Contributions'!$A36,'Volume Contribution RAW'!$A$1:$A$156,0),MATCH('Final Volume Contributions'!AE$2,'Volume Contribution RAW'!$A$1:$AF$1,0))</f>
        <v>36780.007524012901</v>
      </c>
      <c r="AF36" s="102">
        <f>INDEX('Volume Contribution RAW'!$A$1:$AF$156,MATCH('Final Volume Contributions'!$A36,'Volume Contribution RAW'!$A$1:$A$156,0),MATCH('Final Volume Contributions'!AF$2,'Volume Contribution RAW'!$A$1:$AF$1,0))</f>
        <v>10399.5664380126</v>
      </c>
      <c r="AG36" s="102">
        <f>INDEX('Volume Contribution RAW'!$A$1:$AF$156,MATCH('Final Volume Contributions'!$A36,'Volume Contribution RAW'!$A$1:$A$156,0),MATCH('Final Volume Contributions'!AG$2,'Volume Contribution RAW'!$A$1:$AF$1,0))</f>
        <v>-2.08208425630911E-8</v>
      </c>
      <c r="AH36" s="102">
        <f>INDEX('Volume Contribution RAW'!$A$1:$AF$156,MATCH('Final Volume Contributions'!$A36,'Volume Contribution RAW'!$A$1:$A$156,0),MATCH('Final Volume Contributions'!AH$2,'Volume Contribution RAW'!$A$1:$AF$1,0))</f>
        <v>-1.8699820195258399E-9</v>
      </c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</row>
    <row r="37" spans="1:65" x14ac:dyDescent="0.2">
      <c r="A37" s="101">
        <f t="shared" si="1"/>
        <v>42975</v>
      </c>
      <c r="B37">
        <v>4081986.799999998</v>
      </c>
      <c r="C37">
        <f t="shared" si="0"/>
        <v>4038683.4516400918</v>
      </c>
      <c r="E37" s="102">
        <f>INDEX('Volume Contribution RAW'!$A$1:$AF$156,MATCH('Final Volume Contributions'!$A37,'Volume Contribution RAW'!$A$1:$A$156,0),MATCH('Final Volume Contributions'!E$2,'Volume Contribution RAW'!$A$1:$AF$1,0))</f>
        <v>2455947.5896506398</v>
      </c>
      <c r="F37" s="102">
        <f>INDEX('Volume Contribution RAW'!$A$1:$AF$156,MATCH('Final Volume Contributions'!$A37,'Volume Contribution RAW'!$A$1:$A$156,0),MATCH('Final Volume Contributions'!F$2,'Volume Contribution RAW'!$A$1:$AF$1,0))</f>
        <v>199497.792986997</v>
      </c>
      <c r="G37" s="102">
        <f>INDEX('Volume Contribution RAW'!$A$1:$AF$156,MATCH('Final Volume Contributions'!$A37,'Volume Contribution RAW'!$A$1:$A$156,0),MATCH('Final Volume Contributions'!G$2,'Volume Contribution RAW'!$A$1:$AF$1,0))</f>
        <v>1305531.09660076</v>
      </c>
      <c r="H37" s="102">
        <f>INDEX('Volume Contribution RAW'!$A$1:$AF$156,MATCH('Final Volume Contributions'!$A37,'Volume Contribution RAW'!$A$1:$A$156,0),MATCH('Final Volume Contributions'!H$2,'Volume Contribution RAW'!$A$1:$AF$1,0))</f>
        <v>-171969.91171796701</v>
      </c>
      <c r="I37" s="102">
        <f>INDEX('Volume Contribution RAW'!$A$1:$AF$156,MATCH('Final Volume Contributions'!$A37,'Volume Contribution RAW'!$A$1:$A$156,0),MATCH('Final Volume Contributions'!I$2,'Volume Contribution RAW'!$A$1:$AF$1,0))</f>
        <v>1.6392965557896201E-8</v>
      </c>
      <c r="J37" s="102">
        <f>INDEX('Volume Contribution RAW'!$A$1:$AF$156,MATCH('Final Volume Contributions'!$A37,'Volume Contribution RAW'!$A$1:$A$156,0),MATCH('Final Volume Contributions'!J$2,'Volume Contribution RAW'!$A$1:$AF$1,0))</f>
        <v>164567.442955034</v>
      </c>
      <c r="K37" s="102">
        <f>INDEX('Volume Contribution RAW'!$A$1:$AF$156,MATCH('Final Volume Contributions'!$A37,'Volume Contribution RAW'!$A$1:$A$156,0),MATCH('Final Volume Contributions'!K$2,'Volume Contribution RAW'!$A$1:$AF$1,0))</f>
        <v>-20214.940429800499</v>
      </c>
      <c r="L37" s="102">
        <f>INDEX('Volume Contribution RAW'!$A$1:$AF$156,MATCH('Final Volume Contributions'!$A37,'Volume Contribution RAW'!$A$1:$A$156,0),MATCH('Final Volume Contributions'!L$2,'Volume Contribution RAW'!$A$1:$AF$1,0))</f>
        <v>-27103.4994497761</v>
      </c>
      <c r="M37" s="102">
        <f>INDEX('Volume Contribution RAW'!$A$1:$AF$156,MATCH('Final Volume Contributions'!$A37,'Volume Contribution RAW'!$A$1:$A$156,0),MATCH('Final Volume Contributions'!M$2,'Volume Contribution RAW'!$A$1:$AF$1,0))</f>
        <v>-10419.550861137201</v>
      </c>
      <c r="N37" s="102">
        <f>INDEX('Volume Contribution RAW'!$A$1:$AF$156,MATCH('Final Volume Contributions'!$A37,'Volume Contribution RAW'!$A$1:$A$156,0),MATCH('Final Volume Contributions'!N$2,'Volume Contribution RAW'!$A$1:$AF$1,0))</f>
        <v>-37202.337543755799</v>
      </c>
      <c r="O37" s="102">
        <f>INDEX('Volume Contribution RAW'!$A$1:$AF$156,MATCH('Final Volume Contributions'!$A37,'Volume Contribution RAW'!$A$1:$A$156,0),MATCH('Final Volume Contributions'!O$2,'Volume Contribution RAW'!$A$1:$AF$1,0))</f>
        <v>-37013.015288470699</v>
      </c>
      <c r="P37" s="102">
        <f>INDEX('Volume Contribution RAW'!$A$1:$AF$156,MATCH('Final Volume Contributions'!$A37,'Volume Contribution RAW'!$A$1:$A$156,0),MATCH('Final Volume Contributions'!P$2,'Volume Contribution RAW'!$A$1:$AF$1,0))</f>
        <v>77804.755974316693</v>
      </c>
      <c r="Q37" s="102">
        <f>INDEX('Volume Contribution RAW'!$A$1:$AF$156,MATCH('Final Volume Contributions'!$A37,'Volume Contribution RAW'!$A$1:$A$156,0),MATCH('Final Volume Contributions'!Q$2,'Volume Contribution RAW'!$A$1:$AF$1,0))</f>
        <v>325067.46168834198</v>
      </c>
      <c r="R37" s="102">
        <f>INDEX('Volume Contribution RAW'!$A$1:$AF$156,MATCH('Final Volume Contributions'!$A37,'Volume Contribution RAW'!$A$1:$A$156,0),MATCH('Final Volume Contributions'!R$2,'Volume Contribution RAW'!$A$1:$AF$1,0))</f>
        <v>-367764.08220050798</v>
      </c>
      <c r="S37" s="102">
        <f>INDEX('Volume Contribution RAW'!$A$1:$AF$156,MATCH('Final Volume Contributions'!$A37,'Volume Contribution RAW'!$A$1:$A$156,0),MATCH('Final Volume Contributions'!S$2,'Volume Contribution RAW'!$A$1:$AF$1,0))</f>
        <v>1.6392965557896201E-8</v>
      </c>
      <c r="T37" s="102">
        <f>INDEX('Volume Contribution RAW'!$A$1:$AF$156,MATCH('Final Volume Contributions'!$A37,'Volume Contribution RAW'!$A$1:$A$156,0),MATCH('Final Volume Contributions'!T$2,'Volume Contribution RAW'!$A$1:$AF$1,0))</f>
        <v>1.08747701095339E-7</v>
      </c>
      <c r="U37" s="102">
        <f>INDEX('Volume Contribution RAW'!$A$1:$AF$156,MATCH('Final Volume Contributions'!$A37,'Volume Contribution RAW'!$A$1:$A$156,0),MATCH('Final Volume Contributions'!U$2,'Volume Contribution RAW'!$A$1:$AF$1,0))</f>
        <v>82240.435227558599</v>
      </c>
      <c r="V37" s="102">
        <f>INDEX('Volume Contribution RAW'!$A$1:$AF$156,MATCH('Final Volume Contributions'!$A37,'Volume Contribution RAW'!$A$1:$A$156,0),MATCH('Final Volume Contributions'!V$2,'Volume Contribution RAW'!$A$1:$AF$1,0))</f>
        <v>96399.705170249697</v>
      </c>
      <c r="W37" s="102">
        <f>INDEX('Volume Contribution RAW'!$A$1:$AF$156,MATCH('Final Volume Contributions'!$A37,'Volume Contribution RAW'!$A$1:$A$156,0),MATCH('Final Volume Contributions'!W$2,'Volume Contribution RAW'!$A$1:$AF$1,0))</f>
        <v>-93407.646595466096</v>
      </c>
      <c r="X37" s="102">
        <f>INDEX('Volume Contribution RAW'!$A$1:$AF$156,MATCH('Final Volume Contributions'!$A37,'Volume Contribution RAW'!$A$1:$A$156,0),MATCH('Final Volume Contributions'!X$2,'Volume Contribution RAW'!$A$1:$AF$1,0))</f>
        <v>8783.7603183527208</v>
      </c>
      <c r="Y37" s="102">
        <f>INDEX('Volume Contribution RAW'!$A$1:$AF$156,MATCH('Final Volume Contributions'!$A37,'Volume Contribution RAW'!$A$1:$A$156,0),MATCH('Final Volume Contributions'!Y$2,'Volume Contribution RAW'!$A$1:$AF$1,0))</f>
        <v>14381.9216404622</v>
      </c>
      <c r="Z37" s="102">
        <f>INDEX('Volume Contribution RAW'!$A$1:$AF$156,MATCH('Final Volume Contributions'!$A37,'Volume Contribution RAW'!$A$1:$A$156,0),MATCH('Final Volume Contributions'!Z$2,'Volume Contribution RAW'!$A$1:$AF$1,0))</f>
        <v>1.7191512394928499E-2</v>
      </c>
      <c r="AA37" s="102">
        <f>INDEX('Volume Contribution RAW'!$A$1:$AF$156,MATCH('Final Volume Contributions'!$A37,'Volume Contribution RAW'!$A$1:$A$156,0),MATCH('Final Volume Contributions'!AA$2,'Volume Contribution RAW'!$A$1:$AF$1,0))</f>
        <v>2.9068653010410303E-7</v>
      </c>
      <c r="AB37" s="102">
        <f>INDEX('Volume Contribution RAW'!$A$1:$AF$156,MATCH('Final Volume Contributions'!$A37,'Volume Contribution RAW'!$A$1:$A$156,0),MATCH('Final Volume Contributions'!AB$2,'Volume Contribution RAW'!$A$1:$AF$1,0))</f>
        <v>1.6392965557896201E-8</v>
      </c>
      <c r="AC37" s="102">
        <f>INDEX('Volume Contribution RAW'!$A$1:$AF$156,MATCH('Final Volume Contributions'!$A37,'Volume Contribution RAW'!$A$1:$A$156,0),MATCH('Final Volume Contributions'!AC$2,'Volume Contribution RAW'!$A$1:$AF$1,0))</f>
        <v>44426.020496782599</v>
      </c>
      <c r="AD37" s="102">
        <f>INDEX('Volume Contribution RAW'!$A$1:$AF$156,MATCH('Final Volume Contributions'!$A37,'Volume Contribution RAW'!$A$1:$A$156,0),MATCH('Final Volume Contributions'!AD$2,'Volume Contribution RAW'!$A$1:$AF$1,0))</f>
        <v>8.50075880043549E-2</v>
      </c>
      <c r="AE37" s="102">
        <f>INDEX('Volume Contribution RAW'!$A$1:$AF$156,MATCH('Final Volume Contributions'!$A37,'Volume Contribution RAW'!$A$1:$A$156,0),MATCH('Final Volume Contributions'!AE$2,'Volume Contribution RAW'!$A$1:$AF$1,0))</f>
        <v>21308.012796920899</v>
      </c>
      <c r="AF37" s="102">
        <f>INDEX('Volume Contribution RAW'!$A$1:$AF$156,MATCH('Final Volume Contributions'!$A37,'Volume Contribution RAW'!$A$1:$A$156,0),MATCH('Final Volume Contributions'!AF$2,'Volume Contribution RAW'!$A$1:$AF$1,0))</f>
        <v>7822.3380210136602</v>
      </c>
      <c r="AG37" s="102">
        <f>INDEX('Volume Contribution RAW'!$A$1:$AF$156,MATCH('Final Volume Contributions'!$A37,'Volume Contribution RAW'!$A$1:$A$156,0),MATCH('Final Volume Contributions'!AG$2,'Volume Contribution RAW'!$A$1:$AF$1,0))</f>
        <v>-2.08208425630911E-8</v>
      </c>
      <c r="AH37" s="102">
        <f>INDEX('Volume Contribution RAW'!$A$1:$AF$156,MATCH('Final Volume Contributions'!$A37,'Volume Contribution RAW'!$A$1:$A$156,0),MATCH('Final Volume Contributions'!AH$2,'Volume Contribution RAW'!$A$1:$AF$1,0))</f>
        <v>1.6392965557896201E-8</v>
      </c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</row>
    <row r="38" spans="1:65" x14ac:dyDescent="0.2">
      <c r="A38" s="101">
        <f t="shared" si="1"/>
        <v>42982</v>
      </c>
      <c r="B38">
        <v>3516341.0000000005</v>
      </c>
      <c r="C38">
        <f t="shared" si="0"/>
        <v>3503362.9690012452</v>
      </c>
      <c r="E38" s="102">
        <f>INDEX('Volume Contribution RAW'!$A$1:$AF$156,MATCH('Final Volume Contributions'!$A38,'Volume Contribution RAW'!$A$1:$A$156,0),MATCH('Final Volume Contributions'!E$2,'Volume Contribution RAW'!$A$1:$AF$1,0))</f>
        <v>2455947.5896506398</v>
      </c>
      <c r="F38" s="102">
        <f>INDEX('Volume Contribution RAW'!$A$1:$AF$156,MATCH('Final Volume Contributions'!$A38,'Volume Contribution RAW'!$A$1:$A$156,0),MATCH('Final Volume Contributions'!F$2,'Volume Contribution RAW'!$A$1:$AF$1,0))</f>
        <v>165190.28548134901</v>
      </c>
      <c r="G38" s="102">
        <f>INDEX('Volume Contribution RAW'!$A$1:$AF$156,MATCH('Final Volume Contributions'!$A38,'Volume Contribution RAW'!$A$1:$A$156,0),MATCH('Final Volume Contributions'!G$2,'Volume Contribution RAW'!$A$1:$AF$1,0))</f>
        <v>913254.56118058902</v>
      </c>
      <c r="H38" s="102">
        <f>INDEX('Volume Contribution RAW'!$A$1:$AF$156,MATCH('Final Volume Contributions'!$A38,'Volume Contribution RAW'!$A$1:$A$156,0),MATCH('Final Volume Contributions'!H$2,'Volume Contribution RAW'!$A$1:$AF$1,0))</f>
        <v>-220203.168455468</v>
      </c>
      <c r="I38" s="102">
        <f>INDEX('Volume Contribution RAW'!$A$1:$AF$156,MATCH('Final Volume Contributions'!$A38,'Volume Contribution RAW'!$A$1:$A$156,0),MATCH('Final Volume Contributions'!I$2,'Volume Contribution RAW'!$A$1:$AF$1,0))</f>
        <v>-2.6716861235189801E-8</v>
      </c>
      <c r="J38" s="102">
        <f>INDEX('Volume Contribution RAW'!$A$1:$AF$156,MATCH('Final Volume Contributions'!$A38,'Volume Contribution RAW'!$A$1:$A$156,0),MATCH('Final Volume Contributions'!J$2,'Volume Contribution RAW'!$A$1:$AF$1,0))</f>
        <v>147510.887528764</v>
      </c>
      <c r="K38" s="102">
        <f>INDEX('Volume Contribution RAW'!$A$1:$AF$156,MATCH('Final Volume Contributions'!$A38,'Volume Contribution RAW'!$A$1:$A$156,0),MATCH('Final Volume Contributions'!K$2,'Volume Contribution RAW'!$A$1:$AF$1,0))</f>
        <v>-18710.362737493899</v>
      </c>
      <c r="L38" s="102">
        <f>INDEX('Volume Contribution RAW'!$A$1:$AF$156,MATCH('Final Volume Contributions'!$A38,'Volume Contribution RAW'!$A$1:$A$156,0),MATCH('Final Volume Contributions'!L$2,'Volume Contribution RAW'!$A$1:$AF$1,0))</f>
        <v>-20752.3929815054</v>
      </c>
      <c r="M38" s="102">
        <f>INDEX('Volume Contribution RAW'!$A$1:$AF$156,MATCH('Final Volume Contributions'!$A38,'Volume Contribution RAW'!$A$1:$A$156,0),MATCH('Final Volume Contributions'!M$2,'Volume Contribution RAW'!$A$1:$AF$1,0))</f>
        <v>-8849.4362167640302</v>
      </c>
      <c r="N38" s="102">
        <f>INDEX('Volume Contribution RAW'!$A$1:$AF$156,MATCH('Final Volume Contributions'!$A38,'Volume Contribution RAW'!$A$1:$A$156,0),MATCH('Final Volume Contributions'!N$2,'Volume Contribution RAW'!$A$1:$AF$1,0))</f>
        <v>-39137.401483738096</v>
      </c>
      <c r="O38" s="102">
        <f>INDEX('Volume Contribution RAW'!$A$1:$AF$156,MATCH('Final Volume Contributions'!$A38,'Volume Contribution RAW'!$A$1:$A$156,0),MATCH('Final Volume Contributions'!O$2,'Volume Contribution RAW'!$A$1:$AF$1,0))</f>
        <v>-27569.5406876134</v>
      </c>
      <c r="P38" s="102">
        <f>INDEX('Volume Contribution RAW'!$A$1:$AF$156,MATCH('Final Volume Contributions'!$A38,'Volume Contribution RAW'!$A$1:$A$156,0),MATCH('Final Volume Contributions'!P$2,'Volume Contribution RAW'!$A$1:$AF$1,0))</f>
        <v>75840.053770864601</v>
      </c>
      <c r="Q38" s="102">
        <f>INDEX('Volume Contribution RAW'!$A$1:$AF$156,MATCH('Final Volume Contributions'!$A38,'Volume Contribution RAW'!$A$1:$A$156,0),MATCH('Final Volume Contributions'!Q$2,'Volume Contribution RAW'!$A$1:$AF$1,0))</f>
        <v>271076.46595650603</v>
      </c>
      <c r="R38" s="102">
        <f>INDEX('Volume Contribution RAW'!$A$1:$AF$156,MATCH('Final Volume Contributions'!$A38,'Volume Contribution RAW'!$A$1:$A$156,0),MATCH('Final Volume Contributions'!R$2,'Volume Contribution RAW'!$A$1:$AF$1,0))</f>
        <v>-292693.31854281202</v>
      </c>
      <c r="S38" s="102">
        <f>INDEX('Volume Contribution RAW'!$A$1:$AF$156,MATCH('Final Volume Contributions'!$A38,'Volume Contribution RAW'!$A$1:$A$156,0),MATCH('Final Volume Contributions'!S$2,'Volume Contribution RAW'!$A$1:$AF$1,0))</f>
        <v>-49932.668843168402</v>
      </c>
      <c r="T38" s="102">
        <f>INDEX('Volume Contribution RAW'!$A$1:$AF$156,MATCH('Final Volume Contributions'!$A38,'Volume Contribution RAW'!$A$1:$A$156,0),MATCH('Final Volume Contributions'!T$2,'Volume Contribution RAW'!$A$1:$AF$1,0))</f>
        <v>-14105.1853656361</v>
      </c>
      <c r="U38" s="102">
        <f>INDEX('Volume Contribution RAW'!$A$1:$AF$156,MATCH('Final Volume Contributions'!$A38,'Volume Contribution RAW'!$A$1:$A$156,0),MATCH('Final Volume Contributions'!U$2,'Volume Contribution RAW'!$A$1:$AF$1,0))</f>
        <v>86368.090501150495</v>
      </c>
      <c r="V38" s="102">
        <f>INDEX('Volume Contribution RAW'!$A$1:$AF$156,MATCH('Final Volume Contributions'!$A38,'Volume Contribution RAW'!$A$1:$A$156,0),MATCH('Final Volume Contributions'!V$2,'Volume Contribution RAW'!$A$1:$AF$1,0))</f>
        <v>72515.407166539997</v>
      </c>
      <c r="W38" s="102">
        <f>INDEX('Volume Contribution RAW'!$A$1:$AF$156,MATCH('Final Volume Contributions'!$A38,'Volume Contribution RAW'!$A$1:$A$156,0),MATCH('Final Volume Contributions'!W$2,'Volume Contribution RAW'!$A$1:$AF$1,0))</f>
        <v>-79559.798377938903</v>
      </c>
      <c r="X38" s="102">
        <f>INDEX('Volume Contribution RAW'!$A$1:$AF$156,MATCH('Final Volume Contributions'!$A38,'Volume Contribution RAW'!$A$1:$A$156,0),MATCH('Final Volume Contributions'!X$2,'Volume Contribution RAW'!$A$1:$AF$1,0))</f>
        <v>7602.7301615181204</v>
      </c>
      <c r="Y38" s="102">
        <f>INDEX('Volume Contribution RAW'!$A$1:$AF$156,MATCH('Final Volume Contributions'!$A38,'Volume Contribution RAW'!$A$1:$A$156,0),MATCH('Final Volume Contributions'!Y$2,'Volume Contribution RAW'!$A$1:$AF$1,0))</f>
        <v>10681.8924742621</v>
      </c>
      <c r="Z38" s="102">
        <f>INDEX('Volume Contribution RAW'!$A$1:$AF$156,MATCH('Final Volume Contributions'!$A38,'Volume Contribution RAW'!$A$1:$A$156,0),MATCH('Final Volume Contributions'!Z$2,'Volume Contribution RAW'!$A$1:$AF$1,0))</f>
        <v>1.59645832198383E-3</v>
      </c>
      <c r="AA38" s="102">
        <f>INDEX('Volume Contribution RAW'!$A$1:$AF$156,MATCH('Final Volume Contributions'!$A38,'Volume Contribution RAW'!$A$1:$A$156,0),MATCH('Final Volume Contributions'!AA$2,'Volume Contribution RAW'!$A$1:$AF$1,0))</f>
        <v>-1.40615059132578E-9</v>
      </c>
      <c r="AB38" s="102">
        <f>INDEX('Volume Contribution RAW'!$A$1:$AF$156,MATCH('Final Volume Contributions'!$A38,'Volume Contribution RAW'!$A$1:$A$156,0),MATCH('Final Volume Contributions'!AB$2,'Volume Contribution RAW'!$A$1:$AF$1,0))</f>
        <v>-2.6716861235189801E-8</v>
      </c>
      <c r="AC38" s="102">
        <f>INDEX('Volume Contribution RAW'!$A$1:$AF$156,MATCH('Final Volume Contributions'!$A38,'Volume Contribution RAW'!$A$1:$A$156,0),MATCH('Final Volume Contributions'!AC$2,'Volume Contribution RAW'!$A$1:$AF$1,0))</f>
        <v>37900.8853183092</v>
      </c>
      <c r="AD38" s="102">
        <f>INDEX('Volume Contribution RAW'!$A$1:$AF$156,MATCH('Final Volume Contributions'!$A38,'Volume Contribution RAW'!$A$1:$A$156,0),MATCH('Final Volume Contributions'!AD$2,'Volume Contribution RAW'!$A$1:$AF$1,0))</f>
        <v>1.5788344322179501E-2</v>
      </c>
      <c r="AE38" s="102">
        <f>INDEX('Volume Contribution RAW'!$A$1:$AF$156,MATCH('Final Volume Contributions'!$A38,'Volume Contribution RAW'!$A$1:$A$156,0),MATCH('Final Volume Contributions'!AE$2,'Volume Contribution RAW'!$A$1:$AF$1,0))</f>
        <v>25176.8163449231</v>
      </c>
      <c r="AF38" s="102">
        <f>INDEX('Volume Contribution RAW'!$A$1:$AF$156,MATCH('Final Volume Contributions'!$A38,'Volume Contribution RAW'!$A$1:$A$156,0),MATCH('Final Volume Contributions'!AF$2,'Volume Contribution RAW'!$A$1:$AF$1,0))</f>
        <v>5810.5597732675096</v>
      </c>
      <c r="AG38" s="102">
        <f>INDEX('Volume Contribution RAW'!$A$1:$AF$156,MATCH('Final Volume Contributions'!$A38,'Volume Contribution RAW'!$A$1:$A$156,0),MATCH('Final Volume Contributions'!AG$2,'Volume Contribution RAW'!$A$1:$AF$1,0))</f>
        <v>-2.08208425630911E-8</v>
      </c>
      <c r="AH38" s="102">
        <f>INDEX('Volume Contribution RAW'!$A$1:$AF$156,MATCH('Final Volume Contributions'!$A38,'Volume Contribution RAW'!$A$1:$A$156,0),MATCH('Final Volume Contributions'!AH$2,'Volume Contribution RAW'!$A$1:$AF$1,0))</f>
        <v>-2.6716861235189801E-8</v>
      </c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</row>
    <row r="39" spans="1:65" x14ac:dyDescent="0.2">
      <c r="A39" s="101">
        <f t="shared" si="1"/>
        <v>42989</v>
      </c>
      <c r="B39">
        <v>3502349.3000000031</v>
      </c>
      <c r="C39">
        <f t="shared" si="0"/>
        <v>3502026.7687408244</v>
      </c>
      <c r="E39" s="102">
        <f>INDEX('Volume Contribution RAW'!$A$1:$AF$156,MATCH('Final Volume Contributions'!$A39,'Volume Contribution RAW'!$A$1:$A$156,0),MATCH('Final Volume Contributions'!E$2,'Volume Contribution RAW'!$A$1:$AF$1,0))</f>
        <v>2455947.5896506398</v>
      </c>
      <c r="F39" s="102">
        <f>INDEX('Volume Contribution RAW'!$A$1:$AF$156,MATCH('Final Volume Contributions'!$A39,'Volume Contribution RAW'!$A$1:$A$156,0),MATCH('Final Volume Contributions'!F$2,'Volume Contribution RAW'!$A$1:$AF$1,0))</f>
        <v>142360.84075052501</v>
      </c>
      <c r="G39" s="102">
        <f>INDEX('Volume Contribution RAW'!$A$1:$AF$156,MATCH('Final Volume Contributions'!$A39,'Volume Contribution RAW'!$A$1:$A$156,0),MATCH('Final Volume Contributions'!G$2,'Volume Contribution RAW'!$A$1:$AF$1,0))</f>
        <v>835579.80919637706</v>
      </c>
      <c r="H39" s="102">
        <f>INDEX('Volume Contribution RAW'!$A$1:$AF$156,MATCH('Final Volume Contributions'!$A39,'Volume Contribution RAW'!$A$1:$A$156,0),MATCH('Final Volume Contributions'!H$2,'Volume Contribution RAW'!$A$1:$AF$1,0))</f>
        <v>-215624.20864555301</v>
      </c>
      <c r="I39" s="102">
        <f>INDEX('Volume Contribution RAW'!$A$1:$AF$156,MATCH('Final Volume Contributions'!$A39,'Volume Contribution RAW'!$A$1:$A$156,0),MATCH('Final Volume Contributions'!I$2,'Volume Contribution RAW'!$A$1:$AF$1,0))</f>
        <v>-2.55291463465555E-8</v>
      </c>
      <c r="J39" s="102">
        <f>INDEX('Volume Contribution RAW'!$A$1:$AF$156,MATCH('Final Volume Contributions'!$A39,'Volume Contribution RAW'!$A$1:$A$156,0),MATCH('Final Volume Contributions'!J$2,'Volume Contribution RAW'!$A$1:$AF$1,0))</f>
        <v>163564.59942699</v>
      </c>
      <c r="K39" s="102">
        <f>INDEX('Volume Contribution RAW'!$A$1:$AF$156,MATCH('Final Volume Contributions'!$A39,'Volume Contribution RAW'!$A$1:$A$156,0),MATCH('Final Volume Contributions'!K$2,'Volume Contribution RAW'!$A$1:$AF$1,0))</f>
        <v>-18603.6336857918</v>
      </c>
      <c r="L39" s="102">
        <f>INDEX('Volume Contribution RAW'!$A$1:$AF$156,MATCH('Final Volume Contributions'!$A39,'Volume Contribution RAW'!$A$1:$A$156,0),MATCH('Final Volume Contributions'!L$2,'Volume Contribution RAW'!$A$1:$AF$1,0))</f>
        <v>-17679.205634574701</v>
      </c>
      <c r="M39" s="102">
        <f>INDEX('Volume Contribution RAW'!$A$1:$AF$156,MATCH('Final Volume Contributions'!$A39,'Volume Contribution RAW'!$A$1:$A$156,0),MATCH('Final Volume Contributions'!M$2,'Volume Contribution RAW'!$A$1:$AF$1,0))</f>
        <v>-7919.3477052066601</v>
      </c>
      <c r="N39" s="102">
        <f>INDEX('Volume Contribution RAW'!$A$1:$AF$156,MATCH('Final Volume Contributions'!$A39,'Volume Contribution RAW'!$A$1:$A$156,0),MATCH('Final Volume Contributions'!N$2,'Volume Contribution RAW'!$A$1:$AF$1,0))</f>
        <v>-50334.061677006503</v>
      </c>
      <c r="O39" s="102">
        <f>INDEX('Volume Contribution RAW'!$A$1:$AF$156,MATCH('Final Volume Contributions'!$A39,'Volume Contribution RAW'!$A$1:$A$156,0),MATCH('Final Volume Contributions'!O$2,'Volume Contribution RAW'!$A$1:$AF$1,0))</f>
        <v>-7410.8407560038904</v>
      </c>
      <c r="P39" s="102">
        <f>INDEX('Volume Contribution RAW'!$A$1:$AF$156,MATCH('Final Volume Contributions'!$A39,'Volume Contribution RAW'!$A$1:$A$156,0),MATCH('Final Volume Contributions'!P$2,'Volume Contribution RAW'!$A$1:$AF$1,0))</f>
        <v>80178.769437520998</v>
      </c>
      <c r="Q39" s="102">
        <f>INDEX('Volume Contribution RAW'!$A$1:$AF$156,MATCH('Final Volume Contributions'!$A39,'Volume Contribution RAW'!$A$1:$A$156,0),MATCH('Final Volume Contributions'!Q$2,'Volume Contribution RAW'!$A$1:$AF$1,0))</f>
        <v>249529.48145550099</v>
      </c>
      <c r="R39" s="102">
        <f>INDEX('Volume Contribution RAW'!$A$1:$AF$156,MATCH('Final Volume Contributions'!$A39,'Volume Contribution RAW'!$A$1:$A$156,0),MATCH('Final Volume Contributions'!R$2,'Volume Contribution RAW'!$A$1:$AF$1,0))</f>
        <v>-266273.05679694901</v>
      </c>
      <c r="S39" s="102">
        <f>INDEX('Volume Contribution RAW'!$A$1:$AF$156,MATCH('Final Volume Contributions'!$A39,'Volume Contribution RAW'!$A$1:$A$156,0),MATCH('Final Volume Contributions'!S$2,'Volume Contribution RAW'!$A$1:$AF$1,0))</f>
        <v>-1.0164816068261499E-7</v>
      </c>
      <c r="T39" s="102">
        <f>INDEX('Volume Contribution RAW'!$A$1:$AF$156,MATCH('Final Volume Contributions'!$A39,'Volume Contribution RAW'!$A$1:$A$156,0),MATCH('Final Volume Contributions'!T$2,'Volume Contribution RAW'!$A$1:$AF$1,0))</f>
        <v>3150.9735364807998</v>
      </c>
      <c r="U39" s="102">
        <f>INDEX('Volume Contribution RAW'!$A$1:$AF$156,MATCH('Final Volume Contributions'!$A39,'Volume Contribution RAW'!$A$1:$A$156,0),MATCH('Final Volume Contributions'!U$2,'Volume Contribution RAW'!$A$1:$AF$1,0))</f>
        <v>84229.638383714293</v>
      </c>
      <c r="V39" s="102">
        <f>INDEX('Volume Contribution RAW'!$A$1:$AF$156,MATCH('Final Volume Contributions'!$A39,'Volume Contribution RAW'!$A$1:$A$156,0),MATCH('Final Volume Contributions'!V$2,'Volume Contribution RAW'!$A$1:$AF$1,0))</f>
        <v>72198.286407934604</v>
      </c>
      <c r="W39" s="102">
        <f>INDEX('Volume Contribution RAW'!$A$1:$AF$156,MATCH('Final Volume Contributions'!$A39,'Volume Contribution RAW'!$A$1:$A$156,0),MATCH('Final Volume Contributions'!W$2,'Volume Contribution RAW'!$A$1:$AF$1,0))</f>
        <v>-79101.365255024401</v>
      </c>
      <c r="X39" s="102">
        <f>INDEX('Volume Contribution RAW'!$A$1:$AF$156,MATCH('Final Volume Contributions'!$A39,'Volume Contribution RAW'!$A$1:$A$156,0),MATCH('Final Volume Contributions'!X$2,'Volume Contribution RAW'!$A$1:$AF$1,0))</f>
        <v>756.74984999621699</v>
      </c>
      <c r="Y39" s="102">
        <f>INDEX('Volume Contribution RAW'!$A$1:$AF$156,MATCH('Final Volume Contributions'!$A39,'Volume Contribution RAW'!$A$1:$A$156,0),MATCH('Final Volume Contributions'!Y$2,'Volume Contribution RAW'!$A$1:$AF$1,0))</f>
        <v>8507.1377627938109</v>
      </c>
      <c r="Z39" s="102">
        <f>INDEX('Volume Contribution RAW'!$A$1:$AF$156,MATCH('Final Volume Contributions'!$A39,'Volume Contribution RAW'!$A$1:$A$156,0),MATCH('Final Volume Contributions'!Z$2,'Volume Contribution RAW'!$A$1:$AF$1,0))</f>
        <v>1.5891723664714799E-4</v>
      </c>
      <c r="AA39" s="102">
        <f>INDEX('Volume Contribution RAW'!$A$1:$AF$156,MATCH('Final Volume Contributions'!$A39,'Volume Contribution RAW'!$A$1:$A$156,0),MATCH('Final Volume Contributions'!AA$2,'Volume Contribution RAW'!$A$1:$AF$1,0))</f>
        <v>-2.55291463465555E-8</v>
      </c>
      <c r="AB39" s="102">
        <f>INDEX('Volume Contribution RAW'!$A$1:$AF$156,MATCH('Final Volume Contributions'!$A39,'Volume Contribution RAW'!$A$1:$A$156,0),MATCH('Final Volume Contributions'!AB$2,'Volume Contribution RAW'!$A$1:$AF$1,0))</f>
        <v>-2.55291463465555E-8</v>
      </c>
      <c r="AC39" s="102">
        <f>INDEX('Volume Contribution RAW'!$A$1:$AF$156,MATCH('Final Volume Contributions'!$A39,'Volume Contribution RAW'!$A$1:$A$156,0),MATCH('Final Volume Contributions'!AC$2,'Volume Contribution RAW'!$A$1:$AF$1,0))</f>
        <v>35694.815692849399</v>
      </c>
      <c r="AD39" s="102">
        <f>INDEX('Volume Contribution RAW'!$A$1:$AF$156,MATCH('Final Volume Contributions'!$A39,'Volume Contribution RAW'!$A$1:$A$156,0),MATCH('Final Volume Contributions'!AD$2,'Volume Contribution RAW'!$A$1:$AF$1,0))</f>
        <v>3.1435718448727698E-3</v>
      </c>
      <c r="AE39" s="102">
        <f>INDEX('Volume Contribution RAW'!$A$1:$AF$156,MATCH('Final Volume Contributions'!$A39,'Volume Contribution RAW'!$A$1:$A$156,0),MATCH('Final Volume Contributions'!AE$2,'Volume Contribution RAW'!$A$1:$AF$1,0))</f>
        <v>28646.1129274663</v>
      </c>
      <c r="AF39" s="102">
        <f>INDEX('Volume Contribution RAW'!$A$1:$AF$156,MATCH('Final Volume Contributions'!$A39,'Volume Contribution RAW'!$A$1:$A$156,0),MATCH('Final Volume Contributions'!AF$2,'Volume Contribution RAW'!$A$1:$AF$1,0))</f>
        <v>4627.6811158806104</v>
      </c>
      <c r="AG39" s="102">
        <f>INDEX('Volume Contribution RAW'!$A$1:$AF$156,MATCH('Final Volume Contributions'!$A39,'Volume Contribution RAW'!$A$1:$A$156,0),MATCH('Final Volume Contributions'!AG$2,'Volume Contribution RAW'!$A$1:$AF$1,0))</f>
        <v>-2.08208425630911E-8</v>
      </c>
      <c r="AH39" s="102">
        <f>INDEX('Volume Contribution RAW'!$A$1:$AF$156,MATCH('Final Volume Contributions'!$A39,'Volume Contribution RAW'!$A$1:$A$156,0),MATCH('Final Volume Contributions'!AH$2,'Volume Contribution RAW'!$A$1:$AF$1,0))</f>
        <v>-2.55291463465555E-8</v>
      </c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</row>
    <row r="40" spans="1:65" x14ac:dyDescent="0.2">
      <c r="A40" s="101">
        <f t="shared" si="1"/>
        <v>42996</v>
      </c>
      <c r="B40">
        <v>3547775.3</v>
      </c>
      <c r="C40">
        <f t="shared" si="0"/>
        <v>3528808.6539156777</v>
      </c>
      <c r="E40" s="102">
        <f>INDEX('Volume Contribution RAW'!$A$1:$AF$156,MATCH('Final Volume Contributions'!$A40,'Volume Contribution RAW'!$A$1:$A$156,0),MATCH('Final Volume Contributions'!E$2,'Volume Contribution RAW'!$A$1:$AF$1,0))</f>
        <v>2455947.5896506398</v>
      </c>
      <c r="F40" s="102">
        <f>INDEX('Volume Contribution RAW'!$A$1:$AF$156,MATCH('Final Volume Contributions'!$A40,'Volume Contribution RAW'!$A$1:$A$156,0),MATCH('Final Volume Contributions'!F$2,'Volume Contribution RAW'!$A$1:$AF$1,0))</f>
        <v>131824.07506202199</v>
      </c>
      <c r="G40" s="102">
        <f>INDEX('Volume Contribution RAW'!$A$1:$AF$156,MATCH('Final Volume Contributions'!$A40,'Volume Contribution RAW'!$A$1:$A$156,0),MATCH('Final Volume Contributions'!G$2,'Volume Contribution RAW'!$A$1:$AF$1,0))</f>
        <v>790099.29054551898</v>
      </c>
      <c r="H40" s="102">
        <f>INDEX('Volume Contribution RAW'!$A$1:$AF$156,MATCH('Final Volume Contributions'!$A40,'Volume Contribution RAW'!$A$1:$A$156,0),MATCH('Final Volume Contributions'!H$2,'Volume Contribution RAW'!$A$1:$AF$1,0))</f>
        <v>-269518.29177402798</v>
      </c>
      <c r="I40" s="102">
        <f>INDEX('Volume Contribution RAW'!$A$1:$AF$156,MATCH('Final Volume Contributions'!$A40,'Volume Contribution RAW'!$A$1:$A$156,0),MATCH('Final Volume Contributions'!I$2,'Volume Contribution RAW'!$A$1:$AF$1,0))</f>
        <v>-3.9727509836233503E-9</v>
      </c>
      <c r="J40" s="102">
        <f>INDEX('Volume Contribution RAW'!$A$1:$AF$156,MATCH('Final Volume Contributions'!$A40,'Volume Contribution RAW'!$A$1:$A$156,0),MATCH('Final Volume Contributions'!J$2,'Volume Contribution RAW'!$A$1:$AF$1,0))</f>
        <v>170182.00310360201</v>
      </c>
      <c r="K40" s="102">
        <f>INDEX('Volume Contribution RAW'!$A$1:$AF$156,MATCH('Final Volume Contributions'!$A40,'Volume Contribution RAW'!$A$1:$A$156,0),MATCH('Final Volume Contributions'!K$2,'Volume Contribution RAW'!$A$1:$AF$1,0))</f>
        <v>-18520.825653696</v>
      </c>
      <c r="L40" s="102">
        <f>INDEX('Volume Contribution RAW'!$A$1:$AF$156,MATCH('Final Volume Contributions'!$A40,'Volume Contribution RAW'!$A$1:$A$156,0),MATCH('Final Volume Contributions'!L$2,'Volume Contribution RAW'!$A$1:$AF$1,0))</f>
        <v>-15647.4961930845</v>
      </c>
      <c r="M40" s="102">
        <f>INDEX('Volume Contribution RAW'!$A$1:$AF$156,MATCH('Final Volume Contributions'!$A40,'Volume Contribution RAW'!$A$1:$A$156,0),MATCH('Final Volume Contributions'!M$2,'Volume Contribution RAW'!$A$1:$AF$1,0))</f>
        <v>-7096.0199201114901</v>
      </c>
      <c r="N40" s="102">
        <f>INDEX('Volume Contribution RAW'!$A$1:$AF$156,MATCH('Final Volume Contributions'!$A40,'Volume Contribution RAW'!$A$1:$A$156,0),MATCH('Final Volume Contributions'!N$2,'Volume Contribution RAW'!$A$1:$AF$1,0))</f>
        <v>-61832.497470465598</v>
      </c>
      <c r="O40" s="102">
        <f>INDEX('Volume Contribution RAW'!$A$1:$AF$156,MATCH('Final Volume Contributions'!$A40,'Volume Contribution RAW'!$A$1:$A$156,0),MATCH('Final Volume Contributions'!O$2,'Volume Contribution RAW'!$A$1:$AF$1,0))</f>
        <v>16531.536190617899</v>
      </c>
      <c r="P40" s="102">
        <f>INDEX('Volume Contribution RAW'!$A$1:$AF$156,MATCH('Final Volume Contributions'!$A40,'Volume Contribution RAW'!$A$1:$A$156,0),MATCH('Final Volume Contributions'!P$2,'Volume Contribution RAW'!$A$1:$AF$1,0))</f>
        <v>84055.4117237092</v>
      </c>
      <c r="Q40" s="102">
        <f>INDEX('Volume Contribution RAW'!$A$1:$AF$156,MATCH('Final Volume Contributions'!$A40,'Volume Contribution RAW'!$A$1:$A$156,0),MATCH('Final Volume Contributions'!Q$2,'Volume Contribution RAW'!$A$1:$AF$1,0))</f>
        <v>138645.98665325099</v>
      </c>
      <c r="R40" s="102">
        <f>INDEX('Volume Contribution RAW'!$A$1:$AF$156,MATCH('Final Volume Contributions'!$A40,'Volume Contribution RAW'!$A$1:$A$156,0),MATCH('Final Volume Contributions'!R$2,'Volume Contribution RAW'!$A$1:$AF$1,0))</f>
        <v>42551.463608420199</v>
      </c>
      <c r="S40" s="102">
        <f>INDEX('Volume Contribution RAW'!$A$1:$AF$156,MATCH('Final Volume Contributions'!$A40,'Volume Contribution RAW'!$A$1:$A$156,0),MATCH('Final Volume Contributions'!S$2,'Volume Contribution RAW'!$A$1:$AF$1,0))</f>
        <v>-3.9727509836233503E-9</v>
      </c>
      <c r="T40" s="102">
        <f>INDEX('Volume Contribution RAW'!$A$1:$AF$156,MATCH('Final Volume Contributions'!$A40,'Volume Contribution RAW'!$A$1:$A$156,0),MATCH('Final Volume Contributions'!T$2,'Volume Contribution RAW'!$A$1:$AF$1,0))</f>
        <v>-30519.226947999399</v>
      </c>
      <c r="U40" s="102">
        <f>INDEX('Volume Contribution RAW'!$A$1:$AF$156,MATCH('Final Volume Contributions'!$A40,'Volume Contribution RAW'!$A$1:$A$156,0),MATCH('Final Volume Contributions'!U$2,'Volume Contribution RAW'!$A$1:$AF$1,0))</f>
        <v>39678.316679654497</v>
      </c>
      <c r="V40" s="102">
        <f>INDEX('Volume Contribution RAW'!$A$1:$AF$156,MATCH('Final Volume Contributions'!$A40,'Volume Contribution RAW'!$A$1:$A$156,0),MATCH('Final Volume Contributions'!V$2,'Volume Contribution RAW'!$A$1:$AF$1,0))</f>
        <v>63623.138186202697</v>
      </c>
      <c r="W40" s="102">
        <f>INDEX('Volume Contribution RAW'!$A$1:$AF$156,MATCH('Final Volume Contributions'!$A40,'Volume Contribution RAW'!$A$1:$A$156,0),MATCH('Final Volume Contributions'!W$2,'Volume Contribution RAW'!$A$1:$AF$1,0))</f>
        <v>-78739.628941377698</v>
      </c>
      <c r="X40" s="102">
        <f>INDEX('Volume Contribution RAW'!$A$1:$AF$156,MATCH('Final Volume Contributions'!$A40,'Volume Contribution RAW'!$A$1:$A$156,0),MATCH('Final Volume Contributions'!X$2,'Volume Contribution RAW'!$A$1:$AF$1,0))</f>
        <v>75.677359296987007</v>
      </c>
      <c r="Y40" s="102">
        <f>INDEX('Volume Contribution RAW'!$A$1:$AF$156,MATCH('Final Volume Contributions'!$A40,'Volume Contribution RAW'!$A$1:$A$156,0),MATCH('Final Volume Contributions'!Y$2,'Volume Contribution RAW'!$A$1:$AF$1,0))</f>
        <v>6805.8118930006804</v>
      </c>
      <c r="Z40" s="102">
        <f>INDEX('Volume Contribution RAW'!$A$1:$AF$156,MATCH('Final Volume Contributions'!$A40,'Volume Contribution RAW'!$A$1:$A$156,0),MATCH('Final Volume Contributions'!Z$2,'Volume Contribution RAW'!$A$1:$AF$1,0))</f>
        <v>1.58908765091332E-5</v>
      </c>
      <c r="AA40" s="102">
        <f>INDEX('Volume Contribution RAW'!$A$1:$AF$156,MATCH('Final Volume Contributions'!$A40,'Volume Contribution RAW'!$A$1:$A$156,0),MATCH('Final Volume Contributions'!AA$2,'Volume Contribution RAW'!$A$1:$AF$1,0))</f>
        <v>-3.9727509836233503E-9</v>
      </c>
      <c r="AB40" s="102">
        <f>INDEX('Volume Contribution RAW'!$A$1:$AF$156,MATCH('Final Volume Contributions'!$A40,'Volume Contribution RAW'!$A$1:$A$156,0),MATCH('Final Volume Contributions'!AB$2,'Volume Contribution RAW'!$A$1:$AF$1,0))</f>
        <v>-3.9727509836233503E-9</v>
      </c>
      <c r="AC40" s="102">
        <f>INDEX('Volume Contribution RAW'!$A$1:$AF$156,MATCH('Final Volume Contributions'!$A40,'Volume Contribution RAW'!$A$1:$A$156,0),MATCH('Final Volume Contributions'!AC$2,'Volume Contribution RAW'!$A$1:$AF$1,0))</f>
        <v>34106.738055526701</v>
      </c>
      <c r="AD40" s="102">
        <f>INDEX('Volume Contribution RAW'!$A$1:$AF$156,MATCH('Final Volume Contributions'!$A40,'Volume Contribution RAW'!$A$1:$A$156,0),MATCH('Final Volume Contributions'!AD$2,'Volume Contribution RAW'!$A$1:$AF$1,0))</f>
        <v>6.2875877208493297E-4</v>
      </c>
      <c r="AE40" s="102">
        <f>INDEX('Volume Contribution RAW'!$A$1:$AF$156,MATCH('Final Volume Contributions'!$A40,'Volume Contribution RAW'!$A$1:$A$156,0),MATCH('Final Volume Contributions'!AE$2,'Volume Contribution RAW'!$A$1:$AF$1,0))</f>
        <v>32853.340125704803</v>
      </c>
      <c r="AF40" s="102">
        <f>INDEX('Volume Contribution RAW'!$A$1:$AF$156,MATCH('Final Volume Contributions'!$A40,'Volume Contribution RAW'!$A$1:$A$156,0),MATCH('Final Volume Contributions'!AF$2,'Volume Contribution RAW'!$A$1:$AF$1,0))</f>
        <v>3702.2613346652902</v>
      </c>
      <c r="AG40" s="102">
        <f>INDEX('Volume Contribution RAW'!$A$1:$AF$156,MATCH('Final Volume Contributions'!$A40,'Volume Contribution RAW'!$A$1:$A$156,0),MATCH('Final Volume Contributions'!AG$2,'Volume Contribution RAW'!$A$1:$AF$1,0))</f>
        <v>-2.08208425630911E-8</v>
      </c>
      <c r="AH40" s="102">
        <f>INDEX('Volume Contribution RAW'!$A$1:$AF$156,MATCH('Final Volume Contributions'!$A40,'Volume Contribution RAW'!$A$1:$A$156,0),MATCH('Final Volume Contributions'!AH$2,'Volume Contribution RAW'!$A$1:$AF$1,0))</f>
        <v>-3.9727509836233503E-9</v>
      </c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</row>
    <row r="41" spans="1:65" x14ac:dyDescent="0.2">
      <c r="A41" s="101">
        <f t="shared" si="1"/>
        <v>43003</v>
      </c>
      <c r="B41">
        <v>3675386.3000000003</v>
      </c>
      <c r="C41">
        <f t="shared" si="0"/>
        <v>3581911.1985138315</v>
      </c>
      <c r="E41" s="102">
        <f>INDEX('Volume Contribution RAW'!$A$1:$AF$156,MATCH('Final Volume Contributions'!$A41,'Volume Contribution RAW'!$A$1:$A$156,0),MATCH('Final Volume Contributions'!E$2,'Volume Contribution RAW'!$A$1:$AF$1,0))</f>
        <v>2455947.5896506398</v>
      </c>
      <c r="F41" s="102">
        <f>INDEX('Volume Contribution RAW'!$A$1:$AF$156,MATCH('Final Volume Contributions'!$A41,'Volume Contribution RAW'!$A$1:$A$156,0),MATCH('Final Volume Contributions'!F$2,'Volume Contribution RAW'!$A$1:$AF$1,0))</f>
        <v>146010.796922409</v>
      </c>
      <c r="G41" s="102">
        <f>INDEX('Volume Contribution RAW'!$A$1:$AF$156,MATCH('Final Volume Contributions'!$A41,'Volume Contribution RAW'!$A$1:$A$156,0),MATCH('Final Volume Contributions'!G$2,'Volume Contribution RAW'!$A$1:$AF$1,0))</f>
        <v>807078.65926854894</v>
      </c>
      <c r="H41" s="102">
        <f>INDEX('Volume Contribution RAW'!$A$1:$AF$156,MATCH('Final Volume Contributions'!$A41,'Volume Contribution RAW'!$A$1:$A$156,0),MATCH('Final Volume Contributions'!H$2,'Volume Contribution RAW'!$A$1:$AF$1,0))</f>
        <v>-266803.17729159002</v>
      </c>
      <c r="I41" s="102">
        <f>INDEX('Volume Contribution RAW'!$A$1:$AF$156,MATCH('Final Volume Contributions'!$A41,'Volume Contribution RAW'!$A$1:$A$156,0),MATCH('Final Volume Contributions'!I$2,'Volume Contribution RAW'!$A$1:$AF$1,0))</f>
        <v>-1.0982527819989E-8</v>
      </c>
      <c r="J41" s="102">
        <f>INDEX('Volume Contribution RAW'!$A$1:$AF$156,MATCH('Final Volume Contributions'!$A41,'Volume Contribution RAW'!$A$1:$A$156,0),MATCH('Final Volume Contributions'!J$2,'Volume Contribution RAW'!$A$1:$AF$1,0))</f>
        <v>169784.53937337099</v>
      </c>
      <c r="K41" s="102">
        <f>INDEX('Volume Contribution RAW'!$A$1:$AF$156,MATCH('Final Volume Contributions'!$A41,'Volume Contribution RAW'!$A$1:$A$156,0),MATCH('Final Volume Contributions'!K$2,'Volume Contribution RAW'!$A$1:$AF$1,0))</f>
        <v>-27789.9433038067</v>
      </c>
      <c r="L41" s="102">
        <f>INDEX('Volume Contribution RAW'!$A$1:$AF$156,MATCH('Final Volume Contributions'!$A41,'Volume Contribution RAW'!$A$1:$A$156,0),MATCH('Final Volume Contributions'!L$2,'Volume Contribution RAW'!$A$1:$AF$1,0))</f>
        <v>-12604.939021571699</v>
      </c>
      <c r="M41" s="102">
        <f>INDEX('Volume Contribution RAW'!$A$1:$AF$156,MATCH('Final Volume Contributions'!$A41,'Volume Contribution RAW'!$A$1:$A$156,0),MATCH('Final Volume Contributions'!M$2,'Volume Contribution RAW'!$A$1:$AF$1,0))</f>
        <v>-6430.3144799062002</v>
      </c>
      <c r="N41" s="102">
        <f>INDEX('Volume Contribution RAW'!$A$1:$AF$156,MATCH('Final Volume Contributions'!$A41,'Volume Contribution RAW'!$A$1:$A$156,0),MATCH('Final Volume Contributions'!N$2,'Volume Contribution RAW'!$A$1:$AF$1,0))</f>
        <v>-59547.390498486799</v>
      </c>
      <c r="O41" s="102">
        <f>INDEX('Volume Contribution RAW'!$A$1:$AF$156,MATCH('Final Volume Contributions'!$A41,'Volume Contribution RAW'!$A$1:$A$156,0),MATCH('Final Volume Contributions'!O$2,'Volume Contribution RAW'!$A$1:$AF$1,0))</f>
        <v>23315.674253350298</v>
      </c>
      <c r="P41" s="102">
        <f>INDEX('Volume Contribution RAW'!$A$1:$AF$156,MATCH('Final Volume Contributions'!$A41,'Volume Contribution RAW'!$A$1:$A$156,0),MATCH('Final Volume Contributions'!P$2,'Volume Contribution RAW'!$A$1:$AF$1,0))</f>
        <v>89710.133194309907</v>
      </c>
      <c r="Q41" s="102">
        <f>INDEX('Volume Contribution RAW'!$A$1:$AF$156,MATCH('Final Volume Contributions'!$A41,'Volume Contribution RAW'!$A$1:$A$156,0),MATCH('Final Volume Contributions'!Q$2,'Volume Contribution RAW'!$A$1:$AF$1,0))</f>
        <v>176559.23551721501</v>
      </c>
      <c r="R41" s="102">
        <f>INDEX('Volume Contribution RAW'!$A$1:$AF$156,MATCH('Final Volume Contributions'!$A41,'Volume Contribution RAW'!$A$1:$A$156,0),MATCH('Final Volume Contributions'!R$2,'Volume Contribution RAW'!$A$1:$AF$1,0))</f>
        <v>27224.8625115258</v>
      </c>
      <c r="S41" s="102">
        <f>INDEX('Volume Contribution RAW'!$A$1:$AF$156,MATCH('Final Volume Contributions'!$A41,'Volume Contribution RAW'!$A$1:$A$156,0),MATCH('Final Volume Contributions'!S$2,'Volume Contribution RAW'!$A$1:$AF$1,0))</f>
        <v>-9.27673094582053E-8</v>
      </c>
      <c r="T41" s="102">
        <f>INDEX('Volume Contribution RAW'!$A$1:$AF$156,MATCH('Final Volume Contributions'!$A41,'Volume Contribution RAW'!$A$1:$A$156,0),MATCH('Final Volume Contributions'!T$2,'Volume Contribution RAW'!$A$1:$AF$1,0))</f>
        <v>-33046.014013637599</v>
      </c>
      <c r="U41" s="102">
        <f>INDEX('Volume Contribution RAW'!$A$1:$AF$156,MATCH('Final Volume Contributions'!$A41,'Volume Contribution RAW'!$A$1:$A$156,0),MATCH('Final Volume Contributions'!U$2,'Volume Contribution RAW'!$A$1:$AF$1,0))</f>
        <v>52529.692131374402</v>
      </c>
      <c r="V41" s="102">
        <f>INDEX('Volume Contribution RAW'!$A$1:$AF$156,MATCH('Final Volume Contributions'!$A41,'Volume Contribution RAW'!$A$1:$A$156,0),MATCH('Final Volume Contributions'!V$2,'Volume Contribution RAW'!$A$1:$AF$1,0))</f>
        <v>64077.309211025</v>
      </c>
      <c r="W41" s="102">
        <f>INDEX('Volume Contribution RAW'!$A$1:$AF$156,MATCH('Final Volume Contributions'!$A41,'Volume Contribution RAW'!$A$1:$A$156,0),MATCH('Final Volume Contributions'!W$2,'Volume Contribution RAW'!$A$1:$AF$1,0))</f>
        <v>-79269.441613155606</v>
      </c>
      <c r="X41" s="102">
        <f>INDEX('Volume Contribution RAW'!$A$1:$AF$156,MATCH('Final Volume Contributions'!$A41,'Volume Contribution RAW'!$A$1:$A$156,0),MATCH('Final Volume Contributions'!X$2,'Volume Contribution RAW'!$A$1:$AF$1,0))</f>
        <v>7.6209746193768897</v>
      </c>
      <c r="Y41" s="102">
        <f>INDEX('Volume Contribution RAW'!$A$1:$AF$156,MATCH('Final Volume Contributions'!$A41,'Volume Contribution RAW'!$A$1:$A$156,0),MATCH('Final Volume Contributions'!Y$2,'Volume Contribution RAW'!$A$1:$AF$1,0))</f>
        <v>5482.7765297169499</v>
      </c>
      <c r="Z41" s="102">
        <f>INDEX('Volume Contribution RAW'!$A$1:$AF$156,MATCH('Final Volume Contributions'!$A41,'Volume Contribution RAW'!$A$1:$A$156,0),MATCH('Final Volume Contributions'!Z$2,'Volume Contribution RAW'!$A$1:$AF$1,0))</f>
        <v>1.58519096779111E-6</v>
      </c>
      <c r="AA41" s="102">
        <f>INDEX('Volume Contribution RAW'!$A$1:$AF$156,MATCH('Final Volume Contributions'!$A41,'Volume Contribution RAW'!$A$1:$A$156,0),MATCH('Final Volume Contributions'!AA$2,'Volume Contribution RAW'!$A$1:$AF$1,0))</f>
        <v>-1.0982527819989E-8</v>
      </c>
      <c r="AB41" s="102">
        <f>INDEX('Volume Contribution RAW'!$A$1:$AF$156,MATCH('Final Volume Contributions'!$A41,'Volume Contribution RAW'!$A$1:$A$156,0),MATCH('Final Volume Contributions'!AB$2,'Volume Contribution RAW'!$A$1:$AF$1,0))</f>
        <v>-1.0982527819989E-8</v>
      </c>
      <c r="AC41" s="102">
        <f>INDEX('Volume Contribution RAW'!$A$1:$AF$156,MATCH('Final Volume Contributions'!$A41,'Volume Contribution RAW'!$A$1:$A$156,0),MATCH('Final Volume Contributions'!AC$2,'Volume Contribution RAW'!$A$1:$AF$1,0))</f>
        <v>24947.142249585198</v>
      </c>
      <c r="AD41" s="102">
        <f>INDEX('Volume Contribution RAW'!$A$1:$AF$156,MATCH('Final Volume Contributions'!$A41,'Volume Contribution RAW'!$A$1:$A$156,0),MATCH('Final Volume Contributions'!AD$2,'Volume Contribution RAW'!$A$1:$AF$1,0))</f>
        <v>1.2662411726560401E-4</v>
      </c>
      <c r="AE41" s="102">
        <f>INDEX('Volume Contribution RAW'!$A$1:$AF$156,MATCH('Final Volume Contributions'!$A41,'Volume Contribution RAW'!$A$1:$A$156,0),MATCH('Final Volume Contributions'!AE$2,'Volume Contribution RAW'!$A$1:$AF$1,0))</f>
        <v>21743.791224831799</v>
      </c>
      <c r="AF41" s="102">
        <f>INDEX('Volume Contribution RAW'!$A$1:$AF$156,MATCH('Final Volume Contributions'!$A41,'Volume Contribution RAW'!$A$1:$A$156,0),MATCH('Final Volume Contributions'!AF$2,'Volume Contribution RAW'!$A$1:$AF$1,0))</f>
        <v>2982.5955954124302</v>
      </c>
      <c r="AG41" s="102">
        <f>INDEX('Volume Contribution RAW'!$A$1:$AF$156,MATCH('Final Volume Contributions'!$A41,'Volume Contribution RAW'!$A$1:$A$156,0),MATCH('Final Volume Contributions'!AG$2,'Volume Contribution RAW'!$A$1:$AF$1,0))</f>
        <v>-2.08208425630911E-8</v>
      </c>
      <c r="AH41" s="102">
        <f>INDEX('Volume Contribution RAW'!$A$1:$AF$156,MATCH('Final Volume Contributions'!$A41,'Volume Contribution RAW'!$A$1:$A$156,0),MATCH('Final Volume Contributions'!AH$2,'Volume Contribution RAW'!$A$1:$AF$1,0))</f>
        <v>-1.0982527819989E-8</v>
      </c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</row>
    <row r="42" spans="1:65" x14ac:dyDescent="0.2">
      <c r="A42" s="101">
        <f t="shared" si="1"/>
        <v>43010</v>
      </c>
      <c r="B42">
        <v>3335139.9999999991</v>
      </c>
      <c r="C42">
        <f t="shared" si="0"/>
        <v>3305790.4135882487</v>
      </c>
      <c r="E42" s="102">
        <f>INDEX('Volume Contribution RAW'!$A$1:$AF$156,MATCH('Final Volume Contributions'!$A42,'Volume Contribution RAW'!$A$1:$A$156,0),MATCH('Final Volume Contributions'!E$2,'Volume Contribution RAW'!$A$1:$AF$1,0))</f>
        <v>2455947.5896506398</v>
      </c>
      <c r="F42" s="102">
        <f>INDEX('Volume Contribution RAW'!$A$1:$AF$156,MATCH('Final Volume Contributions'!$A42,'Volume Contribution RAW'!$A$1:$A$156,0),MATCH('Final Volume Contributions'!F$2,'Volume Contribution RAW'!$A$1:$AF$1,0))</f>
        <v>131304.00232118199</v>
      </c>
      <c r="G42" s="102">
        <f>INDEX('Volume Contribution RAW'!$A$1:$AF$156,MATCH('Final Volume Contributions'!$A42,'Volume Contribution RAW'!$A$1:$A$156,0),MATCH('Final Volume Contributions'!G$2,'Volume Contribution RAW'!$A$1:$AF$1,0))</f>
        <v>797204.72556155606</v>
      </c>
      <c r="H42" s="102">
        <f>INDEX('Volume Contribution RAW'!$A$1:$AF$156,MATCH('Final Volume Contributions'!$A42,'Volume Contribution RAW'!$A$1:$A$156,0),MATCH('Final Volume Contributions'!H$2,'Volume Contribution RAW'!$A$1:$AF$1,0))</f>
        <v>-351809.06793399202</v>
      </c>
      <c r="I42" s="102">
        <f>INDEX('Volume Contribution RAW'!$A$1:$AF$156,MATCH('Final Volume Contributions'!$A42,'Volume Contribution RAW'!$A$1:$A$156,0),MATCH('Final Volume Contributions'!I$2,'Volume Contribution RAW'!$A$1:$AF$1,0))</f>
        <v>1.9438528397621698E-8</v>
      </c>
      <c r="J42" s="102">
        <f>INDEX('Volume Contribution RAW'!$A$1:$AF$156,MATCH('Final Volume Contributions'!$A42,'Volume Contribution RAW'!$A$1:$A$156,0),MATCH('Final Volume Contributions'!J$2,'Volume Contribution RAW'!$A$1:$AF$1,0))</f>
        <v>148851.89894295399</v>
      </c>
      <c r="K42" s="102">
        <f>INDEX('Volume Contribution RAW'!$A$1:$AF$156,MATCH('Final Volume Contributions'!$A42,'Volume Contribution RAW'!$A$1:$A$156,0),MATCH('Final Volume Contributions'!K$2,'Volume Contribution RAW'!$A$1:$AF$1,0))</f>
        <v>-18143.482042313099</v>
      </c>
      <c r="L42" s="102">
        <f>INDEX('Volume Contribution RAW'!$A$1:$AF$156,MATCH('Final Volume Contributions'!$A42,'Volume Contribution RAW'!$A$1:$A$156,0),MATCH('Final Volume Contributions'!L$2,'Volume Contribution RAW'!$A$1:$AF$1,0))</f>
        <v>-9811.5071884433</v>
      </c>
      <c r="M42" s="102">
        <f>INDEX('Volume Contribution RAW'!$A$1:$AF$156,MATCH('Final Volume Contributions'!$A42,'Volume Contribution RAW'!$A$1:$A$156,0),MATCH('Final Volume Contributions'!M$2,'Volume Contribution RAW'!$A$1:$AF$1,0))</f>
        <v>-5630.3189760402902</v>
      </c>
      <c r="N42" s="102">
        <f>INDEX('Volume Contribution RAW'!$A$1:$AF$156,MATCH('Final Volume Contributions'!$A42,'Volume Contribution RAW'!$A$1:$A$156,0),MATCH('Final Volume Contributions'!N$2,'Volume Contribution RAW'!$A$1:$AF$1,0))</f>
        <v>-58502.910813483002</v>
      </c>
      <c r="O42" s="102">
        <f>INDEX('Volume Contribution RAW'!$A$1:$AF$156,MATCH('Final Volume Contributions'!$A42,'Volume Contribution RAW'!$A$1:$A$156,0),MATCH('Final Volume Contributions'!O$2,'Volume Contribution RAW'!$A$1:$AF$1,0))</f>
        <v>8518.7875310966392</v>
      </c>
      <c r="P42" s="102">
        <f>INDEX('Volume Contribution RAW'!$A$1:$AF$156,MATCH('Final Volume Contributions'!$A42,'Volume Contribution RAW'!$A$1:$A$156,0),MATCH('Final Volume Contributions'!P$2,'Volume Contribution RAW'!$A$1:$AF$1,0))</f>
        <v>64654.202895058501</v>
      </c>
      <c r="Q42" s="102">
        <f>INDEX('Volume Contribution RAW'!$A$1:$AF$156,MATCH('Final Volume Contributions'!$A42,'Volume Contribution RAW'!$A$1:$A$156,0),MATCH('Final Volume Contributions'!Q$2,'Volume Contribution RAW'!$A$1:$AF$1,0))</f>
        <v>173552.78561716</v>
      </c>
      <c r="R42" s="102">
        <f>INDEX('Volume Contribution RAW'!$A$1:$AF$156,MATCH('Final Volume Contributions'!$A42,'Volume Contribution RAW'!$A$1:$A$156,0),MATCH('Final Volume Contributions'!R$2,'Volume Contribution RAW'!$A$1:$AF$1,0))</f>
        <v>-82106.489853870793</v>
      </c>
      <c r="S42" s="102">
        <f>INDEX('Volume Contribution RAW'!$A$1:$AF$156,MATCH('Final Volume Contributions'!$A42,'Volume Contribution RAW'!$A$1:$A$156,0),MATCH('Final Volume Contributions'!S$2,'Volume Contribution RAW'!$A$1:$AF$1,0))</f>
        <v>-48428.091344110697</v>
      </c>
      <c r="T42" s="102">
        <f>INDEX('Volume Contribution RAW'!$A$1:$AF$156,MATCH('Final Volume Contributions'!$A42,'Volume Contribution RAW'!$A$1:$A$156,0),MATCH('Final Volume Contributions'!T$2,'Volume Contribution RAW'!$A$1:$AF$1,0))</f>
        <v>-29900.4493089807</v>
      </c>
      <c r="U42" s="102">
        <f>INDEX('Volume Contribution RAW'!$A$1:$AF$156,MATCH('Final Volume Contributions'!$A42,'Volume Contribution RAW'!$A$1:$A$156,0),MATCH('Final Volume Contributions'!U$2,'Volume Contribution RAW'!$A$1:$AF$1,0))</f>
        <v>62982.728798369702</v>
      </c>
      <c r="V42" s="102">
        <f>INDEX('Volume Contribution RAW'!$A$1:$AF$156,MATCH('Final Volume Contributions'!$A42,'Volume Contribution RAW'!$A$1:$A$156,0),MATCH('Final Volume Contributions'!V$2,'Volume Contribution RAW'!$A$1:$AF$1,0))</f>
        <v>70349.927334069303</v>
      </c>
      <c r="W42" s="102">
        <f>INDEX('Volume Contribution RAW'!$A$1:$AF$156,MATCH('Final Volume Contributions'!$A42,'Volume Contribution RAW'!$A$1:$A$156,0),MATCH('Final Volume Contributions'!W$2,'Volume Contribution RAW'!$A$1:$AF$1,0))</f>
        <v>-77175.302512453505</v>
      </c>
      <c r="X42" s="102">
        <f>INDEX('Volume Contribution RAW'!$A$1:$AF$156,MATCH('Final Volume Contributions'!$A42,'Volume Contribution RAW'!$A$1:$A$156,0),MATCH('Final Volume Contributions'!X$2,'Volume Contribution RAW'!$A$1:$AF$1,0))</f>
        <v>0.737688241148728</v>
      </c>
      <c r="Y42" s="102">
        <f>INDEX('Volume Contribution RAW'!$A$1:$AF$156,MATCH('Final Volume Contributions'!$A42,'Volume Contribution RAW'!$A$1:$A$156,0),MATCH('Final Volume Contributions'!Y$2,'Volume Contribution RAW'!$A$1:$AF$1,0))</f>
        <v>4245.3980145282803</v>
      </c>
      <c r="Z42" s="102">
        <f>INDEX('Volume Contribution RAW'!$A$1:$AF$156,MATCH('Final Volume Contributions'!$A42,'Volume Contribution RAW'!$A$1:$A$156,0),MATCH('Final Volume Contributions'!Z$2,'Volume Contribution RAW'!$A$1:$AF$1,0))</f>
        <v>1729.07298987786</v>
      </c>
      <c r="AA42" s="102">
        <f>INDEX('Volume Contribution RAW'!$A$1:$AF$156,MATCH('Final Volume Contributions'!$A42,'Volume Contribution RAW'!$A$1:$A$156,0),MATCH('Final Volume Contributions'!AA$2,'Volume Contribution RAW'!$A$1:$AF$1,0))</f>
        <v>1.9438528397621698E-8</v>
      </c>
      <c r="AB42" s="102">
        <f>INDEX('Volume Contribution RAW'!$A$1:$AF$156,MATCH('Final Volume Contributions'!$A42,'Volume Contribution RAW'!$A$1:$A$156,0),MATCH('Final Volume Contributions'!AB$2,'Volume Contribution RAW'!$A$1:$AF$1,0))</f>
        <v>1.9438528397621698E-8</v>
      </c>
      <c r="AC42" s="102">
        <f>INDEX('Volume Contribution RAW'!$A$1:$AF$156,MATCH('Final Volume Contributions'!$A42,'Volume Contribution RAW'!$A$1:$A$156,0),MATCH('Final Volume Contributions'!AC$2,'Volume Contribution RAW'!$A$1:$AF$1,0))</f>
        <v>42790.694595679699</v>
      </c>
      <c r="AD42" s="102">
        <f>INDEX('Volume Contribution RAW'!$A$1:$AF$156,MATCH('Final Volume Contributions'!$A42,'Volume Contribution RAW'!$A$1:$A$156,0),MATCH('Final Volume Contributions'!AD$2,'Volume Contribution RAW'!$A$1:$AF$1,0))</f>
        <v>2.4534662592531598E-5</v>
      </c>
      <c r="AE42" s="102">
        <f>INDEX('Volume Contribution RAW'!$A$1:$AF$156,MATCH('Final Volume Contributions'!$A42,'Volume Contribution RAW'!$A$1:$A$156,0),MATCH('Final Volume Contributions'!AE$2,'Volume Contribution RAW'!$A$1:$AF$1,0))</f>
        <v>22855.928606125301</v>
      </c>
      <c r="AF42" s="102">
        <f>INDEX('Volume Contribution RAW'!$A$1:$AF$156,MATCH('Final Volume Contributions'!$A42,'Volume Contribution RAW'!$A$1:$A$156,0),MATCH('Final Volume Contributions'!AF$2,'Volume Contribution RAW'!$A$1:$AF$1,0))</f>
        <v>2309.5529908056501</v>
      </c>
      <c r="AG42" s="102">
        <f>INDEX('Volume Contribution RAW'!$A$1:$AF$156,MATCH('Final Volume Contributions'!$A42,'Volume Contribution RAW'!$A$1:$A$156,0),MATCH('Final Volume Contributions'!AG$2,'Volume Contribution RAW'!$A$1:$AF$1,0))</f>
        <v>-2.08208425630911E-8</v>
      </c>
      <c r="AH42" s="102">
        <f>INDEX('Volume Contribution RAW'!$A$1:$AF$156,MATCH('Final Volume Contributions'!$A42,'Volume Contribution RAW'!$A$1:$A$156,0),MATCH('Final Volume Contributions'!AH$2,'Volume Contribution RAW'!$A$1:$AF$1,0))</f>
        <v>1.9438528397621698E-8</v>
      </c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</row>
    <row r="43" spans="1:65" x14ac:dyDescent="0.2">
      <c r="A43" s="101">
        <f t="shared" si="1"/>
        <v>43017</v>
      </c>
      <c r="B43">
        <v>3337557.4999999972</v>
      </c>
      <c r="C43">
        <f t="shared" si="0"/>
        <v>3295614.3001283188</v>
      </c>
      <c r="E43" s="102">
        <f>INDEX('Volume Contribution RAW'!$A$1:$AF$156,MATCH('Final Volume Contributions'!$A43,'Volume Contribution RAW'!$A$1:$A$156,0),MATCH('Final Volume Contributions'!E$2,'Volume Contribution RAW'!$A$1:$AF$1,0))</f>
        <v>2455947.5896506398</v>
      </c>
      <c r="F43" s="102">
        <f>INDEX('Volume Contribution RAW'!$A$1:$AF$156,MATCH('Final Volume Contributions'!$A43,'Volume Contribution RAW'!$A$1:$A$156,0),MATCH('Final Volume Contributions'!F$2,'Volume Contribution RAW'!$A$1:$AF$1,0))</f>
        <v>133474.91970773999</v>
      </c>
      <c r="G43" s="102">
        <f>INDEX('Volume Contribution RAW'!$A$1:$AF$156,MATCH('Final Volume Contributions'!$A43,'Volume Contribution RAW'!$A$1:$A$156,0),MATCH('Final Volume Contributions'!G$2,'Volume Contribution RAW'!$A$1:$AF$1,0))</f>
        <v>978674.728827702</v>
      </c>
      <c r="H43" s="102">
        <f>INDEX('Volume Contribution RAW'!$A$1:$AF$156,MATCH('Final Volume Contributions'!$A43,'Volume Contribution RAW'!$A$1:$A$156,0),MATCH('Final Volume Contributions'!H$2,'Volume Contribution RAW'!$A$1:$AF$1,0))</f>
        <v>-291099.35933127598</v>
      </c>
      <c r="I43" s="102">
        <f>INDEX('Volume Contribution RAW'!$A$1:$AF$156,MATCH('Final Volume Contributions'!$A43,'Volume Contribution RAW'!$A$1:$A$156,0),MATCH('Final Volume Contributions'!I$2,'Volume Contribution RAW'!$A$1:$AF$1,0))</f>
        <v>-1.9877454245193502E-8</v>
      </c>
      <c r="J43" s="102">
        <f>INDEX('Volume Contribution RAW'!$A$1:$AF$156,MATCH('Final Volume Contributions'!$A43,'Volume Contribution RAW'!$A$1:$A$156,0),MATCH('Final Volume Contributions'!J$2,'Volume Contribution RAW'!$A$1:$AF$1,0))</f>
        <v>146997.885247439</v>
      </c>
      <c r="K43" s="102">
        <f>INDEX('Volume Contribution RAW'!$A$1:$AF$156,MATCH('Final Volume Contributions'!$A43,'Volume Contribution RAW'!$A$1:$A$156,0),MATCH('Final Volume Contributions'!K$2,'Volume Contribution RAW'!$A$1:$AF$1,0))</f>
        <v>-18255.399030595599</v>
      </c>
      <c r="L43" s="102">
        <f>INDEX('Volume Contribution RAW'!$A$1:$AF$156,MATCH('Final Volume Contributions'!$A43,'Volume Contribution RAW'!$A$1:$A$156,0),MATCH('Final Volume Contributions'!L$2,'Volume Contribution RAW'!$A$1:$AF$1,0))</f>
        <v>-7897.8379793065496</v>
      </c>
      <c r="M43" s="102">
        <f>INDEX('Volume Contribution RAW'!$A$1:$AF$156,MATCH('Final Volume Contributions'!$A43,'Volume Contribution RAW'!$A$1:$A$156,0),MATCH('Final Volume Contributions'!M$2,'Volume Contribution RAW'!$A$1:$AF$1,0))</f>
        <v>-5098.47269434584</v>
      </c>
      <c r="N43" s="102">
        <f>INDEX('Volume Contribution RAW'!$A$1:$AF$156,MATCH('Final Volume Contributions'!$A43,'Volume Contribution RAW'!$A$1:$A$156,0),MATCH('Final Volume Contributions'!N$2,'Volume Contribution RAW'!$A$1:$AF$1,0))</f>
        <v>-56890.005096844397</v>
      </c>
      <c r="O43" s="102">
        <f>INDEX('Volume Contribution RAW'!$A$1:$AF$156,MATCH('Final Volume Contributions'!$A43,'Volume Contribution RAW'!$A$1:$A$156,0),MATCH('Final Volume Contributions'!O$2,'Volume Contribution RAW'!$A$1:$AF$1,0))</f>
        <v>-27726.7988246719</v>
      </c>
      <c r="P43" s="102">
        <f>INDEX('Volume Contribution RAW'!$A$1:$AF$156,MATCH('Final Volume Contributions'!$A43,'Volume Contribution RAW'!$A$1:$A$156,0),MATCH('Final Volume Contributions'!P$2,'Volume Contribution RAW'!$A$1:$AF$1,0))</f>
        <v>57660.578135948701</v>
      </c>
      <c r="Q43" s="102">
        <f>INDEX('Volume Contribution RAW'!$A$1:$AF$156,MATCH('Final Volume Contributions'!$A43,'Volume Contribution RAW'!$A$1:$A$156,0),MATCH('Final Volume Contributions'!Q$2,'Volume Contribution RAW'!$A$1:$AF$1,0))</f>
        <v>102597.100989781</v>
      </c>
      <c r="R43" s="102">
        <f>INDEX('Volume Contribution RAW'!$A$1:$AF$156,MATCH('Final Volume Contributions'!$A43,'Volume Contribution RAW'!$A$1:$A$156,0),MATCH('Final Volume Contributions'!R$2,'Volume Contribution RAW'!$A$1:$AF$1,0))</f>
        <v>-224811.57971698901</v>
      </c>
      <c r="S43" s="102">
        <f>INDEX('Volume Contribution RAW'!$A$1:$AF$156,MATCH('Final Volume Contributions'!$A43,'Volume Contribution RAW'!$A$1:$A$156,0),MATCH('Final Volume Contributions'!S$2,'Volume Contribution RAW'!$A$1:$AF$1,0))</f>
        <v>-97841.018255505798</v>
      </c>
      <c r="T43" s="102">
        <f>INDEX('Volume Contribution RAW'!$A$1:$AF$156,MATCH('Final Volume Contributions'!$A43,'Volume Contribution RAW'!$A$1:$A$156,0),MATCH('Final Volume Contributions'!T$2,'Volume Contribution RAW'!$A$1:$AF$1,0))</f>
        <v>-6611.8341371126298</v>
      </c>
      <c r="U43" s="102">
        <f>INDEX('Volume Contribution RAW'!$A$1:$AF$156,MATCH('Final Volume Contributions'!$A43,'Volume Contribution RAW'!$A$1:$A$156,0),MATCH('Final Volume Contributions'!U$2,'Volume Contribution RAW'!$A$1:$AF$1,0))</f>
        <v>63577.313611330399</v>
      </c>
      <c r="V43" s="102">
        <f>INDEX('Volume Contribution RAW'!$A$1:$AF$156,MATCH('Final Volume Contributions'!$A43,'Volume Contribution RAW'!$A$1:$A$156,0),MATCH('Final Volume Contributions'!V$2,'Volume Contribution RAW'!$A$1:$AF$1,0))</f>
        <v>71012.994527960604</v>
      </c>
      <c r="W43" s="102">
        <f>INDEX('Volume Contribution RAW'!$A$1:$AF$156,MATCH('Final Volume Contributions'!$A43,'Volume Contribution RAW'!$A$1:$A$156,0),MATCH('Final Volume Contributions'!W$2,'Volume Contribution RAW'!$A$1:$AF$1,0))</f>
        <v>-77661.457528724204</v>
      </c>
      <c r="X43" s="102">
        <f>INDEX('Volume Contribution RAW'!$A$1:$AF$156,MATCH('Final Volume Contributions'!$A43,'Volume Contribution RAW'!$A$1:$A$156,0),MATCH('Final Volume Contributions'!X$2,'Volume Contribution RAW'!$A$1:$AF$1,0))</f>
        <v>7.4475039135555296E-2</v>
      </c>
      <c r="Y43" s="102">
        <f>INDEX('Volume Contribution RAW'!$A$1:$AF$156,MATCH('Final Volume Contributions'!$A43,'Volume Contribution RAW'!$A$1:$A$156,0),MATCH('Final Volume Contributions'!Y$2,'Volume Contribution RAW'!$A$1:$AF$1,0))</f>
        <v>3428.7384033950898</v>
      </c>
      <c r="Z43" s="102">
        <f>INDEX('Volume Contribution RAW'!$A$1:$AF$156,MATCH('Final Volume Contributions'!$A43,'Volume Contribution RAW'!$A$1:$A$156,0),MATCH('Final Volume Contributions'!Z$2,'Volume Contribution RAW'!$A$1:$AF$1,0))</f>
        <v>3307.8321033134198</v>
      </c>
      <c r="AA43" s="102">
        <f>INDEX('Volume Contribution RAW'!$A$1:$AF$156,MATCH('Final Volume Contributions'!$A43,'Volume Contribution RAW'!$A$1:$A$156,0),MATCH('Final Volume Contributions'!AA$2,'Volume Contribution RAW'!$A$1:$AF$1,0))</f>
        <v>-1.9877454245193502E-8</v>
      </c>
      <c r="AB43" s="102">
        <f>INDEX('Volume Contribution RAW'!$A$1:$AF$156,MATCH('Final Volume Contributions'!$A43,'Volume Contribution RAW'!$A$1:$A$156,0),MATCH('Final Volume Contributions'!AB$2,'Volume Contribution RAW'!$A$1:$AF$1,0))</f>
        <v>-1.9877454245193502E-8</v>
      </c>
      <c r="AC43" s="102">
        <f>INDEX('Volume Contribution RAW'!$A$1:$AF$156,MATCH('Final Volume Contributions'!$A43,'Volume Contribution RAW'!$A$1:$A$156,0),MATCH('Final Volume Contributions'!AC$2,'Volume Contribution RAW'!$A$1:$AF$1,0))</f>
        <v>53195.7282606675</v>
      </c>
      <c r="AD43" s="102">
        <f>INDEX('Volume Contribution RAW'!$A$1:$AF$156,MATCH('Final Volume Contributions'!$A43,'Volume Contribution RAW'!$A$1:$A$156,0),MATCH('Final Volume Contributions'!AD$2,'Volume Contribution RAW'!$A$1:$AF$1,0))</f>
        <v>4.9247797495689503E-6</v>
      </c>
      <c r="AE43" s="102">
        <f>INDEX('Volume Contribution RAW'!$A$1:$AF$156,MATCH('Final Volume Contributions'!$A43,'Volume Contribution RAW'!$A$1:$A$156,0),MATCH('Final Volume Contributions'!AE$2,'Volume Contribution RAW'!$A$1:$AF$1,0))</f>
        <v>37767.275975912497</v>
      </c>
      <c r="AF43" s="102">
        <f>INDEX('Volume Contribution RAW'!$A$1:$AF$156,MATCH('Final Volume Contributions'!$A43,'Volume Contribution RAW'!$A$1:$A$156,0),MATCH('Final Volume Contributions'!AF$2,'Volume Contribution RAW'!$A$1:$AF$1,0))</f>
        <v>1865.30280199756</v>
      </c>
      <c r="AG43" s="102">
        <f>INDEX('Volume Contribution RAW'!$A$1:$AF$156,MATCH('Final Volume Contributions'!$A43,'Volume Contribution RAW'!$A$1:$A$156,0),MATCH('Final Volume Contributions'!AG$2,'Volume Contribution RAW'!$A$1:$AF$1,0))</f>
        <v>-2.08208425630911E-8</v>
      </c>
      <c r="AH43" s="102">
        <f>INDEX('Volume Contribution RAW'!$A$1:$AF$156,MATCH('Final Volume Contributions'!$A43,'Volume Contribution RAW'!$A$1:$A$156,0),MATCH('Final Volume Contributions'!AH$2,'Volume Contribution RAW'!$A$1:$AF$1,0))</f>
        <v>-1.9877454245193502E-8</v>
      </c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</row>
    <row r="44" spans="1:65" x14ac:dyDescent="0.2">
      <c r="A44" s="101">
        <f t="shared" si="1"/>
        <v>43024</v>
      </c>
      <c r="B44">
        <v>3328360.3000000012</v>
      </c>
      <c r="C44">
        <f t="shared" si="0"/>
        <v>3462641.3837875631</v>
      </c>
      <c r="E44" s="102">
        <f>INDEX('Volume Contribution RAW'!$A$1:$AF$156,MATCH('Final Volume Contributions'!$A44,'Volume Contribution RAW'!$A$1:$A$156,0),MATCH('Final Volume Contributions'!E$2,'Volume Contribution RAW'!$A$1:$AF$1,0))</f>
        <v>2455947.5896506398</v>
      </c>
      <c r="F44" s="102">
        <f>INDEX('Volume Contribution RAW'!$A$1:$AF$156,MATCH('Final Volume Contributions'!$A44,'Volume Contribution RAW'!$A$1:$A$156,0),MATCH('Final Volume Contributions'!F$2,'Volume Contribution RAW'!$A$1:$AF$1,0))</f>
        <v>161634.06192804599</v>
      </c>
      <c r="G44" s="102">
        <f>INDEX('Volume Contribution RAW'!$A$1:$AF$156,MATCH('Final Volume Contributions'!$A44,'Volume Contribution RAW'!$A$1:$A$156,0),MATCH('Final Volume Contributions'!G$2,'Volume Contribution RAW'!$A$1:$AF$1,0))</f>
        <v>1069184.26603037</v>
      </c>
      <c r="H44" s="102">
        <f>INDEX('Volume Contribution RAW'!$A$1:$AF$156,MATCH('Final Volume Contributions'!$A44,'Volume Contribution RAW'!$A$1:$A$156,0),MATCH('Final Volume Contributions'!H$2,'Volume Contribution RAW'!$A$1:$AF$1,0))</f>
        <v>-273476.15991115302</v>
      </c>
      <c r="I44" s="102">
        <f>INDEX('Volume Contribution RAW'!$A$1:$AF$156,MATCH('Final Volume Contributions'!$A44,'Volume Contribution RAW'!$A$1:$A$156,0),MATCH('Final Volume Contributions'!I$2,'Volume Contribution RAW'!$A$1:$AF$1,0))</f>
        <v>2.15419299211164E-8</v>
      </c>
      <c r="J44" s="102">
        <f>INDEX('Volume Contribution RAW'!$A$1:$AF$156,MATCH('Final Volume Contributions'!$A44,'Volume Contribution RAW'!$A$1:$A$156,0),MATCH('Final Volume Contributions'!J$2,'Volume Contribution RAW'!$A$1:$AF$1,0))</f>
        <v>162384.09401566</v>
      </c>
      <c r="K44" s="102">
        <f>INDEX('Volume Contribution RAW'!$A$1:$AF$156,MATCH('Final Volume Contributions'!$A44,'Volume Contribution RAW'!$A$1:$A$156,0),MATCH('Final Volume Contributions'!K$2,'Volume Contribution RAW'!$A$1:$AF$1,0))</f>
        <v>-18722.391717799499</v>
      </c>
      <c r="L44" s="102">
        <f>INDEX('Volume Contribution RAW'!$A$1:$AF$156,MATCH('Final Volume Contributions'!$A44,'Volume Contribution RAW'!$A$1:$A$156,0),MATCH('Final Volume Contributions'!L$2,'Volume Contribution RAW'!$A$1:$AF$1,0))</f>
        <v>-6480.5086989830597</v>
      </c>
      <c r="M44" s="102">
        <f>INDEX('Volume Contribution RAW'!$A$1:$AF$156,MATCH('Final Volume Contributions'!$A44,'Volume Contribution RAW'!$A$1:$A$156,0),MATCH('Final Volume Contributions'!M$2,'Volume Contribution RAW'!$A$1:$AF$1,0))</f>
        <v>-4706.3754977983299</v>
      </c>
      <c r="N44" s="102">
        <f>INDEX('Volume Contribution RAW'!$A$1:$AF$156,MATCH('Final Volume Contributions'!$A44,'Volume Contribution RAW'!$A$1:$A$156,0),MATCH('Final Volume Contributions'!N$2,'Volume Contribution RAW'!$A$1:$AF$1,0))</f>
        <v>-57190.812854365402</v>
      </c>
      <c r="O44" s="102">
        <f>INDEX('Volume Contribution RAW'!$A$1:$AF$156,MATCH('Final Volume Contributions'!$A44,'Volume Contribution RAW'!$A$1:$A$156,0),MATCH('Final Volume Contributions'!O$2,'Volume Contribution RAW'!$A$1:$AF$1,0))</f>
        <v>-39281.038950496797</v>
      </c>
      <c r="P44" s="102">
        <f>INDEX('Volume Contribution RAW'!$A$1:$AF$156,MATCH('Final Volume Contributions'!$A44,'Volume Contribution RAW'!$A$1:$A$156,0),MATCH('Final Volume Contributions'!P$2,'Volume Contribution RAW'!$A$1:$AF$1,0))</f>
        <v>59484.962690468397</v>
      </c>
      <c r="Q44" s="102">
        <f>INDEX('Volume Contribution RAW'!$A$1:$AF$156,MATCH('Final Volume Contributions'!$A44,'Volume Contribution RAW'!$A$1:$A$156,0),MATCH('Final Volume Contributions'!Q$2,'Volume Contribution RAW'!$A$1:$AF$1,0))</f>
        <v>67848.498172155203</v>
      </c>
      <c r="R44" s="102">
        <f>INDEX('Volume Contribution RAW'!$A$1:$AF$156,MATCH('Final Volume Contributions'!$A44,'Volume Contribution RAW'!$A$1:$A$156,0),MATCH('Final Volume Contributions'!R$2,'Volume Contribution RAW'!$A$1:$AF$1,0))</f>
        <v>-233144.32458814399</v>
      </c>
      <c r="S44" s="102">
        <f>INDEX('Volume Contribution RAW'!$A$1:$AF$156,MATCH('Final Volume Contributions'!$A44,'Volume Contribution RAW'!$A$1:$A$156,0),MATCH('Final Volume Contributions'!S$2,'Volume Contribution RAW'!$A$1:$AF$1,0))</f>
        <v>-49969.0272859654</v>
      </c>
      <c r="T44" s="102">
        <f>INDEX('Volume Contribution RAW'!$A$1:$AF$156,MATCH('Final Volume Contributions'!$A44,'Volume Contribution RAW'!$A$1:$A$156,0),MATCH('Final Volume Contributions'!T$2,'Volume Contribution RAW'!$A$1:$AF$1,0))</f>
        <v>-5037.6480788853296</v>
      </c>
      <c r="U44" s="102">
        <f>INDEX('Volume Contribution RAW'!$A$1:$AF$156,MATCH('Final Volume Contributions'!$A44,'Volume Contribution RAW'!$A$1:$A$156,0),MATCH('Final Volume Contributions'!U$2,'Volume Contribution RAW'!$A$1:$AF$1,0))</f>
        <v>68400.451534404594</v>
      </c>
      <c r="V44" s="102">
        <f>INDEX('Volume Contribution RAW'!$A$1:$AF$156,MATCH('Final Volume Contributions'!$A44,'Volume Contribution RAW'!$A$1:$A$156,0),MATCH('Final Volume Contributions'!V$2,'Volume Contribution RAW'!$A$1:$AF$1,0))</f>
        <v>72751.070598085906</v>
      </c>
      <c r="W44" s="102">
        <f>INDEX('Volume Contribution RAW'!$A$1:$AF$156,MATCH('Final Volume Contributions'!$A44,'Volume Contribution RAW'!$A$1:$A$156,0),MATCH('Final Volume Contributions'!W$2,'Volume Contribution RAW'!$A$1:$AF$1,0))</f>
        <v>-86609.340242939594</v>
      </c>
      <c r="X44" s="102">
        <f>INDEX('Volume Contribution RAW'!$A$1:$AF$156,MATCH('Final Volume Contributions'!$A44,'Volume Contribution RAW'!$A$1:$A$156,0),MATCH('Final Volume Contributions'!X$2,'Volume Contribution RAW'!$A$1:$AF$1,0))</f>
        <v>7.6272313725700303E-3</v>
      </c>
      <c r="Y44" s="102">
        <f>INDEX('Volume Contribution RAW'!$A$1:$AF$156,MATCH('Final Volume Contributions'!$A44,'Volume Contribution RAW'!$A$1:$A$156,0),MATCH('Final Volume Contributions'!Y$2,'Volume Contribution RAW'!$A$1:$AF$1,0))</f>
        <v>2809.17357672446</v>
      </c>
      <c r="Z44" s="102">
        <f>INDEX('Volume Contribution RAW'!$A$1:$AF$156,MATCH('Final Volume Contributions'!$A44,'Volume Contribution RAW'!$A$1:$A$156,0),MATCH('Final Volume Contributions'!Z$2,'Volume Contribution RAW'!$A$1:$AF$1,0))</f>
        <v>3533.34174312703</v>
      </c>
      <c r="AA44" s="102">
        <f>INDEX('Volume Contribution RAW'!$A$1:$AF$156,MATCH('Final Volume Contributions'!$A44,'Volume Contribution RAW'!$A$1:$A$156,0),MATCH('Final Volume Contributions'!AA$2,'Volume Contribution RAW'!$A$1:$AF$1,0))</f>
        <v>2.15419299211164E-8</v>
      </c>
      <c r="AB44" s="102">
        <f>INDEX('Volume Contribution RAW'!$A$1:$AF$156,MATCH('Final Volume Contributions'!$A44,'Volume Contribution RAW'!$A$1:$A$156,0),MATCH('Final Volume Contributions'!AB$2,'Volume Contribution RAW'!$A$1:$AF$1,0))</f>
        <v>2.15419299211164E-8</v>
      </c>
      <c r="AC44" s="102">
        <f>INDEX('Volume Contribution RAW'!$A$1:$AF$156,MATCH('Final Volume Contributions'!$A44,'Volume Contribution RAW'!$A$1:$A$156,0),MATCH('Final Volume Contributions'!AC$2,'Volume Contribution RAW'!$A$1:$AF$1,0))</f>
        <v>60603.125986308398</v>
      </c>
      <c r="AD44" s="102">
        <f>INDEX('Volume Contribution RAW'!$A$1:$AF$156,MATCH('Final Volume Contributions'!$A44,'Volume Contribution RAW'!$A$1:$A$156,0),MATCH('Final Volume Contributions'!AD$2,'Volume Contribution RAW'!$A$1:$AF$1,0))</f>
        <v>1.0328544679382601E-6</v>
      </c>
      <c r="AE44" s="102">
        <f>INDEX('Volume Contribution RAW'!$A$1:$AF$156,MATCH('Final Volume Contributions'!$A44,'Volume Contribution RAW'!$A$1:$A$156,0),MATCH('Final Volume Contributions'!AE$2,'Volume Contribution RAW'!$A$1:$AF$1,0))</f>
        <v>51150.119945464197</v>
      </c>
      <c r="AF44" s="102">
        <f>INDEX('Volume Contribution RAW'!$A$1:$AF$156,MATCH('Final Volume Contributions'!$A44,'Volume Contribution RAW'!$A$1:$A$156,0),MATCH('Final Volume Contributions'!AF$2,'Volume Contribution RAW'!$A$1:$AF$1,0))</f>
        <v>1528.2481143120301</v>
      </c>
      <c r="AG44" s="102">
        <f>INDEX('Volume Contribution RAW'!$A$1:$AF$156,MATCH('Final Volume Contributions'!$A44,'Volume Contribution RAW'!$A$1:$A$156,0),MATCH('Final Volume Contributions'!AG$2,'Volume Contribution RAW'!$A$1:$AF$1,0))</f>
        <v>-2.08208425630911E-8</v>
      </c>
      <c r="AH44" s="102">
        <f>INDEX('Volume Contribution RAW'!$A$1:$AF$156,MATCH('Final Volume Contributions'!$A44,'Volume Contribution RAW'!$A$1:$A$156,0),MATCH('Final Volume Contributions'!AH$2,'Volume Contribution RAW'!$A$1:$AF$1,0))</f>
        <v>2.15419299211164E-8</v>
      </c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</row>
    <row r="45" spans="1:65" x14ac:dyDescent="0.2">
      <c r="A45" s="101">
        <f t="shared" si="1"/>
        <v>43031</v>
      </c>
      <c r="B45">
        <v>3660850.4999999981</v>
      </c>
      <c r="C45">
        <f t="shared" si="0"/>
        <v>3711260.3175378782</v>
      </c>
      <c r="E45" s="102">
        <f>INDEX('Volume Contribution RAW'!$A$1:$AF$156,MATCH('Final Volume Contributions'!$A45,'Volume Contribution RAW'!$A$1:$A$156,0),MATCH('Final Volume Contributions'!E$2,'Volume Contribution RAW'!$A$1:$AF$1,0))</f>
        <v>2455947.5896506398</v>
      </c>
      <c r="F45" s="102">
        <f>INDEX('Volume Contribution RAW'!$A$1:$AF$156,MATCH('Final Volume Contributions'!$A45,'Volume Contribution RAW'!$A$1:$A$156,0),MATCH('Final Volume Contributions'!F$2,'Volume Contribution RAW'!$A$1:$AF$1,0))</f>
        <v>139928.070966461</v>
      </c>
      <c r="G45" s="102">
        <f>INDEX('Volume Contribution RAW'!$A$1:$AF$156,MATCH('Final Volume Contributions'!$A45,'Volume Contribution RAW'!$A$1:$A$156,0),MATCH('Final Volume Contributions'!G$2,'Volume Contribution RAW'!$A$1:$AF$1,0))</f>
        <v>1316302.3699608201</v>
      </c>
      <c r="H45" s="102">
        <f>INDEX('Volume Contribution RAW'!$A$1:$AF$156,MATCH('Final Volume Contributions'!$A45,'Volume Contribution RAW'!$A$1:$A$156,0),MATCH('Final Volume Contributions'!H$2,'Volume Contribution RAW'!$A$1:$AF$1,0))</f>
        <v>-136316.351218272</v>
      </c>
      <c r="I45" s="102">
        <f>INDEX('Volume Contribution RAW'!$A$1:$AF$156,MATCH('Final Volume Contributions'!$A45,'Volume Contribution RAW'!$A$1:$A$156,0),MATCH('Final Volume Contributions'!I$2,'Volume Contribution RAW'!$A$1:$AF$1,0))</f>
        <v>4.29672162478902E-8</v>
      </c>
      <c r="J45" s="102">
        <f>INDEX('Volume Contribution RAW'!$A$1:$AF$156,MATCH('Final Volume Contributions'!$A45,'Volume Contribution RAW'!$A$1:$A$156,0),MATCH('Final Volume Contributions'!J$2,'Volume Contribution RAW'!$A$1:$AF$1,0))</f>
        <v>177487.762624291</v>
      </c>
      <c r="K45" s="102">
        <f>INDEX('Volume Contribution RAW'!$A$1:$AF$156,MATCH('Final Volume Contributions'!$A45,'Volume Contribution RAW'!$A$1:$A$156,0),MATCH('Final Volume Contributions'!K$2,'Volume Contribution RAW'!$A$1:$AF$1,0))</f>
        <v>-19626.104123640001</v>
      </c>
      <c r="L45" s="102">
        <f>INDEX('Volume Contribution RAW'!$A$1:$AF$156,MATCH('Final Volume Contributions'!$A45,'Volume Contribution RAW'!$A$1:$A$156,0),MATCH('Final Volume Contributions'!L$2,'Volume Contribution RAW'!$A$1:$AF$1,0))</f>
        <v>-5435.2002354727902</v>
      </c>
      <c r="M45" s="102">
        <f>INDEX('Volume Contribution RAW'!$A$1:$AF$156,MATCH('Final Volume Contributions'!$A45,'Volume Contribution RAW'!$A$1:$A$156,0),MATCH('Final Volume Contributions'!M$2,'Volume Contribution RAW'!$A$1:$AF$1,0))</f>
        <v>-4440.5620507006097</v>
      </c>
      <c r="N45" s="102">
        <f>INDEX('Volume Contribution RAW'!$A$1:$AF$156,MATCH('Final Volume Contributions'!$A45,'Volume Contribution RAW'!$A$1:$A$156,0),MATCH('Final Volume Contributions'!N$2,'Volume Contribution RAW'!$A$1:$AF$1,0))</f>
        <v>-54747.297891044298</v>
      </c>
      <c r="O45" s="102">
        <f>INDEX('Volume Contribution RAW'!$A$1:$AF$156,MATCH('Final Volume Contributions'!$A45,'Volume Contribution RAW'!$A$1:$A$156,0),MATCH('Final Volume Contributions'!O$2,'Volume Contribution RAW'!$A$1:$AF$1,0))</f>
        <v>-96592.439884628504</v>
      </c>
      <c r="P45" s="102">
        <f>INDEX('Volume Contribution RAW'!$A$1:$AF$156,MATCH('Final Volume Contributions'!$A45,'Volume Contribution RAW'!$A$1:$A$156,0),MATCH('Final Volume Contributions'!P$2,'Volume Contribution RAW'!$A$1:$AF$1,0))</f>
        <v>23734.828164315899</v>
      </c>
      <c r="Q45" s="102">
        <f>INDEX('Volume Contribution RAW'!$A$1:$AF$156,MATCH('Final Volume Contributions'!$A45,'Volume Contribution RAW'!$A$1:$A$156,0),MATCH('Final Volume Contributions'!Q$2,'Volume Contribution RAW'!$A$1:$AF$1,0))</f>
        <v>183472.605907205</v>
      </c>
      <c r="R45" s="102">
        <f>INDEX('Volume Contribution RAW'!$A$1:$AF$156,MATCH('Final Volume Contributions'!$A45,'Volume Contribution RAW'!$A$1:$A$156,0),MATCH('Final Volume Contributions'!R$2,'Volume Contribution RAW'!$A$1:$AF$1,0))</f>
        <v>-423911.89091384102</v>
      </c>
      <c r="S45" s="102">
        <f>INDEX('Volume Contribution RAW'!$A$1:$AF$156,MATCH('Final Volume Contributions'!$A45,'Volume Contribution RAW'!$A$1:$A$156,0),MATCH('Final Volume Contributions'!S$2,'Volume Contribution RAW'!$A$1:$AF$1,0))</f>
        <v>-52372.866363566398</v>
      </c>
      <c r="T45" s="102">
        <f>INDEX('Volume Contribution RAW'!$A$1:$AF$156,MATCH('Final Volume Contributions'!$A45,'Volume Contribution RAW'!$A$1:$A$156,0),MATCH('Final Volume Contributions'!T$2,'Volume Contribution RAW'!$A$1:$AF$1,0))</f>
        <v>16910.813456813099</v>
      </c>
      <c r="U45" s="102">
        <f>INDEX('Volume Contribution RAW'!$A$1:$AF$156,MATCH('Final Volume Contributions'!$A45,'Volume Contribution RAW'!$A$1:$A$156,0),MATCH('Final Volume Contributions'!U$2,'Volume Contribution RAW'!$A$1:$AF$1,0))</f>
        <v>71346.533791772395</v>
      </c>
      <c r="V45" s="102">
        <f>INDEX('Volume Contribution RAW'!$A$1:$AF$156,MATCH('Final Volume Contributions'!$A45,'Volume Contribution RAW'!$A$1:$A$156,0),MATCH('Final Volume Contributions'!V$2,'Volume Contribution RAW'!$A$1:$AF$1,0))</f>
        <v>84790.274849247304</v>
      </c>
      <c r="W45" s="102">
        <f>INDEX('Volume Contribution RAW'!$A$1:$AF$156,MATCH('Final Volume Contributions'!$A45,'Volume Contribution RAW'!$A$1:$A$156,0),MATCH('Final Volume Contributions'!W$2,'Volume Contribution RAW'!$A$1:$AF$1,0))</f>
        <v>-83442.199238432106</v>
      </c>
      <c r="X45" s="102">
        <f>INDEX('Volume Contribution RAW'!$A$1:$AF$156,MATCH('Final Volume Contributions'!$A45,'Volume Contribution RAW'!$A$1:$A$156,0),MATCH('Final Volume Contributions'!X$2,'Volume Contribution RAW'!$A$1:$AF$1,0))</f>
        <v>7.9544629923371799E-4</v>
      </c>
      <c r="Y45" s="102">
        <f>INDEX('Volume Contribution RAW'!$A$1:$AF$156,MATCH('Final Volume Contributions'!$A45,'Volume Contribution RAW'!$A$1:$A$156,0),MATCH('Final Volume Contributions'!Y$2,'Volume Contribution RAW'!$A$1:$AF$1,0))</f>
        <v>2343.3634701641299</v>
      </c>
      <c r="Z45" s="102">
        <f>INDEX('Volume Contribution RAW'!$A$1:$AF$156,MATCH('Final Volume Contributions'!$A45,'Volume Contribution RAW'!$A$1:$A$156,0),MATCH('Final Volume Contributions'!Z$2,'Volume Contribution RAW'!$A$1:$AF$1,0))</f>
        <v>3723.0527354675701</v>
      </c>
      <c r="AA45" s="102">
        <f>INDEX('Volume Contribution RAW'!$A$1:$AF$156,MATCH('Final Volume Contributions'!$A45,'Volume Contribution RAW'!$A$1:$A$156,0),MATCH('Final Volume Contributions'!AA$2,'Volume Contribution RAW'!$A$1:$AF$1,0))</f>
        <v>4.29672162478902E-8</v>
      </c>
      <c r="AB45" s="102">
        <f>INDEX('Volume Contribution RAW'!$A$1:$AF$156,MATCH('Final Volume Contributions'!$A45,'Volume Contribution RAW'!$A$1:$A$156,0),MATCH('Final Volume Contributions'!AB$2,'Volume Contribution RAW'!$A$1:$AF$1,0))</f>
        <v>4.29672162478902E-8</v>
      </c>
      <c r="AC45" s="102">
        <f>INDEX('Volume Contribution RAW'!$A$1:$AF$156,MATCH('Final Volume Contributions'!$A45,'Volume Contribution RAW'!$A$1:$A$156,0),MATCH('Final Volume Contributions'!AC$2,'Volume Contribution RAW'!$A$1:$AF$1,0))</f>
        <v>62304.554778984202</v>
      </c>
      <c r="AD45" s="102">
        <f>INDEX('Volume Contribution RAW'!$A$1:$AF$156,MATCH('Final Volume Contributions'!$A45,'Volume Contribution RAW'!$A$1:$A$156,0),MATCH('Final Volume Contributions'!AD$2,'Volume Contribution RAW'!$A$1:$AF$1,0))</f>
        <v>2.5295216016903098E-7</v>
      </c>
      <c r="AE45" s="102">
        <f>INDEX('Volume Contribution RAW'!$A$1:$AF$156,MATCH('Final Volume Contributions'!$A45,'Volume Contribution RAW'!$A$1:$A$156,0),MATCH('Final Volume Contributions'!AE$2,'Volume Contribution RAW'!$A$1:$AF$1,0))</f>
        <v>48578.568305376502</v>
      </c>
      <c r="AF45" s="102">
        <f>INDEX('Volume Contribution RAW'!$A$1:$AF$156,MATCH('Final Volume Contributions'!$A45,'Volume Contribution RAW'!$A$1:$A$156,0),MATCH('Final Volume Contributions'!AF$2,'Volume Contribution RAW'!$A$1:$AF$1,0))</f>
        <v>1274.8400000685399</v>
      </c>
      <c r="AG45" s="102">
        <f>INDEX('Volume Contribution RAW'!$A$1:$AF$156,MATCH('Final Volume Contributions'!$A45,'Volume Contribution RAW'!$A$1:$A$156,0),MATCH('Final Volume Contributions'!AG$2,'Volume Contribution RAW'!$A$1:$AF$1,0))</f>
        <v>-2.08208425630911E-8</v>
      </c>
      <c r="AH45" s="102">
        <f>INDEX('Volume Contribution RAW'!$A$1:$AF$156,MATCH('Final Volume Contributions'!$A45,'Volume Contribution RAW'!$A$1:$A$156,0),MATCH('Final Volume Contributions'!AH$2,'Volume Contribution RAW'!$A$1:$AF$1,0))</f>
        <v>4.29672162478902E-8</v>
      </c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</row>
    <row r="46" spans="1:65" x14ac:dyDescent="0.2">
      <c r="A46" s="101">
        <f t="shared" si="1"/>
        <v>43038</v>
      </c>
      <c r="B46">
        <v>3667316.799999998</v>
      </c>
      <c r="C46">
        <f t="shared" si="0"/>
        <v>3572573.1775404369</v>
      </c>
      <c r="E46" s="102">
        <f>INDEX('Volume Contribution RAW'!$A$1:$AF$156,MATCH('Final Volume Contributions'!$A46,'Volume Contribution RAW'!$A$1:$A$156,0),MATCH('Final Volume Contributions'!E$2,'Volume Contribution RAW'!$A$1:$AF$1,0))</f>
        <v>2455947.5896506398</v>
      </c>
      <c r="F46" s="102">
        <f>INDEX('Volume Contribution RAW'!$A$1:$AF$156,MATCH('Final Volume Contributions'!$A46,'Volume Contribution RAW'!$A$1:$A$156,0),MATCH('Final Volume Contributions'!F$2,'Volume Contribution RAW'!$A$1:$AF$1,0))</f>
        <v>93805.606517823602</v>
      </c>
      <c r="G46" s="102">
        <f>INDEX('Volume Contribution RAW'!$A$1:$AF$156,MATCH('Final Volume Contributions'!$A46,'Volume Contribution RAW'!$A$1:$A$156,0),MATCH('Final Volume Contributions'!G$2,'Volume Contribution RAW'!$A$1:$AF$1,0))</f>
        <v>1238621.3009072801</v>
      </c>
      <c r="H46" s="102">
        <f>INDEX('Volume Contribution RAW'!$A$1:$AF$156,MATCH('Final Volume Contributions'!$A46,'Volume Contribution RAW'!$A$1:$A$156,0),MATCH('Final Volume Contributions'!H$2,'Volume Contribution RAW'!$A$1:$AF$1,0))</f>
        <v>-19550.751067906502</v>
      </c>
      <c r="I46" s="102">
        <f>INDEX('Volume Contribution RAW'!$A$1:$AF$156,MATCH('Final Volume Contributions'!$A46,'Volume Contribution RAW'!$A$1:$A$156,0),MATCH('Final Volume Contributions'!I$2,'Volume Contribution RAW'!$A$1:$AF$1,0))</f>
        <v>-1.43347653321123E-8</v>
      </c>
      <c r="J46" s="102">
        <f>INDEX('Volume Contribution RAW'!$A$1:$AF$156,MATCH('Final Volume Contributions'!$A46,'Volume Contribution RAW'!$A$1:$A$156,0),MATCH('Final Volume Contributions'!J$2,'Volume Contribution RAW'!$A$1:$AF$1,0))</f>
        <v>177423.22336131701</v>
      </c>
      <c r="K46" s="102">
        <f>INDEX('Volume Contribution RAW'!$A$1:$AF$156,MATCH('Final Volume Contributions'!$A46,'Volume Contribution RAW'!$A$1:$A$156,0),MATCH('Final Volume Contributions'!K$2,'Volume Contribution RAW'!$A$1:$AF$1,0))</f>
        <v>-28805.493852111598</v>
      </c>
      <c r="L46" s="102">
        <f>INDEX('Volume Contribution RAW'!$A$1:$AF$156,MATCH('Final Volume Contributions'!$A46,'Volume Contribution RAW'!$A$1:$A$156,0),MATCH('Final Volume Contributions'!L$2,'Volume Contribution RAW'!$A$1:$AF$1,0))</f>
        <v>-51956.204467196301</v>
      </c>
      <c r="M46" s="102">
        <f>INDEX('Volume Contribution RAW'!$A$1:$AF$156,MATCH('Final Volume Contributions'!$A46,'Volume Contribution RAW'!$A$1:$A$156,0),MATCH('Final Volume Contributions'!M$2,'Volume Contribution RAW'!$A$1:$AF$1,0))</f>
        <v>-3935.5303453380998</v>
      </c>
      <c r="N46" s="102">
        <f>INDEX('Volume Contribution RAW'!$A$1:$AF$156,MATCH('Final Volume Contributions'!$A46,'Volume Contribution RAW'!$A$1:$A$156,0),MATCH('Final Volume Contributions'!N$2,'Volume Contribution RAW'!$A$1:$AF$1,0))</f>
        <v>-49294.820083974002</v>
      </c>
      <c r="O46" s="102">
        <f>INDEX('Volume Contribution RAW'!$A$1:$AF$156,MATCH('Final Volume Contributions'!$A46,'Volume Contribution RAW'!$A$1:$A$156,0),MATCH('Final Volume Contributions'!O$2,'Volume Contribution RAW'!$A$1:$AF$1,0))</f>
        <v>-88269.971645537997</v>
      </c>
      <c r="P46" s="102">
        <f>INDEX('Volume Contribution RAW'!$A$1:$AF$156,MATCH('Final Volume Contributions'!$A46,'Volume Contribution RAW'!$A$1:$A$156,0),MATCH('Final Volume Contributions'!P$2,'Volume Contribution RAW'!$A$1:$AF$1,0))</f>
        <v>4725.1387079831902</v>
      </c>
      <c r="Q46" s="102">
        <f>INDEX('Volume Contribution RAW'!$A$1:$AF$156,MATCH('Final Volume Contributions'!$A46,'Volume Contribution RAW'!$A$1:$A$156,0),MATCH('Final Volume Contributions'!Q$2,'Volume Contribution RAW'!$A$1:$AF$1,0))</f>
        <v>219548.17389451299</v>
      </c>
      <c r="R46" s="102">
        <f>INDEX('Volume Contribution RAW'!$A$1:$AF$156,MATCH('Final Volume Contributions'!$A46,'Volume Contribution RAW'!$A$1:$A$156,0),MATCH('Final Volume Contributions'!R$2,'Volume Contribution RAW'!$A$1:$AF$1,0))</f>
        <v>-503755.99635879003</v>
      </c>
      <c r="S46" s="102">
        <f>INDEX('Volume Contribution RAW'!$A$1:$AF$156,MATCH('Final Volume Contributions'!$A46,'Volume Contribution RAW'!$A$1:$A$156,0),MATCH('Final Volume Contributions'!S$2,'Volume Contribution RAW'!$A$1:$AF$1,0))</f>
        <v>-51583.192160488798</v>
      </c>
      <c r="T46" s="102">
        <f>INDEX('Volume Contribution RAW'!$A$1:$AF$156,MATCH('Final Volume Contributions'!$A46,'Volume Contribution RAW'!$A$1:$A$156,0),MATCH('Final Volume Contributions'!T$2,'Volume Contribution RAW'!$A$1:$AF$1,0))</f>
        <v>7921.61899620025</v>
      </c>
      <c r="U46" s="102">
        <f>INDEX('Volume Contribution RAW'!$A$1:$AF$156,MATCH('Final Volume Contributions'!$A46,'Volume Contribution RAW'!$A$1:$A$156,0),MATCH('Final Volume Contributions'!U$2,'Volume Contribution RAW'!$A$1:$AF$1,0))</f>
        <v>73059.048328891397</v>
      </c>
      <c r="V46" s="102">
        <f>INDEX('Volume Contribution RAW'!$A$1:$AF$156,MATCH('Final Volume Contributions'!$A46,'Volume Contribution RAW'!$A$1:$A$156,0),MATCH('Final Volume Contributions'!V$2,'Volume Contribution RAW'!$A$1:$AF$1,0))</f>
        <v>74485.176734984998</v>
      </c>
      <c r="W46" s="102">
        <f>INDEX('Volume Contribution RAW'!$A$1:$AF$156,MATCH('Final Volume Contributions'!$A46,'Volume Contribution RAW'!$A$1:$A$156,0),MATCH('Final Volume Contributions'!W$2,'Volume Contribution RAW'!$A$1:$AF$1,0))</f>
        <v>-82194.695620423896</v>
      </c>
      <c r="X46" s="102">
        <f>INDEX('Volume Contribution RAW'!$A$1:$AF$156,MATCH('Final Volume Contributions'!$A46,'Volume Contribution RAW'!$A$1:$A$156,0),MATCH('Final Volume Contributions'!X$2,'Volume Contribution RAW'!$A$1:$AF$1,0))</f>
        <v>7.8075995995677806E-5</v>
      </c>
      <c r="Y46" s="102">
        <f>INDEX('Volume Contribution RAW'!$A$1:$AF$156,MATCH('Final Volume Contributions'!$A46,'Volume Contribution RAW'!$A$1:$A$156,0),MATCH('Final Volume Contributions'!Y$2,'Volume Contribution RAW'!$A$1:$AF$1,0))</f>
        <v>1840.58867857213</v>
      </c>
      <c r="Z46" s="102">
        <f>INDEX('Volume Contribution RAW'!$A$1:$AF$156,MATCH('Final Volume Contributions'!$A46,'Volume Contribution RAW'!$A$1:$A$156,0),MATCH('Final Volume Contributions'!Z$2,'Volume Contribution RAW'!$A$1:$AF$1,0))</f>
        <v>3499.68633358332</v>
      </c>
      <c r="AA46" s="102">
        <f>INDEX('Volume Contribution RAW'!$A$1:$AF$156,MATCH('Final Volume Contributions'!$A46,'Volume Contribution RAW'!$A$1:$A$156,0),MATCH('Final Volume Contributions'!AA$2,'Volume Contribution RAW'!$A$1:$AF$1,0))</f>
        <v>-1.43347653321123E-8</v>
      </c>
      <c r="AB46" s="102">
        <f>INDEX('Volume Contribution RAW'!$A$1:$AF$156,MATCH('Final Volume Contributions'!$A46,'Volume Contribution RAW'!$A$1:$A$156,0),MATCH('Final Volume Contributions'!AB$2,'Volume Contribution RAW'!$A$1:$AF$1,0))</f>
        <v>-1.43347653321123E-8</v>
      </c>
      <c r="AC46" s="102">
        <f>INDEX('Volume Contribution RAW'!$A$1:$AF$156,MATCH('Final Volume Contributions'!$A46,'Volume Contribution RAW'!$A$1:$A$156,0),MATCH('Final Volume Contributions'!AC$2,'Volume Contribution RAW'!$A$1:$AF$1,0))</f>
        <v>43250.433724847702</v>
      </c>
      <c r="AD46" s="102">
        <f>INDEX('Volume Contribution RAW'!$A$1:$AF$156,MATCH('Final Volume Contributions'!$A46,'Volume Contribution RAW'!$A$1:$A$156,0),MATCH('Final Volume Contributions'!AD$2,'Volume Contribution RAW'!$A$1:$AF$1,0))</f>
        <v>2.90638069246087E-8</v>
      </c>
      <c r="AE46" s="102">
        <f>INDEX('Volume Contribution RAW'!$A$1:$AF$156,MATCH('Final Volume Contributions'!$A46,'Volume Contribution RAW'!$A$1:$A$156,0),MATCH('Final Volume Contributions'!AE$2,'Volume Contribution RAW'!$A$1:$AF$1,0))</f>
        <v>56790.917703612497</v>
      </c>
      <c r="AF46" s="102">
        <f>INDEX('Volume Contribution RAW'!$A$1:$AF$156,MATCH('Final Volume Contributions'!$A46,'Volume Contribution RAW'!$A$1:$A$156,0),MATCH('Final Volume Contributions'!AF$2,'Volume Contribution RAW'!$A$1:$AF$1,0))</f>
        <v>1001.32952392956</v>
      </c>
      <c r="AG46" s="102">
        <f>INDEX('Volume Contribution RAW'!$A$1:$AF$156,MATCH('Final Volume Contributions'!$A46,'Volume Contribution RAW'!$A$1:$A$156,0),MATCH('Final Volume Contributions'!AG$2,'Volume Contribution RAW'!$A$1:$AF$1,0))</f>
        <v>-2.08208425630911E-8</v>
      </c>
      <c r="AH46" s="102">
        <f>INDEX('Volume Contribution RAW'!$A$1:$AF$156,MATCH('Final Volume Contributions'!$A46,'Volume Contribution RAW'!$A$1:$A$156,0),MATCH('Final Volume Contributions'!AH$2,'Volume Contribution RAW'!$A$1:$AF$1,0))</f>
        <v>-1.43347653321123E-8</v>
      </c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</row>
    <row r="47" spans="1:65" x14ac:dyDescent="0.2">
      <c r="A47" s="101">
        <f t="shared" si="1"/>
        <v>43045</v>
      </c>
      <c r="B47">
        <v>3582553.8000000017</v>
      </c>
      <c r="C47">
        <f t="shared" si="0"/>
        <v>3467089.971122615</v>
      </c>
      <c r="E47" s="102">
        <f>INDEX('Volume Contribution RAW'!$A$1:$AF$156,MATCH('Final Volume Contributions'!$A47,'Volume Contribution RAW'!$A$1:$A$156,0),MATCH('Final Volume Contributions'!E$2,'Volume Contribution RAW'!$A$1:$AF$1,0))</f>
        <v>2455947.5896506398</v>
      </c>
      <c r="F47" s="102">
        <f>INDEX('Volume Contribution RAW'!$A$1:$AF$156,MATCH('Final Volume Contributions'!$A47,'Volume Contribution RAW'!$A$1:$A$156,0),MATCH('Final Volume Contributions'!F$2,'Volume Contribution RAW'!$A$1:$AF$1,0))</f>
        <v>92159.757288275898</v>
      </c>
      <c r="G47" s="102">
        <f>INDEX('Volume Contribution RAW'!$A$1:$AF$156,MATCH('Final Volume Contributions'!$A47,'Volume Contribution RAW'!$A$1:$A$156,0),MATCH('Final Volume Contributions'!G$2,'Volume Contribution RAW'!$A$1:$AF$1,0))</f>
        <v>888026.00637883903</v>
      </c>
      <c r="H47" s="102">
        <f>INDEX('Volume Contribution RAW'!$A$1:$AF$156,MATCH('Final Volume Contributions'!$A47,'Volume Contribution RAW'!$A$1:$A$156,0),MATCH('Final Volume Contributions'!H$2,'Volume Contribution RAW'!$A$1:$AF$1,0))</f>
        <v>5745.8393140954204</v>
      </c>
      <c r="I47" s="102">
        <f>INDEX('Volume Contribution RAW'!$A$1:$AF$156,MATCH('Final Volume Contributions'!$A47,'Volume Contribution RAW'!$A$1:$A$156,0),MATCH('Final Volume Contributions'!I$2,'Volume Contribution RAW'!$A$1:$AF$1,0))</f>
        <v>1.9657536632227901E-8</v>
      </c>
      <c r="J47" s="102">
        <f>INDEX('Volume Contribution RAW'!$A$1:$AF$156,MATCH('Final Volume Contributions'!$A47,'Volume Contribution RAW'!$A$1:$A$156,0),MATCH('Final Volume Contributions'!J$2,'Volume Contribution RAW'!$A$1:$AF$1,0))</f>
        <v>169620.68035427999</v>
      </c>
      <c r="K47" s="102">
        <f>INDEX('Volume Contribution RAW'!$A$1:$AF$156,MATCH('Final Volume Contributions'!$A47,'Volume Contribution RAW'!$A$1:$A$156,0),MATCH('Final Volume Contributions'!K$2,'Volume Contribution RAW'!$A$1:$AF$1,0))</f>
        <v>-18588.776861049701</v>
      </c>
      <c r="L47" s="102">
        <f>INDEX('Volume Contribution RAW'!$A$1:$AF$156,MATCH('Final Volume Contributions'!$A47,'Volume Contribution RAW'!$A$1:$A$156,0),MATCH('Final Volume Contributions'!L$2,'Volume Contribution RAW'!$A$1:$AF$1,0))</f>
        <v>-78803.488549980204</v>
      </c>
      <c r="M47" s="102">
        <f>INDEX('Volume Contribution RAW'!$A$1:$AF$156,MATCH('Final Volume Contributions'!$A47,'Volume Contribution RAW'!$A$1:$A$156,0),MATCH('Final Volume Contributions'!M$2,'Volume Contribution RAW'!$A$1:$AF$1,0))</f>
        <v>-3406.6791010902498</v>
      </c>
      <c r="N47" s="102">
        <f>INDEX('Volume Contribution RAW'!$A$1:$AF$156,MATCH('Final Volume Contributions'!$A47,'Volume Contribution RAW'!$A$1:$A$156,0),MATCH('Final Volume Contributions'!N$2,'Volume Contribution RAW'!$A$1:$AF$1,0))</f>
        <v>-43336.900635304701</v>
      </c>
      <c r="O47" s="102">
        <f>INDEX('Volume Contribution RAW'!$A$1:$AF$156,MATCH('Final Volume Contributions'!$A47,'Volume Contribution RAW'!$A$1:$A$156,0),MATCH('Final Volume Contributions'!O$2,'Volume Contribution RAW'!$A$1:$AF$1,0))</f>
        <v>-50055.8756220738</v>
      </c>
      <c r="P47" s="102">
        <f>INDEX('Volume Contribution RAW'!$A$1:$AF$156,MATCH('Final Volume Contributions'!$A47,'Volume Contribution RAW'!$A$1:$A$156,0),MATCH('Final Volume Contributions'!P$2,'Volume Contribution RAW'!$A$1:$AF$1,0))</f>
        <v>17467.378635769299</v>
      </c>
      <c r="Q47" s="102">
        <f>INDEX('Volume Contribution RAW'!$A$1:$AF$156,MATCH('Final Volume Contributions'!$A47,'Volume Contribution RAW'!$A$1:$A$156,0),MATCH('Final Volume Contributions'!Q$2,'Volume Contribution RAW'!$A$1:$AF$1,0))</f>
        <v>213293.10802654701</v>
      </c>
      <c r="R47" s="102">
        <f>INDEX('Volume Contribution RAW'!$A$1:$AF$156,MATCH('Final Volume Contributions'!$A47,'Volume Contribution RAW'!$A$1:$A$156,0),MATCH('Final Volume Contributions'!R$2,'Volume Contribution RAW'!$A$1:$AF$1,0))</f>
        <v>-354788.97264628101</v>
      </c>
      <c r="S47" s="102">
        <f>INDEX('Volume Contribution RAW'!$A$1:$AF$156,MATCH('Final Volume Contributions'!$A47,'Volume Contribution RAW'!$A$1:$A$156,0),MATCH('Final Volume Contributions'!S$2,'Volume Contribution RAW'!$A$1:$AF$1,0))</f>
        <v>9.4818706108393604E-8</v>
      </c>
      <c r="T47" s="102">
        <f>INDEX('Volume Contribution RAW'!$A$1:$AF$156,MATCH('Final Volume Contributions'!$A47,'Volume Contribution RAW'!$A$1:$A$156,0),MATCH('Final Volume Contributions'!T$2,'Volume Contribution RAW'!$A$1:$AF$1,0))</f>
        <v>24931.406330456801</v>
      </c>
      <c r="U47" s="102">
        <f>INDEX('Volume Contribution RAW'!$A$1:$AF$156,MATCH('Final Volume Contributions'!$A47,'Volume Contribution RAW'!$A$1:$A$156,0),MATCH('Final Volume Contributions'!U$2,'Volume Contribution RAW'!$A$1:$AF$1,0))</f>
        <v>78047.869985185796</v>
      </c>
      <c r="V47" s="102">
        <f>INDEX('Volume Contribution RAW'!$A$1:$AF$156,MATCH('Final Volume Contributions'!$A47,'Volume Contribution RAW'!$A$1:$A$156,0),MATCH('Final Volume Contributions'!V$2,'Volume Contribution RAW'!$A$1:$AF$1,0))</f>
        <v>72016.134373487599</v>
      </c>
      <c r="W47" s="102">
        <f>INDEX('Volume Contribution RAW'!$A$1:$AF$156,MATCH('Final Volume Contributions'!$A47,'Volume Contribution RAW'!$A$1:$A$156,0),MATCH('Final Volume Contributions'!W$2,'Volume Contribution RAW'!$A$1:$AF$1,0))</f>
        <v>-79046.412946810597</v>
      </c>
      <c r="X47" s="102">
        <f>INDEX('Volume Contribution RAW'!$A$1:$AF$156,MATCH('Final Volume Contributions'!$A47,'Volume Contribution RAW'!$A$1:$A$156,0),MATCH('Final Volume Contributions'!X$2,'Volume Contribution RAW'!$A$1:$AF$1,0))</f>
        <v>7.5741644969658499E-6</v>
      </c>
      <c r="Y47" s="102">
        <f>INDEX('Volume Contribution RAW'!$A$1:$AF$156,MATCH('Final Volume Contributions'!$A47,'Volume Contribution RAW'!$A$1:$A$156,0),MATCH('Final Volume Contributions'!Y$2,'Volume Contribution RAW'!$A$1:$AF$1,0))</f>
        <v>1423.52337886294</v>
      </c>
      <c r="Z47" s="102">
        <f>INDEX('Volume Contribution RAW'!$A$1:$AF$156,MATCH('Final Volume Contributions'!$A47,'Volume Contribution RAW'!$A$1:$A$156,0),MATCH('Final Volume Contributions'!Z$2,'Volume Contribution RAW'!$A$1:$AF$1,0))</f>
        <v>3236.4732734363602</v>
      </c>
      <c r="AA47" s="102">
        <f>INDEX('Volume Contribution RAW'!$A$1:$AF$156,MATCH('Final Volume Contributions'!$A47,'Volume Contribution RAW'!$A$1:$A$156,0),MATCH('Final Volume Contributions'!AA$2,'Volume Contribution RAW'!$A$1:$AF$1,0))</f>
        <v>1.9657536632227901E-8</v>
      </c>
      <c r="AB47" s="102">
        <f>INDEX('Volume Contribution RAW'!$A$1:$AF$156,MATCH('Final Volume Contributions'!$A47,'Volume Contribution RAW'!$A$1:$A$156,0),MATCH('Final Volume Contributions'!AB$2,'Volume Contribution RAW'!$A$1:$AF$1,0))</f>
        <v>1.9657536632227901E-8</v>
      </c>
      <c r="AC47" s="102">
        <f>INDEX('Volume Contribution RAW'!$A$1:$AF$156,MATCH('Final Volume Contributions'!$A47,'Volume Contribution RAW'!$A$1:$A$156,0),MATCH('Final Volume Contributions'!AC$2,'Volume Contribution RAW'!$A$1:$AF$1,0))</f>
        <v>41575.033479141202</v>
      </c>
      <c r="AD47" s="102">
        <f>INDEX('Volume Contribution RAW'!$A$1:$AF$156,MATCH('Final Volume Contributions'!$A47,'Volume Contribution RAW'!$A$1:$A$156,0),MATCH('Final Volume Contributions'!AD$2,'Volume Contribution RAW'!$A$1:$AF$1,0))</f>
        <v>1.07769553771979E-7</v>
      </c>
      <c r="AE47" s="102">
        <f>INDEX('Volume Contribution RAW'!$A$1:$AF$156,MATCH('Final Volume Contributions'!$A47,'Volume Contribution RAW'!$A$1:$A$156,0),MATCH('Final Volume Contributions'!AE$2,'Volume Contribution RAW'!$A$1:$AF$1,0))</f>
        <v>30851.8393981156</v>
      </c>
      <c r="AF47" s="102">
        <f>INDEX('Volume Contribution RAW'!$A$1:$AF$156,MATCH('Final Volume Contributions'!$A47,'Volume Contribution RAW'!$A$1:$A$156,0),MATCH('Final Volume Contributions'!AF$2,'Volume Contribution RAW'!$A$1:$AF$1,0))</f>
        <v>774.43761023960496</v>
      </c>
      <c r="AG47" s="102">
        <f>INDEX('Volume Contribution RAW'!$A$1:$AF$156,MATCH('Final Volume Contributions'!$A47,'Volume Contribution RAW'!$A$1:$A$156,0),MATCH('Final Volume Contributions'!AG$2,'Volume Contribution RAW'!$A$1:$AF$1,0))</f>
        <v>-2.08208425630911E-8</v>
      </c>
      <c r="AH47" s="102">
        <f>INDEX('Volume Contribution RAW'!$A$1:$AF$156,MATCH('Final Volume Contributions'!$A47,'Volume Contribution RAW'!$A$1:$A$156,0),MATCH('Final Volume Contributions'!AH$2,'Volume Contribution RAW'!$A$1:$AF$1,0))</f>
        <v>1.9657536632227901E-8</v>
      </c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</row>
    <row r="48" spans="1:65" x14ac:dyDescent="0.2">
      <c r="A48" s="101">
        <f t="shared" si="1"/>
        <v>43052</v>
      </c>
      <c r="B48">
        <v>3633517.9999999967</v>
      </c>
      <c r="C48">
        <f t="shared" si="0"/>
        <v>3507439.8650287264</v>
      </c>
      <c r="E48" s="102">
        <f>INDEX('Volume Contribution RAW'!$A$1:$AF$156,MATCH('Final Volume Contributions'!$A48,'Volume Contribution RAW'!$A$1:$A$156,0),MATCH('Final Volume Contributions'!E$2,'Volume Contribution RAW'!$A$1:$AF$1,0))</f>
        <v>2455947.5896506398</v>
      </c>
      <c r="F48" s="102">
        <f>INDEX('Volume Contribution RAW'!$A$1:$AF$156,MATCH('Final Volume Contributions'!$A48,'Volume Contribution RAW'!$A$1:$A$156,0),MATCH('Final Volume Contributions'!F$2,'Volume Contribution RAW'!$A$1:$AF$1,0))</f>
        <v>44525.613579581601</v>
      </c>
      <c r="G48" s="102">
        <f>INDEX('Volume Contribution RAW'!$A$1:$AF$156,MATCH('Final Volume Contributions'!$A48,'Volume Contribution RAW'!$A$1:$A$156,0),MATCH('Final Volume Contributions'!G$2,'Volume Contribution RAW'!$A$1:$AF$1,0))</f>
        <v>937479.92896893399</v>
      </c>
      <c r="H48" s="102">
        <f>INDEX('Volume Contribution RAW'!$A$1:$AF$156,MATCH('Final Volume Contributions'!$A48,'Volume Contribution RAW'!$A$1:$A$156,0),MATCH('Final Volume Contributions'!H$2,'Volume Contribution RAW'!$A$1:$AF$1,0))</f>
        <v>48737.731590155003</v>
      </c>
      <c r="I48" s="102">
        <f>INDEX('Volume Contribution RAW'!$A$1:$AF$156,MATCH('Final Volume Contributions'!$A48,'Volume Contribution RAW'!$A$1:$A$156,0),MATCH('Final Volume Contributions'!I$2,'Volume Contribution RAW'!$A$1:$AF$1,0))</f>
        <v>7.6683005191622405E-9</v>
      </c>
      <c r="J48" s="102">
        <f>INDEX('Volume Contribution RAW'!$A$1:$AF$156,MATCH('Final Volume Contributions'!$A48,'Volume Contribution RAW'!$A$1:$A$156,0),MATCH('Final Volume Contributions'!J$2,'Volume Contribution RAW'!$A$1:$AF$1,0))</f>
        <v>164860.83196917499</v>
      </c>
      <c r="K48" s="102">
        <f>INDEX('Volume Contribution RAW'!$A$1:$AF$156,MATCH('Final Volume Contributions'!$A48,'Volume Contribution RAW'!$A$1:$A$156,0),MATCH('Final Volume Contributions'!K$2,'Volume Contribution RAW'!$A$1:$AF$1,0))</f>
        <v>-18525.246981100299</v>
      </c>
      <c r="L48" s="102">
        <f>INDEX('Volume Contribution RAW'!$A$1:$AF$156,MATCH('Final Volume Contributions'!$A48,'Volume Contribution RAW'!$A$1:$A$156,0),MATCH('Final Volume Contributions'!L$2,'Volume Contribution RAW'!$A$1:$AF$1,0))</f>
        <v>-74061.347557896705</v>
      </c>
      <c r="M48" s="102">
        <f>INDEX('Volume Contribution RAW'!$A$1:$AF$156,MATCH('Final Volume Contributions'!$A48,'Volume Contribution RAW'!$A$1:$A$156,0),MATCH('Final Volume Contributions'!M$2,'Volume Contribution RAW'!$A$1:$AF$1,0))</f>
        <v>-3055.6586264491102</v>
      </c>
      <c r="N48" s="102">
        <f>INDEX('Volume Contribution RAW'!$A$1:$AF$156,MATCH('Final Volume Contributions'!$A48,'Volume Contribution RAW'!$A$1:$A$156,0),MATCH('Final Volume Contributions'!N$2,'Volume Contribution RAW'!$A$1:$AF$1,0))</f>
        <v>-39468.903283863503</v>
      </c>
      <c r="O48" s="102">
        <f>INDEX('Volume Contribution RAW'!$A$1:$AF$156,MATCH('Final Volume Contributions'!$A48,'Volume Contribution RAW'!$A$1:$A$156,0),MATCH('Final Volume Contributions'!O$2,'Volume Contribution RAW'!$A$1:$AF$1,0))</f>
        <v>-51034.269758312199</v>
      </c>
      <c r="P48" s="102">
        <f>INDEX('Volume Contribution RAW'!$A$1:$AF$156,MATCH('Final Volume Contributions'!$A48,'Volume Contribution RAW'!$A$1:$A$156,0),MATCH('Final Volume Contributions'!P$2,'Volume Contribution RAW'!$A$1:$AF$1,0))</f>
        <v>-35453.144233948398</v>
      </c>
      <c r="Q48" s="102">
        <f>INDEX('Volume Contribution RAW'!$A$1:$AF$156,MATCH('Final Volume Contributions'!$A48,'Volume Contribution RAW'!$A$1:$A$156,0),MATCH('Final Volume Contributions'!Q$2,'Volume Contribution RAW'!$A$1:$AF$1,0))</f>
        <v>53355.765171563202</v>
      </c>
      <c r="R48" s="102">
        <f>INDEX('Volume Contribution RAW'!$A$1:$AF$156,MATCH('Final Volume Contributions'!$A48,'Volume Contribution RAW'!$A$1:$A$156,0),MATCH('Final Volume Contributions'!R$2,'Volume Contribution RAW'!$A$1:$AF$1,0))</f>
        <v>-78674.635532450906</v>
      </c>
      <c r="S48" s="102">
        <f>INDEX('Volume Contribution RAW'!$A$1:$AF$156,MATCH('Final Volume Contributions'!$A48,'Volume Contribution RAW'!$A$1:$A$156,0),MATCH('Final Volume Contributions'!S$2,'Volume Contribution RAW'!$A$1:$AF$1,0))</f>
        <v>-49436.6260938224</v>
      </c>
      <c r="T48" s="102">
        <f>INDEX('Volume Contribution RAW'!$A$1:$AF$156,MATCH('Final Volume Contributions'!$A48,'Volume Contribution RAW'!$A$1:$A$156,0),MATCH('Final Volume Contributions'!T$2,'Volume Contribution RAW'!$A$1:$AF$1,0))</f>
        <v>-3292.1627682262201</v>
      </c>
      <c r="U48" s="102">
        <f>INDEX('Volume Contribution RAW'!$A$1:$AF$156,MATCH('Final Volume Contributions'!$A48,'Volume Contribution RAW'!$A$1:$A$156,0),MATCH('Final Volume Contributions'!U$2,'Volume Contribution RAW'!$A$1:$AF$1,0))</f>
        <v>82670.452737514206</v>
      </c>
      <c r="V48" s="102">
        <f>INDEX('Volume Contribution RAW'!$A$1:$AF$156,MATCH('Final Volume Contributions'!$A48,'Volume Contribution RAW'!$A$1:$A$156,0),MATCH('Final Volume Contributions'!V$2,'Volume Contribution RAW'!$A$1:$AF$1,0))</f>
        <v>72469.190943353504</v>
      </c>
      <c r="W48" s="102">
        <f>INDEX('Volume Contribution RAW'!$A$1:$AF$156,MATCH('Final Volume Contributions'!$A48,'Volume Contribution RAW'!$A$1:$A$156,0),MATCH('Final Volume Contributions'!W$2,'Volume Contribution RAW'!$A$1:$AF$1,0))</f>
        <v>-78766.300946364005</v>
      </c>
      <c r="X48" s="102">
        <f>INDEX('Volume Contribution RAW'!$A$1:$AF$156,MATCH('Final Volume Contributions'!$A48,'Volume Contribution RAW'!$A$1:$A$156,0),MATCH('Final Volume Contributions'!X$2,'Volume Contribution RAW'!$A$1:$AF$1,0))</f>
        <v>7.6497106997218499E-7</v>
      </c>
      <c r="Y48" s="102">
        <f>INDEX('Volume Contribution RAW'!$A$1:$AF$156,MATCH('Final Volume Contributions'!$A48,'Volume Contribution RAW'!$A$1:$A$156,0),MATCH('Final Volume Contributions'!Y$2,'Volume Contribution RAW'!$A$1:$AF$1,0))</f>
        <v>1145.81286005578</v>
      </c>
      <c r="Z48" s="102">
        <f>INDEX('Volume Contribution RAW'!$A$1:$AF$156,MATCH('Final Volume Contributions'!$A48,'Volume Contribution RAW'!$A$1:$A$156,0),MATCH('Final Volume Contributions'!Z$2,'Volume Contribution RAW'!$A$1:$AF$1,0))</f>
        <v>1244.4210911554501</v>
      </c>
      <c r="AA48" s="102">
        <f>INDEX('Volume Contribution RAW'!$A$1:$AF$156,MATCH('Final Volume Contributions'!$A48,'Volume Contribution RAW'!$A$1:$A$156,0),MATCH('Final Volume Contributions'!AA$2,'Volume Contribution RAW'!$A$1:$AF$1,0))</f>
        <v>7.6683005191622405E-9</v>
      </c>
      <c r="AB48" s="102">
        <f>INDEX('Volume Contribution RAW'!$A$1:$AF$156,MATCH('Final Volume Contributions'!$A48,'Volume Contribution RAW'!$A$1:$A$156,0),MATCH('Final Volume Contributions'!AB$2,'Volume Contribution RAW'!$A$1:$AF$1,0))</f>
        <v>7.6683005191622405E-9</v>
      </c>
      <c r="AC48" s="102">
        <f>INDEX('Volume Contribution RAW'!$A$1:$AF$156,MATCH('Final Volume Contributions'!$A48,'Volume Contribution RAW'!$A$1:$A$156,0),MATCH('Final Volume Contributions'!AC$2,'Volume Contribution RAW'!$A$1:$AF$1,0))</f>
        <v>37151.450168684503</v>
      </c>
      <c r="AD48" s="102">
        <f>INDEX('Volume Contribution RAW'!$A$1:$AF$156,MATCH('Final Volume Contributions'!$A48,'Volume Contribution RAW'!$A$1:$A$156,0),MATCH('Final Volume Contributions'!AD$2,'Volume Contribution RAW'!$A$1:$AF$1,0))</f>
        <v>7.6683005191622405E-9</v>
      </c>
      <c r="AE48" s="102">
        <f>INDEX('Volume Contribution RAW'!$A$1:$AF$156,MATCH('Final Volume Contributions'!$A48,'Volume Contribution RAW'!$A$1:$A$156,0),MATCH('Final Volume Contributions'!AE$2,'Volume Contribution RAW'!$A$1:$AF$1,0))</f>
        <v>38996.015322813299</v>
      </c>
      <c r="AF48" s="102">
        <f>INDEX('Volume Contribution RAW'!$A$1:$AF$156,MATCH('Final Volume Contributions'!$A48,'Volume Contribution RAW'!$A$1:$A$156,0),MATCH('Final Volume Contributions'!AF$2,'Volume Contribution RAW'!$A$1:$AF$1,0))</f>
        <v>623.35675675308596</v>
      </c>
      <c r="AG48" s="102">
        <f>INDEX('Volume Contribution RAW'!$A$1:$AF$156,MATCH('Final Volume Contributions'!$A48,'Volume Contribution RAW'!$A$1:$A$156,0),MATCH('Final Volume Contributions'!AG$2,'Volume Contribution RAW'!$A$1:$AF$1,0))</f>
        <v>-2.08208425630911E-8</v>
      </c>
      <c r="AH48" s="102">
        <f>INDEX('Volume Contribution RAW'!$A$1:$AF$156,MATCH('Final Volume Contributions'!$A48,'Volume Contribution RAW'!$A$1:$A$156,0),MATCH('Final Volume Contributions'!AH$2,'Volume Contribution RAW'!$A$1:$AF$1,0))</f>
        <v>7.6683005191622405E-9</v>
      </c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</row>
    <row r="49" spans="1:65" x14ac:dyDescent="0.2">
      <c r="A49" s="101">
        <f t="shared" si="1"/>
        <v>43059</v>
      </c>
      <c r="B49">
        <v>3775987.2999999966</v>
      </c>
      <c r="C49">
        <f t="shared" si="0"/>
        <v>3787001.0794484024</v>
      </c>
      <c r="E49" s="102">
        <f>INDEX('Volume Contribution RAW'!$A$1:$AF$156,MATCH('Final Volume Contributions'!$A49,'Volume Contribution RAW'!$A$1:$A$156,0),MATCH('Final Volume Contributions'!E$2,'Volume Contribution RAW'!$A$1:$AF$1,0))</f>
        <v>2455947.5896506398</v>
      </c>
      <c r="F49" s="102">
        <f>INDEX('Volume Contribution RAW'!$A$1:$AF$156,MATCH('Final Volume Contributions'!$A49,'Volume Contribution RAW'!$A$1:$A$156,0),MATCH('Final Volume Contributions'!F$2,'Volume Contribution RAW'!$A$1:$AF$1,0))</f>
        <v>114133.293665352</v>
      </c>
      <c r="G49" s="102">
        <f>INDEX('Volume Contribution RAW'!$A$1:$AF$156,MATCH('Final Volume Contributions'!$A49,'Volume Contribution RAW'!$A$1:$A$156,0),MATCH('Final Volume Contributions'!G$2,'Volume Contribution RAW'!$A$1:$AF$1,0))</f>
        <v>1062862.6182136501</v>
      </c>
      <c r="H49" s="102">
        <f>INDEX('Volume Contribution RAW'!$A$1:$AF$156,MATCH('Final Volume Contributions'!$A49,'Volume Contribution RAW'!$A$1:$A$156,0),MATCH('Final Volume Contributions'!H$2,'Volume Contribution RAW'!$A$1:$AF$1,0))</f>
        <v>139851.12648428301</v>
      </c>
      <c r="I49" s="102">
        <f>INDEX('Volume Contribution RAW'!$A$1:$AF$156,MATCH('Final Volume Contributions'!$A49,'Volume Contribution RAW'!$A$1:$A$156,0),MATCH('Final Volume Contributions'!I$2,'Volume Contribution RAW'!$A$1:$AF$1,0))</f>
        <v>1.95056523935972E-8</v>
      </c>
      <c r="J49" s="102">
        <f>INDEX('Volume Contribution RAW'!$A$1:$AF$156,MATCH('Final Volume Contributions'!$A49,'Volume Contribution RAW'!$A$1:$A$156,0),MATCH('Final Volume Contributions'!J$2,'Volume Contribution RAW'!$A$1:$AF$1,0))</f>
        <v>175449.309133995</v>
      </c>
      <c r="K49" s="102">
        <f>INDEX('Volume Contribution RAW'!$A$1:$AF$156,MATCH('Final Volume Contributions'!$A49,'Volume Contribution RAW'!$A$1:$A$156,0),MATCH('Final Volume Contributions'!K$2,'Volume Contribution RAW'!$A$1:$AF$1,0))</f>
        <v>-28677.808859016201</v>
      </c>
      <c r="L49" s="102">
        <f>INDEX('Volume Contribution RAW'!$A$1:$AF$156,MATCH('Final Volume Contributions'!$A49,'Volume Contribution RAW'!$A$1:$A$156,0),MATCH('Final Volume Contributions'!L$2,'Volume Contribution RAW'!$A$1:$AF$1,0))</f>
        <v>-100019.96192820399</v>
      </c>
      <c r="M49" s="102">
        <f>INDEX('Volume Contribution RAW'!$A$1:$AF$156,MATCH('Final Volume Contributions'!$A49,'Volume Contribution RAW'!$A$1:$A$156,0),MATCH('Final Volume Contributions'!M$2,'Volume Contribution RAW'!$A$1:$AF$1,0))</f>
        <v>-2857.16991643032</v>
      </c>
      <c r="N49" s="102">
        <f>INDEX('Volume Contribution RAW'!$A$1:$AF$156,MATCH('Final Volume Contributions'!$A49,'Volume Contribution RAW'!$A$1:$A$156,0),MATCH('Final Volume Contributions'!N$2,'Volume Contribution RAW'!$A$1:$AF$1,0))</f>
        <v>-37349.974915608203</v>
      </c>
      <c r="O49" s="102">
        <f>INDEX('Volume Contribution RAW'!$A$1:$AF$156,MATCH('Final Volume Contributions'!$A49,'Volume Contribution RAW'!$A$1:$A$156,0),MATCH('Final Volume Contributions'!O$2,'Volume Contribution RAW'!$A$1:$AF$1,0))</f>
        <v>-109772.71179390101</v>
      </c>
      <c r="P49" s="102">
        <f>INDEX('Volume Contribution RAW'!$A$1:$AF$156,MATCH('Final Volume Contributions'!$A49,'Volume Contribution RAW'!$A$1:$A$156,0),MATCH('Final Volume Contributions'!P$2,'Volume Contribution RAW'!$A$1:$AF$1,0))</f>
        <v>-50617.243458219396</v>
      </c>
      <c r="Q49" s="102">
        <f>INDEX('Volume Contribution RAW'!$A$1:$AF$156,MATCH('Final Volume Contributions'!$A49,'Volume Contribution RAW'!$A$1:$A$156,0),MATCH('Final Volume Contributions'!Q$2,'Volume Contribution RAW'!$A$1:$AF$1,0))</f>
        <v>108991.09660848499</v>
      </c>
      <c r="R49" s="102">
        <f>INDEX('Volume Contribution RAW'!$A$1:$AF$156,MATCH('Final Volume Contributions'!$A49,'Volume Contribution RAW'!$A$1:$A$156,0),MATCH('Final Volume Contributions'!R$2,'Volume Contribution RAW'!$A$1:$AF$1,0))</f>
        <v>-149501.76153939599</v>
      </c>
      <c r="S49" s="102">
        <f>INDEX('Volume Contribution RAW'!$A$1:$AF$156,MATCH('Final Volume Contributions'!$A49,'Volume Contribution RAW'!$A$1:$A$156,0),MATCH('Final Volume Contributions'!S$2,'Volume Contribution RAW'!$A$1:$AF$1,0))</f>
        <v>1.95056523935972E-8</v>
      </c>
      <c r="T49" s="102">
        <f>INDEX('Volume Contribution RAW'!$A$1:$AF$156,MATCH('Final Volume Contributions'!$A49,'Volume Contribution RAW'!$A$1:$A$156,0),MATCH('Final Volume Contributions'!T$2,'Volume Contribution RAW'!$A$1:$AF$1,0))</f>
        <v>29738.502809353002</v>
      </c>
      <c r="U49" s="102">
        <f>INDEX('Volume Contribution RAW'!$A$1:$AF$156,MATCH('Final Volume Contributions'!$A49,'Volume Contribution RAW'!$A$1:$A$156,0),MATCH('Final Volume Contributions'!U$2,'Volume Contribution RAW'!$A$1:$AF$1,0))</f>
        <v>89610.672382837802</v>
      </c>
      <c r="V49" s="102">
        <f>INDEX('Volume Contribution RAW'!$A$1:$AF$156,MATCH('Final Volume Contributions'!$A49,'Volume Contribution RAW'!$A$1:$A$156,0),MATCH('Final Volume Contributions'!V$2,'Volume Contribution RAW'!$A$1:$AF$1,0))</f>
        <v>84060.686203134101</v>
      </c>
      <c r="W49" s="102">
        <f>INDEX('Volume Contribution RAW'!$A$1:$AF$156,MATCH('Final Volume Contributions'!$A49,'Volume Contribution RAW'!$A$1:$A$156,0),MATCH('Final Volume Contributions'!W$2,'Volume Contribution RAW'!$A$1:$AF$1,0))</f>
        <v>-74837.651573956697</v>
      </c>
      <c r="X49" s="102">
        <f>INDEX('Volume Contribution RAW'!$A$1:$AF$156,MATCH('Final Volume Contributions'!$A49,'Volume Contribution RAW'!$A$1:$A$156,0),MATCH('Final Volume Contributions'!X$2,'Volume Contribution RAW'!$A$1:$AF$1,0))</f>
        <v>9.3812899607300797E-8</v>
      </c>
      <c r="Y49" s="102">
        <f>INDEX('Volume Contribution RAW'!$A$1:$AF$156,MATCH('Final Volume Contributions'!$A49,'Volume Contribution RAW'!$A$1:$A$156,0),MATCH('Final Volume Contributions'!Y$2,'Volume Contribution RAW'!$A$1:$AF$1,0))</f>
        <v>951.02377394950599</v>
      </c>
      <c r="Z49" s="102">
        <f>INDEX('Volume Contribution RAW'!$A$1:$AF$156,MATCH('Final Volume Contributions'!$A49,'Volume Contribution RAW'!$A$1:$A$156,0),MATCH('Final Volume Contributions'!Z$2,'Volume Contribution RAW'!$A$1:$AF$1,0))</f>
        <v>1273.1731727438801</v>
      </c>
      <c r="AA49" s="102">
        <f>INDEX('Volume Contribution RAW'!$A$1:$AF$156,MATCH('Final Volume Contributions'!$A49,'Volume Contribution RAW'!$A$1:$A$156,0),MATCH('Final Volume Contributions'!AA$2,'Volume Contribution RAW'!$A$1:$AF$1,0))</f>
        <v>1.95056523935972E-8</v>
      </c>
      <c r="AB49" s="102">
        <f>INDEX('Volume Contribution RAW'!$A$1:$AF$156,MATCH('Final Volume Contributions'!$A49,'Volume Contribution RAW'!$A$1:$A$156,0),MATCH('Final Volume Contributions'!AB$2,'Volume Contribution RAW'!$A$1:$AF$1,0))</f>
        <v>1.95056523935972E-8</v>
      </c>
      <c r="AC49" s="102">
        <f>INDEX('Volume Contribution RAW'!$A$1:$AF$156,MATCH('Final Volume Contributions'!$A49,'Volume Contribution RAW'!$A$1:$A$156,0),MATCH('Final Volume Contributions'!AC$2,'Volume Contribution RAW'!$A$1:$AF$1,0))</f>
        <v>41485.149595687799</v>
      </c>
      <c r="AD49" s="102">
        <f>INDEX('Volume Contribution RAW'!$A$1:$AF$156,MATCH('Final Volume Contributions'!$A49,'Volume Contribution RAW'!$A$1:$A$156,0),MATCH('Final Volume Contributions'!AD$2,'Volume Contribution RAW'!$A$1:$AF$1,0))</f>
        <v>1.95056523935972E-8</v>
      </c>
      <c r="AE49" s="102">
        <f>INDEX('Volume Contribution RAW'!$A$1:$AF$156,MATCH('Final Volume Contributions'!$A49,'Volume Contribution RAW'!$A$1:$A$156,0),MATCH('Final Volume Contributions'!AE$2,'Volume Contribution RAW'!$A$1:$AF$1,0))</f>
        <v>35763.736198335901</v>
      </c>
      <c r="AF49" s="102">
        <f>INDEX('Volume Contribution RAW'!$A$1:$AF$156,MATCH('Final Volume Contributions'!$A49,'Volume Contribution RAW'!$A$1:$A$156,0),MATCH('Final Volume Contributions'!AF$2,'Volume Contribution RAW'!$A$1:$AF$1,0))</f>
        <v>517.38554049744596</v>
      </c>
      <c r="AG49" s="102">
        <f>INDEX('Volume Contribution RAW'!$A$1:$AF$156,MATCH('Final Volume Contributions'!$A49,'Volume Contribution RAW'!$A$1:$A$156,0),MATCH('Final Volume Contributions'!AG$2,'Volume Contribution RAW'!$A$1:$AF$1,0))</f>
        <v>-2.08208425630911E-8</v>
      </c>
      <c r="AH49" s="102">
        <f>INDEX('Volume Contribution RAW'!$A$1:$AF$156,MATCH('Final Volume Contributions'!$A49,'Volume Contribution RAW'!$A$1:$A$156,0),MATCH('Final Volume Contributions'!AH$2,'Volume Contribution RAW'!$A$1:$AF$1,0))</f>
        <v>1.95056523935972E-8</v>
      </c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</row>
    <row r="50" spans="1:65" x14ac:dyDescent="0.2">
      <c r="A50" s="101">
        <f t="shared" si="1"/>
        <v>43066</v>
      </c>
      <c r="B50">
        <v>3863846.9999999963</v>
      </c>
      <c r="C50">
        <f t="shared" si="0"/>
        <v>3759859.4584647305</v>
      </c>
      <c r="E50" s="102">
        <f>INDEX('Volume Contribution RAW'!$A$1:$AF$156,MATCH('Final Volume Contributions'!$A50,'Volume Contribution RAW'!$A$1:$A$156,0),MATCH('Final Volume Contributions'!E$2,'Volume Contribution RAW'!$A$1:$AF$1,0))</f>
        <v>2455947.5896506398</v>
      </c>
      <c r="F50" s="102">
        <f>INDEX('Volume Contribution RAW'!$A$1:$AF$156,MATCH('Final Volume Contributions'!$A50,'Volume Contribution RAW'!$A$1:$A$156,0),MATCH('Final Volume Contributions'!F$2,'Volume Contribution RAW'!$A$1:$AF$1,0))</f>
        <v>73122.009142503201</v>
      </c>
      <c r="G50" s="102">
        <f>INDEX('Volume Contribution RAW'!$A$1:$AF$156,MATCH('Final Volume Contributions'!$A50,'Volume Contribution RAW'!$A$1:$A$156,0),MATCH('Final Volume Contributions'!G$2,'Volume Contribution RAW'!$A$1:$AF$1,0))</f>
        <v>1255901.3932366499</v>
      </c>
      <c r="H50" s="102">
        <f>INDEX('Volume Contribution RAW'!$A$1:$AF$156,MATCH('Final Volume Contributions'!$A50,'Volume Contribution RAW'!$A$1:$A$156,0),MATCH('Final Volume Contributions'!H$2,'Volume Contribution RAW'!$A$1:$AF$1,0))</f>
        <v>250186.95989265101</v>
      </c>
      <c r="I50" s="102">
        <f>INDEX('Volume Contribution RAW'!$A$1:$AF$156,MATCH('Final Volume Contributions'!$A50,'Volume Contribution RAW'!$A$1:$A$156,0),MATCH('Final Volume Contributions'!I$2,'Volume Contribution RAW'!$A$1:$AF$1,0))</f>
        <v>-6.3437432758522203E-9</v>
      </c>
      <c r="J50" s="102">
        <f>INDEX('Volume Contribution RAW'!$A$1:$AF$156,MATCH('Final Volume Contributions'!$A50,'Volume Contribution RAW'!$A$1:$A$156,0),MATCH('Final Volume Contributions'!J$2,'Volume Contribution RAW'!$A$1:$AF$1,0))</f>
        <v>179207.04914059001</v>
      </c>
      <c r="K50" s="102">
        <f>INDEX('Volume Contribution RAW'!$A$1:$AF$156,MATCH('Final Volume Contributions'!$A50,'Volume Contribution RAW'!$A$1:$A$156,0),MATCH('Final Volume Contributions'!K$2,'Volume Contribution RAW'!$A$1:$AF$1,0))</f>
        <v>-38896.466842749302</v>
      </c>
      <c r="L50" s="102">
        <f>INDEX('Volume Contribution RAW'!$A$1:$AF$156,MATCH('Final Volume Contributions'!$A50,'Volume Contribution RAW'!$A$1:$A$156,0),MATCH('Final Volume Contributions'!L$2,'Volume Contribution RAW'!$A$1:$AF$1,0))</f>
        <v>-110370.992614392</v>
      </c>
      <c r="M50" s="102">
        <f>INDEX('Volume Contribution RAW'!$A$1:$AF$156,MATCH('Final Volume Contributions'!$A50,'Volume Contribution RAW'!$A$1:$A$156,0),MATCH('Final Volume Contributions'!M$2,'Volume Contribution RAW'!$A$1:$AF$1,0))</f>
        <v>-2632.3781880184702</v>
      </c>
      <c r="N50" s="102">
        <f>INDEX('Volume Contribution RAW'!$A$1:$AF$156,MATCH('Final Volume Contributions'!$A50,'Volume Contribution RAW'!$A$1:$A$156,0),MATCH('Final Volume Contributions'!N$2,'Volume Contribution RAW'!$A$1:$AF$1,0))</f>
        <v>-34640.821159770698</v>
      </c>
      <c r="O50" s="102">
        <f>INDEX('Volume Contribution RAW'!$A$1:$AF$156,MATCH('Final Volume Contributions'!$A50,'Volume Contribution RAW'!$A$1:$A$156,0),MATCH('Final Volume Contributions'!O$2,'Volume Contribution RAW'!$A$1:$AF$1,0))</f>
        <v>-126412.951767113</v>
      </c>
      <c r="P50" s="102">
        <f>INDEX('Volume Contribution RAW'!$A$1:$AF$156,MATCH('Final Volume Contributions'!$A50,'Volume Contribution RAW'!$A$1:$A$156,0),MATCH('Final Volume Contributions'!P$2,'Volume Contribution RAW'!$A$1:$AF$1,0))</f>
        <v>16169.9734191595</v>
      </c>
      <c r="Q50" s="102">
        <f>INDEX('Volume Contribution RAW'!$A$1:$AF$156,MATCH('Final Volume Contributions'!$A50,'Volume Contribution RAW'!$A$1:$A$156,0),MATCH('Final Volume Contributions'!Q$2,'Volume Contribution RAW'!$A$1:$AF$1,0))</f>
        <v>174105.53642239899</v>
      </c>
      <c r="R50" s="102">
        <f>INDEX('Volume Contribution RAW'!$A$1:$AF$156,MATCH('Final Volume Contributions'!$A50,'Volume Contribution RAW'!$A$1:$A$156,0),MATCH('Final Volume Contributions'!R$2,'Volume Contribution RAW'!$A$1:$AF$1,0))</f>
        <v>-432224.85005142802</v>
      </c>
      <c r="S50" s="102">
        <f>INDEX('Volume Contribution RAW'!$A$1:$AF$156,MATCH('Final Volume Contributions'!$A50,'Volume Contribution RAW'!$A$1:$A$156,0),MATCH('Final Volume Contributions'!S$2,'Volume Contribution RAW'!$A$1:$AF$1,0))</f>
        <v>-105485.253582916</v>
      </c>
      <c r="T50" s="102">
        <f>INDEX('Volume Contribution RAW'!$A$1:$AF$156,MATCH('Final Volume Contributions'!$A50,'Volume Contribution RAW'!$A$1:$A$156,0),MATCH('Final Volume Contributions'!T$2,'Volume Contribution RAW'!$A$1:$AF$1,0))</f>
        <v>33648.422105781203</v>
      </c>
      <c r="U50" s="102">
        <f>INDEX('Volume Contribution RAW'!$A$1:$AF$156,MATCH('Final Volume Contributions'!$A50,'Volume Contribution RAW'!$A$1:$A$156,0),MATCH('Final Volume Contributions'!U$2,'Volume Contribution RAW'!$A$1:$AF$1,0))</f>
        <v>92272.964372284099</v>
      </c>
      <c r="V50" s="102">
        <f>INDEX('Volume Contribution RAW'!$A$1:$AF$156,MATCH('Final Volume Contributions'!$A50,'Volume Contribution RAW'!$A$1:$A$156,0),MATCH('Final Volume Contributions'!V$2,'Volume Contribution RAW'!$A$1:$AF$1,0))</f>
        <v>102399.69423583899</v>
      </c>
      <c r="W50" s="102">
        <f>INDEX('Volume Contribution RAW'!$A$1:$AF$156,MATCH('Final Volume Contributions'!$A50,'Volume Contribution RAW'!$A$1:$A$156,0),MATCH('Final Volume Contributions'!W$2,'Volume Contribution RAW'!$A$1:$AF$1,0))</f>
        <v>-91093.001901325901</v>
      </c>
      <c r="X50" s="102">
        <f>INDEX('Volume Contribution RAW'!$A$1:$AF$156,MATCH('Final Volume Contributions'!$A50,'Volume Contribution RAW'!$A$1:$A$156,0),MATCH('Final Volume Contributions'!X$2,'Volume Contribution RAW'!$A$1:$AF$1,0))</f>
        <v>-7.7299686583532601E-8</v>
      </c>
      <c r="Y50" s="102">
        <f>INDEX('Volume Contribution RAW'!$A$1:$AF$156,MATCH('Final Volume Contributions'!$A50,'Volume Contribution RAW'!$A$1:$A$156,0),MATCH('Final Volume Contributions'!Y$2,'Volume Contribution RAW'!$A$1:$AF$1,0))</f>
        <v>768.83266404176504</v>
      </c>
      <c r="Z50" s="102">
        <f>INDEX('Volume Contribution RAW'!$A$1:$AF$156,MATCH('Final Volume Contributions'!$A50,'Volume Contribution RAW'!$A$1:$A$156,0),MATCH('Final Volume Contributions'!Z$2,'Volume Contribution RAW'!$A$1:$AF$1,0))</f>
        <v>128.654175194266</v>
      </c>
      <c r="AA50" s="102">
        <f>INDEX('Volume Contribution RAW'!$A$1:$AF$156,MATCH('Final Volume Contributions'!$A50,'Volume Contribution RAW'!$A$1:$A$156,0),MATCH('Final Volume Contributions'!AA$2,'Volume Contribution RAW'!$A$1:$AF$1,0))</f>
        <v>-6.3437432758522203E-9</v>
      </c>
      <c r="AB50" s="102">
        <f>INDEX('Volume Contribution RAW'!$A$1:$AF$156,MATCH('Final Volume Contributions'!$A50,'Volume Contribution RAW'!$A$1:$A$156,0),MATCH('Final Volume Contributions'!AB$2,'Volume Contribution RAW'!$A$1:$AF$1,0))</f>
        <v>-6.3437432758522203E-9</v>
      </c>
      <c r="AC50" s="102">
        <f>INDEX('Volume Contribution RAW'!$A$1:$AF$156,MATCH('Final Volume Contributions'!$A50,'Volume Contribution RAW'!$A$1:$A$156,0),MATCH('Final Volume Contributions'!AC$2,'Volume Contribution RAW'!$A$1:$AF$1,0))</f>
        <v>28196.2195924568</v>
      </c>
      <c r="AD50" s="102">
        <f>INDEX('Volume Contribution RAW'!$A$1:$AF$156,MATCH('Final Volume Contributions'!$A50,'Volume Contribution RAW'!$A$1:$A$156,0),MATCH('Final Volume Contributions'!AD$2,'Volume Contribution RAW'!$A$1:$AF$1,0))</f>
        <v>-6.3437432758522203E-9</v>
      </c>
      <c r="AE50" s="102">
        <f>INDEX('Volume Contribution RAW'!$A$1:$AF$156,MATCH('Final Volume Contributions'!$A50,'Volume Contribution RAW'!$A$1:$A$156,0),MATCH('Final Volume Contributions'!AE$2,'Volume Contribution RAW'!$A$1:$AF$1,0))</f>
        <v>39142.606393216702</v>
      </c>
      <c r="AF50" s="102">
        <f>INDEX('Volume Contribution RAW'!$A$1:$AF$156,MATCH('Final Volume Contributions'!$A50,'Volume Contribution RAW'!$A$1:$A$156,0),MATCH('Final Volume Contributions'!AF$2,'Volume Contribution RAW'!$A$1:$AF$1,0))</f>
        <v>418.27012916896399</v>
      </c>
      <c r="AG50" s="102">
        <f>INDEX('Volume Contribution RAW'!$A$1:$AF$156,MATCH('Final Volume Contributions'!$A50,'Volume Contribution RAW'!$A$1:$A$156,0),MATCH('Final Volume Contributions'!AG$2,'Volume Contribution RAW'!$A$1:$AF$1,0))</f>
        <v>-2.08208425630911E-8</v>
      </c>
      <c r="AH50" s="102">
        <f>INDEX('Volume Contribution RAW'!$A$1:$AF$156,MATCH('Final Volume Contributions'!$A50,'Volume Contribution RAW'!$A$1:$A$156,0),MATCH('Final Volume Contributions'!AH$2,'Volume Contribution RAW'!$A$1:$AF$1,0))</f>
        <v>-6.3437432758522203E-9</v>
      </c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</row>
    <row r="51" spans="1:65" x14ac:dyDescent="0.2">
      <c r="A51" s="101">
        <f t="shared" si="1"/>
        <v>43073</v>
      </c>
      <c r="B51">
        <v>4031450.0000000009</v>
      </c>
      <c r="C51">
        <f t="shared" si="0"/>
        <v>4110526.2140905578</v>
      </c>
      <c r="E51" s="102">
        <f>INDEX('Volume Contribution RAW'!$A$1:$AF$156,MATCH('Final Volume Contributions'!$A51,'Volume Contribution RAW'!$A$1:$A$156,0),MATCH('Final Volume Contributions'!E$2,'Volume Contribution RAW'!$A$1:$AF$1,0))</f>
        <v>2455947.5896506398</v>
      </c>
      <c r="F51" s="102">
        <f>INDEX('Volume Contribution RAW'!$A$1:$AF$156,MATCH('Final Volume Contributions'!$A51,'Volume Contribution RAW'!$A$1:$A$156,0),MATCH('Final Volume Contributions'!F$2,'Volume Contribution RAW'!$A$1:$AF$1,0))</f>
        <v>83437.946447918905</v>
      </c>
      <c r="G51" s="102">
        <f>INDEX('Volume Contribution RAW'!$A$1:$AF$156,MATCH('Final Volume Contributions'!$A51,'Volume Contribution RAW'!$A$1:$A$156,0),MATCH('Final Volume Contributions'!G$2,'Volume Contribution RAW'!$A$1:$AF$1,0))</f>
        <v>1445223.1022761499</v>
      </c>
      <c r="H51" s="102">
        <f>INDEX('Volume Contribution RAW'!$A$1:$AF$156,MATCH('Final Volume Contributions'!$A51,'Volume Contribution RAW'!$A$1:$A$156,0),MATCH('Final Volume Contributions'!H$2,'Volume Contribution RAW'!$A$1:$AF$1,0))</f>
        <v>366103.69206899701</v>
      </c>
      <c r="I51" s="102">
        <f>INDEX('Volume Contribution RAW'!$A$1:$AF$156,MATCH('Final Volume Contributions'!$A51,'Volume Contribution RAW'!$A$1:$A$156,0),MATCH('Final Volume Contributions'!I$2,'Volume Contribution RAW'!$A$1:$AF$1,0))</f>
        <v>5.2614209594320404E-9</v>
      </c>
      <c r="J51" s="102">
        <f>INDEX('Volume Contribution RAW'!$A$1:$AF$156,MATCH('Final Volume Contributions'!$A51,'Volume Contribution RAW'!$A$1:$A$156,0),MATCH('Final Volume Contributions'!J$2,'Volume Contribution RAW'!$A$1:$AF$1,0))</f>
        <v>186221.55939232101</v>
      </c>
      <c r="K51" s="102">
        <f>INDEX('Volume Contribution RAW'!$A$1:$AF$156,MATCH('Final Volume Contributions'!$A51,'Volume Contribution RAW'!$A$1:$A$156,0),MATCH('Final Volume Contributions'!K$2,'Volume Contribution RAW'!$A$1:$AF$1,0))</f>
        <v>-41372.953323947797</v>
      </c>
      <c r="L51" s="102">
        <f>INDEX('Volume Contribution RAW'!$A$1:$AF$156,MATCH('Final Volume Contributions'!$A51,'Volume Contribution RAW'!$A$1:$A$156,0),MATCH('Final Volume Contributions'!L$2,'Volume Contribution RAW'!$A$1:$AF$1,0))</f>
        <v>-93969.426952326699</v>
      </c>
      <c r="M51" s="102">
        <f>INDEX('Volume Contribution RAW'!$A$1:$AF$156,MATCH('Final Volume Contributions'!$A51,'Volume Contribution RAW'!$A$1:$A$156,0),MATCH('Final Volume Contributions'!M$2,'Volume Contribution RAW'!$A$1:$AF$1,0))</f>
        <v>-2520.64058329618</v>
      </c>
      <c r="N51" s="102">
        <f>INDEX('Volume Contribution RAW'!$A$1:$AF$156,MATCH('Final Volume Contributions'!$A51,'Volume Contribution RAW'!$A$1:$A$156,0),MATCH('Final Volume Contributions'!N$2,'Volume Contribution RAW'!$A$1:$AF$1,0))</f>
        <v>-33742.030762537899</v>
      </c>
      <c r="O51" s="102">
        <f>INDEX('Volume Contribution RAW'!$A$1:$AF$156,MATCH('Final Volume Contributions'!$A51,'Volume Contribution RAW'!$A$1:$A$156,0),MATCH('Final Volume Contributions'!O$2,'Volume Contribution RAW'!$A$1:$AF$1,0))</f>
        <v>-104060.109159489</v>
      </c>
      <c r="P51" s="102">
        <f>INDEX('Volume Contribution RAW'!$A$1:$AF$156,MATCH('Final Volume Contributions'!$A51,'Volume Contribution RAW'!$A$1:$A$156,0),MATCH('Final Volume Contributions'!P$2,'Volume Contribution RAW'!$A$1:$AF$1,0))</f>
        <v>47785.568136947499</v>
      </c>
      <c r="Q51" s="102">
        <f>INDEX('Volume Contribution RAW'!$A$1:$AF$156,MATCH('Final Volume Contributions'!$A51,'Volume Contribution RAW'!$A$1:$A$156,0),MATCH('Final Volume Contributions'!Q$2,'Volume Contribution RAW'!$A$1:$AF$1,0))</f>
        <v>337307.43070451502</v>
      </c>
      <c r="R51" s="102">
        <f>INDEX('Volume Contribution RAW'!$A$1:$AF$156,MATCH('Final Volume Contributions'!$A51,'Volume Contribution RAW'!$A$1:$A$156,0),MATCH('Final Volume Contributions'!R$2,'Volume Contribution RAW'!$A$1:$AF$1,0))</f>
        <v>-638835.11175881198</v>
      </c>
      <c r="S51" s="102">
        <f>INDEX('Volume Contribution RAW'!$A$1:$AF$156,MATCH('Final Volume Contributions'!$A51,'Volume Contribution RAW'!$A$1:$A$156,0),MATCH('Final Volume Contributions'!S$2,'Volume Contribution RAW'!$A$1:$AF$1,0))</f>
        <v>-112147.33520958701</v>
      </c>
      <c r="T51" s="102">
        <f>INDEX('Volume Contribution RAW'!$A$1:$AF$156,MATCH('Final Volume Contributions'!$A51,'Volume Contribution RAW'!$A$1:$A$156,0),MATCH('Final Volume Contributions'!T$2,'Volume Contribution RAW'!$A$1:$AF$1,0))</f>
        <v>28849.2345220276</v>
      </c>
      <c r="U51" s="102">
        <f>INDEX('Volume Contribution RAW'!$A$1:$AF$156,MATCH('Final Volume Contributions'!$A51,'Volume Contribution RAW'!$A$1:$A$156,0),MATCH('Final Volume Contributions'!U$2,'Volume Contribution RAW'!$A$1:$AF$1,0))</f>
        <v>92821.400035541999</v>
      </c>
      <c r="V51" s="102">
        <f>INDEX('Volume Contribution RAW'!$A$1:$AF$156,MATCH('Final Volume Contributions'!$A51,'Volume Contribution RAW'!$A$1:$A$156,0),MATCH('Final Volume Contributions'!V$2,'Volume Contribution RAW'!$A$1:$AF$1,0))</f>
        <v>107211.784649279</v>
      </c>
      <c r="W51" s="102">
        <f>INDEX('Volume Contribution RAW'!$A$1:$AF$156,MATCH('Final Volume Contributions'!$A51,'Volume Contribution RAW'!$A$1:$A$156,0),MATCH('Final Volume Contributions'!W$2,'Volume Contribution RAW'!$A$1:$AF$1,0))</f>
        <v>-96856.413962477905</v>
      </c>
      <c r="X51" s="102">
        <f>INDEX('Volume Contribution RAW'!$A$1:$AF$156,MATCH('Final Volume Contributions'!$A51,'Volume Contribution RAW'!$A$1:$A$156,0),MATCH('Final Volume Contributions'!X$2,'Volume Contribution RAW'!$A$1:$AF$1,0))</f>
        <v>5.2614209594320404E-9</v>
      </c>
      <c r="Y51" s="102">
        <f>INDEX('Volume Contribution RAW'!$A$1:$AF$156,MATCH('Final Volume Contributions'!$A51,'Volume Contribution RAW'!$A$1:$A$156,0),MATCH('Final Volume Contributions'!Y$2,'Volume Contribution RAW'!$A$1:$AF$1,0))</f>
        <v>643.528336032374</v>
      </c>
      <c r="Z51" s="102">
        <f>INDEX('Volume Contribution RAW'!$A$1:$AF$156,MATCH('Final Volume Contributions'!$A51,'Volume Contribution RAW'!$A$1:$A$156,0),MATCH('Final Volume Contributions'!Z$2,'Volume Contribution RAW'!$A$1:$AF$1,0))</f>
        <v>13.4607249650392</v>
      </c>
      <c r="AA51" s="102">
        <f>INDEX('Volume Contribution RAW'!$A$1:$AF$156,MATCH('Final Volume Contributions'!$A51,'Volume Contribution RAW'!$A$1:$A$156,0),MATCH('Final Volume Contributions'!AA$2,'Volume Contribution RAW'!$A$1:$AF$1,0))</f>
        <v>5.2614209594320404E-9</v>
      </c>
      <c r="AB51" s="102">
        <f>INDEX('Volume Contribution RAW'!$A$1:$AF$156,MATCH('Final Volume Contributions'!$A51,'Volume Contribution RAW'!$A$1:$A$156,0),MATCH('Final Volume Contributions'!AB$2,'Volume Contribution RAW'!$A$1:$AF$1,0))</f>
        <v>5.2614209594320404E-9</v>
      </c>
      <c r="AC51" s="102">
        <f>INDEX('Volume Contribution RAW'!$A$1:$AF$156,MATCH('Final Volume Contributions'!$A51,'Volume Contribution RAW'!$A$1:$A$156,0),MATCH('Final Volume Contributions'!AC$2,'Volume Contribution RAW'!$A$1:$AF$1,0))</f>
        <v>41483.462790367303</v>
      </c>
      <c r="AD51" s="102">
        <f>INDEX('Volume Contribution RAW'!$A$1:$AF$156,MATCH('Final Volume Contributions'!$A51,'Volume Contribution RAW'!$A$1:$A$156,0),MATCH('Final Volume Contributions'!AD$2,'Volume Contribution RAW'!$A$1:$AF$1,0))</f>
        <v>5.2614209594320404E-9</v>
      </c>
      <c r="AE51" s="102">
        <f>INDEX('Volume Contribution RAW'!$A$1:$AF$156,MATCH('Final Volume Contributions'!$A51,'Volume Contribution RAW'!$A$1:$A$156,0),MATCH('Final Volume Contributions'!AE$2,'Volume Contribution RAW'!$A$1:$AF$1,0))</f>
        <v>40630.375493219901</v>
      </c>
      <c r="AF51" s="102">
        <f>INDEX('Volume Contribution RAW'!$A$1:$AF$156,MATCH('Final Volume Contributions'!$A51,'Volume Contribution RAW'!$A$1:$A$156,0),MATCH('Final Volume Contributions'!AF$2,'Volume Contribution RAW'!$A$1:$AF$1,0))</f>
        <v>350.10057410108698</v>
      </c>
      <c r="AG51" s="102">
        <f>INDEX('Volume Contribution RAW'!$A$1:$AF$156,MATCH('Final Volume Contributions'!$A51,'Volume Contribution RAW'!$A$1:$A$156,0),MATCH('Final Volume Contributions'!AG$2,'Volume Contribution RAW'!$A$1:$AF$1,0))</f>
        <v>-2.08208425630911E-8</v>
      </c>
      <c r="AH51" s="102">
        <f>INDEX('Volume Contribution RAW'!$A$1:$AF$156,MATCH('Final Volume Contributions'!$A51,'Volume Contribution RAW'!$A$1:$A$156,0),MATCH('Final Volume Contributions'!AH$2,'Volume Contribution RAW'!$A$1:$AF$1,0))</f>
        <v>5.2614209594320404E-9</v>
      </c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</row>
    <row r="52" spans="1:65" x14ac:dyDescent="0.2">
      <c r="A52" s="101">
        <f t="shared" si="1"/>
        <v>43080</v>
      </c>
      <c r="B52">
        <v>4474802.0000000037</v>
      </c>
      <c r="C52">
        <f t="shared" si="0"/>
        <v>4390041.7235494396</v>
      </c>
      <c r="E52" s="102">
        <f>INDEX('Volume Contribution RAW'!$A$1:$AF$156,MATCH('Final Volume Contributions'!$A52,'Volume Contribution RAW'!$A$1:$A$156,0),MATCH('Final Volume Contributions'!E$2,'Volume Contribution RAW'!$A$1:$AF$1,0))</f>
        <v>2455947.5896506398</v>
      </c>
      <c r="F52" s="102">
        <f>INDEX('Volume Contribution RAW'!$A$1:$AF$156,MATCH('Final Volume Contributions'!$A52,'Volume Contribution RAW'!$A$1:$A$156,0),MATCH('Final Volume Contributions'!F$2,'Volume Contribution RAW'!$A$1:$AF$1,0))</f>
        <v>-89801.857975558698</v>
      </c>
      <c r="G52" s="102">
        <f>INDEX('Volume Contribution RAW'!$A$1:$AF$156,MATCH('Final Volume Contributions'!$A52,'Volume Contribution RAW'!$A$1:$A$156,0),MATCH('Final Volume Contributions'!G$2,'Volume Contribution RAW'!$A$1:$AF$1,0))</f>
        <v>1672636.70972167</v>
      </c>
      <c r="H52" s="102">
        <f>INDEX('Volume Contribution RAW'!$A$1:$AF$156,MATCH('Final Volume Contributions'!$A52,'Volume Contribution RAW'!$A$1:$A$156,0),MATCH('Final Volume Contributions'!H$2,'Volume Contribution RAW'!$A$1:$AF$1,0))</f>
        <v>611418.18039854697</v>
      </c>
      <c r="I52" s="102">
        <f>INDEX('Volume Contribution RAW'!$A$1:$AF$156,MATCH('Final Volume Contributions'!$A52,'Volume Contribution RAW'!$A$1:$A$156,0),MATCH('Final Volume Contributions'!I$2,'Volume Contribution RAW'!$A$1:$AF$1,0))</f>
        <v>-5.4572931802011802E-9</v>
      </c>
      <c r="J52" s="102">
        <f>INDEX('Volume Contribution RAW'!$A$1:$AF$156,MATCH('Final Volume Contributions'!$A52,'Volume Contribution RAW'!$A$1:$A$156,0),MATCH('Final Volume Contributions'!J$2,'Volume Contribution RAW'!$A$1:$AF$1,0))</f>
        <v>196231.621318775</v>
      </c>
      <c r="K52" s="102">
        <f>INDEX('Volume Contribution RAW'!$A$1:$AF$156,MATCH('Final Volume Contributions'!$A52,'Volume Contribution RAW'!$A$1:$A$156,0),MATCH('Final Volume Contributions'!K$2,'Volume Contribution RAW'!$A$1:$AF$1,0))</f>
        <v>-43185.003511962997</v>
      </c>
      <c r="L52" s="102">
        <f>INDEX('Volume Contribution RAW'!$A$1:$AF$156,MATCH('Final Volume Contributions'!$A52,'Volume Contribution RAW'!$A$1:$A$156,0),MATCH('Final Volume Contributions'!L$2,'Volume Contribution RAW'!$A$1:$AF$1,0))</f>
        <v>-88540.049767538003</v>
      </c>
      <c r="M52" s="102">
        <f>INDEX('Volume Contribution RAW'!$A$1:$AF$156,MATCH('Final Volume Contributions'!$A52,'Volume Contribution RAW'!$A$1:$A$156,0),MATCH('Final Volume Contributions'!M$2,'Volume Contribution RAW'!$A$1:$AF$1,0))</f>
        <v>-2368.3839984435099</v>
      </c>
      <c r="N52" s="102">
        <f>INDEX('Volume Contribution RAW'!$A$1:$AF$156,MATCH('Final Volume Contributions'!$A52,'Volume Contribution RAW'!$A$1:$A$156,0),MATCH('Final Volume Contributions'!N$2,'Volume Contribution RAW'!$A$1:$AF$1,0))</f>
        <v>-32203.921310855902</v>
      </c>
      <c r="O52" s="102">
        <f>INDEX('Volume Contribution RAW'!$A$1:$AF$156,MATCH('Final Volume Contributions'!$A52,'Volume Contribution RAW'!$A$1:$A$156,0),MATCH('Final Volume Contributions'!O$2,'Volume Contribution RAW'!$A$1:$AF$1,0))</f>
        <v>-106226.815480744</v>
      </c>
      <c r="P52" s="102">
        <f>INDEX('Volume Contribution RAW'!$A$1:$AF$156,MATCH('Final Volume Contributions'!$A52,'Volume Contribution RAW'!$A$1:$A$156,0),MATCH('Final Volume Contributions'!P$2,'Volume Contribution RAW'!$A$1:$AF$1,0))</f>
        <v>40658.987284164097</v>
      </c>
      <c r="Q52" s="102">
        <f>INDEX('Volume Contribution RAW'!$A$1:$AF$156,MATCH('Final Volume Contributions'!$A52,'Volume Contribution RAW'!$A$1:$A$156,0),MATCH('Final Volume Contributions'!Q$2,'Volume Contribution RAW'!$A$1:$AF$1,0))</f>
        <v>303023.67116064398</v>
      </c>
      <c r="R52" s="102">
        <f>INDEX('Volume Contribution RAW'!$A$1:$AF$156,MATCH('Final Volume Contributions'!$A52,'Volume Contribution RAW'!$A$1:$A$156,0),MATCH('Final Volume Contributions'!R$2,'Volume Contribution RAW'!$A$1:$AF$1,0))</f>
        <v>-644443.25072796305</v>
      </c>
      <c r="S52" s="102">
        <f>INDEX('Volume Contribution RAW'!$A$1:$AF$156,MATCH('Final Volume Contributions'!$A52,'Volume Contribution RAW'!$A$1:$A$156,0),MATCH('Final Volume Contributions'!S$2,'Volume Contribution RAW'!$A$1:$AF$1,0))</f>
        <v>-175940.71646322499</v>
      </c>
      <c r="T52" s="102">
        <f>INDEX('Volume Contribution RAW'!$A$1:$AF$156,MATCH('Final Volume Contributions'!$A52,'Volume Contribution RAW'!$A$1:$A$156,0),MATCH('Final Volume Contributions'!T$2,'Volume Contribution RAW'!$A$1:$AF$1,0))</f>
        <v>34053.555523069699</v>
      </c>
      <c r="U52" s="102">
        <f>INDEX('Volume Contribution RAW'!$A$1:$AF$156,MATCH('Final Volume Contributions'!$A52,'Volume Contribution RAW'!$A$1:$A$156,0),MATCH('Final Volume Contributions'!U$2,'Volume Contribution RAW'!$A$1:$AF$1,0))</f>
        <v>96638.524880084005</v>
      </c>
      <c r="V52" s="102">
        <f>INDEX('Volume Contribution RAW'!$A$1:$AF$156,MATCH('Final Volume Contributions'!$A52,'Volume Contribution RAW'!$A$1:$A$156,0),MATCH('Final Volume Contributions'!V$2,'Volume Contribution RAW'!$A$1:$AF$1,0))</f>
        <v>139347.62435634801</v>
      </c>
      <c r="W52" s="102">
        <f>INDEX('Volume Contribution RAW'!$A$1:$AF$156,MATCH('Final Volume Contributions'!$A52,'Volume Contribution RAW'!$A$1:$A$156,0),MATCH('Final Volume Contributions'!W$2,'Volume Contribution RAW'!$A$1:$AF$1,0))</f>
        <v>-109478.52088083699</v>
      </c>
      <c r="X52" s="102">
        <f>INDEX('Volume Contribution RAW'!$A$1:$AF$156,MATCH('Final Volume Contributions'!$A52,'Volume Contribution RAW'!$A$1:$A$156,0),MATCH('Final Volume Contributions'!X$2,'Volume Contribution RAW'!$A$1:$AF$1,0))</f>
        <v>13824.465558718101</v>
      </c>
      <c r="Y52" s="102">
        <f>INDEX('Volume Contribution RAW'!$A$1:$AF$156,MATCH('Final Volume Contributions'!$A52,'Volume Contribution RAW'!$A$1:$A$156,0),MATCH('Final Volume Contributions'!Y$2,'Volume Contribution RAW'!$A$1:$AF$1,0))</f>
        <v>535.76698724007099</v>
      </c>
      <c r="Z52" s="102">
        <f>INDEX('Volume Contribution RAW'!$A$1:$AF$156,MATCH('Final Volume Contributions'!$A52,'Volume Contribution RAW'!$A$1:$A$156,0),MATCH('Final Volume Contributions'!Z$2,'Volume Contribution RAW'!$A$1:$AF$1,0))</f>
        <v>1.4008368956647099</v>
      </c>
      <c r="AA52" s="102">
        <f>INDEX('Volume Contribution RAW'!$A$1:$AF$156,MATCH('Final Volume Contributions'!$A52,'Volume Contribution RAW'!$A$1:$A$156,0),MATCH('Final Volume Contributions'!AA$2,'Volume Contribution RAW'!$A$1:$AF$1,0))</f>
        <v>-5.4572931802011802E-9</v>
      </c>
      <c r="AB52" s="102">
        <f>INDEX('Volume Contribution RAW'!$A$1:$AF$156,MATCH('Final Volume Contributions'!$A52,'Volume Contribution RAW'!$A$1:$A$156,0),MATCH('Final Volume Contributions'!AB$2,'Volume Contribution RAW'!$A$1:$AF$1,0))</f>
        <v>-5.4572931802011802E-9</v>
      </c>
      <c r="AC52" s="102">
        <f>INDEX('Volume Contribution RAW'!$A$1:$AF$156,MATCH('Final Volume Contributions'!$A52,'Volume Contribution RAW'!$A$1:$A$156,0),MATCH('Final Volume Contributions'!AC$2,'Volume Contribution RAW'!$A$1:$AF$1,0))</f>
        <v>54531.115832862299</v>
      </c>
      <c r="AD52" s="102">
        <f>INDEX('Volume Contribution RAW'!$A$1:$AF$156,MATCH('Final Volume Contributions'!$A52,'Volume Contribution RAW'!$A$1:$A$156,0),MATCH('Final Volume Contributions'!AD$2,'Volume Contribution RAW'!$A$1:$AF$1,0))</f>
        <v>25769.089588082799</v>
      </c>
      <c r="AE52" s="102">
        <f>INDEX('Volume Contribution RAW'!$A$1:$AF$156,MATCH('Final Volume Contributions'!$A52,'Volume Contribution RAW'!$A$1:$A$156,0),MATCH('Final Volume Contributions'!AE$2,'Volume Contribution RAW'!$A$1:$AF$1,0))</f>
        <v>37320.465397461398</v>
      </c>
      <c r="AF52" s="102">
        <f>INDEX('Volume Contribution RAW'!$A$1:$AF$156,MATCH('Final Volume Contributions'!$A52,'Volume Contribution RAW'!$A$1:$A$156,0),MATCH('Final Volume Contributions'!AF$2,'Volume Contribution RAW'!$A$1:$AF$1,0))</f>
        <v>291.47517140916199</v>
      </c>
      <c r="AG52" s="102">
        <f>INDEX('Volume Contribution RAW'!$A$1:$AF$156,MATCH('Final Volume Contributions'!$A52,'Volume Contribution RAW'!$A$1:$A$156,0),MATCH('Final Volume Contributions'!AG$2,'Volume Contribution RAW'!$A$1:$AF$1,0))</f>
        <v>-2.08208425630911E-8</v>
      </c>
      <c r="AH52" s="102">
        <f>INDEX('Volume Contribution RAW'!$A$1:$AF$156,MATCH('Final Volume Contributions'!$A52,'Volume Contribution RAW'!$A$1:$A$156,0),MATCH('Final Volume Contributions'!AH$2,'Volume Contribution RAW'!$A$1:$AF$1,0))</f>
        <v>-5.4572931802011802E-9</v>
      </c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</row>
    <row r="53" spans="1:65" x14ac:dyDescent="0.2">
      <c r="A53" s="101">
        <f t="shared" si="1"/>
        <v>43087</v>
      </c>
      <c r="B53">
        <v>7252079.5000000019</v>
      </c>
      <c r="C53">
        <f t="shared" si="0"/>
        <v>7425543.6484516896</v>
      </c>
      <c r="E53" s="102">
        <f>INDEX('Volume Contribution RAW'!$A$1:$AF$156,MATCH('Final Volume Contributions'!$A53,'Volume Contribution RAW'!$A$1:$A$156,0),MATCH('Final Volume Contributions'!E$2,'Volume Contribution RAW'!$A$1:$AF$1,0))</f>
        <v>2455947.5896506398</v>
      </c>
      <c r="F53" s="102">
        <f>INDEX('Volume Contribution RAW'!$A$1:$AF$156,MATCH('Final Volume Contributions'!$A53,'Volume Contribution RAW'!$A$1:$A$156,0),MATCH('Final Volume Contributions'!F$2,'Volume Contribution RAW'!$A$1:$AF$1,0))</f>
        <v>65114.505192132601</v>
      </c>
      <c r="G53" s="102">
        <f>INDEX('Volume Contribution RAW'!$A$1:$AF$156,MATCH('Final Volume Contributions'!$A53,'Volume Contribution RAW'!$A$1:$A$156,0),MATCH('Final Volume Contributions'!G$2,'Volume Contribution RAW'!$A$1:$AF$1,0))</f>
        <v>3875342.1965423198</v>
      </c>
      <c r="H53" s="102">
        <f>INDEX('Volume Contribution RAW'!$A$1:$AF$156,MATCH('Final Volume Contributions'!$A53,'Volume Contribution RAW'!$A$1:$A$156,0),MATCH('Final Volume Contributions'!H$2,'Volume Contribution RAW'!$A$1:$AF$1,0))</f>
        <v>1493548.98309058</v>
      </c>
      <c r="I53" s="102">
        <f>INDEX('Volume Contribution RAW'!$A$1:$AF$156,MATCH('Final Volume Contributions'!$A53,'Volume Contribution RAW'!$A$1:$A$156,0),MATCH('Final Volume Contributions'!I$2,'Volume Contribution RAW'!$A$1:$AF$1,0))</f>
        <v>2.6037521889019101E-8</v>
      </c>
      <c r="J53" s="102">
        <f>INDEX('Volume Contribution RAW'!$A$1:$AF$156,MATCH('Final Volume Contributions'!$A53,'Volume Contribution RAW'!$A$1:$A$156,0),MATCH('Final Volume Contributions'!J$2,'Volume Contribution RAW'!$A$1:$AF$1,0))</f>
        <v>285228.96513415402</v>
      </c>
      <c r="K53" s="102">
        <f>INDEX('Volume Contribution RAW'!$A$1:$AF$156,MATCH('Final Volume Contributions'!$A53,'Volume Contribution RAW'!$A$1:$A$156,0),MATCH('Final Volume Contributions'!K$2,'Volume Contribution RAW'!$A$1:$AF$1,0))</f>
        <v>-102662.64055448001</v>
      </c>
      <c r="L53" s="102">
        <f>INDEX('Volume Contribution RAW'!$A$1:$AF$156,MATCH('Final Volume Contributions'!$A53,'Volume Contribution RAW'!$A$1:$A$156,0),MATCH('Final Volume Contributions'!L$2,'Volume Contribution RAW'!$A$1:$AF$1,0))</f>
        <v>-120416.266058254</v>
      </c>
      <c r="M53" s="102">
        <f>INDEX('Volume Contribution RAW'!$A$1:$AF$156,MATCH('Final Volume Contributions'!$A53,'Volume Contribution RAW'!$A$1:$A$156,0),MATCH('Final Volume Contributions'!M$2,'Volume Contribution RAW'!$A$1:$AF$1,0))</f>
        <v>-2961.47477266236</v>
      </c>
      <c r="N53" s="102">
        <f>INDEX('Volume Contribution RAW'!$A$1:$AF$156,MATCH('Final Volume Contributions'!$A53,'Volume Contribution RAW'!$A$1:$A$156,0),MATCH('Final Volume Contributions'!N$2,'Volume Contribution RAW'!$A$1:$AF$1,0))</f>
        <v>-40924.028843159896</v>
      </c>
      <c r="O53" s="102">
        <f>INDEX('Volume Contribution RAW'!$A$1:$AF$156,MATCH('Final Volume Contributions'!$A53,'Volume Contribution RAW'!$A$1:$A$156,0),MATCH('Final Volume Contributions'!O$2,'Volume Contribution RAW'!$A$1:$AF$1,0))</f>
        <v>-233167.04524062999</v>
      </c>
      <c r="P53" s="102">
        <f>INDEX('Volume Contribution RAW'!$A$1:$AF$156,MATCH('Final Volume Contributions'!$A53,'Volume Contribution RAW'!$A$1:$A$156,0),MATCH('Final Volume Contributions'!P$2,'Volume Contribution RAW'!$A$1:$AF$1,0))</f>
        <v>-17921.165074517601</v>
      </c>
      <c r="Q53" s="102">
        <f>INDEX('Volume Contribution RAW'!$A$1:$AF$156,MATCH('Final Volume Contributions'!$A53,'Volume Contribution RAW'!$A$1:$A$156,0),MATCH('Final Volume Contributions'!Q$2,'Volume Contribution RAW'!$A$1:$AF$1,0))</f>
        <v>502457.48727908998</v>
      </c>
      <c r="R53" s="102">
        <f>INDEX('Volume Contribution RAW'!$A$1:$AF$156,MATCH('Final Volume Contributions'!$A53,'Volume Contribution RAW'!$A$1:$A$156,0),MATCH('Final Volume Contributions'!R$2,'Volume Contribution RAW'!$A$1:$AF$1,0))</f>
        <v>-944417.10493419506</v>
      </c>
      <c r="S53" s="102">
        <f>INDEX('Volume Contribution RAW'!$A$1:$AF$156,MATCH('Final Volume Contributions'!$A53,'Volume Contribution RAW'!$A$1:$A$156,0),MATCH('Final Volume Contributions'!S$2,'Volume Contribution RAW'!$A$1:$AF$1,0))</f>
        <v>-242487.37837917201</v>
      </c>
      <c r="T53" s="102">
        <f>INDEX('Volume Contribution RAW'!$A$1:$AF$156,MATCH('Final Volume Contributions'!$A53,'Volume Contribution RAW'!$A$1:$A$156,0),MATCH('Final Volume Contributions'!T$2,'Volume Contribution RAW'!$A$1:$AF$1,0))</f>
        <v>56065.895233996504</v>
      </c>
      <c r="U53" s="102">
        <f>INDEX('Volume Contribution RAW'!$A$1:$AF$156,MATCH('Final Volume Contributions'!$A53,'Volume Contribution RAW'!$A$1:$A$156,0),MATCH('Final Volume Contributions'!U$2,'Volume Contribution RAW'!$A$1:$AF$1,0))</f>
        <v>138157.00762343101</v>
      </c>
      <c r="V53" s="102">
        <f>INDEX('Volume Contribution RAW'!$A$1:$AF$156,MATCH('Final Volume Contributions'!$A53,'Volume Contribution RAW'!$A$1:$A$156,0),MATCH('Final Volume Contributions'!V$2,'Volume Contribution RAW'!$A$1:$AF$1,0))</f>
        <v>271192.83104841597</v>
      </c>
      <c r="W53" s="102">
        <f>INDEX('Volume Contribution RAW'!$A$1:$AF$156,MATCH('Final Volume Contributions'!$A53,'Volume Contribution RAW'!$A$1:$A$156,0),MATCH('Final Volume Contributions'!W$2,'Volume Contribution RAW'!$A$1:$AF$1,0))</f>
        <v>-175691.29297789099</v>
      </c>
      <c r="X53" s="102">
        <f>INDEX('Volume Contribution RAW'!$A$1:$AF$156,MATCH('Final Volume Contributions'!$A53,'Volume Contribution RAW'!$A$1:$A$156,0),MATCH('Final Volume Contributions'!X$2,'Volume Contribution RAW'!$A$1:$AF$1,0))</f>
        <v>15143.176361673</v>
      </c>
      <c r="Y53" s="102">
        <f>INDEX('Volume Contribution RAW'!$A$1:$AF$156,MATCH('Final Volume Contributions'!$A53,'Volume Contribution RAW'!$A$1:$A$156,0),MATCH('Final Volume Contributions'!Y$2,'Volume Contribution RAW'!$A$1:$AF$1,0))</f>
        <v>575.788451330969</v>
      </c>
      <c r="Z53" s="102">
        <f>INDEX('Volume Contribution RAW'!$A$1:$AF$156,MATCH('Final Volume Contributions'!$A53,'Volume Contribution RAW'!$A$1:$A$156,0),MATCH('Final Volume Contributions'!Z$2,'Volume Contribution RAW'!$A$1:$AF$1,0))</f>
        <v>0.18818205352721001</v>
      </c>
      <c r="AA53" s="102">
        <f>INDEX('Volume Contribution RAW'!$A$1:$AF$156,MATCH('Final Volume Contributions'!$A53,'Volume Contribution RAW'!$A$1:$A$156,0),MATCH('Final Volume Contributions'!AA$2,'Volume Contribution RAW'!$A$1:$AF$1,0))</f>
        <v>2.6037521889019101E-8</v>
      </c>
      <c r="AB53" s="102">
        <f>INDEX('Volume Contribution RAW'!$A$1:$AF$156,MATCH('Final Volume Contributions'!$A53,'Volume Contribution RAW'!$A$1:$A$156,0),MATCH('Final Volume Contributions'!AB$2,'Volume Contribution RAW'!$A$1:$AF$1,0))</f>
        <v>2.6037521889019101E-8</v>
      </c>
      <c r="AC53" s="102">
        <f>INDEX('Volume Contribution RAW'!$A$1:$AF$156,MATCH('Final Volume Contributions'!$A53,'Volume Contribution RAW'!$A$1:$A$156,0),MATCH('Final Volume Contributions'!AC$2,'Volume Contribution RAW'!$A$1:$AF$1,0))</f>
        <v>94127.961923004099</v>
      </c>
      <c r="AD53" s="102">
        <f>INDEX('Volume Contribution RAW'!$A$1:$AF$156,MATCH('Final Volume Contributions'!$A53,'Volume Contribution RAW'!$A$1:$A$156,0),MATCH('Final Volume Contributions'!AD$2,'Volume Contribution RAW'!$A$1:$AF$1,0))</f>
        <v>24534.407148939601</v>
      </c>
      <c r="AE53" s="102">
        <f>INDEX('Volume Contribution RAW'!$A$1:$AF$156,MATCH('Final Volume Contributions'!$A53,'Volume Contribution RAW'!$A$1:$A$156,0),MATCH('Final Volume Contributions'!AE$2,'Volume Contribution RAW'!$A$1:$AF$1,0))</f>
        <v>28441.816355171799</v>
      </c>
      <c r="AF53" s="102">
        <f>INDEX('Volume Contribution RAW'!$A$1:$AF$156,MATCH('Final Volume Contributions'!$A53,'Volume Contribution RAW'!$A$1:$A$156,0),MATCH('Final Volume Contributions'!AF$2,'Volume Contribution RAW'!$A$1:$AF$1,0))</f>
        <v>313.24606963728297</v>
      </c>
      <c r="AG53" s="102">
        <f>INDEX('Volume Contribution RAW'!$A$1:$AF$156,MATCH('Final Volume Contributions'!$A53,'Volume Contribution RAW'!$A$1:$A$156,0),MATCH('Final Volume Contributions'!AG$2,'Volume Contribution RAW'!$A$1:$AF$1,0))</f>
        <v>-2.08208425630911E-8</v>
      </c>
      <c r="AH53" s="102">
        <f>INDEX('Volume Contribution RAW'!$A$1:$AF$156,MATCH('Final Volume Contributions'!$A53,'Volume Contribution RAW'!$A$1:$A$156,0),MATCH('Final Volume Contributions'!AH$2,'Volume Contribution RAW'!$A$1:$AF$1,0))</f>
        <v>2.6037521889019101E-8</v>
      </c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</row>
    <row r="54" spans="1:65" x14ac:dyDescent="0.2">
      <c r="A54" s="101">
        <f t="shared" si="1"/>
        <v>43094</v>
      </c>
      <c r="B54">
        <v>3878567.5000000019</v>
      </c>
      <c r="C54">
        <f t="shared" si="0"/>
        <v>4188068.7680220255</v>
      </c>
      <c r="E54" s="102">
        <f>INDEX('Volume Contribution RAW'!$A$1:$AF$156,MATCH('Final Volume Contributions'!$A54,'Volume Contribution RAW'!$A$1:$A$156,0),MATCH('Final Volume Contributions'!E$2,'Volume Contribution RAW'!$A$1:$AF$1,0))</f>
        <v>2455947.5896506398</v>
      </c>
      <c r="F54" s="102">
        <f>INDEX('Volume Contribution RAW'!$A$1:$AF$156,MATCH('Final Volume Contributions'!$A54,'Volume Contribution RAW'!$A$1:$A$156,0),MATCH('Final Volume Contributions'!F$2,'Volume Contribution RAW'!$A$1:$AF$1,0))</f>
        <v>101208.98111751401</v>
      </c>
      <c r="G54" s="102">
        <f>INDEX('Volume Contribution RAW'!$A$1:$AF$156,MATCH('Final Volume Contributions'!$A54,'Volume Contribution RAW'!$A$1:$A$156,0),MATCH('Final Volume Contributions'!G$2,'Volume Contribution RAW'!$A$1:$AF$1,0))</f>
        <v>1220866.4449705</v>
      </c>
      <c r="H54" s="102">
        <f>INDEX('Volume Contribution RAW'!$A$1:$AF$156,MATCH('Final Volume Contributions'!$A54,'Volume Contribution RAW'!$A$1:$A$156,0),MATCH('Final Volume Contributions'!H$2,'Volume Contribution RAW'!$A$1:$AF$1,0))</f>
        <v>623026.59756102704</v>
      </c>
      <c r="I54" s="102">
        <f>INDEX('Volume Contribution RAW'!$A$1:$AF$156,MATCH('Final Volume Contributions'!$A54,'Volume Contribution RAW'!$A$1:$A$156,0),MATCH('Final Volume Contributions'!I$2,'Volume Contribution RAW'!$A$1:$AF$1,0))</f>
        <v>3.1904053342875198E-8</v>
      </c>
      <c r="J54" s="102">
        <f>INDEX('Volume Contribution RAW'!$A$1:$AF$156,MATCH('Final Volume Contributions'!$A54,'Volume Contribution RAW'!$A$1:$A$156,0),MATCH('Final Volume Contributions'!J$2,'Volume Contribution RAW'!$A$1:$AF$1,0))</f>
        <v>97315.685231996002</v>
      </c>
      <c r="K54" s="102">
        <f>INDEX('Volume Contribution RAW'!$A$1:$AF$156,MATCH('Final Volume Contributions'!$A54,'Volume Contribution RAW'!$A$1:$A$156,0),MATCH('Final Volume Contributions'!K$2,'Volume Contribution RAW'!$A$1:$AF$1,0))</f>
        <v>-31364.320633265201</v>
      </c>
      <c r="L54" s="102">
        <f>INDEX('Volume Contribution RAW'!$A$1:$AF$156,MATCH('Final Volume Contributions'!$A54,'Volume Contribution RAW'!$A$1:$A$156,0),MATCH('Final Volume Contributions'!L$2,'Volume Contribution RAW'!$A$1:$AF$1,0))</f>
        <v>-81833.813461824393</v>
      </c>
      <c r="M54" s="102">
        <f>INDEX('Volume Contribution RAW'!$A$1:$AF$156,MATCH('Final Volume Contributions'!$A54,'Volume Contribution RAW'!$A$1:$A$156,0),MATCH('Final Volume Contributions'!M$2,'Volume Contribution RAW'!$A$1:$AF$1,0))</f>
        <v>-1845.5570801827</v>
      </c>
      <c r="N54" s="102">
        <f>INDEX('Volume Contribution RAW'!$A$1:$AF$156,MATCH('Final Volume Contributions'!$A54,'Volume Contribution RAW'!$A$1:$A$156,0),MATCH('Final Volume Contributions'!N$2,'Volume Contribution RAW'!$A$1:$AF$1,0))</f>
        <v>-26269.724386305799</v>
      </c>
      <c r="O54" s="102">
        <f>INDEX('Volume Contribution RAW'!$A$1:$AF$156,MATCH('Final Volume Contributions'!$A54,'Volume Contribution RAW'!$A$1:$A$156,0),MATCH('Final Volume Contributions'!O$2,'Volume Contribution RAW'!$A$1:$AF$1,0))</f>
        <v>-98841.324957815799</v>
      </c>
      <c r="P54" s="102">
        <f>INDEX('Volume Contribution RAW'!$A$1:$AF$156,MATCH('Final Volume Contributions'!$A54,'Volume Contribution RAW'!$A$1:$A$156,0),MATCH('Final Volume Contributions'!P$2,'Volume Contribution RAW'!$A$1:$AF$1,0))</f>
        <v>30373.817091536599</v>
      </c>
      <c r="Q54" s="102">
        <f>INDEX('Volume Contribution RAW'!$A$1:$AF$156,MATCH('Final Volume Contributions'!$A54,'Volume Contribution RAW'!$A$1:$A$156,0),MATCH('Final Volume Contributions'!Q$2,'Volume Contribution RAW'!$A$1:$AF$1,0))</f>
        <v>425497.58661321498</v>
      </c>
      <c r="R54" s="102">
        <f>INDEX('Volume Contribution RAW'!$A$1:$AF$156,MATCH('Final Volume Contributions'!$A54,'Volume Contribution RAW'!$A$1:$A$156,0),MATCH('Final Volume Contributions'!R$2,'Volume Contribution RAW'!$A$1:$AF$1,0))</f>
        <v>-672208.09391775005</v>
      </c>
      <c r="S54" s="102">
        <f>INDEX('Volume Contribution RAW'!$A$1:$AF$156,MATCH('Final Volume Contributions'!$A54,'Volume Contribution RAW'!$A$1:$A$156,0),MATCH('Final Volume Contributions'!S$2,'Volume Contribution RAW'!$A$1:$AF$1,0))</f>
        <v>-56143.456103840501</v>
      </c>
      <c r="T54" s="102">
        <f>INDEX('Volume Contribution RAW'!$A$1:$AF$156,MATCH('Final Volume Contributions'!$A54,'Volume Contribution RAW'!$A$1:$A$156,0),MATCH('Final Volume Contributions'!T$2,'Volume Contribution RAW'!$A$1:$AF$1,0))</f>
        <v>42215.170059244498</v>
      </c>
      <c r="U54" s="102">
        <f>INDEX('Volume Contribution RAW'!$A$1:$AF$156,MATCH('Final Volume Contributions'!$A54,'Volume Contribution RAW'!$A$1:$A$156,0),MATCH('Final Volume Contributions'!U$2,'Volume Contribution RAW'!$A$1:$AF$1,0))</f>
        <v>92557.710783920396</v>
      </c>
      <c r="V54" s="102">
        <f>INDEX('Volume Contribution RAW'!$A$1:$AF$156,MATCH('Final Volume Contributions'!$A54,'Volume Contribution RAW'!$A$1:$A$156,0),MATCH('Final Volume Contributions'!V$2,'Volume Contribution RAW'!$A$1:$AF$1,0))</f>
        <v>106912.178102358</v>
      </c>
      <c r="W54" s="102">
        <f>INDEX('Volume Contribution RAW'!$A$1:$AF$156,MATCH('Final Volume Contributions'!$A54,'Volume Contribution RAW'!$A$1:$A$156,0),MATCH('Final Volume Contributions'!W$2,'Volume Contribution RAW'!$A$1:$AF$1,0))</f>
        <v>-105333.53866583999</v>
      </c>
      <c r="X54" s="102">
        <f>INDEX('Volume Contribution RAW'!$A$1:$AF$156,MATCH('Final Volume Contributions'!$A54,'Volume Contribution RAW'!$A$1:$A$156,0),MATCH('Final Volume Contributions'!X$2,'Volume Contribution RAW'!$A$1:$AF$1,0))</f>
        <v>27217.199041474101</v>
      </c>
      <c r="Y54" s="102">
        <f>INDEX('Volume Contribution RAW'!$A$1:$AF$156,MATCH('Final Volume Contributions'!$A54,'Volume Contribution RAW'!$A$1:$A$156,0),MATCH('Final Volume Contributions'!Y$2,'Volume Contribution RAW'!$A$1:$AF$1,0))</f>
        <v>328.444692693023</v>
      </c>
      <c r="Z54" s="102">
        <f>INDEX('Volume Contribution RAW'!$A$1:$AF$156,MATCH('Final Volume Contributions'!$A54,'Volume Contribution RAW'!$A$1:$A$156,0),MATCH('Final Volume Contributions'!Z$2,'Volume Contribution RAW'!$A$1:$AF$1,0))</f>
        <v>1.3418327762463E-2</v>
      </c>
      <c r="AA54" s="102">
        <f>INDEX('Volume Contribution RAW'!$A$1:$AF$156,MATCH('Final Volume Contributions'!$A54,'Volume Contribution RAW'!$A$1:$A$156,0),MATCH('Final Volume Contributions'!AA$2,'Volume Contribution RAW'!$A$1:$AF$1,0))</f>
        <v>3.1904053342875198E-8</v>
      </c>
      <c r="AB54" s="102">
        <f>INDEX('Volume Contribution RAW'!$A$1:$AF$156,MATCH('Final Volume Contributions'!$A54,'Volume Contribution RAW'!$A$1:$A$156,0),MATCH('Final Volume Contributions'!AB$2,'Volume Contribution RAW'!$A$1:$AF$1,0))</f>
        <v>3.1904053342875198E-8</v>
      </c>
      <c r="AC54" s="102">
        <f>INDEX('Volume Contribution RAW'!$A$1:$AF$156,MATCH('Final Volume Contributions'!$A54,'Volume Contribution RAW'!$A$1:$A$156,0),MATCH('Final Volume Contributions'!AC$2,'Volume Contribution RAW'!$A$1:$AF$1,0))</f>
        <v>20594.3387523704</v>
      </c>
      <c r="AD54" s="102">
        <f>INDEX('Volume Contribution RAW'!$A$1:$AF$156,MATCH('Final Volume Contributions'!$A54,'Volume Contribution RAW'!$A$1:$A$156,0),MATCH('Final Volume Contributions'!AD$2,'Volume Contribution RAW'!$A$1:$AF$1,0))</f>
        <v>3493.99374866772</v>
      </c>
      <c r="AE54" s="102">
        <f>INDEX('Volume Contribution RAW'!$A$1:$AF$156,MATCH('Final Volume Contributions'!$A54,'Volume Contribution RAW'!$A$1:$A$156,0),MATCH('Final Volume Contributions'!AE$2,'Volume Contribution RAW'!$A$1:$AF$1,0))</f>
        <v>14174.160823460899</v>
      </c>
      <c r="AF54" s="102">
        <f>INDEX('Volume Contribution RAW'!$A$1:$AF$156,MATCH('Final Volume Contributions'!$A54,'Volume Contribution RAW'!$A$1:$A$156,0),MATCH('Final Volume Contributions'!AF$2,'Volume Contribution RAW'!$A$1:$AF$1,0))</f>
        <v>178.68556979727899</v>
      </c>
      <c r="AG54" s="102">
        <f>INDEX('Volume Contribution RAW'!$A$1:$AF$156,MATCH('Final Volume Contributions'!$A54,'Volume Contribution RAW'!$A$1:$A$156,0),MATCH('Final Volume Contributions'!AG$2,'Volume Contribution RAW'!$A$1:$AF$1,0))</f>
        <v>-2.08208425630911E-8</v>
      </c>
      <c r="AH54" s="102">
        <f>INDEX('Volume Contribution RAW'!$A$1:$AF$156,MATCH('Final Volume Contributions'!$A54,'Volume Contribution RAW'!$A$1:$A$156,0),MATCH('Final Volume Contributions'!AH$2,'Volume Contribution RAW'!$A$1:$AF$1,0))</f>
        <v>3.1904053342875198E-8</v>
      </c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</row>
    <row r="55" spans="1:65" x14ac:dyDescent="0.2">
      <c r="A55" s="101">
        <f t="shared" si="1"/>
        <v>43101</v>
      </c>
      <c r="B55">
        <v>2914287.299999998</v>
      </c>
      <c r="C55">
        <f t="shared" si="0"/>
        <v>2835349.7674224465</v>
      </c>
      <c r="E55" s="102">
        <f>INDEX('Volume Contribution RAW'!$A$1:$AF$156,MATCH('Final Volume Contributions'!$A55,'Volume Contribution RAW'!$A$1:$A$156,0),MATCH('Final Volume Contributions'!E$2,'Volume Contribution RAW'!$A$1:$AF$1,0))</f>
        <v>2455947.5896506398</v>
      </c>
      <c r="F55" s="102">
        <f>INDEX('Volume Contribution RAW'!$A$1:$AF$156,MATCH('Final Volume Contributions'!$A55,'Volume Contribution RAW'!$A$1:$A$156,0),MATCH('Final Volume Contributions'!F$2,'Volume Contribution RAW'!$A$1:$AF$1,0))</f>
        <v>42812.257816625002</v>
      </c>
      <c r="G55" s="102">
        <f>INDEX('Volume Contribution RAW'!$A$1:$AF$156,MATCH('Final Volume Contributions'!$A55,'Volume Contribution RAW'!$A$1:$A$156,0),MATCH('Final Volume Contributions'!G$2,'Volume Contribution RAW'!$A$1:$AF$1,0))</f>
        <v>427677.23096841498</v>
      </c>
      <c r="H55" s="102">
        <f>INDEX('Volume Contribution RAW'!$A$1:$AF$156,MATCH('Final Volume Contributions'!$A55,'Volume Contribution RAW'!$A$1:$A$156,0),MATCH('Final Volume Contributions'!H$2,'Volume Contribution RAW'!$A$1:$AF$1,0))</f>
        <v>-19296.6104034985</v>
      </c>
      <c r="I55" s="102">
        <f>INDEX('Volume Contribution RAW'!$A$1:$AF$156,MATCH('Final Volume Contributions'!$A55,'Volume Contribution RAW'!$A$1:$A$156,0),MATCH('Final Volume Contributions'!I$2,'Volume Contribution RAW'!$A$1:$AF$1,0))</f>
        <v>7.6722690957144704E-9</v>
      </c>
      <c r="J55" s="102">
        <f>INDEX('Volume Contribution RAW'!$A$1:$AF$156,MATCH('Final Volume Contributions'!$A55,'Volume Contribution RAW'!$A$1:$A$156,0),MATCH('Final Volume Contributions'!J$2,'Volume Contribution RAW'!$A$1:$AF$1,0))</f>
        <v>-54052.856664802603</v>
      </c>
      <c r="K55" s="102">
        <f>INDEX('Volume Contribution RAW'!$A$1:$AF$156,MATCH('Final Volume Contributions'!$A55,'Volume Contribution RAW'!$A$1:$A$156,0),MATCH('Final Volume Contributions'!K$2,'Volume Contribution RAW'!$A$1:$AF$1,0))</f>
        <v>7.1607844893335002E-8</v>
      </c>
      <c r="L55" s="102">
        <f>INDEX('Volume Contribution RAW'!$A$1:$AF$156,MATCH('Final Volume Contributions'!$A55,'Volume Contribution RAW'!$A$1:$A$156,0),MATCH('Final Volume Contributions'!L$2,'Volume Contribution RAW'!$A$1:$AF$1,0))</f>
        <v>-51646.266736028301</v>
      </c>
      <c r="M55" s="102">
        <f>INDEX('Volume Contribution RAW'!$A$1:$AF$156,MATCH('Final Volume Contributions'!$A55,'Volume Contribution RAW'!$A$1:$A$156,0),MATCH('Final Volume Contributions'!M$2,'Volume Contribution RAW'!$A$1:$AF$1,0))</f>
        <v>-1306.87848741117</v>
      </c>
      <c r="N55" s="102">
        <f>INDEX('Volume Contribution RAW'!$A$1:$AF$156,MATCH('Final Volume Contributions'!$A55,'Volume Contribution RAW'!$A$1:$A$156,0),MATCH('Final Volume Contributions'!N$2,'Volume Contribution RAW'!$A$1:$AF$1,0))</f>
        <v>-22768.556746833201</v>
      </c>
      <c r="O55" s="102">
        <f>INDEX('Volume Contribution RAW'!$A$1:$AF$156,MATCH('Final Volume Contributions'!$A55,'Volume Contribution RAW'!$A$1:$A$156,0),MATCH('Final Volume Contributions'!O$2,'Volume Contribution RAW'!$A$1:$AF$1,0))</f>
        <v>-9507.6105706295803</v>
      </c>
      <c r="P55" s="102">
        <f>INDEX('Volume Contribution RAW'!$A$1:$AF$156,MATCH('Final Volume Contributions'!$A55,'Volume Contribution RAW'!$A$1:$A$156,0),MATCH('Final Volume Contributions'!P$2,'Volume Contribution RAW'!$A$1:$AF$1,0))</f>
        <v>18149.3396087531</v>
      </c>
      <c r="Q55" s="102">
        <f>INDEX('Volume Contribution RAW'!$A$1:$AF$156,MATCH('Final Volume Contributions'!$A55,'Volume Contribution RAW'!$A$1:$A$156,0),MATCH('Final Volume Contributions'!Q$2,'Volume Contribution RAW'!$A$1:$AF$1,0))</f>
        <v>72596.539370760802</v>
      </c>
      <c r="R55" s="102">
        <f>INDEX('Volume Contribution RAW'!$A$1:$AF$156,MATCH('Final Volume Contributions'!$A55,'Volume Contribution RAW'!$A$1:$A$156,0),MATCH('Final Volume Contributions'!R$2,'Volume Contribution RAW'!$A$1:$AF$1,0))</f>
        <v>-136206.226478308</v>
      </c>
      <c r="S55" s="102">
        <f>INDEX('Volume Contribution RAW'!$A$1:$AF$156,MATCH('Final Volume Contributions'!$A55,'Volume Contribution RAW'!$A$1:$A$156,0),MATCH('Final Volume Contributions'!S$2,'Volume Contribution RAW'!$A$1:$AF$1,0))</f>
        <v>-88885.140366190797</v>
      </c>
      <c r="T55" s="102">
        <f>INDEX('Volume Contribution RAW'!$A$1:$AF$156,MATCH('Final Volume Contributions'!$A55,'Volume Contribution RAW'!$A$1:$A$156,0),MATCH('Final Volume Contributions'!T$2,'Volume Contribution RAW'!$A$1:$AF$1,0))</f>
        <v>-38204.631692929703</v>
      </c>
      <c r="U55" s="102">
        <f>INDEX('Volume Contribution RAW'!$A$1:$AF$156,MATCH('Final Volume Contributions'!$A55,'Volume Contribution RAW'!$A$1:$A$156,0),MATCH('Final Volume Contributions'!U$2,'Volume Contribution RAW'!$A$1:$AF$1,0))</f>
        <v>65938.975863872896</v>
      </c>
      <c r="V55" s="102">
        <f>INDEX('Volume Contribution RAW'!$A$1:$AF$156,MATCH('Final Volume Contributions'!$A55,'Volume Contribution RAW'!$A$1:$A$156,0),MATCH('Final Volume Contributions'!V$2,'Volume Contribution RAW'!$A$1:$AF$1,0))</f>
        <v>57081.229670808003</v>
      </c>
      <c r="W55" s="102">
        <f>INDEX('Volume Contribution RAW'!$A$1:$AF$156,MATCH('Final Volume Contributions'!$A55,'Volume Contribution RAW'!$A$1:$A$156,0),MATCH('Final Volume Contributions'!W$2,'Volume Contribution RAW'!$A$1:$AF$1,0))</f>
        <v>-76733.021332595905</v>
      </c>
      <c r="X55" s="102">
        <f>INDEX('Volume Contribution RAW'!$A$1:$AF$156,MATCH('Final Volume Contributions'!$A55,'Volume Contribution RAW'!$A$1:$A$156,0),MATCH('Final Volume Contributions'!X$2,'Volume Contribution RAW'!$A$1:$AF$1,0))</f>
        <v>41756.420018887897</v>
      </c>
      <c r="Y55" s="102">
        <f>INDEX('Volume Contribution RAW'!$A$1:$AF$156,MATCH('Final Volume Contributions'!$A55,'Volume Contribution RAW'!$A$1:$A$156,0),MATCH('Final Volume Contributions'!Y$2,'Volume Contribution RAW'!$A$1:$AF$1,0))</f>
        <v>215.068947371852</v>
      </c>
      <c r="Z55" s="102">
        <f>INDEX('Volume Contribution RAW'!$A$1:$AF$156,MATCH('Final Volume Contributions'!$A55,'Volume Contribution RAW'!$A$1:$A$156,0),MATCH('Final Volume Contributions'!Z$2,'Volume Contribution RAW'!$A$1:$AF$1,0))</f>
        <v>1.09832414738301E-3</v>
      </c>
      <c r="AA55" s="102">
        <f>INDEX('Volume Contribution RAW'!$A$1:$AF$156,MATCH('Final Volume Contributions'!$A55,'Volume Contribution RAW'!$A$1:$A$156,0),MATCH('Final Volume Contributions'!AA$2,'Volume Contribution RAW'!$A$1:$AF$1,0))</f>
        <v>133872.19387611799</v>
      </c>
      <c r="AB55" s="102">
        <f>INDEX('Volume Contribution RAW'!$A$1:$AF$156,MATCH('Final Volume Contributions'!$A55,'Volume Contribution RAW'!$A$1:$A$156,0),MATCH('Final Volume Contributions'!AB$2,'Volume Contribution RAW'!$A$1:$AF$1,0))</f>
        <v>7.6722690957144704E-9</v>
      </c>
      <c r="AC55" s="102">
        <f>INDEX('Volume Contribution RAW'!$A$1:$AF$156,MATCH('Final Volume Contributions'!$A55,'Volume Contribution RAW'!$A$1:$A$156,0),MATCH('Final Volume Contributions'!AC$2,'Volume Contribution RAW'!$A$1:$AF$1,0))</f>
        <v>1684.34284469057</v>
      </c>
      <c r="AD55" s="102">
        <f>INDEX('Volume Contribution RAW'!$A$1:$AF$156,MATCH('Final Volume Contributions'!$A55,'Volume Contribution RAW'!$A$1:$A$156,0),MATCH('Final Volume Contributions'!AD$2,'Volume Contribution RAW'!$A$1:$AF$1,0))</f>
        <v>571.90468676645105</v>
      </c>
      <c r="AE55" s="102">
        <f>INDEX('Volume Contribution RAW'!$A$1:$AF$156,MATCH('Final Volume Contributions'!$A55,'Volume Contribution RAW'!$A$1:$A$156,0),MATCH('Final Volume Contributions'!AE$2,'Volume Contribution RAW'!$A$1:$AF$1,0))</f>
        <v>15537.466769064</v>
      </c>
      <c r="AF55" s="102">
        <f>INDEX('Volume Contribution RAW'!$A$1:$AF$156,MATCH('Final Volume Contributions'!$A55,'Volume Contribution RAW'!$A$1:$A$156,0),MATCH('Final Volume Contributions'!AF$2,'Volume Contribution RAW'!$A$1:$AF$1,0))</f>
        <v>0</v>
      </c>
      <c r="AG55" s="102">
        <f>INDEX('Volume Contribution RAW'!$A$1:$AF$156,MATCH('Final Volume Contributions'!$A55,'Volume Contribution RAW'!$A$1:$A$156,0),MATCH('Final Volume Contributions'!AG$2,'Volume Contribution RAW'!$A$1:$AF$1,0))</f>
        <v>117.005710481476</v>
      </c>
      <c r="AH55" s="102">
        <f>INDEX('Volume Contribution RAW'!$A$1:$AF$156,MATCH('Final Volume Contributions'!$A55,'Volume Contribution RAW'!$A$1:$A$156,0),MATCH('Final Volume Contributions'!AH$2,'Volume Contribution RAW'!$A$1:$AF$1,0))</f>
        <v>7.6722690957144704E-9</v>
      </c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</row>
    <row r="56" spans="1:65" x14ac:dyDescent="0.2">
      <c r="A56" s="101">
        <f t="shared" si="1"/>
        <v>43108</v>
      </c>
      <c r="B56">
        <v>2527201.8000000003</v>
      </c>
      <c r="C56">
        <f t="shared" si="0"/>
        <v>2513869.1633328381</v>
      </c>
      <c r="E56" s="102">
        <f>INDEX('Volume Contribution RAW'!$A$1:$AF$156,MATCH('Final Volume Contributions'!$A56,'Volume Contribution RAW'!$A$1:$A$156,0),MATCH('Final Volume Contributions'!E$2,'Volume Contribution RAW'!$A$1:$AF$1,0))</f>
        <v>2455947.5896506398</v>
      </c>
      <c r="F56" s="102">
        <f>INDEX('Volume Contribution RAW'!$A$1:$AF$156,MATCH('Final Volume Contributions'!$A56,'Volume Contribution RAW'!$A$1:$A$156,0),MATCH('Final Volume Contributions'!F$2,'Volume Contribution RAW'!$A$1:$AF$1,0))</f>
        <v>-14554.9588587983</v>
      </c>
      <c r="G56" s="102">
        <f>INDEX('Volume Contribution RAW'!$A$1:$AF$156,MATCH('Final Volume Contributions'!$A56,'Volume Contribution RAW'!$A$1:$A$156,0),MATCH('Final Volume Contributions'!G$2,'Volume Contribution RAW'!$A$1:$AF$1,0))</f>
        <v>305069.68170295499</v>
      </c>
      <c r="H56" s="102">
        <f>INDEX('Volume Contribution RAW'!$A$1:$AF$156,MATCH('Final Volume Contributions'!$A56,'Volume Contribution RAW'!$A$1:$A$156,0),MATCH('Final Volume Contributions'!H$2,'Volume Contribution RAW'!$A$1:$AF$1,0))</f>
        <v>-334716.649038048</v>
      </c>
      <c r="I56" s="102">
        <f>INDEX('Volume Contribution RAW'!$A$1:$AF$156,MATCH('Final Volume Contributions'!$A56,'Volume Contribution RAW'!$A$1:$A$156,0),MATCH('Final Volume Contributions'!I$2,'Volume Contribution RAW'!$A$1:$AF$1,0))</f>
        <v>3.7215729281005401E-8</v>
      </c>
      <c r="J56" s="102">
        <f>INDEX('Volume Contribution RAW'!$A$1:$AF$156,MATCH('Final Volume Contributions'!$A56,'Volume Contribution RAW'!$A$1:$A$156,0),MATCH('Final Volume Contributions'!J$2,'Volume Contribution RAW'!$A$1:$AF$1,0))</f>
        <v>54749.631186996601</v>
      </c>
      <c r="K56" s="102">
        <f>INDEX('Volume Contribution RAW'!$A$1:$AF$156,MATCH('Final Volume Contributions'!$A56,'Volume Contribution RAW'!$A$1:$A$156,0),MATCH('Final Volume Contributions'!K$2,'Volume Contribution RAW'!$A$1:$AF$1,0))</f>
        <v>-7877.7539409461197</v>
      </c>
      <c r="L56" s="102">
        <f>INDEX('Volume Contribution RAW'!$A$1:$AF$156,MATCH('Final Volume Contributions'!$A56,'Volume Contribution RAW'!$A$1:$A$156,0),MATCH('Final Volume Contributions'!L$2,'Volume Contribution RAW'!$A$1:$AF$1,0))</f>
        <v>-39061.372332346502</v>
      </c>
      <c r="M56" s="102">
        <f>INDEX('Volume Contribution RAW'!$A$1:$AF$156,MATCH('Final Volume Contributions'!$A56,'Volume Contribution RAW'!$A$1:$A$156,0),MATCH('Final Volume Contributions'!M$2,'Volume Contribution RAW'!$A$1:$AF$1,0))</f>
        <v>-1111.21439824698</v>
      </c>
      <c r="N56" s="102">
        <f>INDEX('Volume Contribution RAW'!$A$1:$AF$156,MATCH('Final Volume Contributions'!$A56,'Volume Contribution RAW'!$A$1:$A$156,0),MATCH('Final Volume Contributions'!N$2,'Volume Contribution RAW'!$A$1:$AF$1,0))</f>
        <v>-23289.989245246801</v>
      </c>
      <c r="O56" s="102">
        <f>INDEX('Volume Contribution RAW'!$A$1:$AF$156,MATCH('Final Volume Contributions'!$A56,'Volume Contribution RAW'!$A$1:$A$156,0),MATCH('Final Volume Contributions'!O$2,'Volume Contribution RAW'!$A$1:$AF$1,0))</f>
        <v>42782.173721143503</v>
      </c>
      <c r="P56" s="102">
        <f>INDEX('Volume Contribution RAW'!$A$1:$AF$156,MATCH('Final Volume Contributions'!$A56,'Volume Contribution RAW'!$A$1:$A$156,0),MATCH('Final Volume Contributions'!P$2,'Volume Contribution RAW'!$A$1:$AF$1,0))</f>
        <v>2717.4626922684301</v>
      </c>
      <c r="Q56" s="102">
        <f>INDEX('Volume Contribution RAW'!$A$1:$AF$156,MATCH('Final Volume Contributions'!$A56,'Volume Contribution RAW'!$A$1:$A$156,0),MATCH('Final Volume Contributions'!Q$2,'Volume Contribution RAW'!$A$1:$AF$1,0))</f>
        <v>171691.840972548</v>
      </c>
      <c r="R56" s="102">
        <f>INDEX('Volume Contribution RAW'!$A$1:$AF$156,MATCH('Final Volume Contributions'!$A56,'Volume Contribution RAW'!$A$1:$A$156,0),MATCH('Final Volume Contributions'!R$2,'Volume Contribution RAW'!$A$1:$AF$1,0))</f>
        <v>-94476.248705392602</v>
      </c>
      <c r="S56" s="102">
        <f>INDEX('Volume Contribution RAW'!$A$1:$AF$156,MATCH('Final Volume Contributions'!$A56,'Volume Contribution RAW'!$A$1:$A$156,0),MATCH('Final Volume Contributions'!S$2,'Volume Contribution RAW'!$A$1:$AF$1,0))</f>
        <v>-41823.749425860296</v>
      </c>
      <c r="T56" s="102">
        <f>INDEX('Volume Contribution RAW'!$A$1:$AF$156,MATCH('Final Volume Contributions'!$A56,'Volume Contribution RAW'!$A$1:$A$156,0),MATCH('Final Volume Contributions'!T$2,'Volume Contribution RAW'!$A$1:$AF$1,0))</f>
        <v>-36110.906602547097</v>
      </c>
      <c r="U56" s="102">
        <f>INDEX('Volume Contribution RAW'!$A$1:$AF$156,MATCH('Final Volume Contributions'!$A56,'Volume Contribution RAW'!$A$1:$A$156,0),MATCH('Final Volume Contributions'!U$2,'Volume Contribution RAW'!$A$1:$AF$1,0))</f>
        <v>39481.027543595301</v>
      </c>
      <c r="V56" s="102">
        <f>INDEX('Volume Contribution RAW'!$A$1:$AF$156,MATCH('Final Volume Contributions'!$A56,'Volume Contribution RAW'!$A$1:$A$156,0),MATCH('Final Volume Contributions'!V$2,'Volume Contribution RAW'!$A$1:$AF$1,0))</f>
        <v>46568.918050082502</v>
      </c>
      <c r="W56" s="102">
        <f>INDEX('Volume Contribution RAW'!$A$1:$AF$156,MATCH('Final Volume Contributions'!$A56,'Volume Contribution RAW'!$A$1:$A$156,0),MATCH('Final Volume Contributions'!W$2,'Volume Contribution RAW'!$A$1:$AF$1,0))</f>
        <v>-66699.020218009697</v>
      </c>
      <c r="X56" s="102">
        <f>INDEX('Volume Contribution RAW'!$A$1:$AF$156,MATCH('Final Volume Contributions'!$A56,'Volume Contribution RAW'!$A$1:$A$156,0),MATCH('Final Volume Contributions'!X$2,'Volume Contribution RAW'!$A$1:$AF$1,0))</f>
        <v>3946.7411853355702</v>
      </c>
      <c r="Y56" s="102">
        <f>INDEX('Volume Contribution RAW'!$A$1:$AF$156,MATCH('Final Volume Contributions'!$A56,'Volume Contribution RAW'!$A$1:$A$156,0),MATCH('Final Volume Contributions'!Y$2,'Volume Contribution RAW'!$A$1:$AF$1,0))</f>
        <v>162.69434034656601</v>
      </c>
      <c r="Z56" s="102">
        <f>INDEX('Volume Contribution RAW'!$A$1:$AF$156,MATCH('Final Volume Contributions'!$A56,'Volume Contribution RAW'!$A$1:$A$156,0),MATCH('Final Volume Contributions'!Z$2,'Volume Contribution RAW'!$A$1:$AF$1,0))</f>
        <v>1.03896314425323E-4</v>
      </c>
      <c r="AA56" s="102">
        <f>INDEX('Volume Contribution RAW'!$A$1:$AF$156,MATCH('Final Volume Contributions'!$A56,'Volume Contribution RAW'!$A$1:$A$156,0),MATCH('Final Volume Contributions'!AA$2,'Volume Contribution RAW'!$A$1:$AF$1,0))</f>
        <v>12648.780982030399</v>
      </c>
      <c r="AB56" s="102">
        <f>INDEX('Volume Contribution RAW'!$A$1:$AF$156,MATCH('Final Volume Contributions'!$A56,'Volume Contribution RAW'!$A$1:$A$156,0),MATCH('Final Volume Contributions'!AB$2,'Volume Contribution RAW'!$A$1:$AF$1,0))</f>
        <v>3.7215729281005401E-8</v>
      </c>
      <c r="AC56" s="102">
        <f>INDEX('Volume Contribution RAW'!$A$1:$AF$156,MATCH('Final Volume Contributions'!$A56,'Volume Contribution RAW'!$A$1:$A$156,0),MATCH('Final Volume Contributions'!AC$2,'Volume Contribution RAW'!$A$1:$AF$1,0))</f>
        <v>159.26752329633001</v>
      </c>
      <c r="AD56" s="102">
        <f>INDEX('Volume Contribution RAW'!$A$1:$AF$156,MATCH('Final Volume Contributions'!$A56,'Volume Contribution RAW'!$A$1:$A$156,0),MATCH('Final Volume Contributions'!AD$2,'Volume Contribution RAW'!$A$1:$AF$1,0))</f>
        <v>108.1574499539</v>
      </c>
      <c r="AE56" s="102">
        <f>INDEX('Volume Contribution RAW'!$A$1:$AF$156,MATCH('Final Volume Contributions'!$A56,'Volume Contribution RAW'!$A$1:$A$156,0),MATCH('Final Volume Contributions'!AE$2,'Volume Contribution RAW'!$A$1:$AF$1,0))</f>
        <v>37468.546957970801</v>
      </c>
      <c r="AF56" s="102">
        <f>INDEX('Volume Contribution RAW'!$A$1:$AF$156,MATCH('Final Volume Contributions'!$A56,'Volume Contribution RAW'!$A$1:$A$156,0),MATCH('Final Volume Contributions'!AF$2,'Volume Contribution RAW'!$A$1:$AF$1,0))</f>
        <v>0</v>
      </c>
      <c r="AG56" s="102">
        <f>INDEX('Volume Contribution RAW'!$A$1:$AF$156,MATCH('Final Volume Contributions'!$A56,'Volume Contribution RAW'!$A$1:$A$156,0),MATCH('Final Volume Contributions'!AG$2,'Volume Contribution RAW'!$A$1:$AF$1,0))</f>
        <v>88.512035109430698</v>
      </c>
      <c r="AH56" s="102">
        <f>INDEX('Volume Contribution RAW'!$A$1:$AF$156,MATCH('Final Volume Contributions'!$A56,'Volume Contribution RAW'!$A$1:$A$156,0),MATCH('Final Volume Contributions'!AH$2,'Volume Contribution RAW'!$A$1:$AF$1,0))</f>
        <v>3.7215729281005401E-8</v>
      </c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</row>
    <row r="57" spans="1:65" x14ac:dyDescent="0.2">
      <c r="A57" s="101">
        <f t="shared" si="1"/>
        <v>43115</v>
      </c>
      <c r="B57">
        <v>2721671.799999998</v>
      </c>
      <c r="C57">
        <f t="shared" si="0"/>
        <v>2820458.2868879829</v>
      </c>
      <c r="E57" s="102">
        <f>INDEX('Volume Contribution RAW'!$A$1:$AF$156,MATCH('Final Volume Contributions'!$A57,'Volume Contribution RAW'!$A$1:$A$156,0),MATCH('Final Volume Contributions'!E$2,'Volume Contribution RAW'!$A$1:$AF$1,0))</f>
        <v>2455947.5896506398</v>
      </c>
      <c r="F57" s="102">
        <f>INDEX('Volume Contribution RAW'!$A$1:$AF$156,MATCH('Final Volume Contributions'!$A57,'Volume Contribution RAW'!$A$1:$A$156,0),MATCH('Final Volume Contributions'!F$2,'Volume Contribution RAW'!$A$1:$AF$1,0))</f>
        <v>71716.832488675296</v>
      </c>
      <c r="G57" s="102">
        <f>INDEX('Volume Contribution RAW'!$A$1:$AF$156,MATCH('Final Volume Contributions'!$A57,'Volume Contribution RAW'!$A$1:$A$156,0),MATCH('Final Volume Contributions'!G$2,'Volume Contribution RAW'!$A$1:$AF$1,0))</f>
        <v>508034.84322696499</v>
      </c>
      <c r="H57" s="102">
        <f>INDEX('Volume Contribution RAW'!$A$1:$AF$156,MATCH('Final Volume Contributions'!$A57,'Volume Contribution RAW'!$A$1:$A$156,0),MATCH('Final Volume Contributions'!H$2,'Volume Contribution RAW'!$A$1:$AF$1,0))</f>
        <v>-355412.61503793998</v>
      </c>
      <c r="I57" s="102">
        <f>INDEX('Volume Contribution RAW'!$A$1:$AF$156,MATCH('Final Volume Contributions'!$A57,'Volume Contribution RAW'!$A$1:$A$156,0),MATCH('Final Volume Contributions'!I$2,'Volume Contribution RAW'!$A$1:$AF$1,0))</f>
        <v>2.9229852059262899E-8</v>
      </c>
      <c r="J57" s="102">
        <f>INDEX('Volume Contribution RAW'!$A$1:$AF$156,MATCH('Final Volume Contributions'!$A57,'Volume Contribution RAW'!$A$1:$A$156,0),MATCH('Final Volume Contributions'!J$2,'Volume Contribution RAW'!$A$1:$AF$1,0))</f>
        <v>132222.02052399301</v>
      </c>
      <c r="K57" s="102">
        <f>INDEX('Volume Contribution RAW'!$A$1:$AF$156,MATCH('Final Volume Contributions'!$A57,'Volume Contribution RAW'!$A$1:$A$156,0),MATCH('Final Volume Contributions'!K$2,'Volume Contribution RAW'!$A$1:$AF$1,0))</f>
        <v>-8403.5048135729303</v>
      </c>
      <c r="L57" s="102">
        <f>INDEX('Volume Contribution RAW'!$A$1:$AF$156,MATCH('Final Volume Contributions'!$A57,'Volume Contribution RAW'!$A$1:$A$156,0),MATCH('Final Volume Contributions'!L$2,'Volume Contribution RAW'!$A$1:$AF$1,0))</f>
        <v>-33327.0780960384</v>
      </c>
      <c r="M57" s="102">
        <f>INDEX('Volume Contribution RAW'!$A$1:$AF$156,MATCH('Final Volume Contributions'!$A57,'Volume Contribution RAW'!$A$1:$A$156,0),MATCH('Final Volume Contributions'!M$2,'Volume Contribution RAW'!$A$1:$AF$1,0))</f>
        <v>-1066.91772674758</v>
      </c>
      <c r="N57" s="102">
        <f>INDEX('Volume Contribution RAW'!$A$1:$AF$156,MATCH('Final Volume Contributions'!$A57,'Volume Contribution RAW'!$A$1:$A$156,0),MATCH('Final Volume Contributions'!N$2,'Volume Contribution RAW'!$A$1:$AF$1,0))</f>
        <v>-26541.969941297601</v>
      </c>
      <c r="O57" s="102">
        <f>INDEX('Volume Contribution RAW'!$A$1:$AF$156,MATCH('Final Volume Contributions'!$A57,'Volume Contribution RAW'!$A$1:$A$156,0),MATCH('Final Volume Contributions'!O$2,'Volume Contribution RAW'!$A$1:$AF$1,0))</f>
        <v>45829.883921130699</v>
      </c>
      <c r="P57" s="102">
        <f>INDEX('Volume Contribution RAW'!$A$1:$AF$156,MATCH('Final Volume Contributions'!$A57,'Volume Contribution RAW'!$A$1:$A$156,0),MATCH('Final Volume Contributions'!P$2,'Volume Contribution RAW'!$A$1:$AF$1,0))</f>
        <v>6151.2059814743598</v>
      </c>
      <c r="Q57" s="102">
        <f>INDEX('Volume Contribution RAW'!$A$1:$AF$156,MATCH('Final Volume Contributions'!$A57,'Volume Contribution RAW'!$A$1:$A$156,0),MATCH('Final Volume Contributions'!Q$2,'Volume Contribution RAW'!$A$1:$AF$1,0))</f>
        <v>151869.23456327</v>
      </c>
      <c r="R57" s="102">
        <f>INDEX('Volume Contribution RAW'!$A$1:$AF$156,MATCH('Final Volume Contributions'!$A57,'Volume Contribution RAW'!$A$1:$A$156,0),MATCH('Final Volume Contributions'!R$2,'Volume Contribution RAW'!$A$1:$AF$1,0))</f>
        <v>-76383.911990095803</v>
      </c>
      <c r="S57" s="102">
        <f>INDEX('Volume Contribution RAW'!$A$1:$AF$156,MATCH('Final Volume Contributions'!$A57,'Volume Contribution RAW'!$A$1:$A$156,0),MATCH('Final Volume Contributions'!S$2,'Volume Contribution RAW'!$A$1:$AF$1,0))</f>
        <v>-89603.457320149799</v>
      </c>
      <c r="T57" s="102">
        <f>INDEX('Volume Contribution RAW'!$A$1:$AF$156,MATCH('Final Volume Contributions'!$A57,'Volume Contribution RAW'!$A$1:$A$156,0),MATCH('Final Volume Contributions'!T$2,'Volume Contribution RAW'!$A$1:$AF$1,0))</f>
        <v>-69768.618571728002</v>
      </c>
      <c r="U57" s="102">
        <f>INDEX('Volume Contribution RAW'!$A$1:$AF$156,MATCH('Final Volume Contributions'!$A57,'Volume Contribution RAW'!$A$1:$A$156,0),MATCH('Final Volume Contributions'!U$2,'Volume Contribution RAW'!$A$1:$AF$1,0))</f>
        <v>2.9229852059262899E-8</v>
      </c>
      <c r="V57" s="102">
        <f>INDEX('Volume Contribution RAW'!$A$1:$AF$156,MATCH('Final Volume Contributions'!$A57,'Volume Contribution RAW'!$A$1:$A$156,0),MATCH('Final Volume Contributions'!V$2,'Volume Contribution RAW'!$A$1:$AF$1,0))</f>
        <v>57272.464381049504</v>
      </c>
      <c r="W57" s="102">
        <f>INDEX('Volume Contribution RAW'!$A$1:$AF$156,MATCH('Final Volume Contributions'!$A57,'Volume Contribution RAW'!$A$1:$A$156,0),MATCH('Final Volume Contributions'!W$2,'Volume Contribution RAW'!$A$1:$AF$1,0))</f>
        <v>-71103.645490050403</v>
      </c>
      <c r="X57" s="102">
        <f>INDEX('Volume Contribution RAW'!$A$1:$AF$156,MATCH('Final Volume Contributions'!$A57,'Volume Contribution RAW'!$A$1:$A$156,0),MATCH('Final Volume Contributions'!X$2,'Volume Contribution RAW'!$A$1:$AF$1,0))</f>
        <v>418.83228734488398</v>
      </c>
      <c r="Y57" s="102">
        <f>INDEX('Volume Contribution RAW'!$A$1:$AF$156,MATCH('Final Volume Contributions'!$A57,'Volume Contribution RAW'!$A$1:$A$156,0),MATCH('Final Volume Contributions'!Y$2,'Volume Contribution RAW'!$A$1:$AF$1,0))</f>
        <v>138.12193917739199</v>
      </c>
      <c r="Z57" s="102">
        <f>INDEX('Volume Contribution RAW'!$A$1:$AF$156,MATCH('Final Volume Contributions'!$A57,'Volume Contribution RAW'!$A$1:$A$156,0),MATCH('Final Volume Contributions'!Z$2,'Volume Contribution RAW'!$A$1:$AF$1,0))</f>
        <v>1.1056075549939799E-5</v>
      </c>
      <c r="AA57" s="102">
        <f>INDEX('Volume Contribution RAW'!$A$1:$AF$156,MATCH('Final Volume Contributions'!$A57,'Volume Contribution RAW'!$A$1:$A$156,0),MATCH('Final Volume Contributions'!AA$2,'Volume Contribution RAW'!$A$1:$AF$1,0))</f>
        <v>1342.3223619891601</v>
      </c>
      <c r="AB57" s="102">
        <f>INDEX('Volume Contribution RAW'!$A$1:$AF$156,MATCH('Final Volume Contributions'!$A57,'Volume Contribution RAW'!$A$1:$A$156,0),MATCH('Final Volume Contributions'!AB$2,'Volume Contribution RAW'!$A$1:$AF$1,0))</f>
        <v>2.9229852059262899E-8</v>
      </c>
      <c r="AC57" s="102">
        <f>INDEX('Volume Contribution RAW'!$A$1:$AF$156,MATCH('Final Volume Contributions'!$A57,'Volume Contribution RAW'!$A$1:$A$156,0),MATCH('Final Volume Contributions'!AC$2,'Volume Contribution RAW'!$A$1:$AF$1,0))</f>
        <v>16.901564727075598</v>
      </c>
      <c r="AD57" s="102">
        <f>INDEX('Volume Contribution RAW'!$A$1:$AF$156,MATCH('Final Volume Contributions'!$A57,'Volume Contribution RAW'!$A$1:$A$156,0),MATCH('Final Volume Contributions'!AD$2,'Volume Contribution RAW'!$A$1:$AF$1,0))</f>
        <v>22.955468078970402</v>
      </c>
      <c r="AE57" s="102">
        <f>INDEX('Volume Contribution RAW'!$A$1:$AF$156,MATCH('Final Volume Contributions'!$A57,'Volume Contribution RAW'!$A$1:$A$156,0),MATCH('Final Volume Contributions'!AE$2,'Volume Contribution RAW'!$A$1:$AF$1,0))</f>
        <v>121011.653858944</v>
      </c>
      <c r="AF57" s="102">
        <f>INDEX('Volume Contribution RAW'!$A$1:$AF$156,MATCH('Final Volume Contributions'!$A57,'Volume Contribution RAW'!$A$1:$A$156,0),MATCH('Final Volume Contributions'!AF$2,'Volume Contribution RAW'!$A$1:$AF$1,0))</f>
        <v>0</v>
      </c>
      <c r="AG57" s="102">
        <f>INDEX('Volume Contribution RAW'!$A$1:$AF$156,MATCH('Final Volume Contributions'!$A57,'Volume Contribution RAW'!$A$1:$A$156,0),MATCH('Final Volume Contributions'!AG$2,'Volume Contribution RAW'!$A$1:$AF$1,0))</f>
        <v>75.143646971433796</v>
      </c>
      <c r="AH57" s="102">
        <f>INDEX('Volume Contribution RAW'!$A$1:$AF$156,MATCH('Final Volume Contributions'!$A57,'Volume Contribution RAW'!$A$1:$A$156,0),MATCH('Final Volume Contributions'!AH$2,'Volume Contribution RAW'!$A$1:$AF$1,0))</f>
        <v>2.9229852059262899E-8</v>
      </c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</row>
    <row r="58" spans="1:65" x14ac:dyDescent="0.2">
      <c r="A58" s="101">
        <f t="shared" si="1"/>
        <v>43122</v>
      </c>
      <c r="B58">
        <v>2838650.3000000012</v>
      </c>
      <c r="C58">
        <f t="shared" si="0"/>
        <v>2952320.5751768108</v>
      </c>
      <c r="E58" s="102">
        <f>INDEX('Volume Contribution RAW'!$A$1:$AF$156,MATCH('Final Volume Contributions'!$A58,'Volume Contribution RAW'!$A$1:$A$156,0),MATCH('Final Volume Contributions'!E$2,'Volume Contribution RAW'!$A$1:$AF$1,0))</f>
        <v>2455947.5896506398</v>
      </c>
      <c r="F58" s="102">
        <f>INDEX('Volume Contribution RAW'!$A$1:$AF$156,MATCH('Final Volume Contributions'!$A58,'Volume Contribution RAW'!$A$1:$A$156,0),MATCH('Final Volume Contributions'!F$2,'Volume Contribution RAW'!$A$1:$AF$1,0))</f>
        <v>66673.68967978</v>
      </c>
      <c r="G58" s="102">
        <f>INDEX('Volume Contribution RAW'!$A$1:$AF$156,MATCH('Final Volume Contributions'!$A58,'Volume Contribution RAW'!$A$1:$A$156,0),MATCH('Final Volume Contributions'!G$2,'Volume Contribution RAW'!$A$1:$AF$1,0))</f>
        <v>652327.69089130196</v>
      </c>
      <c r="H58" s="102">
        <f>INDEX('Volume Contribution RAW'!$A$1:$AF$156,MATCH('Final Volume Contributions'!$A58,'Volume Contribution RAW'!$A$1:$A$156,0),MATCH('Final Volume Contributions'!H$2,'Volume Contribution RAW'!$A$1:$AF$1,0))</f>
        <v>-367279.19975843601</v>
      </c>
      <c r="I58" s="102">
        <f>INDEX('Volume Contribution RAW'!$A$1:$AF$156,MATCH('Final Volume Contributions'!$A58,'Volume Contribution RAW'!$A$1:$A$156,0),MATCH('Final Volume Contributions'!I$2,'Volume Contribution RAW'!$A$1:$AF$1,0))</f>
        <v>-1.0989686246687901E-8</v>
      </c>
      <c r="J58" s="102">
        <f>INDEX('Volume Contribution RAW'!$A$1:$AF$156,MATCH('Final Volume Contributions'!$A58,'Volume Contribution RAW'!$A$1:$A$156,0),MATCH('Final Volume Contributions'!J$2,'Volume Contribution RAW'!$A$1:$AF$1,0))</f>
        <v>168193.769166935</v>
      </c>
      <c r="K58" s="102">
        <f>INDEX('Volume Contribution RAW'!$A$1:$AF$156,MATCH('Final Volume Contributions'!$A58,'Volume Contribution RAW'!$A$1:$A$156,0),MATCH('Final Volume Contributions'!K$2,'Volume Contribution RAW'!$A$1:$AF$1,0))</f>
        <v>-8628.7066667891104</v>
      </c>
      <c r="L58" s="102">
        <f>INDEX('Volume Contribution RAW'!$A$1:$AF$156,MATCH('Final Volume Contributions'!$A58,'Volume Contribution RAW'!$A$1:$A$156,0),MATCH('Final Volume Contributions'!L$2,'Volume Contribution RAW'!$A$1:$AF$1,0))</f>
        <v>-27376.608488199799</v>
      </c>
      <c r="M58" s="102">
        <f>INDEX('Volume Contribution RAW'!$A$1:$AF$156,MATCH('Final Volume Contributions'!$A58,'Volume Contribution RAW'!$A$1:$A$156,0),MATCH('Final Volume Contributions'!M$2,'Volume Contribution RAW'!$A$1:$AF$1,0))</f>
        <v>-985.98877149640998</v>
      </c>
      <c r="N58" s="102">
        <f>INDEX('Volume Contribution RAW'!$A$1:$AF$156,MATCH('Final Volume Contributions'!$A58,'Volume Contribution RAW'!$A$1:$A$156,0),MATCH('Final Volume Contributions'!N$2,'Volume Contribution RAW'!$A$1:$AF$1,0))</f>
        <v>-28823.619280743998</v>
      </c>
      <c r="O58" s="102">
        <f>INDEX('Volume Contribution RAW'!$A$1:$AF$156,MATCH('Final Volume Contributions'!$A58,'Volume Contribution RAW'!$A$1:$A$156,0),MATCH('Final Volume Contributions'!O$2,'Volume Contribution RAW'!$A$1:$AF$1,0))</f>
        <v>17390.2073574067</v>
      </c>
      <c r="P58" s="102">
        <f>INDEX('Volume Contribution RAW'!$A$1:$AF$156,MATCH('Final Volume Contributions'!$A58,'Volume Contribution RAW'!$A$1:$A$156,0),MATCH('Final Volume Contributions'!P$2,'Volume Contribution RAW'!$A$1:$AF$1,0))</f>
        <v>14068.875088172201</v>
      </c>
      <c r="Q58" s="102">
        <f>INDEX('Volume Contribution RAW'!$A$1:$AF$156,MATCH('Final Volume Contributions'!$A58,'Volume Contribution RAW'!$A$1:$A$156,0),MATCH('Final Volume Contributions'!Q$2,'Volume Contribution RAW'!$A$1:$AF$1,0))</f>
        <v>135424.45983785199</v>
      </c>
      <c r="R58" s="102">
        <f>INDEX('Volume Contribution RAW'!$A$1:$AF$156,MATCH('Final Volume Contributions'!$A58,'Volume Contribution RAW'!$A$1:$A$156,0),MATCH('Final Volume Contributions'!R$2,'Volume Contribution RAW'!$A$1:$AF$1,0))</f>
        <v>-42575.908722682398</v>
      </c>
      <c r="S58" s="102">
        <f>INDEX('Volume Contribution RAW'!$A$1:$AF$156,MATCH('Final Volume Contributions'!$A58,'Volume Contribution RAW'!$A$1:$A$156,0),MATCH('Final Volume Contributions'!S$2,'Volume Contribution RAW'!$A$1:$AF$1,0))</f>
        <v>-91974.0580081386</v>
      </c>
      <c r="T58" s="102">
        <f>INDEX('Volume Contribution RAW'!$A$1:$AF$156,MATCH('Final Volume Contributions'!$A58,'Volume Contribution RAW'!$A$1:$A$156,0),MATCH('Final Volume Contributions'!T$2,'Volume Contribution RAW'!$A$1:$AF$1,0))</f>
        <v>-49815.1032303881</v>
      </c>
      <c r="U58" s="102">
        <f>INDEX('Volume Contribution RAW'!$A$1:$AF$156,MATCH('Final Volume Contributions'!$A58,'Volume Contribution RAW'!$A$1:$A$156,0),MATCH('Final Volume Contributions'!U$2,'Volume Contribution RAW'!$A$1:$AF$1,0))</f>
        <v>28484.2632189127</v>
      </c>
      <c r="V58" s="102">
        <f>INDEX('Volume Contribution RAW'!$A$1:$AF$156,MATCH('Final Volume Contributions'!$A58,'Volume Contribution RAW'!$A$1:$A$156,0),MATCH('Final Volume Contributions'!V$2,'Volume Contribution RAW'!$A$1:$AF$1,0))</f>
        <v>66669.649276248296</v>
      </c>
      <c r="W58" s="102">
        <f>INDEX('Volume Contribution RAW'!$A$1:$AF$156,MATCH('Final Volume Contributions'!$A58,'Volume Contribution RAW'!$A$1:$A$156,0),MATCH('Final Volume Contributions'!W$2,'Volume Contribution RAW'!$A$1:$AF$1,0))</f>
        <v>-72990.487697503995</v>
      </c>
      <c r="X58" s="102">
        <f>INDEX('Volume Contribution RAW'!$A$1:$AF$156,MATCH('Final Volume Contributions'!$A58,'Volume Contribution RAW'!$A$1:$A$156,0),MATCH('Final Volume Contributions'!X$2,'Volume Contribution RAW'!$A$1:$AF$1,0))</f>
        <v>42.9534547432038</v>
      </c>
      <c r="Y58" s="102">
        <f>INDEX('Volume Contribution RAW'!$A$1:$AF$156,MATCH('Final Volume Contributions'!$A58,'Volume Contribution RAW'!$A$1:$A$156,0),MATCH('Final Volume Contributions'!Y$2,'Volume Contribution RAW'!$A$1:$AF$1,0))</f>
        <v>113.32149599594401</v>
      </c>
      <c r="Z58" s="102">
        <f>INDEX('Volume Contribution RAW'!$A$1:$AF$156,MATCH('Final Volume Contributions'!$A58,'Volume Contribution RAW'!$A$1:$A$156,0),MATCH('Final Volume Contributions'!Z$2,'Volume Contribution RAW'!$A$1:$AF$1,0))</f>
        <v>1.1193147121641099E-6</v>
      </c>
      <c r="AA58" s="102">
        <f>INDEX('Volume Contribution RAW'!$A$1:$AF$156,MATCH('Final Volume Contributions'!$A58,'Volume Contribution RAW'!$A$1:$A$156,0),MATCH('Final Volume Contributions'!AA$2,'Volume Contribution RAW'!$A$1:$AF$1,0))</f>
        <v>137.66108788609199</v>
      </c>
      <c r="AB58" s="102">
        <f>INDEX('Volume Contribution RAW'!$A$1:$AF$156,MATCH('Final Volume Contributions'!$A58,'Volume Contribution RAW'!$A$1:$A$156,0),MATCH('Final Volume Contributions'!AB$2,'Volume Contribution RAW'!$A$1:$AF$1,0))</f>
        <v>-1.0989686246687901E-8</v>
      </c>
      <c r="AC58" s="102">
        <f>INDEX('Volume Contribution RAW'!$A$1:$AF$156,MATCH('Final Volume Contributions'!$A58,'Volume Contribution RAW'!$A$1:$A$156,0),MATCH('Final Volume Contributions'!AC$2,'Volume Contribution RAW'!$A$1:$AF$1,0))</f>
        <v>1.7333505657473101</v>
      </c>
      <c r="AD58" s="102">
        <f>INDEX('Volume Contribution RAW'!$A$1:$AF$156,MATCH('Final Volume Contributions'!$A58,'Volume Contribution RAW'!$A$1:$A$156,0),MATCH('Final Volume Contributions'!AD$2,'Volume Contribution RAW'!$A$1:$AF$1,0))</f>
        <v>4.7084249368213102</v>
      </c>
      <c r="AE58" s="102">
        <f>INDEX('Volume Contribution RAW'!$A$1:$AF$156,MATCH('Final Volume Contributions'!$A58,'Volume Contribution RAW'!$A$1:$A$156,0),MATCH('Final Volume Contributions'!AE$2,'Volume Contribution RAW'!$A$1:$AF$1,0))</f>
        <v>37228.032570910502</v>
      </c>
      <c r="AF58" s="102">
        <f>INDEX('Volume Contribution RAW'!$A$1:$AF$156,MATCH('Final Volume Contributions'!$A58,'Volume Contribution RAW'!$A$1:$A$156,0),MATCH('Final Volume Contributions'!AF$2,'Volume Contribution RAW'!$A$1:$AF$1,0))</f>
        <v>0</v>
      </c>
      <c r="AG58" s="102">
        <f>INDEX('Volume Contribution RAW'!$A$1:$AF$156,MATCH('Final Volume Contributions'!$A58,'Volume Contribution RAW'!$A$1:$A$156,0),MATCH('Final Volume Contributions'!AG$2,'Volume Contribution RAW'!$A$1:$AF$1,0))</f>
        <v>61.651247816760097</v>
      </c>
      <c r="AH58" s="102">
        <f>INDEX('Volume Contribution RAW'!$A$1:$AF$156,MATCH('Final Volume Contributions'!$A58,'Volume Contribution RAW'!$A$1:$A$156,0),MATCH('Final Volume Contributions'!AH$2,'Volume Contribution RAW'!$A$1:$AF$1,0))</f>
        <v>-1.0989686246687901E-8</v>
      </c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</row>
    <row r="59" spans="1:65" x14ac:dyDescent="0.2">
      <c r="A59" s="101">
        <f t="shared" si="1"/>
        <v>43129</v>
      </c>
      <c r="B59">
        <v>4405239.0000000028</v>
      </c>
      <c r="C59">
        <f t="shared" si="0"/>
        <v>4452945.8970147055</v>
      </c>
      <c r="E59" s="102">
        <f>INDEX('Volume Contribution RAW'!$A$1:$AF$156,MATCH('Final Volume Contributions'!$A59,'Volume Contribution RAW'!$A$1:$A$156,0),MATCH('Final Volume Contributions'!E$2,'Volume Contribution RAW'!$A$1:$AF$1,0))</f>
        <v>2455947.5896506398</v>
      </c>
      <c r="F59" s="102">
        <f>INDEX('Volume Contribution RAW'!$A$1:$AF$156,MATCH('Final Volume Contributions'!$A59,'Volume Contribution RAW'!$A$1:$A$156,0),MATCH('Final Volume Contributions'!F$2,'Volume Contribution RAW'!$A$1:$AF$1,0))</f>
        <v>104197.604068343</v>
      </c>
      <c r="G59" s="102">
        <f>INDEX('Volume Contribution RAW'!$A$1:$AF$156,MATCH('Final Volume Contributions'!$A59,'Volume Contribution RAW'!$A$1:$A$156,0),MATCH('Final Volume Contributions'!G$2,'Volume Contribution RAW'!$A$1:$AF$1,0))</f>
        <v>1095267.3343239301</v>
      </c>
      <c r="H59" s="102">
        <f>INDEX('Volume Contribution RAW'!$A$1:$AF$156,MATCH('Final Volume Contributions'!$A59,'Volume Contribution RAW'!$A$1:$A$156,0),MATCH('Final Volume Contributions'!H$2,'Volume Contribution RAW'!$A$1:$AF$1,0))</f>
        <v>962646.77429879899</v>
      </c>
      <c r="I59" s="102">
        <f>INDEX('Volume Contribution RAW'!$A$1:$AF$156,MATCH('Final Volume Contributions'!$A59,'Volume Contribution RAW'!$A$1:$A$156,0),MATCH('Final Volume Contributions'!I$2,'Volume Contribution RAW'!$A$1:$AF$1,0))</f>
        <v>-1.7932077670251701E-8</v>
      </c>
      <c r="J59" s="102">
        <f>INDEX('Volume Contribution RAW'!$A$1:$AF$156,MATCH('Final Volume Contributions'!$A59,'Volume Contribution RAW'!$A$1:$A$156,0),MATCH('Final Volume Contributions'!J$2,'Volume Contribution RAW'!$A$1:$AF$1,0))</f>
        <v>211442.35877243601</v>
      </c>
      <c r="K59" s="102">
        <f>INDEX('Volume Contribution RAW'!$A$1:$AF$156,MATCH('Final Volume Contributions'!$A59,'Volume Contribution RAW'!$A$1:$A$156,0),MATCH('Final Volume Contributions'!K$2,'Volume Contribution RAW'!$A$1:$AF$1,0))</f>
        <v>-10655.938401355401</v>
      </c>
      <c r="L59" s="102">
        <f>INDEX('Volume Contribution RAW'!$A$1:$AF$156,MATCH('Final Volume Contributions'!$A59,'Volume Contribution RAW'!$A$1:$A$156,0),MATCH('Final Volume Contributions'!L$2,'Volume Contribution RAW'!$A$1:$AF$1,0))</f>
        <v>-27032.7231875785</v>
      </c>
      <c r="M59" s="102">
        <f>INDEX('Volume Contribution RAW'!$A$1:$AF$156,MATCH('Final Volume Contributions'!$A59,'Volume Contribution RAW'!$A$1:$A$156,0),MATCH('Final Volume Contributions'!M$2,'Volume Contribution RAW'!$A$1:$AF$1,0))</f>
        <v>-1096.26147612929</v>
      </c>
      <c r="N59" s="102">
        <f>INDEX('Volume Contribution RAW'!$A$1:$AF$156,MATCH('Final Volume Contributions'!$A59,'Volume Contribution RAW'!$A$1:$A$156,0),MATCH('Final Volume Contributions'!N$2,'Volume Contribution RAW'!$A$1:$AF$1,0))</f>
        <v>-37305.748606494002</v>
      </c>
      <c r="O59" s="102">
        <f>INDEX('Volume Contribution RAW'!$A$1:$AF$156,MATCH('Final Volume Contributions'!$A59,'Volume Contribution RAW'!$A$1:$A$156,0),MATCH('Final Volume Contributions'!O$2,'Volume Contribution RAW'!$A$1:$AF$1,0))</f>
        <v>8607.8937581136197</v>
      </c>
      <c r="P59" s="102">
        <f>INDEX('Volume Contribution RAW'!$A$1:$AF$156,MATCH('Final Volume Contributions'!$A59,'Volume Contribution RAW'!$A$1:$A$156,0),MATCH('Final Volume Contributions'!P$2,'Volume Contribution RAW'!$A$1:$AF$1,0))</f>
        <v>32034.288154216199</v>
      </c>
      <c r="Q59" s="102">
        <f>INDEX('Volume Contribution RAW'!$A$1:$AF$156,MATCH('Final Volume Contributions'!$A59,'Volume Contribution RAW'!$A$1:$A$156,0),MATCH('Final Volume Contributions'!Q$2,'Volume Contribution RAW'!$A$1:$AF$1,0))</f>
        <v>220436.37695842699</v>
      </c>
      <c r="R59" s="102">
        <f>INDEX('Volume Contribution RAW'!$A$1:$AF$156,MATCH('Final Volume Contributions'!$A59,'Volume Contribution RAW'!$A$1:$A$156,0),MATCH('Final Volume Contributions'!R$2,'Volume Contribution RAW'!$A$1:$AF$1,0))</f>
        <v>-474631.14373752801</v>
      </c>
      <c r="S59" s="102">
        <f>INDEX('Volume Contribution RAW'!$A$1:$AF$156,MATCH('Final Volume Contributions'!$A59,'Volume Contribution RAW'!$A$1:$A$156,0),MATCH('Final Volume Contributions'!S$2,'Volume Contribution RAW'!$A$1:$AF$1,0))</f>
        <v>-113135.278339211</v>
      </c>
      <c r="T59" s="102">
        <f>INDEX('Volume Contribution RAW'!$A$1:$AF$156,MATCH('Final Volume Contributions'!$A59,'Volume Contribution RAW'!$A$1:$A$156,0),MATCH('Final Volume Contributions'!T$2,'Volume Contribution RAW'!$A$1:$AF$1,0))</f>
        <v>-24980.4240715425</v>
      </c>
      <c r="U59" s="102">
        <f>INDEX('Volume Contribution RAW'!$A$1:$AF$156,MATCH('Final Volume Contributions'!$A59,'Volume Contribution RAW'!$A$1:$A$156,0),MATCH('Final Volume Contributions'!U$2,'Volume Contribution RAW'!$A$1:$AF$1,0))</f>
        <v>44538.671412192598</v>
      </c>
      <c r="V59" s="102">
        <f>INDEX('Volume Contribution RAW'!$A$1:$AF$156,MATCH('Final Volume Contributions'!$A59,'Volume Contribution RAW'!$A$1:$A$156,0),MATCH('Final Volume Contributions'!V$2,'Volume Contribution RAW'!$A$1:$AF$1,0))</f>
        <v>90650.538283853297</v>
      </c>
      <c r="W59" s="102">
        <f>INDEX('Volume Contribution RAW'!$A$1:$AF$156,MATCH('Final Volume Contributions'!$A59,'Volume Contribution RAW'!$A$1:$A$156,0),MATCH('Final Volume Contributions'!W$2,'Volume Contribution RAW'!$A$1:$AF$1,0))</f>
        <v>-97729.963565172497</v>
      </c>
      <c r="X59" s="102">
        <f>INDEX('Volume Contribution RAW'!$A$1:$AF$156,MATCH('Final Volume Contributions'!$A59,'Volume Contribution RAW'!$A$1:$A$156,0),MATCH('Final Volume Contributions'!X$2,'Volume Contribution RAW'!$A$1:$AF$1,0))</f>
        <v>5.21057128559519</v>
      </c>
      <c r="Y59" s="102">
        <f>INDEX('Volume Contribution RAW'!$A$1:$AF$156,MATCH('Final Volume Contributions'!$A59,'Volume Contribution RAW'!$A$1:$A$156,0),MATCH('Final Volume Contributions'!Y$2,'Volume Contribution RAW'!$A$1:$AF$1,0))</f>
        <v>109.974336757193</v>
      </c>
      <c r="Z59" s="102">
        <f>INDEX('Volume Contribution RAW'!$A$1:$AF$156,MATCH('Final Volume Contributions'!$A59,'Volume Contribution RAW'!$A$1:$A$156,0),MATCH('Final Volume Contributions'!Z$2,'Volume Contribution RAW'!$A$1:$AF$1,0))</f>
        <v>1.11870180795018E-7</v>
      </c>
      <c r="AA59" s="102">
        <f>INDEX('Volume Contribution RAW'!$A$1:$AF$156,MATCH('Final Volume Contributions'!$A59,'Volume Contribution RAW'!$A$1:$A$156,0),MATCH('Final Volume Contributions'!AA$2,'Volume Contribution RAW'!$A$1:$AF$1,0))</f>
        <v>16.6992942540355</v>
      </c>
      <c r="AB59" s="102">
        <f>INDEX('Volume Contribution RAW'!$A$1:$AF$156,MATCH('Final Volume Contributions'!$A59,'Volume Contribution RAW'!$A$1:$A$156,0),MATCH('Final Volume Contributions'!AB$2,'Volume Contribution RAW'!$A$1:$AF$1,0))</f>
        <v>-1.7932077670251701E-8</v>
      </c>
      <c r="AC59" s="102">
        <f>INDEX('Volume Contribution RAW'!$A$1:$AF$156,MATCH('Final Volume Contributions'!$A59,'Volume Contribution RAW'!$A$1:$A$156,0),MATCH('Final Volume Contributions'!AC$2,'Volume Contribution RAW'!$A$1:$AF$1,0))</f>
        <v>0.21026829054842899</v>
      </c>
      <c r="AD59" s="102">
        <f>INDEX('Volume Contribution RAW'!$A$1:$AF$156,MATCH('Final Volume Contributions'!$A59,'Volume Contribution RAW'!$A$1:$A$156,0),MATCH('Final Volume Contributions'!AD$2,'Volume Contribution RAW'!$A$1:$AF$1,0))</f>
        <v>1.1423338302647601</v>
      </c>
      <c r="AE59" s="102">
        <f>INDEX('Volume Contribution RAW'!$A$1:$AF$156,MATCH('Final Volume Contributions'!$A59,'Volume Contribution RAW'!$A$1:$A$156,0),MATCH('Final Volume Contributions'!AE$2,'Volume Contribution RAW'!$A$1:$AF$1,0))</f>
        <v>13550.8817542466</v>
      </c>
      <c r="AF59" s="102">
        <f>INDEX('Volume Contribution RAW'!$A$1:$AF$156,MATCH('Final Volume Contributions'!$A59,'Volume Contribution RAW'!$A$1:$A$156,0),MATCH('Final Volume Contributions'!AF$2,'Volume Contribution RAW'!$A$1:$AF$1,0))</f>
        <v>0</v>
      </c>
      <c r="AG59" s="102">
        <f>INDEX('Volume Contribution RAW'!$A$1:$AF$156,MATCH('Final Volume Contributions'!$A59,'Volume Contribution RAW'!$A$1:$A$156,0),MATCH('Final Volume Contributions'!AG$2,'Volume Contribution RAW'!$A$1:$AF$1,0))</f>
        <v>59.830160043182502</v>
      </c>
      <c r="AH59" s="102">
        <f>INDEX('Volume Contribution RAW'!$A$1:$AF$156,MATCH('Final Volume Contributions'!$A59,'Volume Contribution RAW'!$A$1:$A$156,0),MATCH('Final Volume Contributions'!AH$2,'Volume Contribution RAW'!$A$1:$AF$1,0))</f>
        <v>-1.7932077670251701E-8</v>
      </c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</row>
    <row r="60" spans="1:65" x14ac:dyDescent="0.2">
      <c r="A60" s="101">
        <f t="shared" si="1"/>
        <v>43136</v>
      </c>
      <c r="B60">
        <v>3439449.7999999989</v>
      </c>
      <c r="C60">
        <f t="shared" si="0"/>
        <v>3494290.9215846714</v>
      </c>
      <c r="E60" s="102">
        <f>INDEX('Volume Contribution RAW'!$A$1:$AF$156,MATCH('Final Volume Contributions'!$A60,'Volume Contribution RAW'!$A$1:$A$156,0),MATCH('Final Volume Contributions'!E$2,'Volume Contribution RAW'!$A$1:$AF$1,0))</f>
        <v>2455947.5896506398</v>
      </c>
      <c r="F60" s="102">
        <f>INDEX('Volume Contribution RAW'!$A$1:$AF$156,MATCH('Final Volume Contributions'!$A60,'Volume Contribution RAW'!$A$1:$A$156,0),MATCH('Final Volume Contributions'!F$2,'Volume Contribution RAW'!$A$1:$AF$1,0))</f>
        <v>-23644.527871400802</v>
      </c>
      <c r="G60" s="102">
        <f>INDEX('Volume Contribution RAW'!$A$1:$AF$156,MATCH('Final Volume Contributions'!$A60,'Volume Contribution RAW'!$A$1:$A$156,0),MATCH('Final Volume Contributions'!G$2,'Volume Contribution RAW'!$A$1:$AF$1,0))</f>
        <v>804074.78404045105</v>
      </c>
      <c r="H60" s="102">
        <f>INDEX('Volume Contribution RAW'!$A$1:$AF$156,MATCH('Final Volume Contributions'!$A60,'Volume Contribution RAW'!$A$1:$A$156,0),MATCH('Final Volume Contributions'!H$2,'Volume Contribution RAW'!$A$1:$AF$1,0))</f>
        <v>286450.90698844497</v>
      </c>
      <c r="I60" s="102">
        <f>INDEX('Volume Contribution RAW'!$A$1:$AF$156,MATCH('Final Volume Contributions'!$A60,'Volume Contribution RAW'!$A$1:$A$156,0),MATCH('Final Volume Contributions'!I$2,'Volume Contribution RAW'!$A$1:$AF$1,0))</f>
        <v>6.6922973533580005E-8</v>
      </c>
      <c r="J60" s="102">
        <f>INDEX('Volume Contribution RAW'!$A$1:$AF$156,MATCH('Final Volume Contributions'!$A60,'Volume Contribution RAW'!$A$1:$A$156,0),MATCH('Final Volume Contributions'!J$2,'Volume Contribution RAW'!$A$1:$AF$1,0))</f>
        <v>160157.03526765501</v>
      </c>
      <c r="K60" s="102">
        <f>INDEX('Volume Contribution RAW'!$A$1:$AF$156,MATCH('Final Volume Contributions'!$A60,'Volume Contribution RAW'!$A$1:$A$156,0),MATCH('Final Volume Contributions'!K$2,'Volume Contribution RAW'!$A$1:$AF$1,0))</f>
        <v>-18540.387021806499</v>
      </c>
      <c r="L60" s="102">
        <f>INDEX('Volume Contribution RAW'!$A$1:$AF$156,MATCH('Final Volume Contributions'!$A60,'Volume Contribution RAW'!$A$1:$A$156,0),MATCH('Final Volume Contributions'!L$2,'Volume Contribution RAW'!$A$1:$AF$1,0))</f>
        <v>-18946.591203162199</v>
      </c>
      <c r="M60" s="102">
        <f>INDEX('Volume Contribution RAW'!$A$1:$AF$156,MATCH('Final Volume Contributions'!$A60,'Volume Contribution RAW'!$A$1:$A$156,0),MATCH('Final Volume Contributions'!M$2,'Volume Contribution RAW'!$A$1:$AF$1,0))</f>
        <v>-863.76809853013901</v>
      </c>
      <c r="N60" s="102">
        <f>INDEX('Volume Contribution RAW'!$A$1:$AF$156,MATCH('Final Volume Contributions'!$A60,'Volume Contribution RAW'!$A$1:$A$156,0),MATCH('Final Volume Contributions'!N$2,'Volume Contribution RAW'!$A$1:$AF$1,0))</f>
        <v>-29875.287768407699</v>
      </c>
      <c r="O60" s="102">
        <f>INDEX('Volume Contribution RAW'!$A$1:$AF$156,MATCH('Final Volume Contributions'!$A60,'Volume Contribution RAW'!$A$1:$A$156,0),MATCH('Final Volume Contributions'!O$2,'Volume Contribution RAW'!$A$1:$AF$1,0))</f>
        <v>26863.2812522614</v>
      </c>
      <c r="P60" s="102">
        <f>INDEX('Volume Contribution RAW'!$A$1:$AF$156,MATCH('Final Volume Contributions'!$A60,'Volume Contribution RAW'!$A$1:$A$156,0),MATCH('Final Volume Contributions'!P$2,'Volume Contribution RAW'!$A$1:$AF$1,0))</f>
        <v>38954.6476506572</v>
      </c>
      <c r="Q60" s="102">
        <f>INDEX('Volume Contribution RAW'!$A$1:$AF$156,MATCH('Final Volume Contributions'!$A60,'Volume Contribution RAW'!$A$1:$A$156,0),MATCH('Final Volume Contributions'!Q$2,'Volume Contribution RAW'!$A$1:$AF$1,0))</f>
        <v>174551.65717776801</v>
      </c>
      <c r="R60" s="102">
        <f>INDEX('Volume Contribution RAW'!$A$1:$AF$156,MATCH('Final Volume Contributions'!$A60,'Volume Contribution RAW'!$A$1:$A$156,0),MATCH('Final Volume Contributions'!R$2,'Volume Contribution RAW'!$A$1:$AF$1,0))</f>
        <v>-270797.39631822298</v>
      </c>
      <c r="S60" s="102">
        <f>INDEX('Volume Contribution RAW'!$A$1:$AF$156,MATCH('Final Volume Contributions'!$A60,'Volume Contribution RAW'!$A$1:$A$156,0),MATCH('Final Volume Contributions'!S$2,'Volume Contribution RAW'!$A$1:$AF$1,0))</f>
        <v>-99296.840760708597</v>
      </c>
      <c r="T60" s="102">
        <f>INDEX('Volume Contribution RAW'!$A$1:$AF$156,MATCH('Final Volume Contributions'!$A60,'Volume Contribution RAW'!$A$1:$A$156,0),MATCH('Final Volume Contributions'!T$2,'Volume Contribution RAW'!$A$1:$AF$1,0))</f>
        <v>-28304.167426488199</v>
      </c>
      <c r="U60" s="102">
        <f>INDEX('Volume Contribution RAW'!$A$1:$AF$156,MATCH('Final Volume Contributions'!$A60,'Volume Contribution RAW'!$A$1:$A$156,0),MATCH('Final Volume Contributions'!U$2,'Volume Contribution RAW'!$A$1:$AF$1,0))</f>
        <v>30751.820744104702</v>
      </c>
      <c r="V60" s="102">
        <f>INDEX('Volume Contribution RAW'!$A$1:$AF$156,MATCH('Final Volume Contributions'!$A60,'Volume Contribution RAW'!$A$1:$A$156,0),MATCH('Final Volume Contributions'!V$2,'Volume Contribution RAW'!$A$1:$AF$1,0))</f>
        <v>88815.968593437996</v>
      </c>
      <c r="W60" s="102">
        <f>INDEX('Volume Contribution RAW'!$A$1:$AF$156,MATCH('Final Volume Contributions'!$A60,'Volume Contribution RAW'!$A$1:$A$156,0),MATCH('Final Volume Contributions'!W$2,'Volume Contribution RAW'!$A$1:$AF$1,0))</f>
        <v>-85744.889757939396</v>
      </c>
      <c r="X60" s="102">
        <f>INDEX('Volume Contribution RAW'!$A$1:$AF$156,MATCH('Final Volume Contributions'!$A60,'Volume Contribution RAW'!$A$1:$A$156,0),MATCH('Final Volume Contributions'!X$2,'Volume Contribution RAW'!$A$1:$AF$1,0))</f>
        <v>0.463482331601206</v>
      </c>
      <c r="Y60" s="102">
        <f>INDEX('Volume Contribution RAW'!$A$1:$AF$156,MATCH('Final Volume Contributions'!$A60,'Volume Contribution RAW'!$A$1:$A$156,0),MATCH('Final Volume Contributions'!Y$2,'Volume Contribution RAW'!$A$1:$AF$1,0))</f>
        <v>78.257847911399793</v>
      </c>
      <c r="Z60" s="102">
        <f>INDEX('Volume Contribution RAW'!$A$1:$AF$156,MATCH('Final Volume Contributions'!$A60,'Volume Contribution RAW'!$A$1:$A$156,0),MATCH('Final Volume Contributions'!Z$2,'Volume Contribution RAW'!$A$1:$AF$1,0))</f>
        <v>7.6185668832345401E-8</v>
      </c>
      <c r="AA60" s="102">
        <f>INDEX('Volume Contribution RAW'!$A$1:$AF$156,MATCH('Final Volume Contributions'!$A60,'Volume Contribution RAW'!$A$1:$A$156,0),MATCH('Final Volume Contributions'!AA$2,'Volume Contribution RAW'!$A$1:$AF$1,0))</f>
        <v>1.4854077262486201</v>
      </c>
      <c r="AB60" s="102">
        <f>INDEX('Volume Contribution RAW'!$A$1:$AF$156,MATCH('Final Volume Contributions'!$A60,'Volume Contribution RAW'!$A$1:$A$156,0),MATCH('Final Volume Contributions'!AB$2,'Volume Contribution RAW'!$A$1:$AF$1,0))</f>
        <v>6.6922973533580005E-8</v>
      </c>
      <c r="AC60" s="102">
        <f>INDEX('Volume Contribution RAW'!$A$1:$AF$156,MATCH('Final Volume Contributions'!$A60,'Volume Contribution RAW'!$A$1:$A$156,0),MATCH('Final Volume Contributions'!AC$2,'Volume Contribution RAW'!$A$1:$AF$1,0))</f>
        <v>1.8703585866553601E-2</v>
      </c>
      <c r="AD60" s="102">
        <f>INDEX('Volume Contribution RAW'!$A$1:$AF$156,MATCH('Final Volume Contributions'!$A60,'Volume Contribution RAW'!$A$1:$A$156,0),MATCH('Final Volume Contributions'!AD$2,'Volume Contribution RAW'!$A$1:$AF$1,0))</f>
        <v>0.20322222858330799</v>
      </c>
      <c r="AE60" s="102">
        <f>INDEX('Volume Contribution RAW'!$A$1:$AF$156,MATCH('Final Volume Contributions'!$A60,'Volume Contribution RAW'!$A$1:$A$156,0),MATCH('Final Volume Contributions'!AE$2,'Volume Contribution RAW'!$A$1:$AF$1,0))</f>
        <v>3614.0825211890701</v>
      </c>
      <c r="AF60" s="102">
        <f>INDEX('Volume Contribution RAW'!$A$1:$AF$156,MATCH('Final Volume Contributions'!$A60,'Volume Contribution RAW'!$A$1:$A$156,0),MATCH('Final Volume Contributions'!AF$2,'Volume Contribution RAW'!$A$1:$AF$1,0))</f>
        <v>0</v>
      </c>
      <c r="AG60" s="102">
        <f>INDEX('Volume Contribution RAW'!$A$1:$AF$156,MATCH('Final Volume Contributions'!$A60,'Volume Contribution RAW'!$A$1:$A$156,0),MATCH('Final Volume Contributions'!AG$2,'Volume Contribution RAW'!$A$1:$AF$1,0))</f>
        <v>42.575260667846997</v>
      </c>
      <c r="AH60" s="102">
        <f>INDEX('Volume Contribution RAW'!$A$1:$AF$156,MATCH('Final Volume Contributions'!$A60,'Volume Contribution RAW'!$A$1:$A$156,0),MATCH('Final Volume Contributions'!AH$2,'Volume Contribution RAW'!$A$1:$AF$1,0))</f>
        <v>6.6922973533580005E-8</v>
      </c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</row>
    <row r="61" spans="1:65" x14ac:dyDescent="0.2">
      <c r="A61" s="101">
        <f t="shared" si="1"/>
        <v>43143</v>
      </c>
      <c r="B61">
        <v>2767124.0000000019</v>
      </c>
      <c r="C61">
        <f t="shared" si="0"/>
        <v>2772544.2211792916</v>
      </c>
      <c r="E61" s="102">
        <f>INDEX('Volume Contribution RAW'!$A$1:$AF$156,MATCH('Final Volume Contributions'!$A61,'Volume Contribution RAW'!$A$1:$A$156,0),MATCH('Final Volume Contributions'!E$2,'Volume Contribution RAW'!$A$1:$AF$1,0))</f>
        <v>2455947.5896506398</v>
      </c>
      <c r="F61" s="102">
        <f>INDEX('Volume Contribution RAW'!$A$1:$AF$156,MATCH('Final Volume Contributions'!$A61,'Volume Contribution RAW'!$A$1:$A$156,0),MATCH('Final Volume Contributions'!F$2,'Volume Contribution RAW'!$A$1:$AF$1,0))</f>
        <v>26805.649436396201</v>
      </c>
      <c r="G61" s="102">
        <f>INDEX('Volume Contribution RAW'!$A$1:$AF$156,MATCH('Final Volume Contributions'!$A61,'Volume Contribution RAW'!$A$1:$A$156,0),MATCH('Final Volume Contributions'!G$2,'Volume Contribution RAW'!$A$1:$AF$1,0))</f>
        <v>692893.11534177803</v>
      </c>
      <c r="H61" s="102">
        <f>INDEX('Volume Contribution RAW'!$A$1:$AF$156,MATCH('Final Volume Contributions'!$A61,'Volume Contribution RAW'!$A$1:$A$156,0),MATCH('Final Volume Contributions'!H$2,'Volume Contribution RAW'!$A$1:$AF$1,0))</f>
        <v>-403589.28667297098</v>
      </c>
      <c r="I61" s="102">
        <f>INDEX('Volume Contribution RAW'!$A$1:$AF$156,MATCH('Final Volume Contributions'!$A61,'Volume Contribution RAW'!$A$1:$A$156,0),MATCH('Final Volume Contributions'!I$2,'Volume Contribution RAW'!$A$1:$AF$1,0))</f>
        <v>2.83720931038547E-8</v>
      </c>
      <c r="J61" s="102">
        <f>INDEX('Volume Contribution RAW'!$A$1:$AF$156,MATCH('Final Volume Contributions'!$A61,'Volume Contribution RAW'!$A$1:$A$156,0),MATCH('Final Volume Contributions'!J$2,'Volume Contribution RAW'!$A$1:$AF$1,0))</f>
        <v>112649.34674818499</v>
      </c>
      <c r="K61" s="102">
        <f>INDEX('Volume Contribution RAW'!$A$1:$AF$156,MATCH('Final Volume Contributions'!$A61,'Volume Contribution RAW'!$A$1:$A$156,0),MATCH('Final Volume Contributions'!K$2,'Volume Contribution RAW'!$A$1:$AF$1,0))</f>
        <v>-16670.8769523275</v>
      </c>
      <c r="L61" s="102">
        <f>INDEX('Volume Contribution RAW'!$A$1:$AF$156,MATCH('Final Volume Contributions'!$A61,'Volume Contribution RAW'!$A$1:$A$156,0),MATCH('Final Volume Contributions'!L$2,'Volume Contribution RAW'!$A$1:$AF$1,0))</f>
        <v>-13629.423748011</v>
      </c>
      <c r="M61" s="102">
        <f>INDEX('Volume Contribution RAW'!$A$1:$AF$156,MATCH('Final Volume Contributions'!$A61,'Volume Contribution RAW'!$A$1:$A$156,0),MATCH('Final Volume Contributions'!M$2,'Volume Contribution RAW'!$A$1:$AF$1,0))</f>
        <v>-698.70577118550898</v>
      </c>
      <c r="N61" s="102">
        <f>INDEX('Volume Contribution RAW'!$A$1:$AF$156,MATCH('Final Volume Contributions'!$A61,'Volume Contribution RAW'!$A$1:$A$156,0),MATCH('Final Volume Contributions'!N$2,'Volume Contribution RAW'!$A$1:$AF$1,0))</f>
        <v>-24728.586072732902</v>
      </c>
      <c r="O61" s="102">
        <f>INDEX('Volume Contribution RAW'!$A$1:$AF$156,MATCH('Final Volume Contributions'!$A61,'Volume Contribution RAW'!$A$1:$A$156,0),MATCH('Final Volume Contributions'!O$2,'Volume Contribution RAW'!$A$1:$AF$1,0))</f>
        <v>28122.1588070338</v>
      </c>
      <c r="P61" s="102">
        <f>INDEX('Volume Contribution RAW'!$A$1:$AF$156,MATCH('Final Volume Contributions'!$A61,'Volume Contribution RAW'!$A$1:$A$156,0),MATCH('Final Volume Contributions'!P$2,'Volume Contribution RAW'!$A$1:$AF$1,0))</f>
        <v>36744.067955972598</v>
      </c>
      <c r="Q61" s="102">
        <f>INDEX('Volume Contribution RAW'!$A$1:$AF$156,MATCH('Final Volume Contributions'!$A61,'Volume Contribution RAW'!$A$1:$A$156,0),MATCH('Final Volume Contributions'!Q$2,'Volume Contribution RAW'!$A$1:$AF$1,0))</f>
        <v>140881.28781147499</v>
      </c>
      <c r="R61" s="102">
        <f>INDEX('Volume Contribution RAW'!$A$1:$AF$156,MATCH('Final Volume Contributions'!$A61,'Volume Contribution RAW'!$A$1:$A$156,0),MATCH('Final Volume Contributions'!R$2,'Volume Contribution RAW'!$A$1:$AF$1,0))</f>
        <v>-140902.72988617999</v>
      </c>
      <c r="S61" s="102">
        <f>INDEX('Volume Contribution RAW'!$A$1:$AF$156,MATCH('Final Volume Contributions'!$A61,'Volume Contribution RAW'!$A$1:$A$156,0),MATCH('Final Volume Contributions'!S$2,'Volume Contribution RAW'!$A$1:$AF$1,0))</f>
        <v>-89465.376405166695</v>
      </c>
      <c r="T61" s="102">
        <f>INDEX('Volume Contribution RAW'!$A$1:$AF$156,MATCH('Final Volume Contributions'!$A61,'Volume Contribution RAW'!$A$1:$A$156,0),MATCH('Final Volume Contributions'!T$2,'Volume Contribution RAW'!$A$1:$AF$1,0))</f>
        <v>-66258.796065673101</v>
      </c>
      <c r="U61" s="102">
        <f>INDEX('Volume Contribution RAW'!$A$1:$AF$156,MATCH('Final Volume Contributions'!$A61,'Volume Contribution RAW'!$A$1:$A$156,0),MATCH('Final Volume Contributions'!U$2,'Volume Contribution RAW'!$A$1:$AF$1,0))</f>
        <v>16596.658978309999</v>
      </c>
      <c r="V61" s="102">
        <f>INDEX('Volume Contribution RAW'!$A$1:$AF$156,MATCH('Final Volume Contributions'!$A61,'Volume Contribution RAW'!$A$1:$A$156,0),MATCH('Final Volume Contributions'!V$2,'Volume Contribution RAW'!$A$1:$AF$1,0))</f>
        <v>87766.825810073104</v>
      </c>
      <c r="W61" s="102">
        <f>INDEX('Volume Contribution RAW'!$A$1:$AF$156,MATCH('Final Volume Contributions'!$A61,'Volume Contribution RAW'!$A$1:$A$156,0),MATCH('Final Volume Contributions'!W$2,'Volume Contribution RAW'!$A$1:$AF$1,0))</f>
        <v>-70989.225046607695</v>
      </c>
      <c r="X61" s="102">
        <f>INDEX('Volume Contribution RAW'!$A$1:$AF$156,MATCH('Final Volume Contributions'!$A61,'Volume Contribution RAW'!$A$1:$A$156,0),MATCH('Final Volume Contributions'!X$2,'Volume Contribution RAW'!$A$1:$AF$1,0))</f>
        <v>4.2012153607719503E-2</v>
      </c>
      <c r="Y61" s="102">
        <f>INDEX('Volume Contribution RAW'!$A$1:$AF$156,MATCH('Final Volume Contributions'!$A61,'Volume Contribution RAW'!$A$1:$A$156,0),MATCH('Final Volume Contributions'!Y$2,'Volume Contribution RAW'!$A$1:$AF$1,0))</f>
        <v>56.749049077258199</v>
      </c>
      <c r="Z61" s="102">
        <f>INDEX('Volume Contribution RAW'!$A$1:$AF$156,MATCH('Final Volume Contributions'!$A61,'Volume Contribution RAW'!$A$1:$A$156,0),MATCH('Final Volume Contributions'!Z$2,'Volume Contribution RAW'!$A$1:$AF$1,0))</f>
        <v>2.83720931038547E-8</v>
      </c>
      <c r="AA61" s="102">
        <f>INDEX('Volume Contribution RAW'!$A$1:$AF$156,MATCH('Final Volume Contributions'!$A61,'Volume Contribution RAW'!$A$1:$A$156,0),MATCH('Final Volume Contributions'!AA$2,'Volume Contribution RAW'!$A$1:$AF$1,0))</f>
        <v>0.13464409270807601</v>
      </c>
      <c r="AB61" s="102">
        <f>INDEX('Volume Contribution RAW'!$A$1:$AF$156,MATCH('Final Volume Contributions'!$A61,'Volume Contribution RAW'!$A$1:$A$156,0),MATCH('Final Volume Contributions'!AB$2,'Volume Contribution RAW'!$A$1:$AF$1,0))</f>
        <v>2.83720931038547E-8</v>
      </c>
      <c r="AC61" s="102">
        <f>INDEX('Volume Contribution RAW'!$A$1:$AF$156,MATCH('Final Volume Contributions'!$A61,'Volume Contribution RAW'!$A$1:$A$156,0),MATCH('Final Volume Contributions'!AC$2,'Volume Contribution RAW'!$A$1:$AF$1,0))</f>
        <v>1.6954555862117701E-3</v>
      </c>
      <c r="AD61" s="102">
        <f>INDEX('Volume Contribution RAW'!$A$1:$AF$156,MATCH('Final Volume Contributions'!$A61,'Volume Contribution RAW'!$A$1:$A$156,0),MATCH('Final Volume Contributions'!AD$2,'Volume Contribution RAW'!$A$1:$AF$1,0))</f>
        <v>3.6841963825590199E-2</v>
      </c>
      <c r="AE61" s="102">
        <f>INDEX('Volume Contribution RAW'!$A$1:$AF$156,MATCH('Final Volume Contributions'!$A61,'Volume Contribution RAW'!$A$1:$A$156,0),MATCH('Final Volume Contributions'!AE$2,'Volume Contribution RAW'!$A$1:$AF$1,0))</f>
        <v>982.68933739114198</v>
      </c>
      <c r="AF61" s="102">
        <f>INDEX('Volume Contribution RAW'!$A$1:$AF$156,MATCH('Final Volume Contributions'!$A61,'Volume Contribution RAW'!$A$1:$A$156,0),MATCH('Final Volume Contributions'!AF$2,'Volume Contribution RAW'!$A$1:$AF$1,0))</f>
        <v>0</v>
      </c>
      <c r="AG61" s="102">
        <f>INDEX('Volume Contribution RAW'!$A$1:$AF$156,MATCH('Final Volume Contributions'!$A61,'Volume Contribution RAW'!$A$1:$A$156,0),MATCH('Final Volume Contributions'!AG$2,'Volume Contribution RAW'!$A$1:$AF$1,0))</f>
        <v>30.873680036542599</v>
      </c>
      <c r="AH61" s="102">
        <f>INDEX('Volume Contribution RAW'!$A$1:$AF$156,MATCH('Final Volume Contributions'!$A61,'Volume Contribution RAW'!$A$1:$A$156,0),MATCH('Final Volume Contributions'!AH$2,'Volume Contribution RAW'!$A$1:$AF$1,0))</f>
        <v>2.83720931038547E-8</v>
      </c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</row>
    <row r="62" spans="1:65" x14ac:dyDescent="0.2">
      <c r="A62" s="101">
        <f t="shared" si="1"/>
        <v>43150</v>
      </c>
      <c r="B62">
        <v>2803885.3000000007</v>
      </c>
      <c r="C62">
        <f t="shared" si="0"/>
        <v>2927577.9005085314</v>
      </c>
      <c r="E62" s="102">
        <f>INDEX('Volume Contribution RAW'!$A$1:$AF$156,MATCH('Final Volume Contributions'!$A62,'Volume Contribution RAW'!$A$1:$A$156,0),MATCH('Final Volume Contributions'!E$2,'Volume Contribution RAW'!$A$1:$AF$1,0))</f>
        <v>2455947.5896506398</v>
      </c>
      <c r="F62" s="102">
        <f>INDEX('Volume Contribution RAW'!$A$1:$AF$156,MATCH('Final Volume Contributions'!$A62,'Volume Contribution RAW'!$A$1:$A$156,0),MATCH('Final Volume Contributions'!F$2,'Volume Contribution RAW'!$A$1:$AF$1,0))</f>
        <v>83065.964030655101</v>
      </c>
      <c r="G62" s="102">
        <f>INDEX('Volume Contribution RAW'!$A$1:$AF$156,MATCH('Final Volume Contributions'!$A62,'Volume Contribution RAW'!$A$1:$A$156,0),MATCH('Final Volume Contributions'!G$2,'Volume Contribution RAW'!$A$1:$AF$1,0))</f>
        <v>762218.77026541799</v>
      </c>
      <c r="H62" s="102">
        <f>INDEX('Volume Contribution RAW'!$A$1:$AF$156,MATCH('Final Volume Contributions'!$A62,'Volume Contribution RAW'!$A$1:$A$156,0),MATCH('Final Volume Contributions'!H$2,'Volume Contribution RAW'!$A$1:$AF$1,0))</f>
        <v>-440326.77139187203</v>
      </c>
      <c r="I62" s="102">
        <f>INDEX('Volume Contribution RAW'!$A$1:$AF$156,MATCH('Final Volume Contributions'!$A62,'Volume Contribution RAW'!$A$1:$A$156,0),MATCH('Final Volume Contributions'!I$2,'Volume Contribution RAW'!$A$1:$AF$1,0))</f>
        <v>-3.88080562785417E-8</v>
      </c>
      <c r="J62" s="102">
        <f>INDEX('Volume Contribution RAW'!$A$1:$AF$156,MATCH('Final Volume Contributions'!$A62,'Volume Contribution RAW'!$A$1:$A$156,0),MATCH('Final Volume Contributions'!J$2,'Volume Contribution RAW'!$A$1:$AF$1,0))</f>
        <v>126661.845153335</v>
      </c>
      <c r="K62" s="102">
        <f>INDEX('Volume Contribution RAW'!$A$1:$AF$156,MATCH('Final Volume Contributions'!$A62,'Volume Contribution RAW'!$A$1:$A$156,0),MATCH('Final Volume Contributions'!K$2,'Volume Contribution RAW'!$A$1:$AF$1,0))</f>
        <v>-17224.100484401399</v>
      </c>
      <c r="L62" s="102">
        <f>INDEX('Volume Contribution RAW'!$A$1:$AF$156,MATCH('Final Volume Contributions'!$A62,'Volume Contribution RAW'!$A$1:$A$156,0),MATCH('Final Volume Contributions'!L$2,'Volume Contribution RAW'!$A$1:$AF$1,0))</f>
        <v>-11265.9398183096</v>
      </c>
      <c r="M62" s="102">
        <f>INDEX('Volume Contribution RAW'!$A$1:$AF$156,MATCH('Final Volume Contributions'!$A62,'Volume Contribution RAW'!$A$1:$A$156,0),MATCH('Final Volume Contributions'!M$2,'Volume Contribution RAW'!$A$1:$AF$1,0))</f>
        <v>-649.75404833761695</v>
      </c>
      <c r="N62" s="102">
        <f>INDEX('Volume Contribution RAW'!$A$1:$AF$156,MATCH('Final Volume Contributions'!$A62,'Volume Contribution RAW'!$A$1:$A$156,0),MATCH('Final Volume Contributions'!N$2,'Volume Contribution RAW'!$A$1:$AF$1,0))</f>
        <v>-23341.634412140698</v>
      </c>
      <c r="O62" s="102">
        <f>INDEX('Volume Contribution RAW'!$A$1:$AF$156,MATCH('Final Volume Contributions'!$A62,'Volume Contribution RAW'!$A$1:$A$156,0),MATCH('Final Volume Contributions'!O$2,'Volume Contribution RAW'!$A$1:$AF$1,0))</f>
        <v>27166.107301612399</v>
      </c>
      <c r="P62" s="102">
        <f>INDEX('Volume Contribution RAW'!$A$1:$AF$156,MATCH('Final Volume Contributions'!$A62,'Volume Contribution RAW'!$A$1:$A$156,0),MATCH('Final Volume Contributions'!P$2,'Volume Contribution RAW'!$A$1:$AF$1,0))</f>
        <v>38080.589106371102</v>
      </c>
      <c r="Q62" s="102">
        <f>INDEX('Volume Contribution RAW'!$A$1:$AF$156,MATCH('Final Volume Contributions'!$A62,'Volume Contribution RAW'!$A$1:$A$156,0),MATCH('Final Volume Contributions'!Q$2,'Volume Contribution RAW'!$A$1:$AF$1,0))</f>
        <v>156879.929081846</v>
      </c>
      <c r="R62" s="102">
        <f>INDEX('Volume Contribution RAW'!$A$1:$AF$156,MATCH('Final Volume Contributions'!$A62,'Volume Contribution RAW'!$A$1:$A$156,0),MATCH('Final Volume Contributions'!R$2,'Volume Contribution RAW'!$A$1:$AF$1,0))</f>
        <v>-177644.788894111</v>
      </c>
      <c r="S62" s="102">
        <f>INDEX('Volume Contribution RAW'!$A$1:$AF$156,MATCH('Final Volume Contributions'!$A62,'Volume Contribution RAW'!$A$1:$A$156,0),MATCH('Final Volume Contributions'!S$2,'Volume Contribution RAW'!$A$1:$AF$1,0))</f>
        <v>-92400.427631339204</v>
      </c>
      <c r="T62" s="102">
        <f>INDEX('Volume Contribution RAW'!$A$1:$AF$156,MATCH('Final Volume Contributions'!$A62,'Volume Contribution RAW'!$A$1:$A$156,0),MATCH('Final Volume Contributions'!T$2,'Volume Contribution RAW'!$A$1:$AF$1,0))</f>
        <v>-34996.7621114465</v>
      </c>
      <c r="U62" s="102">
        <f>INDEX('Volume Contribution RAW'!$A$1:$AF$156,MATCH('Final Volume Contributions'!$A62,'Volume Contribution RAW'!$A$1:$A$156,0),MATCH('Final Volume Contributions'!U$2,'Volume Contribution RAW'!$A$1:$AF$1,0))</f>
        <v>43192.423031089304</v>
      </c>
      <c r="V62" s="102">
        <f>INDEX('Volume Contribution RAW'!$A$1:$AF$156,MATCH('Final Volume Contributions'!$A62,'Volume Contribution RAW'!$A$1:$A$156,0),MATCH('Final Volume Contributions'!V$2,'Volume Contribution RAW'!$A$1:$AF$1,0))</f>
        <v>105165.09571122901</v>
      </c>
      <c r="W62" s="102">
        <f>INDEX('Volume Contribution RAW'!$A$1:$AF$156,MATCH('Final Volume Contributions'!$A62,'Volume Contribution RAW'!$A$1:$A$156,0),MATCH('Final Volume Contributions'!W$2,'Volume Contribution RAW'!$A$1:$AF$1,0))</f>
        <v>-73325.106797104905</v>
      </c>
      <c r="X62" s="102">
        <f>INDEX('Volume Contribution RAW'!$A$1:$AF$156,MATCH('Final Volume Contributions'!$A62,'Volume Contribution RAW'!$A$1:$A$156,0),MATCH('Final Volume Contributions'!X$2,'Volume Contribution RAW'!$A$1:$AF$1,0))</f>
        <v>4.3155842289676798E-3</v>
      </c>
      <c r="Y62" s="102">
        <f>INDEX('Volume Contribution RAW'!$A$1:$AF$156,MATCH('Final Volume Contributions'!$A62,'Volume Contribution RAW'!$A$1:$A$156,0),MATCH('Final Volume Contributions'!Y$2,'Volume Contribution RAW'!$A$1:$AF$1,0))</f>
        <v>46.636278244682202</v>
      </c>
      <c r="Z62" s="102">
        <f>INDEX('Volume Contribution RAW'!$A$1:$AF$156,MATCH('Final Volume Contributions'!$A62,'Volume Contribution RAW'!$A$1:$A$156,0),MATCH('Final Volume Contributions'!Z$2,'Volume Contribution RAW'!$A$1:$AF$1,0))</f>
        <v>-3.88080562785417E-8</v>
      </c>
      <c r="AA62" s="102">
        <f>INDEX('Volume Contribution RAW'!$A$1:$AF$156,MATCH('Final Volume Contributions'!$A62,'Volume Contribution RAW'!$A$1:$A$156,0),MATCH('Final Volume Contributions'!AA$2,'Volume Contribution RAW'!$A$1:$AF$1,0))</f>
        <v>1.3831246673159501E-2</v>
      </c>
      <c r="AB62" s="102">
        <f>INDEX('Volume Contribution RAW'!$A$1:$AF$156,MATCH('Final Volume Contributions'!$A62,'Volume Contribution RAW'!$A$1:$A$156,0),MATCH('Final Volume Contributions'!AB$2,'Volume Contribution RAW'!$A$1:$AF$1,0))</f>
        <v>-3.88080562785417E-8</v>
      </c>
      <c r="AC62" s="102">
        <f>INDEX('Volume Contribution RAW'!$A$1:$AF$156,MATCH('Final Volume Contributions'!$A62,'Volume Contribution RAW'!$A$1:$A$156,0),MATCH('Final Volume Contributions'!AC$2,'Volume Contribution RAW'!$A$1:$AF$1,0))</f>
        <v>1.7405166230282699E-4</v>
      </c>
      <c r="AD62" s="102">
        <f>INDEX('Volume Contribution RAW'!$A$1:$AF$156,MATCH('Final Volume Contributions'!$A62,'Volume Contribution RAW'!$A$1:$A$156,0),MATCH('Final Volume Contributions'!AD$2,'Volume Contribution RAW'!$A$1:$AF$1,0))</f>
        <v>7.5691256281588898E-3</v>
      </c>
      <c r="AE62" s="102">
        <f>INDEX('Volume Contribution RAW'!$A$1:$AF$156,MATCH('Final Volume Contributions'!$A62,'Volume Contribution RAW'!$A$1:$A$156,0),MATCH('Final Volume Contributions'!AE$2,'Volume Contribution RAW'!$A$1:$AF$1,0))</f>
        <v>302.838657869705</v>
      </c>
      <c r="AF62" s="102">
        <f>INDEX('Volume Contribution RAW'!$A$1:$AF$156,MATCH('Final Volume Contributions'!$A62,'Volume Contribution RAW'!$A$1:$A$156,0),MATCH('Final Volume Contributions'!AF$2,'Volume Contribution RAW'!$A$1:$AF$1,0))</f>
        <v>0</v>
      </c>
      <c r="AG62" s="102">
        <f>INDEX('Volume Contribution RAW'!$A$1:$AF$156,MATCH('Final Volume Contributions'!$A62,'Volume Contribution RAW'!$A$1:$A$156,0),MATCH('Final Volume Contributions'!AG$2,'Volume Contribution RAW'!$A$1:$AF$1,0))</f>
        <v>25.371939429591102</v>
      </c>
      <c r="AH62" s="102">
        <f>INDEX('Volume Contribution RAW'!$A$1:$AF$156,MATCH('Final Volume Contributions'!$A62,'Volume Contribution RAW'!$A$1:$A$156,0),MATCH('Final Volume Contributions'!AH$2,'Volume Contribution RAW'!$A$1:$AF$1,0))</f>
        <v>-3.88080562785417E-8</v>
      </c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</row>
    <row r="63" spans="1:65" x14ac:dyDescent="0.2">
      <c r="A63" s="101">
        <f t="shared" si="1"/>
        <v>43157</v>
      </c>
      <c r="B63">
        <v>2891345.2999999993</v>
      </c>
      <c r="C63">
        <f t="shared" si="0"/>
        <v>2889639.6039417684</v>
      </c>
      <c r="E63" s="102">
        <f>INDEX('Volume Contribution RAW'!$A$1:$AF$156,MATCH('Final Volume Contributions'!$A63,'Volume Contribution RAW'!$A$1:$A$156,0),MATCH('Final Volume Contributions'!E$2,'Volume Contribution RAW'!$A$1:$AF$1,0))</f>
        <v>2455947.5896506398</v>
      </c>
      <c r="F63" s="102">
        <f>INDEX('Volume Contribution RAW'!$A$1:$AF$156,MATCH('Final Volume Contributions'!$A63,'Volume Contribution RAW'!$A$1:$A$156,0),MATCH('Final Volume Contributions'!F$2,'Volume Contribution RAW'!$A$1:$AF$1,0))</f>
        <v>-114012.893254885</v>
      </c>
      <c r="G63" s="102">
        <f>INDEX('Volume Contribution RAW'!$A$1:$AF$156,MATCH('Final Volume Contributions'!$A63,'Volume Contribution RAW'!$A$1:$A$156,0),MATCH('Final Volume Contributions'!G$2,'Volume Contribution RAW'!$A$1:$AF$1,0))</f>
        <v>802326.680254056</v>
      </c>
      <c r="H63" s="102">
        <f>INDEX('Volume Contribution RAW'!$A$1:$AF$156,MATCH('Final Volume Contributions'!$A63,'Volume Contribution RAW'!$A$1:$A$156,0),MATCH('Final Volume Contributions'!H$2,'Volume Contribution RAW'!$A$1:$AF$1,0))</f>
        <v>-487136.29386859498</v>
      </c>
      <c r="I63" s="102">
        <f>INDEX('Volume Contribution RAW'!$A$1:$AF$156,MATCH('Final Volume Contributions'!$A63,'Volume Contribution RAW'!$A$1:$A$156,0),MATCH('Final Volume Contributions'!I$2,'Volume Contribution RAW'!$A$1:$AF$1,0))</f>
        <v>2.7374875835279301E-8</v>
      </c>
      <c r="J63" s="102">
        <f>INDEX('Volume Contribution RAW'!$A$1:$AF$156,MATCH('Final Volume Contributions'!$A63,'Volume Contribution RAW'!$A$1:$A$156,0),MATCH('Final Volume Contributions'!J$2,'Volume Contribution RAW'!$A$1:$AF$1,0))</f>
        <v>129060.136429176</v>
      </c>
      <c r="K63" s="102">
        <f>INDEX('Volume Contribution RAW'!$A$1:$AF$156,MATCH('Final Volume Contributions'!$A63,'Volume Contribution RAW'!$A$1:$A$156,0),MATCH('Final Volume Contributions'!K$2,'Volume Contribution RAW'!$A$1:$AF$1,0))</f>
        <v>-17154.726407356899</v>
      </c>
      <c r="L63" s="102">
        <f>INDEX('Volume Contribution RAW'!$A$1:$AF$156,MATCH('Final Volume Contributions'!$A63,'Volume Contribution RAW'!$A$1:$A$156,0),MATCH('Final Volume Contributions'!L$2,'Volume Contribution RAW'!$A$1:$AF$1,0))</f>
        <v>-8976.5657994320609</v>
      </c>
      <c r="M63" s="102">
        <f>INDEX('Volume Contribution RAW'!$A$1:$AF$156,MATCH('Final Volume Contributions'!$A63,'Volume Contribution RAW'!$A$1:$A$156,0),MATCH('Final Volume Contributions'!M$2,'Volume Contribution RAW'!$A$1:$AF$1,0))</f>
        <v>-582.40609282667799</v>
      </c>
      <c r="N63" s="102">
        <f>INDEX('Volume Contribution RAW'!$A$1:$AF$156,MATCH('Final Volume Contributions'!$A63,'Volume Contribution RAW'!$A$1:$A$156,0),MATCH('Final Volume Contributions'!N$2,'Volume Contribution RAW'!$A$1:$AF$1,0))</f>
        <v>-21298.119917256801</v>
      </c>
      <c r="O63" s="102">
        <f>INDEX('Volume Contribution RAW'!$A$1:$AF$156,MATCH('Final Volume Contributions'!$A63,'Volume Contribution RAW'!$A$1:$A$156,0),MATCH('Final Volume Contributions'!O$2,'Volume Contribution RAW'!$A$1:$AF$1,0))</f>
        <v>9883.3691432860905</v>
      </c>
      <c r="P63" s="102">
        <f>INDEX('Volume Contribution RAW'!$A$1:$AF$156,MATCH('Final Volume Contributions'!$A63,'Volume Contribution RAW'!$A$1:$A$156,0),MATCH('Final Volume Contributions'!P$2,'Volume Contribution RAW'!$A$1:$AF$1,0))</f>
        <v>23191.546049336499</v>
      </c>
      <c r="Q63" s="102">
        <f>INDEX('Volume Contribution RAW'!$A$1:$AF$156,MATCH('Final Volume Contributions'!$A63,'Volume Contribution RAW'!$A$1:$A$156,0),MATCH('Final Volume Contributions'!Q$2,'Volume Contribution RAW'!$A$1:$AF$1,0))</f>
        <v>118955.690164677</v>
      </c>
      <c r="R63" s="102">
        <f>INDEX('Volume Contribution RAW'!$A$1:$AF$156,MATCH('Final Volume Contributions'!$A63,'Volume Contribution RAW'!$A$1:$A$156,0),MATCH('Final Volume Contributions'!R$2,'Volume Contribution RAW'!$A$1:$AF$1,0))</f>
        <v>-3713.75023553956</v>
      </c>
      <c r="S63" s="102">
        <f>INDEX('Volume Contribution RAW'!$A$1:$AF$156,MATCH('Final Volume Contributions'!$A63,'Volume Contribution RAW'!$A$1:$A$156,0),MATCH('Final Volume Contributions'!S$2,'Volume Contribution RAW'!$A$1:$AF$1,0))</f>
        <v>-45810.545297302102</v>
      </c>
      <c r="T63" s="102">
        <f>INDEX('Volume Contribution RAW'!$A$1:$AF$156,MATCH('Final Volume Contributions'!$A63,'Volume Contribution RAW'!$A$1:$A$156,0),MATCH('Final Volume Contributions'!T$2,'Volume Contribution RAW'!$A$1:$AF$1,0))</f>
        <v>-39555.535528768902</v>
      </c>
      <c r="U63" s="102">
        <f>INDEX('Volume Contribution RAW'!$A$1:$AF$156,MATCH('Final Volume Contributions'!$A63,'Volume Contribution RAW'!$A$1:$A$156,0),MATCH('Final Volume Contributions'!U$2,'Volume Contribution RAW'!$A$1:$AF$1,0))</f>
        <v>43055.4193163819</v>
      </c>
      <c r="V63" s="102">
        <f>INDEX('Volume Contribution RAW'!$A$1:$AF$156,MATCH('Final Volume Contributions'!$A63,'Volume Contribution RAW'!$A$1:$A$156,0),MATCH('Final Volume Contributions'!V$2,'Volume Contribution RAW'!$A$1:$AF$1,0))</f>
        <v>112134.143257444</v>
      </c>
      <c r="W63" s="102">
        <f>INDEX('Volume Contribution RAW'!$A$1:$AF$156,MATCH('Final Volume Contributions'!$A63,'Volume Contribution RAW'!$A$1:$A$156,0),MATCH('Final Volume Contributions'!W$2,'Volume Contribution RAW'!$A$1:$AF$1,0))</f>
        <v>-66822.135752579401</v>
      </c>
      <c r="X63" s="102">
        <f>INDEX('Volume Contribution RAW'!$A$1:$AF$156,MATCH('Final Volume Contributions'!$A63,'Volume Contribution RAW'!$A$1:$A$156,0),MATCH('Final Volume Contributions'!X$2,'Volume Contribution RAW'!$A$1:$AF$1,0))</f>
        <v>4.3026577089336898E-4</v>
      </c>
      <c r="Y63" s="102">
        <f>INDEX('Volume Contribution RAW'!$A$1:$AF$156,MATCH('Final Volume Contributions'!$A63,'Volume Contribution RAW'!$A$1:$A$156,0),MATCH('Final Volume Contributions'!Y$2,'Volume Contribution RAW'!$A$1:$AF$1,0))</f>
        <v>37.193556026373798</v>
      </c>
      <c r="Z63" s="102">
        <f>INDEX('Volume Contribution RAW'!$A$1:$AF$156,MATCH('Final Volume Contributions'!$A63,'Volume Contribution RAW'!$A$1:$A$156,0),MATCH('Final Volume Contributions'!Z$2,'Volume Contribution RAW'!$A$1:$AF$1,0))</f>
        <v>2.7374875835279301E-8</v>
      </c>
      <c r="AA63" s="102">
        <f>INDEX('Volume Contribution RAW'!$A$1:$AF$156,MATCH('Final Volume Contributions'!$A63,'Volume Contribution RAW'!$A$1:$A$156,0),MATCH('Final Volume Contributions'!AA$2,'Volume Contribution RAW'!$A$1:$AF$1,0))</f>
        <v>1.37888177544195E-3</v>
      </c>
      <c r="AB63" s="102">
        <f>INDEX('Volume Contribution RAW'!$A$1:$AF$156,MATCH('Final Volume Contributions'!$A63,'Volume Contribution RAW'!$A$1:$A$156,0),MATCH('Final Volume Contributions'!AB$2,'Volume Contribution RAW'!$A$1:$AF$1,0))</f>
        <v>2.7374875835279301E-8</v>
      </c>
      <c r="AC63" s="102">
        <f>INDEX('Volume Contribution RAW'!$A$1:$AF$156,MATCH('Final Volume Contributions'!$A63,'Volume Contribution RAW'!$A$1:$A$156,0),MATCH('Final Volume Contributions'!AC$2,'Volume Contribution RAW'!$A$1:$AF$1,0))</f>
        <v>1.73918617933832E-5</v>
      </c>
      <c r="AD63" s="102">
        <f>INDEX('Volume Contribution RAW'!$A$1:$AF$156,MATCH('Final Volume Contributions'!$A63,'Volume Contribution RAW'!$A$1:$A$156,0),MATCH('Final Volume Contributions'!AD$2,'Volume Contribution RAW'!$A$1:$AF$1,0))</f>
        <v>1.5091778327608401E-3</v>
      </c>
      <c r="AE63" s="102">
        <f>INDEX('Volume Contribution RAW'!$A$1:$AF$156,MATCH('Final Volume Contributions'!$A63,'Volume Contribution RAW'!$A$1:$A$156,0),MATCH('Final Volume Contributions'!AE$2,'Volume Contribution RAW'!$A$1:$AF$1,0))</f>
        <v>90.570204561747502</v>
      </c>
      <c r="AF63" s="102">
        <f>INDEX('Volume Contribution RAW'!$A$1:$AF$156,MATCH('Final Volume Contributions'!$A63,'Volume Contribution RAW'!$A$1:$A$156,0),MATCH('Final Volume Contributions'!AF$2,'Volume Contribution RAW'!$A$1:$AF$1,0))</f>
        <v>0</v>
      </c>
      <c r="AG63" s="102">
        <f>INDEX('Volume Contribution RAW'!$A$1:$AF$156,MATCH('Final Volume Contributions'!$A63,'Volume Contribution RAW'!$A$1:$A$156,0),MATCH('Final Volume Contributions'!AG$2,'Volume Contribution RAW'!$A$1:$AF$1,0))</f>
        <v>20.2347348976113</v>
      </c>
      <c r="AH63" s="102">
        <f>INDEX('Volume Contribution RAW'!$A$1:$AF$156,MATCH('Final Volume Contributions'!$A63,'Volume Contribution RAW'!$A$1:$A$156,0),MATCH('Final Volume Contributions'!AH$2,'Volume Contribution RAW'!$A$1:$AF$1,0))</f>
        <v>2.7374875835279301E-8</v>
      </c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</row>
    <row r="64" spans="1:65" x14ac:dyDescent="0.2">
      <c r="A64" s="101">
        <f t="shared" si="1"/>
        <v>43164</v>
      </c>
      <c r="B64">
        <v>3115312.3000000007</v>
      </c>
      <c r="C64">
        <f t="shared" si="0"/>
        <v>3326198.5726683019</v>
      </c>
      <c r="E64" s="102">
        <f>INDEX('Volume Contribution RAW'!$A$1:$AF$156,MATCH('Final Volume Contributions'!$A64,'Volume Contribution RAW'!$A$1:$A$156,0),MATCH('Final Volume Contributions'!E$2,'Volume Contribution RAW'!$A$1:$AF$1,0))</f>
        <v>2455947.5896506398</v>
      </c>
      <c r="F64" s="102">
        <f>INDEX('Volume Contribution RAW'!$A$1:$AF$156,MATCH('Final Volume Contributions'!$A64,'Volume Contribution RAW'!$A$1:$A$156,0),MATCH('Final Volume Contributions'!F$2,'Volume Contribution RAW'!$A$1:$AF$1,0))</f>
        <v>64334.981929356698</v>
      </c>
      <c r="G64" s="102">
        <f>INDEX('Volume Contribution RAW'!$A$1:$AF$156,MATCH('Final Volume Contributions'!$A64,'Volume Contribution RAW'!$A$1:$A$156,0),MATCH('Final Volume Contributions'!G$2,'Volume Contribution RAW'!$A$1:$AF$1,0))</f>
        <v>890064.51136603102</v>
      </c>
      <c r="H64" s="102">
        <f>INDEX('Volume Contribution RAW'!$A$1:$AF$156,MATCH('Final Volume Contributions'!$A64,'Volume Contribution RAW'!$A$1:$A$156,0),MATCH('Final Volume Contributions'!H$2,'Volume Contribution RAW'!$A$1:$AF$1,0))</f>
        <v>-220399.938653855</v>
      </c>
      <c r="I64" s="102">
        <f>INDEX('Volume Contribution RAW'!$A$1:$AF$156,MATCH('Final Volume Contributions'!$A64,'Volume Contribution RAW'!$A$1:$A$156,0),MATCH('Final Volume Contributions'!I$2,'Volume Contribution RAW'!$A$1:$AF$1,0))</f>
        <v>3.4543863789561802E-8</v>
      </c>
      <c r="J64" s="102">
        <f>INDEX('Volume Contribution RAW'!$A$1:$AF$156,MATCH('Final Volume Contributions'!$A64,'Volume Contribution RAW'!$A$1:$A$156,0),MATCH('Final Volume Contributions'!J$2,'Volume Contribution RAW'!$A$1:$AF$1,0))</f>
        <v>150335.22278998699</v>
      </c>
      <c r="K64" s="102">
        <f>INDEX('Volume Contribution RAW'!$A$1:$AF$156,MATCH('Final Volume Contributions'!$A64,'Volume Contribution RAW'!$A$1:$A$156,0),MATCH('Final Volume Contributions'!K$2,'Volume Contribution RAW'!$A$1:$AF$1,0))</f>
        <v>-18194.0540559621</v>
      </c>
      <c r="L64" s="102">
        <f>INDEX('Volume Contribution RAW'!$A$1:$AF$156,MATCH('Final Volume Contributions'!$A64,'Volume Contribution RAW'!$A$1:$A$156,0),MATCH('Final Volume Contributions'!L$2,'Volume Contribution RAW'!$A$1:$AF$1,0))</f>
        <v>-7617.7307075112703</v>
      </c>
      <c r="M64" s="102">
        <f>INDEX('Volume Contribution RAW'!$A$1:$AF$156,MATCH('Final Volume Contributions'!$A64,'Volume Contribution RAW'!$A$1:$A$156,0),MATCH('Final Volume Contributions'!M$2,'Volume Contribution RAW'!$A$1:$AF$1,0))</f>
        <v>-13299.293390049799</v>
      </c>
      <c r="N64" s="102">
        <f>INDEX('Volume Contribution RAW'!$A$1:$AF$156,MATCH('Final Volume Contributions'!$A64,'Volume Contribution RAW'!$A$1:$A$156,0),MATCH('Final Volume Contributions'!N$2,'Volume Contribution RAW'!$A$1:$AF$1,0))</f>
        <v>-25104.242672743501</v>
      </c>
      <c r="O64" s="102">
        <f>INDEX('Volume Contribution RAW'!$A$1:$AF$156,MATCH('Final Volume Contributions'!$A64,'Volume Contribution RAW'!$A$1:$A$156,0),MATCH('Final Volume Contributions'!O$2,'Volume Contribution RAW'!$A$1:$AF$1,0))</f>
        <v>-9908.3914200868003</v>
      </c>
      <c r="P64" s="102">
        <f>INDEX('Volume Contribution RAW'!$A$1:$AF$156,MATCH('Final Volume Contributions'!$A64,'Volume Contribution RAW'!$A$1:$A$156,0),MATCH('Final Volume Contributions'!P$2,'Volume Contribution RAW'!$A$1:$AF$1,0))</f>
        <v>2699.1745218625201</v>
      </c>
      <c r="Q64" s="102">
        <f>INDEX('Volume Contribution RAW'!$A$1:$AF$156,MATCH('Final Volume Contributions'!$A64,'Volume Contribution RAW'!$A$1:$A$156,0),MATCH('Final Volume Contributions'!Q$2,'Volume Contribution RAW'!$A$1:$AF$1,0))</f>
        <v>147200.769250802</v>
      </c>
      <c r="R64" s="102">
        <f>INDEX('Volume Contribution RAW'!$A$1:$AF$156,MATCH('Final Volume Contributions'!$A64,'Volume Contribution RAW'!$A$1:$A$156,0),MATCH('Final Volume Contributions'!R$2,'Volume Contribution RAW'!$A$1:$AF$1,0))</f>
        <v>-185882.72194133699</v>
      </c>
      <c r="S64" s="102">
        <f>INDEX('Volume Contribution RAW'!$A$1:$AF$156,MATCH('Final Volume Contributions'!$A64,'Volume Contribution RAW'!$A$1:$A$156,0),MATCH('Final Volume Contributions'!S$2,'Volume Contribution RAW'!$A$1:$AF$1,0))</f>
        <v>3.4543863789561802E-8</v>
      </c>
      <c r="T64" s="102">
        <f>INDEX('Volume Contribution RAW'!$A$1:$AF$156,MATCH('Final Volume Contributions'!$A64,'Volume Contribution RAW'!$A$1:$A$156,0),MATCH('Final Volume Contributions'!T$2,'Volume Contribution RAW'!$A$1:$AF$1,0))</f>
        <v>-6589.8025347309904</v>
      </c>
      <c r="U64" s="102">
        <f>INDEX('Volume Contribution RAW'!$A$1:$AF$156,MATCH('Final Volume Contributions'!$A64,'Volume Contribution RAW'!$A$1:$A$156,0),MATCH('Final Volume Contributions'!U$2,'Volume Contribution RAW'!$A$1:$AF$1,0))</f>
        <v>45648.978937331798</v>
      </c>
      <c r="V64" s="102">
        <f>INDEX('Volume Contribution RAW'!$A$1:$AF$156,MATCH('Final Volume Contributions'!$A64,'Volume Contribution RAW'!$A$1:$A$156,0),MATCH('Final Volume Contributions'!V$2,'Volume Contribution RAW'!$A$1:$AF$1,0))</f>
        <v>134275.03789320399</v>
      </c>
      <c r="W64" s="102">
        <f>INDEX('Volume Contribution RAW'!$A$1:$AF$156,MATCH('Final Volume Contributions'!$A64,'Volume Contribution RAW'!$A$1:$A$156,0),MATCH('Final Volume Contributions'!W$2,'Volume Contribution RAW'!$A$1:$AF$1,0))</f>
        <v>-77388.982571610206</v>
      </c>
      <c r="X64" s="102">
        <f>INDEX('Volume Contribution RAW'!$A$1:$AF$156,MATCH('Final Volume Contributions'!$A64,'Volume Contribution RAW'!$A$1:$A$156,0),MATCH('Final Volume Contributions'!X$2,'Volume Contribution RAW'!$A$1:$AF$1,0))</f>
        <v>4.5689708054977797E-5</v>
      </c>
      <c r="Y64" s="102">
        <f>INDEX('Volume Contribution RAW'!$A$1:$AF$156,MATCH('Final Volume Contributions'!$A64,'Volume Contribution RAW'!$A$1:$A$156,0),MATCH('Final Volume Contributions'!Y$2,'Volume Contribution RAW'!$A$1:$AF$1,0))</f>
        <v>31.525186606815399</v>
      </c>
      <c r="Z64" s="102">
        <f>INDEX('Volume Contribution RAW'!$A$1:$AF$156,MATCH('Final Volume Contributions'!$A64,'Volume Contribution RAW'!$A$1:$A$156,0),MATCH('Final Volume Contributions'!Z$2,'Volume Contribution RAW'!$A$1:$AF$1,0))</f>
        <v>3.4543863789561802E-8</v>
      </c>
      <c r="AA64" s="102">
        <f>INDEX('Volume Contribution RAW'!$A$1:$AF$156,MATCH('Final Volume Contributions'!$A64,'Volume Contribution RAW'!$A$1:$A$156,0),MATCH('Final Volume Contributions'!AA$2,'Volume Contribution RAW'!$A$1:$AF$1,0))</f>
        <v>1.4612703529418201E-4</v>
      </c>
      <c r="AB64" s="102">
        <f>INDEX('Volume Contribution RAW'!$A$1:$AF$156,MATCH('Final Volume Contributions'!$A64,'Volume Contribution RAW'!$A$1:$A$156,0),MATCH('Final Volume Contributions'!AB$2,'Volume Contribution RAW'!$A$1:$AF$1,0))</f>
        <v>3.4543863789561802E-8</v>
      </c>
      <c r="AC64" s="102">
        <f>INDEX('Volume Contribution RAW'!$A$1:$AF$156,MATCH('Final Volume Contributions'!$A64,'Volume Contribution RAW'!$A$1:$A$156,0),MATCH('Final Volume Contributions'!AC$2,'Volume Contribution RAW'!$A$1:$AF$1,0))</f>
        <v>1.8690780528284999E-6</v>
      </c>
      <c r="AD64" s="102">
        <f>INDEX('Volume Contribution RAW'!$A$1:$AF$156,MATCH('Final Volume Contributions'!$A64,'Volume Contribution RAW'!$A$1:$A$156,0),MATCH('Final Volume Contributions'!AD$2,'Volume Contribution RAW'!$A$1:$AF$1,0))</f>
        <v>3.1982053756846003E-4</v>
      </c>
      <c r="AE64" s="102">
        <f>INDEX('Volume Contribution RAW'!$A$1:$AF$156,MATCH('Final Volume Contributions'!$A64,'Volume Contribution RAW'!$A$1:$A$156,0),MATCH('Final Volume Contributions'!AE$2,'Volume Contribution RAW'!$A$1:$AF$1,0))</f>
        <v>28.787657549250099</v>
      </c>
      <c r="AF64" s="102">
        <f>INDEX('Volume Contribution RAW'!$A$1:$AF$156,MATCH('Final Volume Contributions'!$A64,'Volume Contribution RAW'!$A$1:$A$156,0),MATCH('Final Volume Contributions'!AF$2,'Volume Contribution RAW'!$A$1:$AF$1,0))</f>
        <v>0</v>
      </c>
      <c r="AG64" s="102">
        <f>INDEX('Volume Contribution RAW'!$A$1:$AF$156,MATCH('Final Volume Contributions'!$A64,'Volume Contribution RAW'!$A$1:$A$156,0),MATCH('Final Volume Contributions'!AG$2,'Volume Contribution RAW'!$A$1:$AF$1,0))</f>
        <v>17.150919139647002</v>
      </c>
      <c r="AH64" s="102">
        <f>INDEX('Volume Contribution RAW'!$A$1:$AF$156,MATCH('Final Volume Contributions'!$A64,'Volume Contribution RAW'!$A$1:$A$156,0),MATCH('Final Volume Contributions'!AH$2,'Volume Contribution RAW'!$A$1:$AF$1,0))</f>
        <v>3.4543863789561802E-8</v>
      </c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</row>
    <row r="65" spans="1:65" x14ac:dyDescent="0.2">
      <c r="A65" s="101">
        <f t="shared" si="1"/>
        <v>43171</v>
      </c>
      <c r="B65">
        <v>3147678.0000000019</v>
      </c>
      <c r="C65">
        <f t="shared" si="0"/>
        <v>3252998.4158424502</v>
      </c>
      <c r="E65" s="102">
        <f>INDEX('Volume Contribution RAW'!$A$1:$AF$156,MATCH('Final Volume Contributions'!$A65,'Volume Contribution RAW'!$A$1:$A$156,0),MATCH('Final Volume Contributions'!E$2,'Volume Contribution RAW'!$A$1:$AF$1,0))</f>
        <v>2455947.5896506398</v>
      </c>
      <c r="F65" s="102">
        <f>INDEX('Volume Contribution RAW'!$A$1:$AF$156,MATCH('Final Volume Contributions'!$A65,'Volume Contribution RAW'!$A$1:$A$156,0),MATCH('Final Volume Contributions'!F$2,'Volume Contribution RAW'!$A$1:$AF$1,0))</f>
        <v>62850.309157257201</v>
      </c>
      <c r="G65" s="102">
        <f>INDEX('Volume Contribution RAW'!$A$1:$AF$156,MATCH('Final Volume Contributions'!$A65,'Volume Contribution RAW'!$A$1:$A$156,0),MATCH('Final Volume Contributions'!G$2,'Volume Contribution RAW'!$A$1:$AF$1,0))</f>
        <v>861129.49083721195</v>
      </c>
      <c r="H65" s="102">
        <f>INDEX('Volume Contribution RAW'!$A$1:$AF$156,MATCH('Final Volume Contributions'!$A65,'Volume Contribution RAW'!$A$1:$A$156,0),MATCH('Final Volume Contributions'!H$2,'Volume Contribution RAW'!$A$1:$AF$1,0))</f>
        <v>-159551.410662604</v>
      </c>
      <c r="I65" s="102">
        <f>INDEX('Volume Contribution RAW'!$A$1:$AF$156,MATCH('Final Volume Contributions'!$A65,'Volume Contribution RAW'!$A$1:$A$156,0),MATCH('Final Volume Contributions'!I$2,'Volume Contribution RAW'!$A$1:$AF$1,0))</f>
        <v>3.0828159420984901E-8</v>
      </c>
      <c r="J65" s="102">
        <f>INDEX('Volume Contribution RAW'!$A$1:$AF$156,MATCH('Final Volume Contributions'!$A65,'Volume Contribution RAW'!$A$1:$A$156,0),MATCH('Final Volume Contributions'!J$2,'Volume Contribution RAW'!$A$1:$AF$1,0))</f>
        <v>153646.75741272201</v>
      </c>
      <c r="K65" s="102">
        <f>INDEX('Volume Contribution RAW'!$A$1:$AF$156,MATCH('Final Volume Contributions'!$A65,'Volume Contribution RAW'!$A$1:$A$156,0),MATCH('Final Volume Contributions'!K$2,'Volume Contribution RAW'!$A$1:$AF$1,0))</f>
        <v>-18027.295974603101</v>
      </c>
      <c r="L65" s="102">
        <f>INDEX('Volume Contribution RAW'!$A$1:$AF$156,MATCH('Final Volume Contributions'!$A65,'Volume Contribution RAW'!$A$1:$A$156,0),MATCH('Final Volume Contributions'!L$2,'Volume Contribution RAW'!$A$1:$AF$1,0))</f>
        <v>-8778.8340708512696</v>
      </c>
      <c r="M65" s="102">
        <f>INDEX('Volume Contribution RAW'!$A$1:$AF$156,MATCH('Final Volume Contributions'!$A65,'Volume Contribution RAW'!$A$1:$A$156,0),MATCH('Final Volume Contributions'!M$2,'Volume Contribution RAW'!$A$1:$AF$1,0))</f>
        <v>-11859.878252942501</v>
      </c>
      <c r="N65" s="102">
        <f>INDEX('Volume Contribution RAW'!$A$1:$AF$156,MATCH('Final Volume Contributions'!$A65,'Volume Contribution RAW'!$A$1:$A$156,0),MATCH('Final Volume Contributions'!N$2,'Volume Contribution RAW'!$A$1:$AF$1,0))</f>
        <v>-29669.331988780501</v>
      </c>
      <c r="O65" s="102">
        <f>INDEX('Volume Contribution RAW'!$A$1:$AF$156,MATCH('Final Volume Contributions'!$A65,'Volume Contribution RAW'!$A$1:$A$156,0),MATCH('Final Volume Contributions'!O$2,'Volume Contribution RAW'!$A$1:$AF$1,0))</f>
        <v>-8658.7153464353305</v>
      </c>
      <c r="P65" s="102">
        <f>INDEX('Volume Contribution RAW'!$A$1:$AF$156,MATCH('Final Volume Contributions'!$A65,'Volume Contribution RAW'!$A$1:$A$156,0),MATCH('Final Volume Contributions'!P$2,'Volume Contribution RAW'!$A$1:$AF$1,0))</f>
        <v>8366.3058189788007</v>
      </c>
      <c r="Q65" s="102">
        <f>INDEX('Volume Contribution RAW'!$A$1:$AF$156,MATCH('Final Volume Contributions'!$A65,'Volume Contribution RAW'!$A$1:$A$156,0),MATCH('Final Volume Contributions'!Q$2,'Volume Contribution RAW'!$A$1:$AF$1,0))</f>
        <v>177903.86058104099</v>
      </c>
      <c r="R65" s="102">
        <f>INDEX('Volume Contribution RAW'!$A$1:$AF$156,MATCH('Final Volume Contributions'!$A65,'Volume Contribution RAW'!$A$1:$A$156,0),MATCH('Final Volume Contributions'!R$2,'Volume Contribution RAW'!$A$1:$AF$1,0))</f>
        <v>-273681.33471762098</v>
      </c>
      <c r="S65" s="102">
        <f>INDEX('Volume Contribution RAW'!$A$1:$AF$156,MATCH('Final Volume Contributions'!$A65,'Volume Contribution RAW'!$A$1:$A$156,0),MATCH('Final Volume Contributions'!S$2,'Volume Contribution RAW'!$A$1:$AF$1,0))</f>
        <v>-48121.250267208903</v>
      </c>
      <c r="T65" s="102">
        <f>INDEX('Volume Contribution RAW'!$A$1:$AF$156,MATCH('Final Volume Contributions'!$A65,'Volume Contribution RAW'!$A$1:$A$156,0),MATCH('Final Volume Contributions'!T$2,'Volume Contribution RAW'!$A$1:$AF$1,0))</f>
        <v>-15448.4501404928</v>
      </c>
      <c r="U65" s="102">
        <f>INDEX('Volume Contribution RAW'!$A$1:$AF$156,MATCH('Final Volume Contributions'!$A65,'Volume Contribution RAW'!$A$1:$A$156,0),MATCH('Final Volume Contributions'!U$2,'Volume Contribution RAW'!$A$1:$AF$1,0))</f>
        <v>50653.264313519598</v>
      </c>
      <c r="V65" s="102">
        <f>INDEX('Volume Contribution RAW'!$A$1:$AF$156,MATCH('Final Volume Contributions'!$A65,'Volume Contribution RAW'!$A$1:$A$156,0),MATCH('Final Volume Contributions'!V$2,'Volume Contribution RAW'!$A$1:$AF$1,0))</f>
        <v>132941.61948113301</v>
      </c>
      <c r="W65" s="102">
        <f>INDEX('Volume Contribution RAW'!$A$1:$AF$156,MATCH('Final Volume Contributions'!$A65,'Volume Contribution RAW'!$A$1:$A$156,0),MATCH('Final Volume Contributions'!W$2,'Volume Contribution RAW'!$A$1:$AF$1,0))</f>
        <v>-76691.399858416698</v>
      </c>
      <c r="X65" s="102">
        <f>INDEX('Volume Contribution RAW'!$A$1:$AF$156,MATCH('Final Volume Contributions'!$A65,'Volume Contribution RAW'!$A$1:$A$156,0),MATCH('Final Volume Contributions'!X$2,'Volume Contribution RAW'!$A$1:$AF$1,0))</f>
        <v>4.6202834717179997E-6</v>
      </c>
      <c r="Y65" s="102">
        <f>INDEX('Volume Contribution RAW'!$A$1:$AF$156,MATCH('Final Volume Contributions'!$A65,'Volume Contribution RAW'!$A$1:$A$156,0),MATCH('Final Volume Contributions'!Y$2,'Volume Contribution RAW'!$A$1:$AF$1,0))</f>
        <v>24.977689741376601</v>
      </c>
      <c r="Z65" s="102">
        <f>INDEX('Volume Contribution RAW'!$A$1:$AF$156,MATCH('Final Volume Contributions'!$A65,'Volume Contribution RAW'!$A$1:$A$156,0),MATCH('Final Volume Contributions'!Z$2,'Volume Contribution RAW'!$A$1:$AF$1,0))</f>
        <v>3.0828159420984901E-8</v>
      </c>
      <c r="AA65" s="102">
        <f>INDEX('Volume Contribution RAW'!$A$1:$AF$156,MATCH('Final Volume Contributions'!$A65,'Volume Contribution RAW'!$A$1:$A$156,0),MATCH('Final Volume Contributions'!AA$2,'Volume Contribution RAW'!$A$1:$AF$1,0))</f>
        <v>1.44982747640841E-5</v>
      </c>
      <c r="AB65" s="102">
        <f>INDEX('Volume Contribution RAW'!$A$1:$AF$156,MATCH('Final Volume Contributions'!$A65,'Volume Contribution RAW'!$A$1:$A$156,0),MATCH('Final Volume Contributions'!AB$2,'Volume Contribution RAW'!$A$1:$AF$1,0))</f>
        <v>3.0828159420984901E-8</v>
      </c>
      <c r="AC65" s="102">
        <f>INDEX('Volume Contribution RAW'!$A$1:$AF$156,MATCH('Final Volume Contributions'!$A65,'Volume Contribution RAW'!$A$1:$A$156,0),MATCH('Final Volume Contributions'!AC$2,'Volume Contribution RAW'!$A$1:$AF$1,0))</f>
        <v>2.8904296840577602E-7</v>
      </c>
      <c r="AD65" s="102">
        <f>INDEX('Volume Contribution RAW'!$A$1:$AF$156,MATCH('Final Volume Contributions'!$A65,'Volume Contribution RAW'!$A$1:$A$156,0),MATCH('Final Volume Contributions'!AD$2,'Volume Contribution RAW'!$A$1:$AF$1,0))</f>
        <v>6.3448292529816796E-5</v>
      </c>
      <c r="AE65" s="102">
        <f>INDEX('Volume Contribution RAW'!$A$1:$AF$156,MATCH('Final Volume Contributions'!$A65,'Volume Contribution RAW'!$A$1:$A$156,0),MATCH('Final Volume Contributions'!AE$2,'Volume Contribution RAW'!$A$1:$AF$1,0))</f>
        <v>8.5532677940773905</v>
      </c>
      <c r="AF65" s="102">
        <f>INDEX('Volume Contribution RAW'!$A$1:$AF$156,MATCH('Final Volume Contributions'!$A65,'Volume Contribution RAW'!$A$1:$A$156,0),MATCH('Final Volume Contributions'!AF$2,'Volume Contribution RAW'!$A$1:$AF$1,0))</f>
        <v>0</v>
      </c>
      <c r="AG65" s="102">
        <f>INDEX('Volume Contribution RAW'!$A$1:$AF$156,MATCH('Final Volume Contributions'!$A65,'Volume Contribution RAW'!$A$1:$A$156,0),MATCH('Final Volume Contributions'!AG$2,'Volume Contribution RAW'!$A$1:$AF$1,0))</f>
        <v>13.588829389510799</v>
      </c>
      <c r="AH65" s="102">
        <f>INDEX('Volume Contribution RAW'!$A$1:$AF$156,MATCH('Final Volume Contributions'!$A65,'Volume Contribution RAW'!$A$1:$A$156,0),MATCH('Final Volume Contributions'!AH$2,'Volume Contribution RAW'!$A$1:$AF$1,0))</f>
        <v>3.0828159420984901E-8</v>
      </c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</row>
    <row r="66" spans="1:65" x14ac:dyDescent="0.2">
      <c r="A66" s="101">
        <f t="shared" si="1"/>
        <v>43178</v>
      </c>
      <c r="B66">
        <v>3137089.5000000005</v>
      </c>
      <c r="C66">
        <f t="shared" si="0"/>
        <v>3204029.3126905765</v>
      </c>
      <c r="E66" s="102">
        <f>INDEX('Volume Contribution RAW'!$A$1:$AF$156,MATCH('Final Volume Contributions'!$A66,'Volume Contribution RAW'!$A$1:$A$156,0),MATCH('Final Volume Contributions'!E$2,'Volume Contribution RAW'!$A$1:$AF$1,0))</f>
        <v>2455947.5896506398</v>
      </c>
      <c r="F66" s="102">
        <f>INDEX('Volume Contribution RAW'!$A$1:$AF$156,MATCH('Final Volume Contributions'!$A66,'Volume Contribution RAW'!$A$1:$A$156,0),MATCH('Final Volume Contributions'!F$2,'Volume Contribution RAW'!$A$1:$AF$1,0))</f>
        <v>-5071.1061975132998</v>
      </c>
      <c r="G66" s="102">
        <f>INDEX('Volume Contribution RAW'!$A$1:$AF$156,MATCH('Final Volume Contributions'!$A66,'Volume Contribution RAW'!$A$1:$A$156,0),MATCH('Final Volume Contributions'!G$2,'Volume Contribution RAW'!$A$1:$AF$1,0))</f>
        <v>1033234.21389385</v>
      </c>
      <c r="H66" s="102">
        <f>INDEX('Volume Contribution RAW'!$A$1:$AF$156,MATCH('Final Volume Contributions'!$A66,'Volume Contribution RAW'!$A$1:$A$156,0),MATCH('Final Volume Contributions'!H$2,'Volume Contribution RAW'!$A$1:$AF$1,0))</f>
        <v>-127321.613233375</v>
      </c>
      <c r="I66" s="102">
        <f>INDEX('Volume Contribution RAW'!$A$1:$AF$156,MATCH('Final Volume Contributions'!$A66,'Volume Contribution RAW'!$A$1:$A$156,0),MATCH('Final Volume Contributions'!I$2,'Volume Contribution RAW'!$A$1:$AF$1,0))</f>
        <v>-1.8709450174229701E-8</v>
      </c>
      <c r="J66" s="102">
        <f>INDEX('Volume Contribution RAW'!$A$1:$AF$156,MATCH('Final Volume Contributions'!$A66,'Volume Contribution RAW'!$A$1:$A$156,0),MATCH('Final Volume Contributions'!J$2,'Volume Contribution RAW'!$A$1:$AF$1,0))</f>
        <v>154245.85632824799</v>
      </c>
      <c r="K66" s="102">
        <f>INDEX('Volume Contribution RAW'!$A$1:$AF$156,MATCH('Final Volume Contributions'!$A66,'Volume Contribution RAW'!$A$1:$A$156,0),MATCH('Final Volume Contributions'!K$2,'Volume Contribution RAW'!$A$1:$AF$1,0))</f>
        <v>-18163.0123784643</v>
      </c>
      <c r="L66" s="102">
        <f>INDEX('Volume Contribution RAW'!$A$1:$AF$156,MATCH('Final Volume Contributions'!$A66,'Volume Contribution RAW'!$A$1:$A$156,0),MATCH('Final Volume Contributions'!L$2,'Volume Contribution RAW'!$A$1:$AF$1,0))</f>
        <v>-47101.839528227298</v>
      </c>
      <c r="M66" s="102">
        <f>INDEX('Volume Contribution RAW'!$A$1:$AF$156,MATCH('Final Volume Contributions'!$A66,'Volume Contribution RAW'!$A$1:$A$156,0),MATCH('Final Volume Contributions'!M$2,'Volume Contribution RAW'!$A$1:$AF$1,0))</f>
        <v>-10754.1963615201</v>
      </c>
      <c r="N66" s="102">
        <f>INDEX('Volume Contribution RAW'!$A$1:$AF$156,MATCH('Final Volume Contributions'!$A66,'Volume Contribution RAW'!$A$1:$A$156,0),MATCH('Final Volume Contributions'!N$2,'Volume Contribution RAW'!$A$1:$AF$1,0))</f>
        <v>-34602.852224131901</v>
      </c>
      <c r="O66" s="102">
        <f>INDEX('Volume Contribution RAW'!$A$1:$AF$156,MATCH('Final Volume Contributions'!$A66,'Volume Contribution RAW'!$A$1:$A$156,0),MATCH('Final Volume Contributions'!O$2,'Volume Contribution RAW'!$A$1:$AF$1,0))</f>
        <v>-75149.030727386504</v>
      </c>
      <c r="P66" s="102">
        <f>INDEX('Volume Contribution RAW'!$A$1:$AF$156,MATCH('Final Volume Contributions'!$A66,'Volume Contribution RAW'!$A$1:$A$156,0),MATCH('Final Volume Contributions'!P$2,'Volume Contribution RAW'!$A$1:$AF$1,0))</f>
        <v>31771.726049166999</v>
      </c>
      <c r="Q66" s="102">
        <f>INDEX('Volume Contribution RAW'!$A$1:$AF$156,MATCH('Final Volume Contributions'!$A66,'Volume Contribution RAW'!$A$1:$A$156,0),MATCH('Final Volume Contributions'!Q$2,'Volume Contribution RAW'!$A$1:$AF$1,0))</f>
        <v>219193.41089181899</v>
      </c>
      <c r="R66" s="102">
        <f>INDEX('Volume Contribution RAW'!$A$1:$AF$156,MATCH('Final Volume Contributions'!$A66,'Volume Contribution RAW'!$A$1:$A$156,0),MATCH('Final Volume Contributions'!R$2,'Volume Contribution RAW'!$A$1:$AF$1,0))</f>
        <v>-427868.115116656</v>
      </c>
      <c r="S66" s="102">
        <f>INDEX('Volume Contribution RAW'!$A$1:$AF$156,MATCH('Final Volume Contributions'!$A66,'Volume Contribution RAW'!$A$1:$A$156,0),MATCH('Final Volume Contributions'!S$2,'Volume Contribution RAW'!$A$1:$AF$1,0))</f>
        <v>-48490.047906019798</v>
      </c>
      <c r="T66" s="102">
        <f>INDEX('Volume Contribution RAW'!$A$1:$AF$156,MATCH('Final Volume Contributions'!$A66,'Volume Contribution RAW'!$A$1:$A$156,0),MATCH('Final Volume Contributions'!T$2,'Volume Contribution RAW'!$A$1:$AF$1,0))</f>
        <v>-15564.574888089001</v>
      </c>
      <c r="U66" s="102">
        <f>INDEX('Volume Contribution RAW'!$A$1:$AF$156,MATCH('Final Volume Contributions'!$A66,'Volume Contribution RAW'!$A$1:$A$156,0),MATCH('Final Volume Contributions'!U$2,'Volume Contribution RAW'!$A$1:$AF$1,0))</f>
        <v>55659.948268551401</v>
      </c>
      <c r="V66" s="102">
        <f>INDEX('Volume Contribution RAW'!$A$1:$AF$156,MATCH('Final Volume Contributions'!$A66,'Volume Contribution RAW'!$A$1:$A$156,0),MATCH('Final Volume Contributions'!V$2,'Volume Contribution RAW'!$A$1:$AF$1,0))</f>
        <v>141318.54880743401</v>
      </c>
      <c r="W66" s="102">
        <f>INDEX('Volume Contribution RAW'!$A$1:$AF$156,MATCH('Final Volume Contributions'!$A66,'Volume Contribution RAW'!$A$1:$A$156,0),MATCH('Final Volume Contributions'!W$2,'Volume Contribution RAW'!$A$1:$AF$1,0))</f>
        <v>-77289.261491862999</v>
      </c>
      <c r="X66" s="102">
        <f>INDEX('Volume Contribution RAW'!$A$1:$AF$156,MATCH('Final Volume Contributions'!$A66,'Volume Contribution RAW'!$A$1:$A$156,0),MATCH('Final Volume Contributions'!X$2,'Volume Contribution RAW'!$A$1:$AF$1,0))</f>
        <v>4.3994341792648799E-7</v>
      </c>
      <c r="Y66" s="102">
        <f>INDEX('Volume Contribution RAW'!$A$1:$AF$156,MATCH('Final Volume Contributions'!$A66,'Volume Contribution RAW'!$A$1:$A$156,0),MATCH('Final Volume Contributions'!Y$2,'Volume Contribution RAW'!$A$1:$AF$1,0))</f>
        <v>20.1314194584203</v>
      </c>
      <c r="Z66" s="102">
        <f>INDEX('Volume Contribution RAW'!$A$1:$AF$156,MATCH('Final Volume Contributions'!$A66,'Volume Contribution RAW'!$A$1:$A$156,0),MATCH('Final Volume Contributions'!Z$2,'Volume Contribution RAW'!$A$1:$AF$1,0))</f>
        <v>-1.8709450174229701E-8</v>
      </c>
      <c r="AA66" s="102">
        <f>INDEX('Volume Contribution RAW'!$A$1:$AF$156,MATCH('Final Volume Contributions'!$A66,'Volume Contribution RAW'!$A$1:$A$156,0),MATCH('Final Volume Contributions'!AA$2,'Volume Contribution RAW'!$A$1:$AF$1,0))</f>
        <v>1.44082628336725E-6</v>
      </c>
      <c r="AB66" s="102">
        <f>INDEX('Volume Contribution RAW'!$A$1:$AF$156,MATCH('Final Volume Contributions'!$A66,'Volume Contribution RAW'!$A$1:$A$156,0),MATCH('Final Volume Contributions'!AB$2,'Volume Contribution RAW'!$A$1:$AF$1,0))</f>
        <v>-1.8709450174229701E-8</v>
      </c>
      <c r="AC66" s="102">
        <f>INDEX('Volume Contribution RAW'!$A$1:$AF$156,MATCH('Final Volume Contributions'!$A66,'Volume Contribution RAW'!$A$1:$A$156,0),MATCH('Final Volume Contributions'!AC$2,'Volume Contribution RAW'!$A$1:$AF$1,0))</f>
        <v>1.3907589607792E-9</v>
      </c>
      <c r="AD66" s="102">
        <f>INDEX('Volume Contribution RAW'!$A$1:$AF$156,MATCH('Final Volume Contributions'!$A66,'Volume Contribution RAW'!$A$1:$A$156,0),MATCH('Final Volume Contributions'!AD$2,'Volume Contribution RAW'!$A$1:$AF$1,0))</f>
        <v>1.2673986409580801E-5</v>
      </c>
      <c r="AE66" s="102">
        <f>INDEX('Volume Contribution RAW'!$A$1:$AF$156,MATCH('Final Volume Contributions'!$A66,'Volume Contribution RAW'!$A$1:$A$156,0),MATCH('Final Volume Contributions'!AE$2,'Volume Contribution RAW'!$A$1:$AF$1,0))</f>
        <v>2.58514843430163</v>
      </c>
      <c r="AF66" s="102">
        <f>INDEX('Volume Contribution RAW'!$A$1:$AF$156,MATCH('Final Volume Contributions'!$A66,'Volume Contribution RAW'!$A$1:$A$156,0),MATCH('Final Volume Contributions'!AF$2,'Volume Contribution RAW'!$A$1:$AF$1,0))</f>
        <v>0</v>
      </c>
      <c r="AG66" s="102">
        <f>INDEX('Volume Contribution RAW'!$A$1:$AF$156,MATCH('Final Volume Contributions'!$A66,'Volume Contribution RAW'!$A$1:$A$156,0),MATCH('Final Volume Contributions'!AG$2,'Volume Contribution RAW'!$A$1:$AF$1,0))</f>
        <v>10.9522717399685</v>
      </c>
      <c r="AH66" s="102">
        <f>INDEX('Volume Contribution RAW'!$A$1:$AF$156,MATCH('Final Volume Contributions'!$A66,'Volume Contribution RAW'!$A$1:$A$156,0),MATCH('Final Volume Contributions'!AH$2,'Volume Contribution RAW'!$A$1:$AF$1,0))</f>
        <v>-1.8709450174229701E-8</v>
      </c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</row>
    <row r="67" spans="1:65" x14ac:dyDescent="0.2">
      <c r="A67" s="101">
        <f t="shared" si="1"/>
        <v>43185</v>
      </c>
      <c r="B67">
        <v>3833832.5000000009</v>
      </c>
      <c r="C67">
        <f t="shared" si="0"/>
        <v>4067303.5028228438</v>
      </c>
      <c r="E67" s="102">
        <f>INDEX('Volume Contribution RAW'!$A$1:$AF$156,MATCH('Final Volume Contributions'!$A67,'Volume Contribution RAW'!$A$1:$A$156,0),MATCH('Final Volume Contributions'!E$2,'Volume Contribution RAW'!$A$1:$AF$1,0))</f>
        <v>2455947.5896506398</v>
      </c>
      <c r="F67" s="102">
        <f>INDEX('Volume Contribution RAW'!$A$1:$AF$156,MATCH('Final Volume Contributions'!$A67,'Volume Contribution RAW'!$A$1:$A$156,0),MATCH('Final Volume Contributions'!F$2,'Volume Contribution RAW'!$A$1:$AF$1,0))</f>
        <v>107814.94776316801</v>
      </c>
      <c r="G67" s="102">
        <f>INDEX('Volume Contribution RAW'!$A$1:$AF$156,MATCH('Final Volume Contributions'!$A67,'Volume Contribution RAW'!$A$1:$A$156,0),MATCH('Final Volume Contributions'!G$2,'Volume Contribution RAW'!$A$1:$AF$1,0))</f>
        <v>1637908.6195704299</v>
      </c>
      <c r="H67" s="102">
        <f>INDEX('Volume Contribution RAW'!$A$1:$AF$156,MATCH('Final Volume Contributions'!$A67,'Volume Contribution RAW'!$A$1:$A$156,0),MATCH('Final Volume Contributions'!H$2,'Volume Contribution RAW'!$A$1:$AF$1,0))</f>
        <v>62324.218890944299</v>
      </c>
      <c r="I67" s="102">
        <f>INDEX('Volume Contribution RAW'!$A$1:$AF$156,MATCH('Final Volume Contributions'!$A67,'Volume Contribution RAW'!$A$1:$A$156,0),MATCH('Final Volume Contributions'!I$2,'Volume Contribution RAW'!$A$1:$AF$1,0))</f>
        <v>-5.4331145258930501E-9</v>
      </c>
      <c r="J67" s="102">
        <f>INDEX('Volume Contribution RAW'!$A$1:$AF$156,MATCH('Final Volume Contributions'!$A67,'Volume Contribution RAW'!$A$1:$A$156,0),MATCH('Final Volume Contributions'!J$2,'Volume Contribution RAW'!$A$1:$AF$1,0))</f>
        <v>185807.953509782</v>
      </c>
      <c r="K67" s="102">
        <f>INDEX('Volume Contribution RAW'!$A$1:$AF$156,MATCH('Final Volume Contributions'!$A67,'Volume Contribution RAW'!$A$1:$A$156,0),MATCH('Final Volume Contributions'!K$2,'Volume Contribution RAW'!$A$1:$AF$1,0))</f>
        <v>-31314.421883078299</v>
      </c>
      <c r="L67" s="102">
        <f>INDEX('Volume Contribution RAW'!$A$1:$AF$156,MATCH('Final Volume Contributions'!$A67,'Volume Contribution RAW'!$A$1:$A$156,0),MATCH('Final Volume Contributions'!L$2,'Volume Contribution RAW'!$A$1:$AF$1,0))</f>
        <v>-86813.299430014697</v>
      </c>
      <c r="M67" s="102">
        <f>INDEX('Volume Contribution RAW'!$A$1:$AF$156,MATCH('Final Volume Contributions'!$A67,'Volume Contribution RAW'!$A$1:$A$156,0),MATCH('Final Volume Contributions'!M$2,'Volume Contribution RAW'!$A$1:$AF$1,0))</f>
        <v>-11199.682587970001</v>
      </c>
      <c r="N67" s="102">
        <f>INDEX('Volume Contribution RAW'!$A$1:$AF$156,MATCH('Final Volume Contributions'!$A67,'Volume Contribution RAW'!$A$1:$A$156,0),MATCH('Final Volume Contributions'!N$2,'Volume Contribution RAW'!$A$1:$AF$1,0))</f>
        <v>-43887.392442980701</v>
      </c>
      <c r="O67" s="102">
        <f>INDEX('Volume Contribution RAW'!$A$1:$AF$156,MATCH('Final Volume Contributions'!$A67,'Volume Contribution RAW'!$A$1:$A$156,0),MATCH('Final Volume Contributions'!O$2,'Volume Contribution RAW'!$A$1:$AF$1,0))</f>
        <v>-138008.87864756599</v>
      </c>
      <c r="P67" s="102">
        <f>INDEX('Volume Contribution RAW'!$A$1:$AF$156,MATCH('Final Volume Contributions'!$A67,'Volume Contribution RAW'!$A$1:$A$156,0),MATCH('Final Volume Contributions'!P$2,'Volume Contribution RAW'!$A$1:$AF$1,0))</f>
        <v>33624.341009092597</v>
      </c>
      <c r="Q67" s="102">
        <f>INDEX('Volume Contribution RAW'!$A$1:$AF$156,MATCH('Final Volume Contributions'!$A67,'Volume Contribution RAW'!$A$1:$A$156,0),MATCH('Final Volume Contributions'!Q$2,'Volume Contribution RAW'!$A$1:$AF$1,0))</f>
        <v>315912.79282070399</v>
      </c>
      <c r="R67" s="102">
        <f>INDEX('Volume Contribution RAW'!$A$1:$AF$156,MATCH('Final Volume Contributions'!$A67,'Volume Contribution RAW'!$A$1:$A$156,0),MATCH('Final Volume Contributions'!R$2,'Volume Contribution RAW'!$A$1:$AF$1,0))</f>
        <v>-607540.110013342</v>
      </c>
      <c r="S67" s="102">
        <f>INDEX('Volume Contribution RAW'!$A$1:$AF$156,MATCH('Final Volume Contributions'!$A67,'Volume Contribution RAW'!$A$1:$A$156,0),MATCH('Final Volume Contributions'!S$2,'Volume Contribution RAW'!$A$1:$AF$1,0))</f>
        <v>-5.4331145258930501E-9</v>
      </c>
      <c r="T67" s="102">
        <f>INDEX('Volume Contribution RAW'!$A$1:$AF$156,MATCH('Final Volume Contributions'!$A67,'Volume Contribution RAW'!$A$1:$A$156,0),MATCH('Final Volume Contributions'!T$2,'Volume Contribution RAW'!$A$1:$AF$1,0))</f>
        <v>26401.668919242598</v>
      </c>
      <c r="U67" s="102">
        <f>INDEX('Volume Contribution RAW'!$A$1:$AF$156,MATCH('Final Volume Contributions'!$A67,'Volume Contribution RAW'!$A$1:$A$156,0),MATCH('Final Volume Contributions'!U$2,'Volume Contribution RAW'!$A$1:$AF$1,0))</f>
        <v>71798.799215127001</v>
      </c>
      <c r="V67" s="102">
        <f>INDEX('Volume Contribution RAW'!$A$1:$AF$156,MATCH('Final Volume Contributions'!$A67,'Volume Contribution RAW'!$A$1:$A$156,0),MATCH('Final Volume Contributions'!V$2,'Volume Contribution RAW'!$A$1:$AF$1,0))</f>
        <v>185628.60919297201</v>
      </c>
      <c r="W67" s="102">
        <f>INDEX('Volume Contribution RAW'!$A$1:$AF$156,MATCH('Final Volume Contributions'!$A67,'Volume Contribution RAW'!$A$1:$A$156,0),MATCH('Final Volume Contributions'!W$2,'Volume Contribution RAW'!$A$1:$AF$1,0))</f>
        <v>-97131.335739221802</v>
      </c>
      <c r="X67" s="102">
        <f>INDEX('Volume Contribution RAW'!$A$1:$AF$156,MATCH('Final Volume Contributions'!$A67,'Volume Contribution RAW'!$A$1:$A$156,0),MATCH('Final Volume Contributions'!X$2,'Volume Contribution RAW'!$A$1:$AF$1,0))</f>
        <v>4.6805538989814301E-8</v>
      </c>
      <c r="Y67" s="102">
        <f>INDEX('Volume Contribution RAW'!$A$1:$AF$156,MATCH('Final Volume Contributions'!$A67,'Volume Contribution RAW'!$A$1:$A$156,0),MATCH('Final Volume Contributions'!Y$2,'Volume Contribution RAW'!$A$1:$AF$1,0))</f>
        <v>18.266006714101898</v>
      </c>
      <c r="Z67" s="102">
        <f>INDEX('Volume Contribution RAW'!$A$1:$AF$156,MATCH('Final Volume Contributions'!$A67,'Volume Contribution RAW'!$A$1:$A$156,0),MATCH('Final Volume Contributions'!Z$2,'Volume Contribution RAW'!$A$1:$AF$1,0))</f>
        <v>-5.4331145258930501E-9</v>
      </c>
      <c r="AA67" s="102">
        <f>INDEX('Volume Contribution RAW'!$A$1:$AF$156,MATCH('Final Volume Contributions'!$A67,'Volume Contribution RAW'!$A$1:$A$156,0),MATCH('Final Volume Contributions'!AA$2,'Volume Contribution RAW'!$A$1:$AF$1,0))</f>
        <v>1.6037780271509899E-7</v>
      </c>
      <c r="AB67" s="102">
        <f>INDEX('Volume Contribution RAW'!$A$1:$AF$156,MATCH('Final Volume Contributions'!$A67,'Volume Contribution RAW'!$A$1:$A$156,0),MATCH('Final Volume Contributions'!AB$2,'Volume Contribution RAW'!$A$1:$AF$1,0))</f>
        <v>-5.4331145258930501E-9</v>
      </c>
      <c r="AC67" s="102">
        <f>INDEX('Volume Contribution RAW'!$A$1:$AF$156,MATCH('Final Volume Contributions'!$A67,'Volume Contribution RAW'!$A$1:$A$156,0),MATCH('Final Volume Contributions'!AC$2,'Volume Contribution RAW'!$A$1:$AF$1,0))</f>
        <v>-5.4331145258930501E-9</v>
      </c>
      <c r="AD67" s="102">
        <f>INDEX('Volume Contribution RAW'!$A$1:$AF$156,MATCH('Final Volume Contributions'!$A67,'Volume Contribution RAW'!$A$1:$A$156,0),MATCH('Final Volume Contributions'!AD$2,'Volume Contribution RAW'!$A$1:$AF$1,0))</f>
        <v>2.8868004488717798E-6</v>
      </c>
      <c r="AE67" s="102">
        <f>INDEX('Volume Contribution RAW'!$A$1:$AF$156,MATCH('Final Volume Contributions'!$A67,'Volume Contribution RAW'!$A$1:$A$156,0),MATCH('Final Volume Contributions'!AE$2,'Volume Contribution RAW'!$A$1:$AF$1,0))</f>
        <v>0.87960127211065697</v>
      </c>
      <c r="AF67" s="102">
        <f>INDEX('Volume Contribution RAW'!$A$1:$AF$156,MATCH('Final Volume Contributions'!$A67,'Volume Contribution RAW'!$A$1:$A$156,0),MATCH('Final Volume Contributions'!AF$2,'Volume Contribution RAW'!$A$1:$AF$1,0))</f>
        <v>0</v>
      </c>
      <c r="AG67" s="102">
        <f>INDEX('Volume Contribution RAW'!$A$1:$AF$156,MATCH('Final Volume Contributions'!$A67,'Volume Contribution RAW'!$A$1:$A$156,0),MATCH('Final Volume Contributions'!AG$2,'Volume Contribution RAW'!$A$1:$AF$1,0))</f>
        <v>9.9374138673804193</v>
      </c>
      <c r="AH67" s="102">
        <f>INDEX('Volume Contribution RAW'!$A$1:$AF$156,MATCH('Final Volume Contributions'!$A67,'Volume Contribution RAW'!$A$1:$A$156,0),MATCH('Final Volume Contributions'!AH$2,'Volume Contribution RAW'!$A$1:$AF$1,0))</f>
        <v>-5.4331145258930501E-9</v>
      </c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</row>
    <row r="68" spans="1:65" x14ac:dyDescent="0.2">
      <c r="A68" s="101">
        <f t="shared" si="1"/>
        <v>43192</v>
      </c>
      <c r="B68">
        <v>3312026.4999999972</v>
      </c>
      <c r="C68">
        <f t="shared" ref="C68:C131" si="2">SUM(E68:AH68)</f>
        <v>3316416.1382289091</v>
      </c>
      <c r="E68" s="102">
        <f>INDEX('Volume Contribution RAW'!$A$1:$AF$156,MATCH('Final Volume Contributions'!$A68,'Volume Contribution RAW'!$A$1:$A$156,0),MATCH('Final Volume Contributions'!E$2,'Volume Contribution RAW'!$A$1:$AF$1,0))</f>
        <v>2455947.5896506398</v>
      </c>
      <c r="F68" s="102">
        <f>INDEX('Volume Contribution RAW'!$A$1:$AF$156,MATCH('Final Volume Contributions'!$A68,'Volume Contribution RAW'!$A$1:$A$156,0),MATCH('Final Volume Contributions'!F$2,'Volume Contribution RAW'!$A$1:$AF$1,0))</f>
        <v>71930.546528624705</v>
      </c>
      <c r="G68" s="102">
        <f>INDEX('Volume Contribution RAW'!$A$1:$AF$156,MATCH('Final Volume Contributions'!$A68,'Volume Contribution RAW'!$A$1:$A$156,0),MATCH('Final Volume Contributions'!G$2,'Volume Contribution RAW'!$A$1:$AF$1,0))</f>
        <v>865777.01979579194</v>
      </c>
      <c r="H68" s="102">
        <f>INDEX('Volume Contribution RAW'!$A$1:$AF$156,MATCH('Final Volume Contributions'!$A68,'Volume Contribution RAW'!$A$1:$A$156,0),MATCH('Final Volume Contributions'!H$2,'Volume Contribution RAW'!$A$1:$AF$1,0))</f>
        <v>-196657.761321803</v>
      </c>
      <c r="I68" s="102">
        <f>INDEX('Volume Contribution RAW'!$A$1:$AF$156,MATCH('Final Volume Contributions'!$A68,'Volume Contribution RAW'!$A$1:$A$156,0),MATCH('Final Volume Contributions'!I$2,'Volume Contribution RAW'!$A$1:$AF$1,0))</f>
        <v>-7.2815835819164197E-9</v>
      </c>
      <c r="J68" s="102">
        <f>INDEX('Volume Contribution RAW'!$A$1:$AF$156,MATCH('Final Volume Contributions'!$A68,'Volume Contribution RAW'!$A$1:$A$156,0),MATCH('Final Volume Contributions'!J$2,'Volume Contribution RAW'!$A$1:$AF$1,0))</f>
        <v>137635.44460432901</v>
      </c>
      <c r="K68" s="102">
        <f>INDEX('Volume Contribution RAW'!$A$1:$AF$156,MATCH('Final Volume Contributions'!$A68,'Volume Contribution RAW'!$A$1:$A$156,0),MATCH('Final Volume Contributions'!K$2,'Volume Contribution RAW'!$A$1:$AF$1,0))</f>
        <v>-9272.4755122039805</v>
      </c>
      <c r="L68" s="102">
        <f>INDEX('Volume Contribution RAW'!$A$1:$AF$156,MATCH('Final Volume Contributions'!$A68,'Volume Contribution RAW'!$A$1:$A$156,0),MATCH('Final Volume Contributions'!L$2,'Volume Contribution RAW'!$A$1:$AF$1,0))</f>
        <v>-63296.669038184496</v>
      </c>
      <c r="M68" s="102">
        <f>INDEX('Volume Contribution RAW'!$A$1:$AF$156,MATCH('Final Volume Contributions'!$A68,'Volume Contribution RAW'!$A$1:$A$156,0),MATCH('Final Volume Contributions'!M$2,'Volume Contribution RAW'!$A$1:$AF$1,0))</f>
        <v>-21754.8942454424</v>
      </c>
      <c r="N68" s="102">
        <f>INDEX('Volume Contribution RAW'!$A$1:$AF$156,MATCH('Final Volume Contributions'!$A68,'Volume Contribution RAW'!$A$1:$A$156,0),MATCH('Final Volume Contributions'!N$2,'Volume Contribution RAW'!$A$1:$AF$1,0))</f>
        <v>-44530.211906995901</v>
      </c>
      <c r="O68" s="102">
        <f>INDEX('Volume Contribution RAW'!$A$1:$AF$156,MATCH('Final Volume Contributions'!$A68,'Volume Contribution RAW'!$A$1:$A$156,0),MATCH('Final Volume Contributions'!O$2,'Volume Contribution RAW'!$A$1:$AF$1,0))</f>
        <v>-31817.319513658698</v>
      </c>
      <c r="P68" s="102">
        <f>INDEX('Volume Contribution RAW'!$A$1:$AF$156,MATCH('Final Volume Contributions'!$A68,'Volume Contribution RAW'!$A$1:$A$156,0),MATCH('Final Volume Contributions'!P$2,'Volume Contribution RAW'!$A$1:$AF$1,0))</f>
        <v>51882.177114944199</v>
      </c>
      <c r="Q68" s="102">
        <f>INDEX('Volume Contribution RAW'!$A$1:$AF$156,MATCH('Final Volume Contributions'!$A68,'Volume Contribution RAW'!$A$1:$A$156,0),MATCH('Final Volume Contributions'!Q$2,'Volume Contribution RAW'!$A$1:$AF$1,0))</f>
        <v>343854.49739080598</v>
      </c>
      <c r="R68" s="102">
        <f>INDEX('Volume Contribution RAW'!$A$1:$AF$156,MATCH('Final Volume Contributions'!$A68,'Volume Contribution RAW'!$A$1:$A$156,0),MATCH('Final Volume Contributions'!R$2,'Volume Contribution RAW'!$A$1:$AF$1,0))</f>
        <v>-432686.89546226599</v>
      </c>
      <c r="S68" s="102">
        <f>INDEX('Volume Contribution RAW'!$A$1:$AF$156,MATCH('Final Volume Contributions'!$A68,'Volume Contribution RAW'!$A$1:$A$156,0),MATCH('Final Volume Contributions'!S$2,'Volume Contribution RAW'!$A$1:$AF$1,0))</f>
        <v>-7.2815835819164197E-9</v>
      </c>
      <c r="T68" s="102">
        <f>INDEX('Volume Contribution RAW'!$A$1:$AF$156,MATCH('Final Volume Contributions'!$A68,'Volume Contribution RAW'!$A$1:$A$156,0),MATCH('Final Volume Contributions'!T$2,'Volume Contribution RAW'!$A$1:$AF$1,0))</f>
        <v>19703.347505193</v>
      </c>
      <c r="U68" s="102">
        <f>INDEX('Volume Contribution RAW'!$A$1:$AF$156,MATCH('Final Volume Contributions'!$A68,'Volume Contribution RAW'!$A$1:$A$156,0),MATCH('Final Volume Contributions'!U$2,'Volume Contribution RAW'!$A$1:$AF$1,0))</f>
        <v>66799.575593513902</v>
      </c>
      <c r="V68" s="102">
        <f>INDEX('Volume Contribution RAW'!$A$1:$AF$156,MATCH('Final Volume Contributions'!$A68,'Volume Contribution RAW'!$A$1:$A$156,0),MATCH('Final Volume Contributions'!V$2,'Volume Contribution RAW'!$A$1:$AF$1,0))</f>
        <v>142233.19366389199</v>
      </c>
      <c r="W68" s="102">
        <f>INDEX('Volume Contribution RAW'!$A$1:$AF$156,MATCH('Final Volume Contributions'!$A68,'Volume Contribution RAW'!$A$1:$A$156,0),MATCH('Final Volume Contributions'!W$2,'Volume Contribution RAW'!$A$1:$AF$1,0))</f>
        <v>-71716.834579942297</v>
      </c>
      <c r="X68" s="102">
        <f>INDEX('Volume Contribution RAW'!$A$1:$AF$156,MATCH('Final Volume Contributions'!$A68,'Volume Contribution RAW'!$A$1:$A$156,0),MATCH('Final Volume Contributions'!X$2,'Volume Contribution RAW'!$A$1:$AF$1,0))</f>
        <v>32365.5670136429</v>
      </c>
      <c r="Y68" s="102">
        <f>INDEX('Volume Contribution RAW'!$A$1:$AF$156,MATCH('Final Volume Contributions'!$A68,'Volume Contribution RAW'!$A$1:$A$156,0),MATCH('Final Volume Contributions'!Y$2,'Volume Contribution RAW'!$A$1:$AF$1,0))</f>
        <v>12.957549138614301</v>
      </c>
      <c r="Z68" s="102">
        <f>INDEX('Volume Contribution RAW'!$A$1:$AF$156,MATCH('Final Volume Contributions'!$A68,'Volume Contribution RAW'!$A$1:$A$156,0),MATCH('Final Volume Contributions'!Z$2,'Volume Contribution RAW'!$A$1:$AF$1,0))</f>
        <v>-7.2815835819164197E-9</v>
      </c>
      <c r="AA68" s="102">
        <f>INDEX('Volume Contribution RAW'!$A$1:$AF$156,MATCH('Final Volume Contributions'!$A68,'Volume Contribution RAW'!$A$1:$A$156,0),MATCH('Final Volume Contributions'!AA$2,'Volume Contribution RAW'!$A$1:$AF$1,0))</f>
        <v>4.3846583925111703E-9</v>
      </c>
      <c r="AB68" s="102">
        <f>INDEX('Volume Contribution RAW'!$A$1:$AF$156,MATCH('Final Volume Contributions'!$A68,'Volume Contribution RAW'!$A$1:$A$156,0),MATCH('Final Volume Contributions'!AB$2,'Volume Contribution RAW'!$A$1:$AF$1,0))</f>
        <v>-7.2815835819164197E-9</v>
      </c>
      <c r="AC68" s="102">
        <f>INDEX('Volume Contribution RAW'!$A$1:$AF$156,MATCH('Final Volume Contributions'!$A68,'Volume Contribution RAW'!$A$1:$A$156,0),MATCH('Final Volume Contributions'!AC$2,'Volume Contribution RAW'!$A$1:$AF$1,0))</f>
        <v>-7.2815835819164197E-9</v>
      </c>
      <c r="AD68" s="102">
        <f>INDEX('Volume Contribution RAW'!$A$1:$AF$156,MATCH('Final Volume Contributions'!$A68,'Volume Contribution RAW'!$A$1:$A$156,0),MATCH('Final Volume Contributions'!AD$2,'Volume Contribution RAW'!$A$1:$AF$1,0))</f>
        <v>5.0677420157655402E-7</v>
      </c>
      <c r="AE68" s="102">
        <f>INDEX('Volume Contribution RAW'!$A$1:$AF$156,MATCH('Final Volume Contributions'!$A68,'Volume Contribution RAW'!$A$1:$A$156,0),MATCH('Final Volume Contributions'!AE$2,'Volume Contribution RAW'!$A$1:$AF$1,0))</f>
        <v>0.23398963144696699</v>
      </c>
      <c r="AF68" s="102">
        <f>INDEX('Volume Contribution RAW'!$A$1:$AF$156,MATCH('Final Volume Contributions'!$A68,'Volume Contribution RAW'!$A$1:$A$156,0),MATCH('Final Volume Contributions'!AF$2,'Volume Contribution RAW'!$A$1:$AF$1,0))</f>
        <v>0</v>
      </c>
      <c r="AG68" s="102">
        <f>INDEX('Volume Contribution RAW'!$A$1:$AF$156,MATCH('Final Volume Contributions'!$A68,'Volume Contribution RAW'!$A$1:$A$156,0),MATCH('Final Volume Contributions'!AG$2,'Volume Contribution RAW'!$A$1:$AF$1,0))</f>
        <v>7.0494087926150701</v>
      </c>
      <c r="AH68" s="102">
        <f>INDEX('Volume Contribution RAW'!$A$1:$AF$156,MATCH('Final Volume Contributions'!$A68,'Volume Contribution RAW'!$A$1:$A$156,0),MATCH('Final Volume Contributions'!AH$2,'Volume Contribution RAW'!$A$1:$AF$1,0))</f>
        <v>-7.2815835819164197E-9</v>
      </c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</row>
    <row r="69" spans="1:65" x14ac:dyDescent="0.2">
      <c r="A69" s="101">
        <f t="shared" ref="A69:A132" si="3">A68+7</f>
        <v>43199</v>
      </c>
      <c r="B69">
        <v>3393727.9999999977</v>
      </c>
      <c r="C69">
        <f t="shared" si="2"/>
        <v>3401573.8836452635</v>
      </c>
      <c r="E69" s="102">
        <f>INDEX('Volume Contribution RAW'!$A$1:$AF$156,MATCH('Final Volume Contributions'!$A69,'Volume Contribution RAW'!$A$1:$A$156,0),MATCH('Final Volume Contributions'!E$2,'Volume Contribution RAW'!$A$1:$AF$1,0))</f>
        <v>2455947.5896506398</v>
      </c>
      <c r="F69" s="102">
        <f>INDEX('Volume Contribution RAW'!$A$1:$AF$156,MATCH('Final Volume Contributions'!$A69,'Volume Contribution RAW'!$A$1:$A$156,0),MATCH('Final Volume Contributions'!F$2,'Volume Contribution RAW'!$A$1:$AF$1,0))</f>
        <v>97610.066952599096</v>
      </c>
      <c r="G69" s="102">
        <f>INDEX('Volume Contribution RAW'!$A$1:$AF$156,MATCH('Final Volume Contributions'!$A69,'Volume Contribution RAW'!$A$1:$A$156,0),MATCH('Final Volume Contributions'!G$2,'Volume Contribution RAW'!$A$1:$AF$1,0))</f>
        <v>901801.97320950497</v>
      </c>
      <c r="H69" s="102">
        <f>INDEX('Volume Contribution RAW'!$A$1:$AF$156,MATCH('Final Volume Contributions'!$A69,'Volume Contribution RAW'!$A$1:$A$156,0),MATCH('Final Volume Contributions'!H$2,'Volume Contribution RAW'!$A$1:$AF$1,0))</f>
        <v>-185004.33966855099</v>
      </c>
      <c r="I69" s="102">
        <f>INDEX('Volume Contribution RAW'!$A$1:$AF$156,MATCH('Final Volume Contributions'!$A69,'Volume Contribution RAW'!$A$1:$A$156,0),MATCH('Final Volume Contributions'!I$2,'Volume Contribution RAW'!$A$1:$AF$1,0))</f>
        <v>-4.4454895068298202E-9</v>
      </c>
      <c r="J69" s="102">
        <f>INDEX('Volume Contribution RAW'!$A$1:$AF$156,MATCH('Final Volume Contributions'!$A69,'Volume Contribution RAW'!$A$1:$A$156,0),MATCH('Final Volume Contributions'!J$2,'Volume Contribution RAW'!$A$1:$AF$1,0))</f>
        <v>157082.99717760301</v>
      </c>
      <c r="K69" s="102">
        <f>INDEX('Volume Contribution RAW'!$A$1:$AF$156,MATCH('Final Volume Contributions'!$A69,'Volume Contribution RAW'!$A$1:$A$156,0),MATCH('Final Volume Contributions'!K$2,'Volume Contribution RAW'!$A$1:$AF$1,0))</f>
        <v>-9280.9429710408294</v>
      </c>
      <c r="L69" s="102">
        <f>INDEX('Volume Contribution RAW'!$A$1:$AF$156,MATCH('Final Volume Contributions'!$A69,'Volume Contribution RAW'!$A$1:$A$156,0),MATCH('Final Volume Contributions'!L$2,'Volume Contribution RAW'!$A$1:$AF$1,0))</f>
        <v>-101219.602510896</v>
      </c>
      <c r="M69" s="102">
        <f>INDEX('Volume Contribution RAW'!$A$1:$AF$156,MATCH('Final Volume Contributions'!$A69,'Volume Contribution RAW'!$A$1:$A$156,0),MATCH('Final Volume Contributions'!M$2,'Volume Contribution RAW'!$A$1:$AF$1,0))</f>
        <v>-19597.526361642202</v>
      </c>
      <c r="N69" s="102">
        <f>INDEX('Volume Contribution RAW'!$A$1:$AF$156,MATCH('Final Volume Contributions'!$A69,'Volume Contribution RAW'!$A$1:$A$156,0),MATCH('Final Volume Contributions'!N$2,'Volume Contribution RAW'!$A$1:$AF$1,0))</f>
        <v>-50770.990615067203</v>
      </c>
      <c r="O69" s="102">
        <f>INDEX('Volume Contribution RAW'!$A$1:$AF$156,MATCH('Final Volume Contributions'!$A69,'Volume Contribution RAW'!$A$1:$A$156,0),MATCH('Final Volume Contributions'!O$2,'Volume Contribution RAW'!$A$1:$AF$1,0))</f>
        <v>-10448.8019516125</v>
      </c>
      <c r="P69" s="102">
        <f>INDEX('Volume Contribution RAW'!$A$1:$AF$156,MATCH('Final Volume Contributions'!$A69,'Volume Contribution RAW'!$A$1:$A$156,0),MATCH('Final Volume Contributions'!P$2,'Volume Contribution RAW'!$A$1:$AF$1,0))</f>
        <v>46025.630469496296</v>
      </c>
      <c r="Q69" s="102">
        <f>INDEX('Volume Contribution RAW'!$A$1:$AF$156,MATCH('Final Volume Contributions'!$A69,'Volume Contribution RAW'!$A$1:$A$156,0),MATCH('Final Volume Contributions'!Q$2,'Volume Contribution RAW'!$A$1:$AF$1,0))</f>
        <v>142517.58439526701</v>
      </c>
      <c r="R69" s="102">
        <f>INDEX('Volume Contribution RAW'!$A$1:$AF$156,MATCH('Final Volume Contributions'!$A69,'Volume Contribution RAW'!$A$1:$A$156,0),MATCH('Final Volume Contributions'!R$2,'Volume Contribution RAW'!$A$1:$AF$1,0))</f>
        <v>-240210.161597094</v>
      </c>
      <c r="S69" s="102">
        <f>INDEX('Volume Contribution RAW'!$A$1:$AF$156,MATCH('Final Volume Contributions'!$A69,'Volume Contribution RAW'!$A$1:$A$156,0),MATCH('Final Volume Contributions'!S$2,'Volume Contribution RAW'!$A$1:$AF$1,0))</f>
        <v>-4.4454895068298202E-9</v>
      </c>
      <c r="T69" s="102">
        <f>INDEX('Volume Contribution RAW'!$A$1:$AF$156,MATCH('Final Volume Contributions'!$A69,'Volume Contribution RAW'!$A$1:$A$156,0),MATCH('Final Volume Contributions'!T$2,'Volume Contribution RAW'!$A$1:$AF$1,0))</f>
        <v>14642.465154431</v>
      </c>
      <c r="U69" s="102">
        <f>INDEX('Volume Contribution RAW'!$A$1:$AF$156,MATCH('Final Volume Contributions'!$A69,'Volume Contribution RAW'!$A$1:$A$156,0),MATCH('Final Volume Contributions'!U$2,'Volume Contribution RAW'!$A$1:$AF$1,0))</f>
        <v>72986.141017950606</v>
      </c>
      <c r="V69" s="102">
        <f>INDEX('Volume Contribution RAW'!$A$1:$AF$156,MATCH('Final Volume Contributions'!$A69,'Volume Contribution RAW'!$A$1:$A$156,0),MATCH('Final Volume Contributions'!V$2,'Volume Contribution RAW'!$A$1:$AF$1,0))</f>
        <v>151067.35718696701</v>
      </c>
      <c r="W69" s="102">
        <f>INDEX('Volume Contribution RAW'!$A$1:$AF$156,MATCH('Final Volume Contributions'!$A69,'Volume Contribution RAW'!$A$1:$A$156,0),MATCH('Final Volume Contributions'!W$2,'Volume Contribution RAW'!$A$1:$AF$1,0))</f>
        <v>-71763.674545186703</v>
      </c>
      <c r="X69" s="102">
        <f>INDEX('Volume Contribution RAW'!$A$1:$AF$156,MATCH('Final Volume Contributions'!$A69,'Volume Contribution RAW'!$A$1:$A$156,0),MATCH('Final Volume Contributions'!X$2,'Volume Contribution RAW'!$A$1:$AF$1,0))</f>
        <v>50171.900397171499</v>
      </c>
      <c r="Y69" s="102">
        <f>INDEX('Volume Contribution RAW'!$A$1:$AF$156,MATCH('Final Volume Contributions'!$A69,'Volume Contribution RAW'!$A$1:$A$156,0),MATCH('Final Volume Contributions'!Y$2,'Volume Contribution RAW'!$A$1:$AF$1,0))</f>
        <v>10.4579212885558</v>
      </c>
      <c r="Z69" s="102">
        <f>INDEX('Volume Contribution RAW'!$A$1:$AF$156,MATCH('Final Volume Contributions'!$A69,'Volume Contribution RAW'!$A$1:$A$156,0),MATCH('Final Volume Contributions'!Z$2,'Volume Contribution RAW'!$A$1:$AF$1,0))</f>
        <v>-4.4454895068298202E-9</v>
      </c>
      <c r="AA69" s="102">
        <f>INDEX('Volume Contribution RAW'!$A$1:$AF$156,MATCH('Final Volume Contributions'!$A69,'Volume Contribution RAW'!$A$1:$A$156,0),MATCH('Final Volume Contributions'!AA$2,'Volume Contribution RAW'!$A$1:$AF$1,0))</f>
        <v>-4.4454895068298202E-9</v>
      </c>
      <c r="AB69" s="102">
        <f>INDEX('Volume Contribution RAW'!$A$1:$AF$156,MATCH('Final Volume Contributions'!$A69,'Volume Contribution RAW'!$A$1:$A$156,0),MATCH('Final Volume Contributions'!AB$2,'Volume Contribution RAW'!$A$1:$AF$1,0))</f>
        <v>-4.4454895068298202E-9</v>
      </c>
      <c r="AC69" s="102">
        <f>INDEX('Volume Contribution RAW'!$A$1:$AF$156,MATCH('Final Volume Contributions'!$A69,'Volume Contribution RAW'!$A$1:$A$156,0),MATCH('Final Volume Contributions'!AC$2,'Volume Contribution RAW'!$A$1:$AF$1,0))</f>
        <v>-4.4454895068298202E-9</v>
      </c>
      <c r="AD69" s="102">
        <f>INDEX('Volume Contribution RAW'!$A$1:$AF$156,MATCH('Final Volume Contributions'!$A69,'Volume Contribution RAW'!$A$1:$A$156,0),MATCH('Final Volume Contributions'!AD$2,'Volume Contribution RAW'!$A$1:$AF$1,0))</f>
        <v>9.9394218653441403E-8</v>
      </c>
      <c r="AE69" s="102">
        <f>INDEX('Volume Contribution RAW'!$A$1:$AF$156,MATCH('Final Volume Contributions'!$A69,'Volume Contribution RAW'!$A$1:$A$156,0),MATCH('Final Volume Contributions'!AE$2,'Volume Contribution RAW'!$A$1:$AF$1,0))</f>
        <v>7.0819071452968105E-2</v>
      </c>
      <c r="AF69" s="102">
        <f>INDEX('Volume Contribution RAW'!$A$1:$AF$156,MATCH('Final Volume Contributions'!$A69,'Volume Contribution RAW'!$A$1:$A$156,0),MATCH('Final Volume Contributions'!AF$2,'Volume Contribution RAW'!$A$1:$AF$1,0))</f>
        <v>0</v>
      </c>
      <c r="AG69" s="102">
        <f>INDEX('Volume Contribution RAW'!$A$1:$AF$156,MATCH('Final Volume Contributions'!$A69,'Volume Contribution RAW'!$A$1:$A$156,0),MATCH('Final Volume Contributions'!AG$2,'Volume Contribution RAW'!$A$1:$AF$1,0))</f>
        <v>5.6895142968296</v>
      </c>
      <c r="AH69" s="102">
        <f>INDEX('Volume Contribution RAW'!$A$1:$AF$156,MATCH('Final Volume Contributions'!$A69,'Volume Contribution RAW'!$A$1:$A$156,0),MATCH('Final Volume Contributions'!AH$2,'Volume Contribution RAW'!$A$1:$AF$1,0))</f>
        <v>-4.4454895068298202E-9</v>
      </c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</row>
    <row r="70" spans="1:65" x14ac:dyDescent="0.2">
      <c r="A70" s="101">
        <f t="shared" si="3"/>
        <v>43206</v>
      </c>
      <c r="B70">
        <v>4232015.4999999981</v>
      </c>
      <c r="C70">
        <f t="shared" si="2"/>
        <v>4015443.3444281183</v>
      </c>
      <c r="E70" s="102">
        <f>INDEX('Volume Contribution RAW'!$A$1:$AF$156,MATCH('Final Volume Contributions'!$A70,'Volume Contribution RAW'!$A$1:$A$156,0),MATCH('Final Volume Contributions'!E$2,'Volume Contribution RAW'!$A$1:$AF$1,0))</f>
        <v>2455947.5896506398</v>
      </c>
      <c r="F70" s="102">
        <f>INDEX('Volume Contribution RAW'!$A$1:$AF$156,MATCH('Final Volume Contributions'!$A70,'Volume Contribution RAW'!$A$1:$A$156,0),MATCH('Final Volume Contributions'!F$2,'Volume Contribution RAW'!$A$1:$AF$1,0))</f>
        <v>135421.28455393901</v>
      </c>
      <c r="G70" s="102">
        <f>INDEX('Volume Contribution RAW'!$A$1:$AF$156,MATCH('Final Volume Contributions'!$A70,'Volume Contribution RAW'!$A$1:$A$156,0),MATCH('Final Volume Contributions'!G$2,'Volume Contribution RAW'!$A$1:$AF$1,0))</f>
        <v>1403049.0090559099</v>
      </c>
      <c r="H70" s="102">
        <f>INDEX('Volume Contribution RAW'!$A$1:$AF$156,MATCH('Final Volume Contributions'!$A70,'Volume Contribution RAW'!$A$1:$A$156,0),MATCH('Final Volume Contributions'!H$2,'Volume Contribution RAW'!$A$1:$AF$1,0))</f>
        <v>-102275.80452025399</v>
      </c>
      <c r="I70" s="102">
        <f>INDEX('Volume Contribution RAW'!$A$1:$AF$156,MATCH('Final Volume Contributions'!$A70,'Volume Contribution RAW'!$A$1:$A$156,0),MATCH('Final Volume Contributions'!I$2,'Volume Contribution RAW'!$A$1:$AF$1,0))</f>
        <v>-1.8490379962247799E-8</v>
      </c>
      <c r="J70" s="102">
        <f>INDEX('Volume Contribution RAW'!$A$1:$AF$156,MATCH('Final Volume Contributions'!$A70,'Volume Contribution RAW'!$A$1:$A$156,0),MATCH('Final Volume Contributions'!J$2,'Volume Contribution RAW'!$A$1:$AF$1,0))</f>
        <v>195140.47670775701</v>
      </c>
      <c r="K70" s="102">
        <f>INDEX('Volume Contribution RAW'!$A$1:$AF$156,MATCH('Final Volume Contributions'!$A70,'Volume Contribution RAW'!$A$1:$A$156,0),MATCH('Final Volume Contributions'!K$2,'Volume Contribution RAW'!$A$1:$AF$1,0))</f>
        <v>1.32015331506154E-8</v>
      </c>
      <c r="L70" s="102">
        <f>INDEX('Volume Contribution RAW'!$A$1:$AF$156,MATCH('Final Volume Contributions'!$A70,'Volume Contribution RAW'!$A$1:$A$156,0),MATCH('Final Volume Contributions'!L$2,'Volume Contribution RAW'!$A$1:$AF$1,0))</f>
        <v>-120564.412762412</v>
      </c>
      <c r="M70" s="102">
        <f>INDEX('Volume Contribution RAW'!$A$1:$AF$156,MATCH('Final Volume Contributions'!$A70,'Volume Contribution RAW'!$A$1:$A$156,0),MATCH('Final Volume Contributions'!M$2,'Volume Contribution RAW'!$A$1:$AF$1,0))</f>
        <v>-19362.1679689388</v>
      </c>
      <c r="N70" s="102">
        <f>INDEX('Volume Contribution RAW'!$A$1:$AF$156,MATCH('Final Volume Contributions'!$A70,'Volume Contribution RAW'!$A$1:$A$156,0),MATCH('Final Volume Contributions'!N$2,'Volume Contribution RAW'!$A$1:$AF$1,0))</f>
        <v>-65032.470299782603</v>
      </c>
      <c r="O70" s="102">
        <f>INDEX('Volume Contribution RAW'!$A$1:$AF$156,MATCH('Final Volume Contributions'!$A70,'Volume Contribution RAW'!$A$1:$A$156,0),MATCH('Final Volume Contributions'!O$2,'Volume Contribution RAW'!$A$1:$AF$1,0))</f>
        <v>2479.9704125262301</v>
      </c>
      <c r="P70" s="102">
        <f>INDEX('Volume Contribution RAW'!$A$1:$AF$156,MATCH('Final Volume Contributions'!$A70,'Volume Contribution RAW'!$A$1:$A$156,0),MATCH('Final Volume Contributions'!P$2,'Volume Contribution RAW'!$A$1:$AF$1,0))</f>
        <v>49010.762900257498</v>
      </c>
      <c r="Q70" s="102">
        <f>INDEX('Volume Contribution RAW'!$A$1:$AF$156,MATCH('Final Volume Contributions'!$A70,'Volume Contribution RAW'!$A$1:$A$156,0),MATCH('Final Volume Contributions'!Q$2,'Volume Contribution RAW'!$A$1:$AF$1,0))</f>
        <v>123295.11497716801</v>
      </c>
      <c r="R70" s="102">
        <f>INDEX('Volume Contribution RAW'!$A$1:$AF$156,MATCH('Final Volume Contributions'!$A70,'Volume Contribution RAW'!$A$1:$A$156,0),MATCH('Final Volume Contributions'!R$2,'Volume Contribution RAW'!$A$1:$AF$1,0))</f>
        <v>-268935.08686119498</v>
      </c>
      <c r="S70" s="102">
        <f>INDEX('Volume Contribution RAW'!$A$1:$AF$156,MATCH('Final Volume Contributions'!$A70,'Volume Contribution RAW'!$A$1:$A$156,0),MATCH('Final Volume Contributions'!S$2,'Volume Contribution RAW'!$A$1:$AF$1,0))</f>
        <v>-1.8490379962247799E-8</v>
      </c>
      <c r="T70" s="102">
        <f>INDEX('Volume Contribution RAW'!$A$1:$AF$156,MATCH('Final Volume Contributions'!$A70,'Volume Contribution RAW'!$A$1:$A$156,0),MATCH('Final Volume Contributions'!T$2,'Volume Contribution RAW'!$A$1:$AF$1,0))</f>
        <v>9958.0978729955295</v>
      </c>
      <c r="U70" s="102">
        <f>INDEX('Volume Contribution RAW'!$A$1:$AF$156,MATCH('Final Volume Contributions'!$A70,'Volume Contribution RAW'!$A$1:$A$156,0),MATCH('Final Volume Contributions'!U$2,'Volume Contribution RAW'!$A$1:$AF$1,0))</f>
        <v>70503.522802753505</v>
      </c>
      <c r="V70" s="102">
        <f>INDEX('Volume Contribution RAW'!$A$1:$AF$156,MATCH('Final Volume Contributions'!$A70,'Volume Contribution RAW'!$A$1:$A$156,0),MATCH('Final Volume Contributions'!V$2,'Volume Contribution RAW'!$A$1:$AF$1,0))</f>
        <v>174315.894331838</v>
      </c>
      <c r="W70" s="102">
        <f>INDEX('Volume Contribution RAW'!$A$1:$AF$156,MATCH('Final Volume Contributions'!$A70,'Volume Contribution RAW'!$A$1:$A$156,0),MATCH('Final Volume Contributions'!W$2,'Volume Contribution RAW'!$A$1:$AF$1,0))</f>
        <v>-86001.543213132099</v>
      </c>
      <c r="X70" s="102">
        <f>INDEX('Volume Contribution RAW'!$A$1:$AF$156,MATCH('Final Volume Contributions'!$A70,'Volume Contribution RAW'!$A$1:$A$156,0),MATCH('Final Volume Contributions'!X$2,'Volume Contribution RAW'!$A$1:$AF$1,0))</f>
        <v>49755.353071658901</v>
      </c>
      <c r="Y70" s="102">
        <f>INDEX('Volume Contribution RAW'!$A$1:$AF$156,MATCH('Final Volume Contributions'!$A70,'Volume Contribution RAW'!$A$1:$A$156,0),MATCH('Final Volume Contributions'!Y$2,'Volume Contribution RAW'!$A$1:$AF$1,0))</f>
        <v>9.1799737337505007</v>
      </c>
      <c r="Z70" s="102">
        <f>INDEX('Volume Contribution RAW'!$A$1:$AF$156,MATCH('Final Volume Contributions'!$A70,'Volume Contribution RAW'!$A$1:$A$156,0),MATCH('Final Volume Contributions'!Z$2,'Volume Contribution RAW'!$A$1:$AF$1,0))</f>
        <v>8723.5561697717494</v>
      </c>
      <c r="AA70" s="102">
        <f>INDEX('Volume Contribution RAW'!$A$1:$AF$156,MATCH('Final Volume Contributions'!$A70,'Volume Contribution RAW'!$A$1:$A$156,0),MATCH('Final Volume Contributions'!AA$2,'Volume Contribution RAW'!$A$1:$AF$1,0))</f>
        <v>-1.8490379962247799E-8</v>
      </c>
      <c r="AB70" s="102">
        <f>INDEX('Volume Contribution RAW'!$A$1:$AF$156,MATCH('Final Volume Contributions'!$A70,'Volume Contribution RAW'!$A$1:$A$156,0),MATCH('Final Volume Contributions'!AB$2,'Volume Contribution RAW'!$A$1:$AF$1,0))</f>
        <v>-1.8490379962247799E-8</v>
      </c>
      <c r="AC70" s="102">
        <f>INDEX('Volume Contribution RAW'!$A$1:$AF$156,MATCH('Final Volume Contributions'!$A70,'Volume Contribution RAW'!$A$1:$A$156,0),MATCH('Final Volume Contributions'!AC$2,'Volume Contribution RAW'!$A$1:$AF$1,0))</f>
        <v>-1.8490379962247799E-8</v>
      </c>
      <c r="AD70" s="102">
        <f>INDEX('Volume Contribution RAW'!$A$1:$AF$156,MATCH('Final Volume Contributions'!$A70,'Volume Contribution RAW'!$A$1:$A$156,0),MATCH('Final Volume Contributions'!AD$2,'Volume Contribution RAW'!$A$1:$AF$1,0))</f>
        <v>6.9481753424291805E-10</v>
      </c>
      <c r="AE70" s="102">
        <f>INDEX('Volume Contribution RAW'!$A$1:$AF$156,MATCH('Final Volume Contributions'!$A70,'Volume Contribution RAW'!$A$1:$A$156,0),MATCH('Final Volume Contributions'!AE$2,'Volume Contribution RAW'!$A$1:$AF$1,0))</f>
        <v>2.3311784181602201E-2</v>
      </c>
      <c r="AF70" s="102">
        <f>INDEX('Volume Contribution RAW'!$A$1:$AF$156,MATCH('Final Volume Contributions'!$A70,'Volume Contribution RAW'!$A$1:$A$156,0),MATCH('Final Volume Contributions'!AF$2,'Volume Contribution RAW'!$A$1:$AF$1,0))</f>
        <v>0</v>
      </c>
      <c r="AG70" s="102">
        <f>INDEX('Volume Contribution RAW'!$A$1:$AF$156,MATCH('Final Volume Contributions'!$A70,'Volume Contribution RAW'!$A$1:$A$156,0),MATCH('Final Volume Contributions'!AG$2,'Volume Contribution RAW'!$A$1:$AF$1,0))</f>
        <v>4.9942611990173997</v>
      </c>
      <c r="AH70" s="102">
        <f>INDEX('Volume Contribution RAW'!$A$1:$AF$156,MATCH('Final Volume Contributions'!$A70,'Volume Contribution RAW'!$A$1:$A$156,0),MATCH('Final Volume Contributions'!AH$2,'Volume Contribution RAW'!$A$1:$AF$1,0))</f>
        <v>-1.8490379962247799E-8</v>
      </c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</row>
    <row r="71" spans="1:65" x14ac:dyDescent="0.2">
      <c r="A71" s="101">
        <f t="shared" si="3"/>
        <v>43213</v>
      </c>
      <c r="B71">
        <v>3543582.2999999975</v>
      </c>
      <c r="C71">
        <f t="shared" si="2"/>
        <v>3570603.567568846</v>
      </c>
      <c r="E71" s="102">
        <f>INDEX('Volume Contribution RAW'!$A$1:$AF$156,MATCH('Final Volume Contributions'!$A71,'Volume Contribution RAW'!$A$1:$A$156,0),MATCH('Final Volume Contributions'!E$2,'Volume Contribution RAW'!$A$1:$AF$1,0))</f>
        <v>2455947.5896506398</v>
      </c>
      <c r="F71" s="102">
        <f>INDEX('Volume Contribution RAW'!$A$1:$AF$156,MATCH('Final Volume Contributions'!$A71,'Volume Contribution RAW'!$A$1:$A$156,0),MATCH('Final Volume Contributions'!F$2,'Volume Contribution RAW'!$A$1:$AF$1,0))</f>
        <v>127539.093616417</v>
      </c>
      <c r="G71" s="102">
        <f>INDEX('Volume Contribution RAW'!$A$1:$AF$156,MATCH('Final Volume Contributions'!$A71,'Volume Contribution RAW'!$A$1:$A$156,0),MATCH('Final Volume Contributions'!G$2,'Volume Contribution RAW'!$A$1:$AF$1,0))</f>
        <v>1037833.88527313</v>
      </c>
      <c r="H71" s="102">
        <f>INDEX('Volume Contribution RAW'!$A$1:$AF$156,MATCH('Final Volume Contributions'!$A71,'Volume Contribution RAW'!$A$1:$A$156,0),MATCH('Final Volume Contributions'!H$2,'Volume Contribution RAW'!$A$1:$AF$1,0))</f>
        <v>-161661.079974742</v>
      </c>
      <c r="I71" s="102">
        <f>INDEX('Volume Contribution RAW'!$A$1:$AF$156,MATCH('Final Volume Contributions'!$A71,'Volume Contribution RAW'!$A$1:$A$156,0),MATCH('Final Volume Contributions'!I$2,'Volume Contribution RAW'!$A$1:$AF$1,0))</f>
        <v>25594.343280553199</v>
      </c>
      <c r="J71" s="102">
        <f>INDEX('Volume Contribution RAW'!$A$1:$AF$156,MATCH('Final Volume Contributions'!$A71,'Volume Contribution RAW'!$A$1:$A$156,0),MATCH('Final Volume Contributions'!J$2,'Volume Contribution RAW'!$A$1:$AF$1,0))</f>
        <v>146434.54955587801</v>
      </c>
      <c r="K71" s="102">
        <f>INDEX('Volume Contribution RAW'!$A$1:$AF$156,MATCH('Final Volume Contributions'!$A71,'Volume Contribution RAW'!$A$1:$A$156,0),MATCH('Final Volume Contributions'!K$2,'Volume Contribution RAW'!$A$1:$AF$1,0))</f>
        <v>-4.9802000286578502E-8</v>
      </c>
      <c r="L71" s="102">
        <f>INDEX('Volume Contribution RAW'!$A$1:$AF$156,MATCH('Final Volume Contributions'!$A71,'Volume Contribution RAW'!$A$1:$A$156,0),MATCH('Final Volume Contributions'!L$2,'Volume Contribution RAW'!$A$1:$AF$1,0))</f>
        <v>-118916.012413784</v>
      </c>
      <c r="M71" s="102">
        <f>INDEX('Volume Contribution RAW'!$A$1:$AF$156,MATCH('Final Volume Contributions'!$A71,'Volume Contribution RAW'!$A$1:$A$156,0),MATCH('Final Volume Contributions'!M$2,'Volume Contribution RAW'!$A$1:$AF$1,0))</f>
        <v>-16281.358417911</v>
      </c>
      <c r="N71" s="102">
        <f>INDEX('Volume Contribution RAW'!$A$1:$AF$156,MATCH('Final Volume Contributions'!$A71,'Volume Contribution RAW'!$A$1:$A$156,0),MATCH('Final Volume Contributions'!N$2,'Volume Contribution RAW'!$A$1:$AF$1,0))</f>
        <v>-61092.831007013498</v>
      </c>
      <c r="O71" s="102">
        <f>INDEX('Volume Contribution RAW'!$A$1:$AF$156,MATCH('Final Volume Contributions'!$A71,'Volume Contribution RAW'!$A$1:$A$156,0),MATCH('Final Volume Contributions'!O$2,'Volume Contribution RAW'!$A$1:$AF$1,0))</f>
        <v>343.50624912041297</v>
      </c>
      <c r="P71" s="102">
        <f>INDEX('Volume Contribution RAW'!$A$1:$AF$156,MATCH('Final Volume Contributions'!$A71,'Volume Contribution RAW'!$A$1:$A$156,0),MATCH('Final Volume Contributions'!P$2,'Volume Contribution RAW'!$A$1:$AF$1,0))</f>
        <v>39579.305688262102</v>
      </c>
      <c r="Q71" s="102">
        <f>INDEX('Volume Contribution RAW'!$A$1:$AF$156,MATCH('Final Volume Contributions'!$A71,'Volume Contribution RAW'!$A$1:$A$156,0),MATCH('Final Volume Contributions'!Q$2,'Volume Contribution RAW'!$A$1:$AF$1,0))</f>
        <v>57704.100389988504</v>
      </c>
      <c r="R71" s="102">
        <f>INDEX('Volume Contribution RAW'!$A$1:$AF$156,MATCH('Final Volume Contributions'!$A71,'Volume Contribution RAW'!$A$1:$A$156,0),MATCH('Final Volume Contributions'!R$2,'Volume Contribution RAW'!$A$1:$AF$1,0))</f>
        <v>-194570.511330001</v>
      </c>
      <c r="S71" s="102">
        <f>INDEX('Volume Contribution RAW'!$A$1:$AF$156,MATCH('Final Volume Contributions'!$A71,'Volume Contribution RAW'!$A$1:$A$156,0),MATCH('Final Volume Contributions'!S$2,'Volume Contribution RAW'!$A$1:$AF$1,0))</f>
        <v>-1.80035400097021E-8</v>
      </c>
      <c r="T71" s="102">
        <f>INDEX('Volume Contribution RAW'!$A$1:$AF$156,MATCH('Final Volume Contributions'!$A71,'Volume Contribution RAW'!$A$1:$A$156,0),MATCH('Final Volume Contributions'!T$2,'Volume Contribution RAW'!$A$1:$AF$1,0))</f>
        <v>12225.056750523099</v>
      </c>
      <c r="U71" s="102">
        <f>INDEX('Volume Contribution RAW'!$A$1:$AF$156,MATCH('Final Volume Contributions'!$A71,'Volume Contribution RAW'!$A$1:$A$156,0),MATCH('Final Volume Contributions'!U$2,'Volume Contribution RAW'!$A$1:$AF$1,0))</f>
        <v>77504.749132397803</v>
      </c>
      <c r="V71" s="102">
        <f>INDEX('Volume Contribution RAW'!$A$1:$AF$156,MATCH('Final Volume Contributions'!$A71,'Volume Contribution RAW'!$A$1:$A$156,0),MATCH('Final Volume Contributions'!V$2,'Volume Contribution RAW'!$A$1:$AF$1,0))</f>
        <v>155268.42778001999</v>
      </c>
      <c r="W71" s="102">
        <f>INDEX('Volume Contribution RAW'!$A$1:$AF$156,MATCH('Final Volume Contributions'!$A71,'Volume Contribution RAW'!$A$1:$A$156,0),MATCH('Final Volume Contributions'!W$2,'Volume Contribution RAW'!$A$1:$AF$1,0))</f>
        <v>-73575.679919063798</v>
      </c>
      <c r="X71" s="102">
        <f>INDEX('Volume Contribution RAW'!$A$1:$AF$156,MATCH('Final Volume Contributions'!$A71,'Volume Contribution RAW'!$A$1:$A$156,0),MATCH('Final Volume Contributions'!X$2,'Volume Contribution RAW'!$A$1:$AF$1,0))</f>
        <v>40688.084590717997</v>
      </c>
      <c r="Y71" s="102">
        <f>INDEX('Volume Contribution RAW'!$A$1:$AF$156,MATCH('Final Volume Contributions'!$A71,'Volume Contribution RAW'!$A$1:$A$156,0),MATCH('Final Volume Contributions'!Y$2,'Volume Contribution RAW'!$A$1:$AF$1,0))</f>
        <v>12949.671157782101</v>
      </c>
      <c r="Z71" s="102">
        <f>INDEX('Volume Contribution RAW'!$A$1:$AF$156,MATCH('Final Volume Contributions'!$A71,'Volume Contribution RAW'!$A$1:$A$156,0),MATCH('Final Volume Contributions'!Z$2,'Volume Contribution RAW'!$A$1:$AF$1,0))</f>
        <v>7084.9311671432297</v>
      </c>
      <c r="AA71" s="102">
        <f>INDEX('Volume Contribution RAW'!$A$1:$AF$156,MATCH('Final Volume Contributions'!$A71,'Volume Contribution RAW'!$A$1:$A$156,0),MATCH('Final Volume Contributions'!AA$2,'Volume Contribution RAW'!$A$1:$AF$1,0))</f>
        <v>-1.80035400097021E-8</v>
      </c>
      <c r="AB71" s="102">
        <f>INDEX('Volume Contribution RAW'!$A$1:$AF$156,MATCH('Final Volume Contributions'!$A71,'Volume Contribution RAW'!$A$1:$A$156,0),MATCH('Final Volume Contributions'!AB$2,'Volume Contribution RAW'!$A$1:$AF$1,0))</f>
        <v>-1.80035400097021E-8</v>
      </c>
      <c r="AC71" s="102">
        <f>INDEX('Volume Contribution RAW'!$A$1:$AF$156,MATCH('Final Volume Contributions'!$A71,'Volume Contribution RAW'!$A$1:$A$156,0),MATCH('Final Volume Contributions'!AC$2,'Volume Contribution RAW'!$A$1:$AF$1,0))</f>
        <v>-1.80035400097021E-8</v>
      </c>
      <c r="AD71" s="102">
        <f>INDEX('Volume Contribution RAW'!$A$1:$AF$156,MATCH('Final Volume Contributions'!$A71,'Volume Contribution RAW'!$A$1:$A$156,0),MATCH('Final Volume Contributions'!AD$2,'Volume Contribution RAW'!$A$1:$AF$1,0))</f>
        <v>-9.3524883167283698E-8</v>
      </c>
      <c r="AE71" s="102">
        <f>INDEX('Volume Contribution RAW'!$A$1:$AF$156,MATCH('Final Volume Contributions'!$A71,'Volume Contribution RAW'!$A$1:$A$156,0),MATCH('Final Volume Contributions'!AE$2,'Volume Contribution RAW'!$A$1:$AF$1,0))</f>
        <v>6.5460602937514201E-3</v>
      </c>
      <c r="AF71" s="102">
        <f>INDEX('Volume Contribution RAW'!$A$1:$AF$156,MATCH('Final Volume Contributions'!$A71,'Volume Contribution RAW'!$A$1:$A$156,0),MATCH('Final Volume Contributions'!AF$2,'Volume Contribution RAW'!$A$1:$AF$1,0))</f>
        <v>0</v>
      </c>
      <c r="AG71" s="102">
        <f>INDEX('Volume Contribution RAW'!$A$1:$AF$156,MATCH('Final Volume Contributions'!$A71,'Volume Contribution RAW'!$A$1:$A$156,0),MATCH('Final Volume Contributions'!AG$2,'Volume Contribution RAW'!$A$1:$AF$1,0))</f>
        <v>3.7398029617878801</v>
      </c>
      <c r="AH71" s="102">
        <f>INDEX('Volume Contribution RAW'!$A$1:$AF$156,MATCH('Final Volume Contributions'!$A71,'Volume Contribution RAW'!$A$1:$A$156,0),MATCH('Final Volume Contributions'!AH$2,'Volume Contribution RAW'!$A$1:$AF$1,0))</f>
        <v>-1.80035400097021E-8</v>
      </c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</row>
    <row r="72" spans="1:65" x14ac:dyDescent="0.2">
      <c r="A72" s="101">
        <f t="shared" si="3"/>
        <v>43220</v>
      </c>
      <c r="B72">
        <v>4166981.4999999972</v>
      </c>
      <c r="C72">
        <f t="shared" si="2"/>
        <v>4145875.1345898365</v>
      </c>
      <c r="E72" s="102">
        <f>INDEX('Volume Contribution RAW'!$A$1:$AF$156,MATCH('Final Volume Contributions'!$A72,'Volume Contribution RAW'!$A$1:$A$156,0),MATCH('Final Volume Contributions'!E$2,'Volume Contribution RAW'!$A$1:$AF$1,0))</f>
        <v>2455947.5896506398</v>
      </c>
      <c r="F72" s="102">
        <f>INDEX('Volume Contribution RAW'!$A$1:$AF$156,MATCH('Final Volume Contributions'!$A72,'Volume Contribution RAW'!$A$1:$A$156,0),MATCH('Final Volume Contributions'!F$2,'Volume Contribution RAW'!$A$1:$AF$1,0))</f>
        <v>92463.163038192695</v>
      </c>
      <c r="G72" s="102">
        <f>INDEX('Volume Contribution RAW'!$A$1:$AF$156,MATCH('Final Volume Contributions'!$A72,'Volume Contribution RAW'!$A$1:$A$156,0),MATCH('Final Volume Contributions'!G$2,'Volume Contribution RAW'!$A$1:$AF$1,0))</f>
        <v>1449628.1312845901</v>
      </c>
      <c r="H72" s="102">
        <f>INDEX('Volume Contribution RAW'!$A$1:$AF$156,MATCH('Final Volume Contributions'!$A72,'Volume Contribution RAW'!$A$1:$A$156,0),MATCH('Final Volume Contributions'!H$2,'Volume Contribution RAW'!$A$1:$AF$1,0))</f>
        <v>-80756.484489068695</v>
      </c>
      <c r="I72" s="102">
        <f>INDEX('Volume Contribution RAW'!$A$1:$AF$156,MATCH('Final Volume Contributions'!$A72,'Volume Contribution RAW'!$A$1:$A$156,0),MATCH('Final Volume Contributions'!I$2,'Volume Contribution RAW'!$A$1:$AF$1,0))</f>
        <v>48559.842935984001</v>
      </c>
      <c r="J72" s="102">
        <f>INDEX('Volume Contribution RAW'!$A$1:$AF$156,MATCH('Final Volume Contributions'!$A72,'Volume Contribution RAW'!$A$1:$A$156,0),MATCH('Final Volume Contributions'!J$2,'Volume Contribution RAW'!$A$1:$AF$1,0))</f>
        <v>195008.53326068301</v>
      </c>
      <c r="K72" s="102">
        <f>INDEX('Volume Contribution RAW'!$A$1:$AF$156,MATCH('Final Volume Contributions'!$A72,'Volume Contribution RAW'!$A$1:$A$156,0),MATCH('Final Volume Contributions'!K$2,'Volume Contribution RAW'!$A$1:$AF$1,0))</f>
        <v>-10275.083345192301</v>
      </c>
      <c r="L72" s="102">
        <f>INDEX('Volume Contribution RAW'!$A$1:$AF$156,MATCH('Final Volume Contributions'!$A72,'Volume Contribution RAW'!$A$1:$A$156,0),MATCH('Final Volume Contributions'!L$2,'Volume Contribution RAW'!$A$1:$AF$1,0))</f>
        <v>-102657.53853099501</v>
      </c>
      <c r="M72" s="102">
        <f>INDEX('Volume Contribution RAW'!$A$1:$AF$156,MATCH('Final Volume Contributions'!$A72,'Volume Contribution RAW'!$A$1:$A$156,0),MATCH('Final Volume Contributions'!M$2,'Volume Contribution RAW'!$A$1:$AF$1,0))</f>
        <v>-15817.671694011</v>
      </c>
      <c r="N72" s="102">
        <f>INDEX('Volume Contribution RAW'!$A$1:$AF$156,MATCH('Final Volume Contributions'!$A72,'Volume Contribution RAW'!$A$1:$A$156,0),MATCH('Final Volume Contributions'!N$2,'Volume Contribution RAW'!$A$1:$AF$1,0))</f>
        <v>-59522.706436548797</v>
      </c>
      <c r="O72" s="102">
        <f>INDEX('Volume Contribution RAW'!$A$1:$AF$156,MATCH('Final Volume Contributions'!$A72,'Volume Contribution RAW'!$A$1:$A$156,0),MATCH('Final Volume Contributions'!O$2,'Volume Contribution RAW'!$A$1:$AF$1,0))</f>
        <v>-58563.1962095692</v>
      </c>
      <c r="P72" s="102">
        <f>INDEX('Volume Contribution RAW'!$A$1:$AF$156,MATCH('Final Volume Contributions'!$A72,'Volume Contribution RAW'!$A$1:$A$156,0),MATCH('Final Volume Contributions'!P$2,'Volume Contribution RAW'!$A$1:$AF$1,0))</f>
        <v>44362.982029956001</v>
      </c>
      <c r="Q72" s="102">
        <f>INDEX('Volume Contribution RAW'!$A$1:$AF$156,MATCH('Final Volume Contributions'!$A72,'Volume Contribution RAW'!$A$1:$A$156,0),MATCH('Final Volume Contributions'!Q$2,'Volume Contribution RAW'!$A$1:$AF$1,0))</f>
        <v>383.74362633288001</v>
      </c>
      <c r="R72" s="102">
        <f>INDEX('Volume Contribution RAW'!$A$1:$AF$156,MATCH('Final Volume Contributions'!$A72,'Volume Contribution RAW'!$A$1:$A$156,0),MATCH('Final Volume Contributions'!R$2,'Volume Contribution RAW'!$A$1:$AF$1,0))</f>
        <v>-185539.870070554</v>
      </c>
      <c r="S72" s="102">
        <f>INDEX('Volume Contribution RAW'!$A$1:$AF$156,MATCH('Final Volume Contributions'!$A72,'Volume Contribution RAW'!$A$1:$A$156,0),MATCH('Final Volume Contributions'!S$2,'Volume Contribution RAW'!$A$1:$AF$1,0))</f>
        <v>53832.848598448698</v>
      </c>
      <c r="T72" s="102">
        <f>INDEX('Volume Contribution RAW'!$A$1:$AF$156,MATCH('Final Volume Contributions'!$A72,'Volume Contribution RAW'!$A$1:$A$156,0),MATCH('Final Volume Contributions'!T$2,'Volume Contribution RAW'!$A$1:$AF$1,0))</f>
        <v>13240.2667912785</v>
      </c>
      <c r="U72" s="102">
        <f>INDEX('Volume Contribution RAW'!$A$1:$AF$156,MATCH('Final Volume Contributions'!$A72,'Volume Contribution RAW'!$A$1:$A$156,0),MATCH('Final Volume Contributions'!U$2,'Volume Contribution RAW'!$A$1:$AF$1,0))</f>
        <v>84022.680223361996</v>
      </c>
      <c r="V72" s="102">
        <f>INDEX('Volume Contribution RAW'!$A$1:$AF$156,MATCH('Final Volume Contributions'!$A72,'Volume Contribution RAW'!$A$1:$A$156,0),MATCH('Final Volume Contributions'!V$2,'Volume Contribution RAW'!$A$1:$AF$1,0))</f>
        <v>184981.12302545001</v>
      </c>
      <c r="W72" s="102">
        <f>INDEX('Volume Contribution RAW'!$A$1:$AF$156,MATCH('Final Volume Contributions'!$A72,'Volume Contribution RAW'!$A$1:$A$156,0),MATCH('Final Volume Contributions'!W$2,'Volume Contribution RAW'!$A$1:$AF$1,0))</f>
        <v>-72208.655302803003</v>
      </c>
      <c r="X72" s="102">
        <f>INDEX('Volume Contribution RAW'!$A$1:$AF$156,MATCH('Final Volume Contributions'!$A72,'Volume Contribution RAW'!$A$1:$A$156,0),MATCH('Final Volume Contributions'!X$2,'Volume Contribution RAW'!$A$1:$AF$1,0))</f>
        <v>38840.736368384998</v>
      </c>
      <c r="Y72" s="102">
        <f>INDEX('Volume Contribution RAW'!$A$1:$AF$156,MATCH('Final Volume Contributions'!$A72,'Volume Contribution RAW'!$A$1:$A$156,0),MATCH('Final Volume Contributions'!Y$2,'Volume Contribution RAW'!$A$1:$AF$1,0))</f>
        <v>28251.869435539698</v>
      </c>
      <c r="Z72" s="102">
        <f>INDEX('Volume Contribution RAW'!$A$1:$AF$156,MATCH('Final Volume Contributions'!$A72,'Volume Contribution RAW'!$A$1:$A$156,0),MATCH('Final Volume Contributions'!Z$2,'Volume Contribution RAW'!$A$1:$AF$1,0))</f>
        <v>7752.5091296888304</v>
      </c>
      <c r="AA72" s="102">
        <f>INDEX('Volume Contribution RAW'!$A$1:$AF$156,MATCH('Final Volume Contributions'!$A72,'Volume Contribution RAW'!$A$1:$A$156,0),MATCH('Final Volume Contributions'!AA$2,'Volume Contribution RAW'!$A$1:$AF$1,0))</f>
        <v>-3.8055457530435599E-8</v>
      </c>
      <c r="AB72" s="102">
        <f>INDEX('Volume Contribution RAW'!$A$1:$AF$156,MATCH('Final Volume Contributions'!$A72,'Volume Contribution RAW'!$A$1:$A$156,0),MATCH('Final Volume Contributions'!AB$2,'Volume Contribution RAW'!$A$1:$AF$1,0))</f>
        <v>-3.8055457530435599E-8</v>
      </c>
      <c r="AC72" s="102">
        <f>INDEX('Volume Contribution RAW'!$A$1:$AF$156,MATCH('Final Volume Contributions'!$A72,'Volume Contribution RAW'!$A$1:$A$156,0),MATCH('Final Volume Contributions'!AC$2,'Volume Contribution RAW'!$A$1:$AF$1,0))</f>
        <v>33937.079456858402</v>
      </c>
      <c r="AD72" s="102">
        <f>INDEX('Volume Contribution RAW'!$A$1:$AF$156,MATCH('Final Volume Contributions'!$A72,'Volume Contribution RAW'!$A$1:$A$156,0),MATCH('Final Volume Contributions'!AD$2,'Volume Contribution RAW'!$A$1:$AF$1,0))</f>
        <v>-3.8055457530435599E-8</v>
      </c>
      <c r="AE72" s="102">
        <f>INDEX('Volume Contribution RAW'!$A$1:$AF$156,MATCH('Final Volume Contributions'!$A72,'Volume Contribution RAW'!$A$1:$A$156,0),MATCH('Final Volume Contributions'!AE$2,'Volume Contribution RAW'!$A$1:$AF$1,0))</f>
        <v>2.1264855688041201E-3</v>
      </c>
      <c r="AF72" s="102">
        <f>INDEX('Volume Contribution RAW'!$A$1:$AF$156,MATCH('Final Volume Contributions'!$A72,'Volume Contribution RAW'!$A$1:$A$156,0),MATCH('Final Volume Contributions'!AF$2,'Volume Contribution RAW'!$A$1:$AF$1,0))</f>
        <v>0</v>
      </c>
      <c r="AG72" s="102">
        <f>INDEX('Volume Contribution RAW'!$A$1:$AF$156,MATCH('Final Volume Contributions'!$A72,'Volume Contribution RAW'!$A$1:$A$156,0),MATCH('Final Volume Contributions'!AG$2,'Volume Contribution RAW'!$A$1:$AF$1,0))</f>
        <v>3.23968685691991</v>
      </c>
      <c r="AH72" s="102">
        <f>INDEX('Volume Contribution RAW'!$A$1:$AF$156,MATCH('Final Volume Contributions'!$A72,'Volume Contribution RAW'!$A$1:$A$156,0),MATCH('Final Volume Contributions'!AH$2,'Volume Contribution RAW'!$A$1:$AF$1,0))</f>
        <v>-3.8055457530435599E-8</v>
      </c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</row>
    <row r="73" spans="1:65" x14ac:dyDescent="0.2">
      <c r="A73" s="101">
        <f t="shared" si="3"/>
        <v>43227</v>
      </c>
      <c r="B73">
        <v>4172862.3</v>
      </c>
      <c r="C73">
        <f t="shared" si="2"/>
        <v>4051299.0133825415</v>
      </c>
      <c r="E73" s="102">
        <f>INDEX('Volume Contribution RAW'!$A$1:$AF$156,MATCH('Final Volume Contributions'!$A73,'Volume Contribution RAW'!$A$1:$A$156,0),MATCH('Final Volume Contributions'!E$2,'Volume Contribution RAW'!$A$1:$AF$1,0))</f>
        <v>2455947.5896506398</v>
      </c>
      <c r="F73" s="102">
        <f>INDEX('Volume Contribution RAW'!$A$1:$AF$156,MATCH('Final Volume Contributions'!$A73,'Volume Contribution RAW'!$A$1:$A$156,0),MATCH('Final Volume Contributions'!F$2,'Volume Contribution RAW'!$A$1:$AF$1,0))</f>
        <v>206260.98832994301</v>
      </c>
      <c r="G73" s="102">
        <f>INDEX('Volume Contribution RAW'!$A$1:$AF$156,MATCH('Final Volume Contributions'!$A73,'Volume Contribution RAW'!$A$1:$A$156,0),MATCH('Final Volume Contributions'!G$2,'Volume Contribution RAW'!$A$1:$AF$1,0))</f>
        <v>1495733.8571264001</v>
      </c>
      <c r="H73" s="102">
        <f>INDEX('Volume Contribution RAW'!$A$1:$AF$156,MATCH('Final Volume Contributions'!$A73,'Volume Contribution RAW'!$A$1:$A$156,0),MATCH('Final Volume Contributions'!H$2,'Volume Contribution RAW'!$A$1:$AF$1,0))</f>
        <v>-287281.06354829</v>
      </c>
      <c r="I73" s="102">
        <f>INDEX('Volume Contribution RAW'!$A$1:$AF$156,MATCH('Final Volume Contributions'!$A73,'Volume Contribution RAW'!$A$1:$A$156,0),MATCH('Final Volume Contributions'!I$2,'Volume Contribution RAW'!$A$1:$AF$1,0))</f>
        <v>47629.127696759198</v>
      </c>
      <c r="J73" s="102">
        <f>INDEX('Volume Contribution RAW'!$A$1:$AF$156,MATCH('Final Volume Contributions'!$A73,'Volume Contribution RAW'!$A$1:$A$156,0),MATCH('Final Volume Contributions'!J$2,'Volume Contribution RAW'!$A$1:$AF$1,0))</f>
        <v>156161.335621381</v>
      </c>
      <c r="K73" s="102">
        <f>INDEX('Volume Contribution RAW'!$A$1:$AF$156,MATCH('Final Volume Contributions'!$A73,'Volume Contribution RAW'!$A$1:$A$156,0),MATCH('Final Volume Contributions'!K$2,'Volume Contribution RAW'!$A$1:$AF$1,0))</f>
        <v>2.9588214364988402E-8</v>
      </c>
      <c r="L73" s="102">
        <f>INDEX('Volume Contribution RAW'!$A$1:$AF$156,MATCH('Final Volume Contributions'!$A73,'Volume Contribution RAW'!$A$1:$A$156,0),MATCH('Final Volume Contributions'!L$2,'Volume Contribution RAW'!$A$1:$AF$1,0))</f>
        <v>-111690.998453532</v>
      </c>
      <c r="M73" s="102">
        <f>INDEX('Volume Contribution RAW'!$A$1:$AF$156,MATCH('Final Volume Contributions'!$A73,'Volume Contribution RAW'!$A$1:$A$156,0),MATCH('Final Volume Contributions'!M$2,'Volume Contribution RAW'!$A$1:$AF$1,0))</f>
        <v>-14287.1606957435</v>
      </c>
      <c r="N73" s="102">
        <f>INDEX('Volume Contribution RAW'!$A$1:$AF$156,MATCH('Final Volume Contributions'!$A73,'Volume Contribution RAW'!$A$1:$A$156,0),MATCH('Final Volume Contributions'!N$2,'Volume Contribution RAW'!$A$1:$AF$1,0))</f>
        <v>-55456.487187835402</v>
      </c>
      <c r="O73" s="102">
        <f>INDEX('Volume Contribution RAW'!$A$1:$AF$156,MATCH('Final Volume Contributions'!$A73,'Volume Contribution RAW'!$A$1:$A$156,0),MATCH('Final Volume Contributions'!O$2,'Volume Contribution RAW'!$A$1:$AF$1,0))</f>
        <v>-48998.4046825732</v>
      </c>
      <c r="P73" s="102">
        <f>INDEX('Volume Contribution RAW'!$A$1:$AF$156,MATCH('Final Volume Contributions'!$A73,'Volume Contribution RAW'!$A$1:$A$156,0),MATCH('Final Volume Contributions'!P$2,'Volume Contribution RAW'!$A$1:$AF$1,0))</f>
        <v>52964.091628771399</v>
      </c>
      <c r="Q73" s="102">
        <f>INDEX('Volume Contribution RAW'!$A$1:$AF$156,MATCH('Final Volume Contributions'!$A73,'Volume Contribution RAW'!$A$1:$A$156,0),MATCH('Final Volume Contributions'!Q$2,'Volume Contribution RAW'!$A$1:$AF$1,0))</f>
        <v>55619.405943116297</v>
      </c>
      <c r="R73" s="102">
        <f>INDEX('Volume Contribution RAW'!$A$1:$AF$156,MATCH('Final Volume Contributions'!$A73,'Volume Contribution RAW'!$A$1:$A$156,0),MATCH('Final Volume Contributions'!R$2,'Volume Contribution RAW'!$A$1:$AF$1,0))</f>
        <v>-279831.57869635301</v>
      </c>
      <c r="S73" s="102">
        <f>INDEX('Volume Contribution RAW'!$A$1:$AF$156,MATCH('Final Volume Contributions'!$A73,'Volume Contribution RAW'!$A$1:$A$156,0),MATCH('Final Volume Contributions'!S$2,'Volume Contribution RAW'!$A$1:$AF$1,0))</f>
        <v>53526.217316035101</v>
      </c>
      <c r="T73" s="102">
        <f>INDEX('Volume Contribution RAW'!$A$1:$AF$156,MATCH('Final Volume Contributions'!$A73,'Volume Contribution RAW'!$A$1:$A$156,0),MATCH('Final Volume Contributions'!T$2,'Volume Contribution RAW'!$A$1:$AF$1,0))</f>
        <v>-33753.415332056902</v>
      </c>
      <c r="U73" s="102">
        <f>INDEX('Volume Contribution RAW'!$A$1:$AF$156,MATCH('Final Volume Contributions'!$A73,'Volume Contribution RAW'!$A$1:$A$156,0),MATCH('Final Volume Contributions'!U$2,'Volume Contribution RAW'!$A$1:$AF$1,0))</f>
        <v>88384.958428255602</v>
      </c>
      <c r="V73" s="102">
        <f>INDEX('Volume Contribution RAW'!$A$1:$AF$156,MATCH('Final Volume Contributions'!$A73,'Volume Contribution RAW'!$A$1:$A$156,0),MATCH('Final Volume Contributions'!V$2,'Volume Contribution RAW'!$A$1:$AF$1,0))</f>
        <v>183811.86489074799</v>
      </c>
      <c r="W73" s="102">
        <f>INDEX('Volume Contribution RAW'!$A$1:$AF$156,MATCH('Final Volume Contributions'!$A73,'Volume Contribution RAW'!$A$1:$A$156,0),MATCH('Final Volume Contributions'!W$2,'Volume Contribution RAW'!$A$1:$AF$1,0))</f>
        <v>-72486.1890303377</v>
      </c>
      <c r="X73" s="102">
        <f>INDEX('Volume Contribution RAW'!$A$1:$AF$156,MATCH('Final Volume Contributions'!$A73,'Volume Contribution RAW'!$A$1:$A$156,0),MATCH('Final Volume Contributions'!X$2,'Volume Contribution RAW'!$A$1:$AF$1,0))</f>
        <v>47784.580746215302</v>
      </c>
      <c r="Y73" s="102">
        <f>INDEX('Volume Contribution RAW'!$A$1:$AF$156,MATCH('Final Volume Contributions'!$A73,'Volume Contribution RAW'!$A$1:$A$156,0),MATCH('Final Volume Contributions'!Y$2,'Volume Contribution RAW'!$A$1:$AF$1,0))</f>
        <v>32227.7268500596</v>
      </c>
      <c r="Z73" s="102">
        <f>INDEX('Volume Contribution RAW'!$A$1:$AF$156,MATCH('Final Volume Contributions'!$A73,'Volume Contribution RAW'!$A$1:$A$156,0),MATCH('Final Volume Contributions'!Z$2,'Volume Contribution RAW'!$A$1:$AF$1,0))</f>
        <v>9172.0816224516493</v>
      </c>
      <c r="AA73" s="102">
        <f>INDEX('Volume Contribution RAW'!$A$1:$AF$156,MATCH('Final Volume Contributions'!$A73,'Volume Contribution RAW'!$A$1:$A$156,0),MATCH('Final Volume Contributions'!AA$2,'Volume Contribution RAW'!$A$1:$AF$1,0))</f>
        <v>30792.740536029702</v>
      </c>
      <c r="AB73" s="102">
        <f>INDEX('Volume Contribution RAW'!$A$1:$AF$156,MATCH('Final Volume Contributions'!$A73,'Volume Contribution RAW'!$A$1:$A$156,0),MATCH('Final Volume Contributions'!AB$2,'Volume Contribution RAW'!$A$1:$AF$1,0))</f>
        <v>-6.5660941522754697E-9</v>
      </c>
      <c r="AC73" s="102">
        <f>INDEX('Volume Contribution RAW'!$A$1:$AF$156,MATCH('Final Volume Contributions'!$A73,'Volume Contribution RAW'!$A$1:$A$156,0),MATCH('Final Volume Contributions'!AC$2,'Volume Contribution RAW'!$A$1:$AF$1,0))</f>
        <v>39065.166289012297</v>
      </c>
      <c r="AD73" s="102">
        <f>INDEX('Volume Contribution RAW'!$A$1:$AF$156,MATCH('Final Volume Contributions'!$A73,'Volume Contribution RAW'!$A$1:$A$156,0),MATCH('Final Volume Contributions'!AD$2,'Volume Contribution RAW'!$A$1:$AF$1,0))</f>
        <v>-6.5660941522754697E-9</v>
      </c>
      <c r="AE73" s="102">
        <f>INDEX('Volume Contribution RAW'!$A$1:$AF$156,MATCH('Final Volume Contributions'!$A73,'Volume Contribution RAW'!$A$1:$A$156,0),MATCH('Final Volume Contributions'!AE$2,'Volume Contribution RAW'!$A$1:$AF$1,0))</f>
        <v>6.3440252230519004E-4</v>
      </c>
      <c r="AF73" s="102">
        <f>INDEX('Volume Contribution RAW'!$A$1:$AF$156,MATCH('Final Volume Contributions'!$A73,'Volume Contribution RAW'!$A$1:$A$156,0),MATCH('Final Volume Contributions'!AF$2,'Volume Contribution RAW'!$A$1:$AF$1,0))</f>
        <v>0</v>
      </c>
      <c r="AG73" s="102">
        <f>INDEX('Volume Contribution RAW'!$A$1:$AF$156,MATCH('Final Volume Contributions'!$A73,'Volume Contribution RAW'!$A$1:$A$156,0),MATCH('Final Volume Contributions'!AG$2,'Volume Contribution RAW'!$A$1:$AF$1,0))</f>
        <v>2.5776990321089199</v>
      </c>
      <c r="AH73" s="102">
        <f>INDEX('Volume Contribution RAW'!$A$1:$AF$156,MATCH('Final Volume Contributions'!$A73,'Volume Contribution RAW'!$A$1:$A$156,0),MATCH('Final Volume Contributions'!AH$2,'Volume Contribution RAW'!$A$1:$AF$1,0))</f>
        <v>-6.5660941522754697E-9</v>
      </c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</row>
    <row r="74" spans="1:65" x14ac:dyDescent="0.2">
      <c r="A74" s="101">
        <f t="shared" si="3"/>
        <v>43234</v>
      </c>
      <c r="B74">
        <v>3912940.3000000012</v>
      </c>
      <c r="C74">
        <f t="shared" si="2"/>
        <v>3911620.847301899</v>
      </c>
      <c r="E74" s="102">
        <f>INDEX('Volume Contribution RAW'!$A$1:$AF$156,MATCH('Final Volume Contributions'!$A74,'Volume Contribution RAW'!$A$1:$A$156,0),MATCH('Final Volume Contributions'!E$2,'Volume Contribution RAW'!$A$1:$AF$1,0))</f>
        <v>2455947.5896506398</v>
      </c>
      <c r="F74" s="102">
        <f>INDEX('Volume Contribution RAW'!$A$1:$AF$156,MATCH('Final Volume Contributions'!$A74,'Volume Contribution RAW'!$A$1:$A$156,0),MATCH('Final Volume Contributions'!F$2,'Volume Contribution RAW'!$A$1:$AF$1,0))</f>
        <v>169571.19023445999</v>
      </c>
      <c r="G74" s="102">
        <f>INDEX('Volume Contribution RAW'!$A$1:$AF$156,MATCH('Final Volume Contributions'!$A74,'Volume Contribution RAW'!$A$1:$A$156,0),MATCH('Final Volume Contributions'!G$2,'Volume Contribution RAW'!$A$1:$AF$1,0))</f>
        <v>1471838.4582352301</v>
      </c>
      <c r="H74" s="102">
        <f>INDEX('Volume Contribution RAW'!$A$1:$AF$156,MATCH('Final Volume Contributions'!$A74,'Volume Contribution RAW'!$A$1:$A$156,0),MATCH('Final Volume Contributions'!H$2,'Volume Contribution RAW'!$A$1:$AF$1,0))</f>
        <v>-356918.21899823699</v>
      </c>
      <c r="I74" s="102">
        <f>INDEX('Volume Contribution RAW'!$A$1:$AF$156,MATCH('Final Volume Contributions'!$A74,'Volume Contribution RAW'!$A$1:$A$156,0),MATCH('Final Volume Contributions'!I$2,'Volume Contribution RAW'!$A$1:$AF$1,0))</f>
        <v>19961.771928732302</v>
      </c>
      <c r="J74" s="102">
        <f>INDEX('Volume Contribution RAW'!$A$1:$AF$156,MATCH('Final Volume Contributions'!$A74,'Volume Contribution RAW'!$A$1:$A$156,0),MATCH('Final Volume Contributions'!J$2,'Volume Contribution RAW'!$A$1:$AF$1,0))</f>
        <v>168345.05567561201</v>
      </c>
      <c r="K74" s="102">
        <f>INDEX('Volume Contribution RAW'!$A$1:$AF$156,MATCH('Final Volume Contributions'!$A74,'Volume Contribution RAW'!$A$1:$A$156,0),MATCH('Final Volume Contributions'!K$2,'Volume Contribution RAW'!$A$1:$AF$1,0))</f>
        <v>4.1074218754079801E-8</v>
      </c>
      <c r="L74" s="102">
        <f>INDEX('Volume Contribution RAW'!$A$1:$AF$156,MATCH('Final Volume Contributions'!$A74,'Volume Contribution RAW'!$A$1:$A$156,0),MATCH('Final Volume Contributions'!L$2,'Volume Contribution RAW'!$A$1:$AF$1,0))</f>
        <v>-122231.84493028899</v>
      </c>
      <c r="M74" s="102">
        <f>INDEX('Volume Contribution RAW'!$A$1:$AF$156,MATCH('Final Volume Contributions'!$A74,'Volume Contribution RAW'!$A$1:$A$156,0),MATCH('Final Volume Contributions'!M$2,'Volume Contribution RAW'!$A$1:$AF$1,0))</f>
        <v>-12764.441392263399</v>
      </c>
      <c r="N74" s="102">
        <f>INDEX('Volume Contribution RAW'!$A$1:$AF$156,MATCH('Final Volume Contributions'!$A74,'Volume Contribution RAW'!$A$1:$A$156,0),MATCH('Final Volume Contributions'!N$2,'Volume Contribution RAW'!$A$1:$AF$1,0))</f>
        <v>-50132.653108802398</v>
      </c>
      <c r="O74" s="102">
        <f>INDEX('Volume Contribution RAW'!$A$1:$AF$156,MATCH('Final Volume Contributions'!$A74,'Volume Contribution RAW'!$A$1:$A$156,0),MATCH('Final Volume Contributions'!O$2,'Volume Contribution RAW'!$A$1:$AF$1,0))</f>
        <v>-49382.195325903398</v>
      </c>
      <c r="P74" s="102">
        <f>INDEX('Volume Contribution RAW'!$A$1:$AF$156,MATCH('Final Volume Contributions'!$A74,'Volume Contribution RAW'!$A$1:$A$156,0),MATCH('Final Volume Contributions'!P$2,'Volume Contribution RAW'!$A$1:$AF$1,0))</f>
        <v>13942.984774390299</v>
      </c>
      <c r="Q74" s="102">
        <f>INDEX('Volume Contribution RAW'!$A$1:$AF$156,MATCH('Final Volume Contributions'!$A74,'Volume Contribution RAW'!$A$1:$A$156,0),MATCH('Final Volume Contributions'!Q$2,'Volume Contribution RAW'!$A$1:$AF$1,0))</f>
        <v>130373.222170462</v>
      </c>
      <c r="R74" s="102">
        <f>INDEX('Volume Contribution RAW'!$A$1:$AF$156,MATCH('Final Volume Contributions'!$A74,'Volume Contribution RAW'!$A$1:$A$156,0),MATCH('Final Volume Contributions'!R$2,'Volume Contribution RAW'!$A$1:$AF$1,0))</f>
        <v>-335163.76367698901</v>
      </c>
      <c r="S74" s="102">
        <f>INDEX('Volume Contribution RAW'!$A$1:$AF$156,MATCH('Final Volume Contributions'!$A74,'Volume Contribution RAW'!$A$1:$A$156,0),MATCH('Final Volume Contributions'!S$2,'Volume Contribution RAW'!$A$1:$AF$1,0))</f>
        <v>52933.500422368801</v>
      </c>
      <c r="T74" s="102">
        <f>INDEX('Volume Contribution RAW'!$A$1:$AF$156,MATCH('Final Volume Contributions'!$A74,'Volume Contribution RAW'!$A$1:$A$156,0),MATCH('Final Volume Contributions'!T$2,'Volume Contribution RAW'!$A$1:$AF$1,0))</f>
        <v>-21759.316168187201</v>
      </c>
      <c r="U74" s="102">
        <f>INDEX('Volume Contribution RAW'!$A$1:$AF$156,MATCH('Final Volume Contributions'!$A74,'Volume Contribution RAW'!$A$1:$A$156,0),MATCH('Final Volume Contributions'!U$2,'Volume Contribution RAW'!$A$1:$AF$1,0))</f>
        <v>91591.1332843321</v>
      </c>
      <c r="V74" s="102">
        <f>INDEX('Volume Contribution RAW'!$A$1:$AF$156,MATCH('Final Volume Contributions'!$A74,'Volume Contribution RAW'!$A$1:$A$156,0),MATCH('Final Volume Contributions'!V$2,'Volume Contribution RAW'!$A$1:$AF$1,0))</f>
        <v>189621.80392318699</v>
      </c>
      <c r="W74" s="102">
        <f>INDEX('Volume Contribution RAW'!$A$1:$AF$156,MATCH('Final Volume Contributions'!$A74,'Volume Contribution RAW'!$A$1:$A$156,0),MATCH('Final Volume Contributions'!W$2,'Volume Contribution RAW'!$A$1:$AF$1,0))</f>
        <v>-71970.508201110599</v>
      </c>
      <c r="X74" s="102">
        <f>INDEX('Volume Contribution RAW'!$A$1:$AF$156,MATCH('Final Volume Contributions'!$A74,'Volume Contribution RAW'!$A$1:$A$156,0),MATCH('Final Volume Contributions'!X$2,'Volume Contribution RAW'!$A$1:$AF$1,0))</f>
        <v>48414.669939370397</v>
      </c>
      <c r="Y74" s="102">
        <f>INDEX('Volume Contribution RAW'!$A$1:$AF$156,MATCH('Final Volume Contributions'!$A74,'Volume Contribution RAW'!$A$1:$A$156,0),MATCH('Final Volume Contributions'!Y$2,'Volume Contribution RAW'!$A$1:$AF$1,0))</f>
        <v>34865.923799755401</v>
      </c>
      <c r="Z74" s="102">
        <f>INDEX('Volume Contribution RAW'!$A$1:$AF$156,MATCH('Final Volume Contributions'!$A74,'Volume Contribution RAW'!$A$1:$A$156,0),MATCH('Final Volume Contributions'!Z$2,'Volume Contribution RAW'!$A$1:$AF$1,0))</f>
        <v>9220.7132430594502</v>
      </c>
      <c r="AA74" s="102">
        <f>INDEX('Volume Contribution RAW'!$A$1:$AF$156,MATCH('Final Volume Contributions'!$A74,'Volume Contribution RAW'!$A$1:$A$156,0),MATCH('Final Volume Contributions'!AA$2,'Volume Contribution RAW'!$A$1:$AF$1,0))</f>
        <v>34883.135308699901</v>
      </c>
      <c r="AB74" s="102">
        <f>INDEX('Volume Contribution RAW'!$A$1:$AF$156,MATCH('Final Volume Contributions'!$A74,'Volume Contribution RAW'!$A$1:$A$156,0),MATCH('Final Volume Contributions'!AB$2,'Volume Contribution RAW'!$A$1:$AF$1,0))</f>
        <v>5.3073428727181798E-9</v>
      </c>
      <c r="AC74" s="102">
        <f>INDEX('Volume Contribution RAW'!$A$1:$AF$156,MATCH('Final Volume Contributions'!$A74,'Volume Contribution RAW'!$A$1:$A$156,0),MATCH('Final Volume Contributions'!AC$2,'Volume Contribution RAW'!$A$1:$AF$1,0))</f>
        <v>40430.596554210402</v>
      </c>
      <c r="AD74" s="102">
        <f>INDEX('Volume Contribution RAW'!$A$1:$AF$156,MATCH('Final Volume Contributions'!$A74,'Volume Contribution RAW'!$A$1:$A$156,0),MATCH('Final Volume Contributions'!AD$2,'Volume Contribution RAW'!$A$1:$AF$1,0))</f>
        <v>5.3073428727181798E-9</v>
      </c>
      <c r="AE74" s="102">
        <f>INDEX('Volume Contribution RAW'!$A$1:$AF$156,MATCH('Final Volume Contributions'!$A74,'Volume Contribution RAW'!$A$1:$A$156,0),MATCH('Final Volume Contributions'!AE$2,'Volume Contribution RAW'!$A$1:$AF$1,0))</f>
        <v>1.88286757063119E-4</v>
      </c>
      <c r="AF74" s="102">
        <f>INDEX('Volume Contribution RAW'!$A$1:$AF$156,MATCH('Final Volume Contributions'!$A74,'Volume Contribution RAW'!$A$1:$A$156,0),MATCH('Final Volume Contributions'!AF$2,'Volume Contribution RAW'!$A$1:$AF$1,0))</f>
        <v>0</v>
      </c>
      <c r="AG74" s="102">
        <f>INDEX('Volume Contribution RAW'!$A$1:$AF$156,MATCH('Final Volume Contributions'!$A74,'Volume Contribution RAW'!$A$1:$A$156,0),MATCH('Final Volume Contributions'!AG$2,'Volume Contribution RAW'!$A$1:$AF$1,0))</f>
        <v>2.0397708292117702</v>
      </c>
      <c r="AH74" s="102">
        <f>INDEX('Volume Contribution RAW'!$A$1:$AF$156,MATCH('Final Volume Contributions'!$A74,'Volume Contribution RAW'!$A$1:$A$156,0),MATCH('Final Volume Contributions'!AH$2,'Volume Contribution RAW'!$A$1:$AF$1,0))</f>
        <v>5.3073428727181798E-9</v>
      </c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</row>
    <row r="75" spans="1:65" x14ac:dyDescent="0.2">
      <c r="A75" s="101">
        <f t="shared" si="3"/>
        <v>43241</v>
      </c>
      <c r="B75">
        <v>4473200.0000000019</v>
      </c>
      <c r="C75">
        <f t="shared" si="2"/>
        <v>4632822.044613447</v>
      </c>
      <c r="E75" s="102">
        <f>INDEX('Volume Contribution RAW'!$A$1:$AF$156,MATCH('Final Volume Contributions'!$A75,'Volume Contribution RAW'!$A$1:$A$156,0),MATCH('Final Volume Contributions'!E$2,'Volume Contribution RAW'!$A$1:$AF$1,0))</f>
        <v>2455947.5896506398</v>
      </c>
      <c r="F75" s="102">
        <f>INDEX('Volume Contribution RAW'!$A$1:$AF$156,MATCH('Final Volume Contributions'!$A75,'Volume Contribution RAW'!$A$1:$A$156,0),MATCH('Final Volume Contributions'!F$2,'Volume Contribution RAW'!$A$1:$AF$1,0))</f>
        <v>195703.090201407</v>
      </c>
      <c r="G75" s="102">
        <f>INDEX('Volume Contribution RAW'!$A$1:$AF$156,MATCH('Final Volume Contributions'!$A75,'Volume Contribution RAW'!$A$1:$A$156,0),MATCH('Final Volume Contributions'!G$2,'Volume Contribution RAW'!$A$1:$AF$1,0))</f>
        <v>1636252.2201034999</v>
      </c>
      <c r="H75" s="102">
        <f>INDEX('Volume Contribution RAW'!$A$1:$AF$156,MATCH('Final Volume Contributions'!$A75,'Volume Contribution RAW'!$A$1:$A$156,0),MATCH('Final Volume Contributions'!H$2,'Volume Contribution RAW'!$A$1:$AF$1,0))</f>
        <v>21662.828543692998</v>
      </c>
      <c r="I75" s="102">
        <f>INDEX('Volume Contribution RAW'!$A$1:$AF$156,MATCH('Final Volume Contributions'!$A75,'Volume Contribution RAW'!$A$1:$A$156,0),MATCH('Final Volume Contributions'!I$2,'Volume Contribution RAW'!$A$1:$AF$1,0))</f>
        <v>-7.94316145056095E-8</v>
      </c>
      <c r="J75" s="102">
        <f>INDEX('Volume Contribution RAW'!$A$1:$AF$156,MATCH('Final Volume Contributions'!$A75,'Volume Contribution RAW'!$A$1:$A$156,0),MATCH('Final Volume Contributions'!J$2,'Volume Contribution RAW'!$A$1:$AF$1,0))</f>
        <v>198725.63750953</v>
      </c>
      <c r="K75" s="102">
        <f>INDEX('Volume Contribution RAW'!$A$1:$AF$156,MATCH('Final Volume Contributions'!$A75,'Volume Contribution RAW'!$A$1:$A$156,0),MATCH('Final Volume Contributions'!K$2,'Volume Contribution RAW'!$A$1:$AF$1,0))</f>
        <v>-1.24489313962007E-7</v>
      </c>
      <c r="L75" s="102">
        <f>INDEX('Volume Contribution RAW'!$A$1:$AF$156,MATCH('Final Volume Contributions'!$A75,'Volume Contribution RAW'!$A$1:$A$156,0),MATCH('Final Volume Contributions'!L$2,'Volume Contribution RAW'!$A$1:$AF$1,0))</f>
        <v>-127884.478878309</v>
      </c>
      <c r="M75" s="102">
        <f>INDEX('Volume Contribution RAW'!$A$1:$AF$156,MATCH('Final Volume Contributions'!$A75,'Volume Contribution RAW'!$A$1:$A$156,0),MATCH('Final Volume Contributions'!M$2,'Volume Contribution RAW'!$A$1:$AF$1,0))</f>
        <v>-11971.3901619996</v>
      </c>
      <c r="N75" s="102">
        <f>INDEX('Volume Contribution RAW'!$A$1:$AF$156,MATCH('Final Volume Contributions'!$A75,'Volume Contribution RAW'!$A$1:$A$156,0),MATCH('Final Volume Contributions'!N$2,'Volume Contribution RAW'!$A$1:$AF$1,0))</f>
        <v>-47417.0196357889</v>
      </c>
      <c r="O75" s="102">
        <f>INDEX('Volume Contribution RAW'!$A$1:$AF$156,MATCH('Final Volume Contributions'!$A75,'Volume Contribution RAW'!$A$1:$A$156,0),MATCH('Final Volume Contributions'!O$2,'Volume Contribution RAW'!$A$1:$AF$1,0))</f>
        <v>-61581.258949158102</v>
      </c>
      <c r="P75" s="102">
        <f>INDEX('Volume Contribution RAW'!$A$1:$AF$156,MATCH('Final Volume Contributions'!$A75,'Volume Contribution RAW'!$A$1:$A$156,0),MATCH('Final Volume Contributions'!P$2,'Volume Contribution RAW'!$A$1:$AF$1,0))</f>
        <v>-416.99247864268602</v>
      </c>
      <c r="Q75" s="102">
        <f>INDEX('Volume Contribution RAW'!$A$1:$AF$156,MATCH('Final Volume Contributions'!$A75,'Volume Contribution RAW'!$A$1:$A$156,0),MATCH('Final Volume Contributions'!Q$2,'Volume Contribution RAW'!$A$1:$AF$1,0))</f>
        <v>-17558.201021365599</v>
      </c>
      <c r="R75" s="102">
        <f>INDEX('Volume Contribution RAW'!$A$1:$AF$156,MATCH('Final Volume Contributions'!$A75,'Volume Contribution RAW'!$A$1:$A$156,0),MATCH('Final Volume Contributions'!R$2,'Volume Contribution RAW'!$A$1:$AF$1,0))</f>
        <v>-87371.503130837504</v>
      </c>
      <c r="S75" s="102">
        <f>INDEX('Volume Contribution RAW'!$A$1:$AF$156,MATCH('Final Volume Contributions'!$A75,'Volume Contribution RAW'!$A$1:$A$156,0),MATCH('Final Volume Contributions'!S$2,'Volume Contribution RAW'!$A$1:$AF$1,0))</f>
        <v>56508.742788939999</v>
      </c>
      <c r="T75" s="102">
        <f>INDEX('Volume Contribution RAW'!$A$1:$AF$156,MATCH('Final Volume Contributions'!$A75,'Volume Contribution RAW'!$A$1:$A$156,0),MATCH('Final Volume Contributions'!T$2,'Volume Contribution RAW'!$A$1:$AF$1,0))</f>
        <v>15503.716742767299</v>
      </c>
      <c r="U75" s="102">
        <f>INDEX('Volume Contribution RAW'!$A$1:$AF$156,MATCH('Final Volume Contributions'!$A75,'Volume Contribution RAW'!$A$1:$A$156,0),MATCH('Final Volume Contributions'!U$2,'Volume Contribution RAW'!$A$1:$AF$1,0))</f>
        <v>93365.150378268896</v>
      </c>
      <c r="V75" s="102">
        <f>INDEX('Volume Contribution RAW'!$A$1:$AF$156,MATCH('Final Volume Contributions'!$A75,'Volume Contribution RAW'!$A$1:$A$156,0),MATCH('Final Volume Contributions'!V$2,'Volume Contribution RAW'!$A$1:$AF$1,0))</f>
        <v>211425.531439096</v>
      </c>
      <c r="W75" s="102">
        <f>INDEX('Volume Contribution RAW'!$A$1:$AF$156,MATCH('Final Volume Contributions'!$A75,'Volume Contribution RAW'!$A$1:$A$156,0),MATCH('Final Volume Contributions'!W$2,'Volume Contribution RAW'!$A$1:$AF$1,0))</f>
        <v>-74892.602704260396</v>
      </c>
      <c r="X75" s="102">
        <f>INDEX('Volume Contribution RAW'!$A$1:$AF$156,MATCH('Final Volume Contributions'!$A75,'Volume Contribution RAW'!$A$1:$A$156,0),MATCH('Final Volume Contributions'!X$2,'Volume Contribution RAW'!$A$1:$AF$1,0))</f>
        <v>47382.370672531702</v>
      </c>
      <c r="Y75" s="102">
        <f>INDEX('Volume Contribution RAW'!$A$1:$AF$156,MATCH('Final Volume Contributions'!$A75,'Volume Contribution RAW'!$A$1:$A$156,0),MATCH('Final Volume Contributions'!Y$2,'Volume Contribution RAW'!$A$1:$AF$1,0))</f>
        <v>44208.381040534703</v>
      </c>
      <c r="Z75" s="102">
        <f>INDEX('Volume Contribution RAW'!$A$1:$AF$156,MATCH('Final Volume Contributions'!$A75,'Volume Contribution RAW'!$A$1:$A$156,0),MATCH('Final Volume Contributions'!Z$2,'Volume Contribution RAW'!$A$1:$AF$1,0))</f>
        <v>9639.9227685986207</v>
      </c>
      <c r="AA75" s="102">
        <f>INDEX('Volume Contribution RAW'!$A$1:$AF$156,MATCH('Final Volume Contributions'!$A75,'Volume Contribution RAW'!$A$1:$A$156,0),MATCH('Final Volume Contributions'!AA$2,'Volume Contribution RAW'!$A$1:$AF$1,0))</f>
        <v>37697.701247131503</v>
      </c>
      <c r="AB75" s="102">
        <f>INDEX('Volume Contribution RAW'!$A$1:$AF$156,MATCH('Final Volume Contributions'!$A75,'Volume Contribution RAW'!$A$1:$A$156,0),MATCH('Final Volume Contributions'!AB$2,'Volume Contribution RAW'!$A$1:$AF$1,0))</f>
        <v>-7.94316145056095E-8</v>
      </c>
      <c r="AC75" s="102">
        <f>INDEX('Volume Contribution RAW'!$A$1:$AF$156,MATCH('Final Volume Contributions'!$A75,'Volume Contribution RAW'!$A$1:$A$156,0),MATCH('Final Volume Contributions'!AC$2,'Volume Contribution RAW'!$A$1:$AF$1,0))</f>
        <v>37890.868414685603</v>
      </c>
      <c r="AD75" s="102">
        <f>INDEX('Volume Contribution RAW'!$A$1:$AF$156,MATCH('Final Volume Contributions'!$A75,'Volume Contribution RAW'!$A$1:$A$156,0),MATCH('Final Volume Contributions'!AD$2,'Volume Contribution RAW'!$A$1:$AF$1,0))</f>
        <v>-7.94316145056095E-8</v>
      </c>
      <c r="AE75" s="102">
        <f>INDEX('Volume Contribution RAW'!$A$1:$AF$156,MATCH('Final Volume Contributions'!$A75,'Volume Contribution RAW'!$A$1:$A$156,0),MATCH('Final Volume Contributions'!AE$2,'Volume Contribution RAW'!$A$1:$AF$1,0))</f>
        <v>6.0036927800707802E-5</v>
      </c>
      <c r="AF75" s="102">
        <f>INDEX('Volume Contribution RAW'!$A$1:$AF$156,MATCH('Final Volume Contributions'!$A75,'Volume Contribution RAW'!$A$1:$A$156,0),MATCH('Final Volume Contributions'!AF$2,'Volume Contribution RAW'!$A$1:$AF$1,0))</f>
        <v>0</v>
      </c>
      <c r="AG75" s="102">
        <f>INDEX('Volume Contribution RAW'!$A$1:$AF$156,MATCH('Final Volume Contributions'!$A75,'Volume Contribution RAW'!$A$1:$A$156,0),MATCH('Final Volume Contributions'!AG$2,'Volume Contribution RAW'!$A$1:$AF$1,0))</f>
        <v>1.7400128897510301</v>
      </c>
      <c r="AH75" s="102">
        <f>INDEX('Volume Contribution RAW'!$A$1:$AF$156,MATCH('Final Volume Contributions'!$A75,'Volume Contribution RAW'!$A$1:$A$156,0),MATCH('Final Volume Contributions'!AH$2,'Volume Contribution RAW'!$A$1:$AF$1,0))</f>
        <v>-7.94316145056095E-8</v>
      </c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</row>
    <row r="76" spans="1:65" x14ac:dyDescent="0.2">
      <c r="A76" s="101">
        <f t="shared" si="3"/>
        <v>43248</v>
      </c>
      <c r="B76">
        <v>4651179.0000000019</v>
      </c>
      <c r="C76">
        <f t="shared" si="2"/>
        <v>4692471.3491545869</v>
      </c>
      <c r="E76" s="102">
        <f>INDEX('Volume Contribution RAW'!$A$1:$AF$156,MATCH('Final Volume Contributions'!$A76,'Volume Contribution RAW'!$A$1:$A$156,0),MATCH('Final Volume Contributions'!E$2,'Volume Contribution RAW'!$A$1:$AF$1,0))</f>
        <v>2455947.5896506398</v>
      </c>
      <c r="F76" s="102">
        <f>INDEX('Volume Contribution RAW'!$A$1:$AF$156,MATCH('Final Volume Contributions'!$A76,'Volume Contribution RAW'!$A$1:$A$156,0),MATCH('Final Volume Contributions'!F$2,'Volume Contribution RAW'!$A$1:$AF$1,0))</f>
        <v>206982.515583759</v>
      </c>
      <c r="G76" s="102">
        <f>INDEX('Volume Contribution RAW'!$A$1:$AF$156,MATCH('Final Volume Contributions'!$A76,'Volume Contribution RAW'!$A$1:$A$156,0),MATCH('Final Volume Contributions'!G$2,'Volume Contribution RAW'!$A$1:$AF$1,0))</f>
        <v>1530835.9875000201</v>
      </c>
      <c r="H76" s="102">
        <f>INDEX('Volume Contribution RAW'!$A$1:$AF$156,MATCH('Final Volume Contributions'!$A76,'Volume Contribution RAW'!$A$1:$A$156,0),MATCH('Final Volume Contributions'!H$2,'Volume Contribution RAW'!$A$1:$AF$1,0))</f>
        <v>141179.98797246901</v>
      </c>
      <c r="I76" s="102">
        <f>INDEX('Volume Contribution RAW'!$A$1:$AF$156,MATCH('Final Volume Contributions'!$A76,'Volume Contribution RAW'!$A$1:$A$156,0),MATCH('Final Volume Contributions'!I$2,'Volume Contribution RAW'!$A$1:$AF$1,0))</f>
        <v>-6.5024628355970297E-8</v>
      </c>
      <c r="J76" s="102">
        <f>INDEX('Volume Contribution RAW'!$A$1:$AF$156,MATCH('Final Volume Contributions'!$A76,'Volume Contribution RAW'!$A$1:$A$156,0),MATCH('Final Volume Contributions'!J$2,'Volume Contribution RAW'!$A$1:$AF$1,0))</f>
        <v>192845.153530082</v>
      </c>
      <c r="K76" s="102">
        <f>INDEX('Volume Contribution RAW'!$A$1:$AF$156,MATCH('Final Volume Contributions'!$A76,'Volume Contribution RAW'!$A$1:$A$156,0),MATCH('Final Volume Contributions'!K$2,'Volume Contribution RAW'!$A$1:$AF$1,0))</f>
        <v>-2.0664410363658799E-7</v>
      </c>
      <c r="L76" s="102">
        <f>INDEX('Volume Contribution RAW'!$A$1:$AF$156,MATCH('Final Volume Contributions'!$A76,'Volume Contribution RAW'!$A$1:$A$156,0),MATCH('Final Volume Contributions'!L$2,'Volume Contribution RAW'!$A$1:$AF$1,0))</f>
        <v>-101602.00709571299</v>
      </c>
      <c r="M76" s="102">
        <f>INDEX('Volume Contribution RAW'!$A$1:$AF$156,MATCH('Final Volume Contributions'!$A76,'Volume Contribution RAW'!$A$1:$A$156,0),MATCH('Final Volume Contributions'!M$2,'Volume Contribution RAW'!$A$1:$AF$1,0))</f>
        <v>-10685.845756738399</v>
      </c>
      <c r="N76" s="102">
        <f>INDEX('Volume Contribution RAW'!$A$1:$AF$156,MATCH('Final Volume Contributions'!$A76,'Volume Contribution RAW'!$A$1:$A$156,0),MATCH('Final Volume Contributions'!N$2,'Volume Contribution RAW'!$A$1:$AF$1,0))</f>
        <v>-42930.837181534</v>
      </c>
      <c r="O76" s="102">
        <f>INDEX('Volume Contribution RAW'!$A$1:$AF$156,MATCH('Final Volume Contributions'!$A76,'Volume Contribution RAW'!$A$1:$A$156,0),MATCH('Final Volume Contributions'!O$2,'Volume Contribution RAW'!$A$1:$AF$1,0))</f>
        <v>-48748.5227063692</v>
      </c>
      <c r="P76" s="102">
        <f>INDEX('Volume Contribution RAW'!$A$1:$AF$156,MATCH('Final Volume Contributions'!$A76,'Volume Contribution RAW'!$A$1:$A$156,0),MATCH('Final Volume Contributions'!P$2,'Volume Contribution RAW'!$A$1:$AF$1,0))</f>
        <v>15978.7194640829</v>
      </c>
      <c r="Q76" s="102">
        <f>INDEX('Volume Contribution RAW'!$A$1:$AF$156,MATCH('Final Volume Contributions'!$A76,'Volume Contribution RAW'!$A$1:$A$156,0),MATCH('Final Volume Contributions'!Q$2,'Volume Contribution RAW'!$A$1:$AF$1,0))</f>
        <v>22867.700271273501</v>
      </c>
      <c r="R76" s="102">
        <f>INDEX('Volume Contribution RAW'!$A$1:$AF$156,MATCH('Final Volume Contributions'!$A76,'Volume Contribution RAW'!$A$1:$A$156,0),MATCH('Final Volume Contributions'!R$2,'Volume Contribution RAW'!$A$1:$AF$1,0))</f>
        <v>-134941.705089736</v>
      </c>
      <c r="S76" s="102">
        <f>INDEX('Volume Contribution RAW'!$A$1:$AF$156,MATCH('Final Volume Contributions'!$A76,'Volume Contribution RAW'!$A$1:$A$156,0),MATCH('Final Volume Contributions'!S$2,'Volume Contribution RAW'!$A$1:$AF$1,0))</f>
        <v>56464.0825562994</v>
      </c>
      <c r="T76" s="102">
        <f>INDEX('Volume Contribution RAW'!$A$1:$AF$156,MATCH('Final Volume Contributions'!$A76,'Volume Contribution RAW'!$A$1:$A$156,0),MATCH('Final Volume Contributions'!T$2,'Volume Contribution RAW'!$A$1:$AF$1,0))</f>
        <v>20176.905526248898</v>
      </c>
      <c r="U76" s="102">
        <f>INDEX('Volume Contribution RAW'!$A$1:$AF$156,MATCH('Final Volume Contributions'!$A76,'Volume Contribution RAW'!$A$1:$A$156,0),MATCH('Final Volume Contributions'!U$2,'Volume Contribution RAW'!$A$1:$AF$1,0))</f>
        <v>97791.438613919498</v>
      </c>
      <c r="V76" s="102">
        <f>INDEX('Volume Contribution RAW'!$A$1:$AF$156,MATCH('Final Volume Contributions'!$A76,'Volume Contribution RAW'!$A$1:$A$156,0),MATCH('Final Volume Contributions'!V$2,'Volume Contribution RAW'!$A$1:$AF$1,0))</f>
        <v>211346.47726853401</v>
      </c>
      <c r="W76" s="102">
        <f>INDEX('Volume Contribution RAW'!$A$1:$AF$156,MATCH('Final Volume Contributions'!$A76,'Volume Contribution RAW'!$A$1:$A$156,0),MATCH('Final Volume Contributions'!W$2,'Volume Contribution RAW'!$A$1:$AF$1,0))</f>
        <v>-74258.459653383106</v>
      </c>
      <c r="X76" s="102">
        <f>INDEX('Volume Contribution RAW'!$A$1:$AF$156,MATCH('Final Volume Contributions'!$A76,'Volume Contribution RAW'!$A$1:$A$156,0),MATCH('Final Volume Contributions'!X$2,'Volume Contribution RAW'!$A$1:$AF$1,0))</f>
        <v>26010.880103380001</v>
      </c>
      <c r="Y76" s="102">
        <f>INDEX('Volume Contribution RAW'!$A$1:$AF$156,MATCH('Final Volume Contributions'!$A76,'Volume Contribution RAW'!$A$1:$A$156,0),MATCH('Final Volume Contributions'!Y$2,'Volume Contribution RAW'!$A$1:$AF$1,0))</f>
        <v>43796.3327397627</v>
      </c>
      <c r="Z76" s="102">
        <f>INDEX('Volume Contribution RAW'!$A$1:$AF$156,MATCH('Final Volume Contributions'!$A76,'Volume Contribution RAW'!$A$1:$A$156,0),MATCH('Final Volume Contributions'!Z$2,'Volume Contribution RAW'!$A$1:$AF$1,0))</f>
        <v>9289.9994992187294</v>
      </c>
      <c r="AA76" s="102">
        <f>INDEX('Volume Contribution RAW'!$A$1:$AF$156,MATCH('Final Volume Contributions'!$A76,'Volume Contribution RAW'!$A$1:$A$156,0),MATCH('Final Volume Contributions'!AA$2,'Volume Contribution RAW'!$A$1:$AF$1,0))</f>
        <v>37713.143329152103</v>
      </c>
      <c r="AB76" s="102">
        <f>INDEX('Volume Contribution RAW'!$A$1:$AF$156,MATCH('Final Volume Contributions'!$A76,'Volume Contribution RAW'!$A$1:$A$156,0),MATCH('Final Volume Contributions'!AB$2,'Volume Contribution RAW'!$A$1:$AF$1,0))</f>
        <v>-6.5024628355970297E-8</v>
      </c>
      <c r="AC76" s="102">
        <f>INDEX('Volume Contribution RAW'!$A$1:$AF$156,MATCH('Final Volume Contributions'!$A76,'Volume Contribution RAW'!$A$1:$A$156,0),MATCH('Final Volume Contributions'!AC$2,'Volume Contribution RAW'!$A$1:$AF$1,0))</f>
        <v>36410.422330299698</v>
      </c>
      <c r="AD76" s="102">
        <f>INDEX('Volume Contribution RAW'!$A$1:$AF$156,MATCH('Final Volume Contributions'!$A76,'Volume Contribution RAW'!$A$1:$A$156,0),MATCH('Final Volume Contributions'!AD$2,'Volume Contribution RAW'!$A$1:$AF$1,0))</f>
        <v>-6.5024628355970297E-8</v>
      </c>
      <c r="AE76" s="102">
        <f>INDEX('Volume Contribution RAW'!$A$1:$AF$156,MATCH('Final Volume Contributions'!$A76,'Volume Contribution RAW'!$A$1:$A$156,0),MATCH('Final Volume Contributions'!AE$2,'Volume Contribution RAW'!$A$1:$AF$1,0))</f>
        <v>1.79827321516872E-5</v>
      </c>
      <c r="AF76" s="102">
        <f>INDEX('Volume Contribution RAW'!$A$1:$AF$156,MATCH('Final Volume Contributions'!$A76,'Volume Contribution RAW'!$A$1:$A$156,0),MATCH('Final Volume Contributions'!AF$2,'Volume Contribution RAW'!$A$1:$AF$1,0))</f>
        <v>0</v>
      </c>
      <c r="AG76" s="102">
        <f>INDEX('Volume Contribution RAW'!$A$1:$AF$156,MATCH('Final Volume Contributions'!$A76,'Volume Contribution RAW'!$A$1:$A$156,0),MATCH('Final Volume Contributions'!AG$2,'Volume Contribution RAW'!$A$1:$AF$1,0))</f>
        <v>1.3906814029891299</v>
      </c>
      <c r="AH76" s="102">
        <f>INDEX('Volume Contribution RAW'!$A$1:$AF$156,MATCH('Final Volume Contributions'!$A76,'Volume Contribution RAW'!$A$1:$A$156,0),MATCH('Final Volume Contributions'!AH$2,'Volume Contribution RAW'!$A$1:$AF$1,0))</f>
        <v>-6.5024628355970297E-8</v>
      </c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</row>
    <row r="77" spans="1:65" x14ac:dyDescent="0.2">
      <c r="A77" s="101">
        <f t="shared" si="3"/>
        <v>43255</v>
      </c>
      <c r="B77">
        <v>4421666.5000000019</v>
      </c>
      <c r="C77">
        <f t="shared" si="2"/>
        <v>4432675.0332096564</v>
      </c>
      <c r="E77" s="102">
        <f>INDEX('Volume Contribution RAW'!$A$1:$AF$156,MATCH('Final Volume Contributions'!$A77,'Volume Contribution RAW'!$A$1:$A$156,0),MATCH('Final Volume Contributions'!E$2,'Volume Contribution RAW'!$A$1:$AF$1,0))</f>
        <v>2455947.5896506398</v>
      </c>
      <c r="F77" s="102">
        <f>INDEX('Volume Contribution RAW'!$A$1:$AF$156,MATCH('Final Volume Contributions'!$A77,'Volume Contribution RAW'!$A$1:$A$156,0),MATCH('Final Volume Contributions'!F$2,'Volume Contribution RAW'!$A$1:$AF$1,0))</f>
        <v>165913.29962171099</v>
      </c>
      <c r="G77" s="102">
        <f>INDEX('Volume Contribution RAW'!$A$1:$AF$156,MATCH('Final Volume Contributions'!$A77,'Volume Contribution RAW'!$A$1:$A$156,0),MATCH('Final Volume Contributions'!G$2,'Volume Contribution RAW'!$A$1:$AF$1,0))</f>
        <v>1349592.87054377</v>
      </c>
      <c r="H77" s="102">
        <f>INDEX('Volume Contribution RAW'!$A$1:$AF$156,MATCH('Final Volume Contributions'!$A77,'Volume Contribution RAW'!$A$1:$A$156,0),MATCH('Final Volume Contributions'!H$2,'Volume Contribution RAW'!$A$1:$AF$1,0))</f>
        <v>164460.55525654001</v>
      </c>
      <c r="I77" s="102">
        <f>INDEX('Volume Contribution RAW'!$A$1:$AF$156,MATCH('Final Volume Contributions'!$A77,'Volume Contribution RAW'!$A$1:$A$156,0),MATCH('Final Volume Contributions'!I$2,'Volume Contribution RAW'!$A$1:$AF$1,0))</f>
        <v>-6.2659259529599401E-9</v>
      </c>
      <c r="J77" s="102">
        <f>INDEX('Volume Contribution RAW'!$A$1:$AF$156,MATCH('Final Volume Contributions'!$A77,'Volume Contribution RAW'!$A$1:$A$156,0),MATCH('Final Volume Contributions'!J$2,'Volume Contribution RAW'!$A$1:$AF$1,0))</f>
        <v>182348.39276079601</v>
      </c>
      <c r="K77" s="102">
        <f>INDEX('Volume Contribution RAW'!$A$1:$AF$156,MATCH('Final Volume Contributions'!$A77,'Volume Contribution RAW'!$A$1:$A$156,0),MATCH('Final Volume Contributions'!K$2,'Volume Contribution RAW'!$A$1:$AF$1,0))</f>
        <v>-7.5423182767110397E-8</v>
      </c>
      <c r="L77" s="102">
        <f>INDEX('Volume Contribution RAW'!$A$1:$AF$156,MATCH('Final Volume Contributions'!$A77,'Volume Contribution RAW'!$A$1:$A$156,0),MATCH('Final Volume Contributions'!L$2,'Volume Contribution RAW'!$A$1:$AF$1,0))</f>
        <v>-79509.599647213603</v>
      </c>
      <c r="M77" s="102">
        <f>INDEX('Volume Contribution RAW'!$A$1:$AF$156,MATCH('Final Volume Contributions'!$A77,'Volume Contribution RAW'!$A$1:$A$156,0),MATCH('Final Volume Contributions'!M$2,'Volume Contribution RAW'!$A$1:$AF$1,0))</f>
        <v>-9391.2704548204492</v>
      </c>
      <c r="N77" s="102">
        <f>INDEX('Volume Contribution RAW'!$A$1:$AF$156,MATCH('Final Volume Contributions'!$A77,'Volume Contribution RAW'!$A$1:$A$156,0),MATCH('Final Volume Contributions'!N$2,'Volume Contribution RAW'!$A$1:$AF$1,0))</f>
        <v>-38176.661868544201</v>
      </c>
      <c r="O77" s="102">
        <f>INDEX('Volume Contribution RAW'!$A$1:$AF$156,MATCH('Final Volume Contributions'!$A77,'Volume Contribution RAW'!$A$1:$A$156,0),MATCH('Final Volume Contributions'!O$2,'Volume Contribution RAW'!$A$1:$AF$1,0))</f>
        <v>-46574.402203948397</v>
      </c>
      <c r="P77" s="102">
        <f>INDEX('Volume Contribution RAW'!$A$1:$AF$156,MATCH('Final Volume Contributions'!$A77,'Volume Contribution RAW'!$A$1:$A$156,0),MATCH('Final Volume Contributions'!P$2,'Volume Contribution RAW'!$A$1:$AF$1,0))</f>
        <v>10440.067955871</v>
      </c>
      <c r="Q77" s="102">
        <f>INDEX('Volume Contribution RAW'!$A$1:$AF$156,MATCH('Final Volume Contributions'!$A77,'Volume Contribution RAW'!$A$1:$A$156,0),MATCH('Final Volume Contributions'!Q$2,'Volume Contribution RAW'!$A$1:$AF$1,0))</f>
        <v>64910.3523746262</v>
      </c>
      <c r="R77" s="102">
        <f>INDEX('Volume Contribution RAW'!$A$1:$AF$156,MATCH('Final Volume Contributions'!$A77,'Volume Contribution RAW'!$A$1:$A$156,0),MATCH('Final Volume Contributions'!R$2,'Volume Contribution RAW'!$A$1:$AF$1,0))</f>
        <v>-201439.917183399</v>
      </c>
      <c r="S77" s="102">
        <f>INDEX('Volume Contribution RAW'!$A$1:$AF$156,MATCH('Final Volume Contributions'!$A77,'Volume Contribution RAW'!$A$1:$A$156,0),MATCH('Final Volume Contributions'!S$2,'Volume Contribution RAW'!$A$1:$AF$1,0))</f>
        <v>-6.2659259529599401E-9</v>
      </c>
      <c r="T77" s="102">
        <f>INDEX('Volume Contribution RAW'!$A$1:$AF$156,MATCH('Final Volume Contributions'!$A77,'Volume Contribution RAW'!$A$1:$A$156,0),MATCH('Final Volume Contributions'!T$2,'Volume Contribution RAW'!$A$1:$AF$1,0))</f>
        <v>22507.842297898002</v>
      </c>
      <c r="U77" s="102">
        <f>INDEX('Volume Contribution RAW'!$A$1:$AF$156,MATCH('Final Volume Contributions'!$A77,'Volume Contribution RAW'!$A$1:$A$156,0),MATCH('Final Volume Contributions'!U$2,'Volume Contribution RAW'!$A$1:$AF$1,0))</f>
        <v>85552.437427192403</v>
      </c>
      <c r="V77" s="102">
        <f>INDEX('Volume Contribution RAW'!$A$1:$AF$156,MATCH('Final Volume Contributions'!$A77,'Volume Contribution RAW'!$A$1:$A$156,0),MATCH('Final Volume Contributions'!V$2,'Volume Contribution RAW'!$A$1:$AF$1,0))</f>
        <v>213017.93788118099</v>
      </c>
      <c r="W77" s="102">
        <f>INDEX('Volume Contribution RAW'!$A$1:$AF$156,MATCH('Final Volume Contributions'!$A77,'Volume Contribution RAW'!$A$1:$A$156,0),MATCH('Final Volume Contributions'!W$2,'Volume Contribution RAW'!$A$1:$AF$1,0))</f>
        <v>-65583.227676540497</v>
      </c>
      <c r="X77" s="102">
        <f>INDEX('Volume Contribution RAW'!$A$1:$AF$156,MATCH('Final Volume Contributions'!$A77,'Volume Contribution RAW'!$A$1:$A$156,0),MATCH('Final Volume Contributions'!X$2,'Volume Contribution RAW'!$A$1:$AF$1,0))</f>
        <v>26326.0028187602</v>
      </c>
      <c r="Y77" s="102">
        <f>INDEX('Volume Contribution RAW'!$A$1:$AF$156,MATCH('Final Volume Contributions'!$A77,'Volume Contribution RAW'!$A$1:$A$156,0),MATCH('Final Volume Contributions'!Y$2,'Volume Contribution RAW'!$A$1:$AF$1,0))</f>
        <v>42280.200842213999</v>
      </c>
      <c r="Z77" s="102">
        <f>INDEX('Volume Contribution RAW'!$A$1:$AF$156,MATCH('Final Volume Contributions'!$A77,'Volume Contribution RAW'!$A$1:$A$156,0),MATCH('Final Volume Contributions'!Z$2,'Volume Contribution RAW'!$A$1:$AF$1,0))</f>
        <v>9095.8761296047596</v>
      </c>
      <c r="AA77" s="102">
        <f>INDEX('Volume Contribution RAW'!$A$1:$AF$156,MATCH('Final Volume Contributions'!$A77,'Volume Contribution RAW'!$A$1:$A$156,0),MATCH('Final Volume Contributions'!AA$2,'Volume Contribution RAW'!$A$1:$AF$1,0))</f>
        <v>36608.770394511601</v>
      </c>
      <c r="AB77" s="102">
        <f>INDEX('Volume Contribution RAW'!$A$1:$AF$156,MATCH('Final Volume Contributions'!$A77,'Volume Contribution RAW'!$A$1:$A$156,0),MATCH('Final Volume Contributions'!AB$2,'Volume Contribution RAW'!$A$1:$AF$1,0))</f>
        <v>-6.2659259529599401E-9</v>
      </c>
      <c r="AC77" s="102">
        <f>INDEX('Volume Contribution RAW'!$A$1:$AF$156,MATCH('Final Volume Contributions'!$A77,'Volume Contribution RAW'!$A$1:$A$156,0),MATCH('Final Volume Contributions'!AC$2,'Volume Contribution RAW'!$A$1:$AF$1,0))</f>
        <v>44346.836217302603</v>
      </c>
      <c r="AD77" s="102">
        <f>INDEX('Volume Contribution RAW'!$A$1:$AF$156,MATCH('Final Volume Contributions'!$A77,'Volume Contribution RAW'!$A$1:$A$156,0),MATCH('Final Volume Contributions'!AD$2,'Volume Contribution RAW'!$A$1:$AF$1,0))</f>
        <v>-6.2659259529599401E-9</v>
      </c>
      <c r="AE77" s="102">
        <f>INDEX('Volume Contribution RAW'!$A$1:$AF$156,MATCH('Final Volume Contributions'!$A77,'Volume Contribution RAW'!$A$1:$A$156,0),MATCH('Final Volume Contributions'!AE$2,'Volume Contribution RAW'!$A$1:$AF$1,0))</f>
        <v>5.2489998949083902E-6</v>
      </c>
      <c r="AF77" s="102">
        <f>INDEX('Volume Contribution RAW'!$A$1:$AF$156,MATCH('Final Volume Contributions'!$A77,'Volume Contribution RAW'!$A$1:$A$156,0),MATCH('Final Volume Contributions'!AF$2,'Volume Contribution RAW'!$A$1:$AF$1,0))</f>
        <v>0</v>
      </c>
      <c r="AG77" s="102">
        <f>INDEX('Volume Contribution RAW'!$A$1:$AF$156,MATCH('Final Volume Contributions'!$A77,'Volume Contribution RAW'!$A$1:$A$156,0),MATCH('Final Volume Contributions'!AG$2,'Volume Contribution RAW'!$A$1:$AF$1,0))</f>
        <v>1.0800663626901501</v>
      </c>
      <c r="AH77" s="102">
        <f>INDEX('Volume Contribution RAW'!$A$1:$AF$156,MATCH('Final Volume Contributions'!$A77,'Volume Contribution RAW'!$A$1:$A$156,0),MATCH('Final Volume Contributions'!AH$2,'Volume Contribution RAW'!$A$1:$AF$1,0))</f>
        <v>-6.2659259529599401E-9</v>
      </c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</row>
    <row r="78" spans="1:65" x14ac:dyDescent="0.2">
      <c r="A78" s="101">
        <f t="shared" si="3"/>
        <v>43262</v>
      </c>
      <c r="B78">
        <v>4424563.0000000009</v>
      </c>
      <c r="C78">
        <f t="shared" si="2"/>
        <v>4579143.6344727967</v>
      </c>
      <c r="E78" s="102">
        <f>INDEX('Volume Contribution RAW'!$A$1:$AF$156,MATCH('Final Volume Contributions'!$A78,'Volume Contribution RAW'!$A$1:$A$156,0),MATCH('Final Volume Contributions'!E$2,'Volume Contribution RAW'!$A$1:$AF$1,0))</f>
        <v>2455947.5896506398</v>
      </c>
      <c r="F78" s="102">
        <f>INDEX('Volume Contribution RAW'!$A$1:$AF$156,MATCH('Final Volume Contributions'!$A78,'Volume Contribution RAW'!$A$1:$A$156,0),MATCH('Final Volume Contributions'!F$2,'Volume Contribution RAW'!$A$1:$AF$1,0))</f>
        <v>198838.712185896</v>
      </c>
      <c r="G78" s="102">
        <f>INDEX('Volume Contribution RAW'!$A$1:$AF$156,MATCH('Final Volume Contributions'!$A78,'Volume Contribution RAW'!$A$1:$A$156,0),MATCH('Final Volume Contributions'!G$2,'Volume Contribution RAW'!$A$1:$AF$1,0))</f>
        <v>1625832.0081513701</v>
      </c>
      <c r="H78" s="102">
        <f>INDEX('Volume Contribution RAW'!$A$1:$AF$156,MATCH('Final Volume Contributions'!$A78,'Volume Contribution RAW'!$A$1:$A$156,0),MATCH('Final Volume Contributions'!H$2,'Volume Contribution RAW'!$A$1:$AF$1,0))</f>
        <v>183283.22719434701</v>
      </c>
      <c r="I78" s="102">
        <f>INDEX('Volume Contribution RAW'!$A$1:$AF$156,MATCH('Final Volume Contributions'!$A78,'Volume Contribution RAW'!$A$1:$A$156,0),MATCH('Final Volume Contributions'!I$2,'Volume Contribution RAW'!$A$1:$AF$1,0))</f>
        <v>-1.91545557694893E-8</v>
      </c>
      <c r="J78" s="102">
        <f>INDEX('Volume Contribution RAW'!$A$1:$AF$156,MATCH('Final Volume Contributions'!$A78,'Volume Contribution RAW'!$A$1:$A$156,0),MATCH('Final Volume Contributions'!J$2,'Volume Contribution RAW'!$A$1:$AF$1,0))</f>
        <v>187509.61453195001</v>
      </c>
      <c r="K78" s="102">
        <f>INDEX('Volume Contribution RAW'!$A$1:$AF$156,MATCH('Final Volume Contributions'!$A78,'Volume Contribution RAW'!$A$1:$A$156,0),MATCH('Final Volume Contributions'!K$2,'Volume Contribution RAW'!$A$1:$AF$1,0))</f>
        <v>-10717.910802996401</v>
      </c>
      <c r="L78" s="102">
        <f>INDEX('Volume Contribution RAW'!$A$1:$AF$156,MATCH('Final Volume Contributions'!$A78,'Volume Contribution RAW'!$A$1:$A$156,0),MATCH('Final Volume Contributions'!L$2,'Volume Contribution RAW'!$A$1:$AF$1,0))</f>
        <v>-66070.2820837131</v>
      </c>
      <c r="M78" s="102">
        <f>INDEX('Volume Contribution RAW'!$A$1:$AF$156,MATCH('Final Volume Contributions'!$A78,'Volume Contribution RAW'!$A$1:$A$156,0),MATCH('Final Volume Contributions'!M$2,'Volume Contribution RAW'!$A$1:$AF$1,0))</f>
        <v>-8771.4814159719808</v>
      </c>
      <c r="N78" s="102">
        <f>INDEX('Volume Contribution RAW'!$A$1:$AF$156,MATCH('Final Volume Contributions'!$A78,'Volume Contribution RAW'!$A$1:$A$156,0),MATCH('Final Volume Contributions'!N$2,'Volume Contribution RAW'!$A$1:$AF$1,0))</f>
        <v>-36106.890993293302</v>
      </c>
      <c r="O78" s="102">
        <f>INDEX('Volume Contribution RAW'!$A$1:$AF$156,MATCH('Final Volume Contributions'!$A78,'Volume Contribution RAW'!$A$1:$A$156,0),MATCH('Final Volume Contributions'!O$2,'Volume Contribution RAW'!$A$1:$AF$1,0))</f>
        <v>-66164.2859815962</v>
      </c>
      <c r="P78" s="102">
        <f>INDEX('Volume Contribution RAW'!$A$1:$AF$156,MATCH('Final Volume Contributions'!$A78,'Volume Contribution RAW'!$A$1:$A$156,0),MATCH('Final Volume Contributions'!P$2,'Volume Contribution RAW'!$A$1:$AF$1,0))</f>
        <v>5195.9860293634301</v>
      </c>
      <c r="Q78" s="102">
        <f>INDEX('Volume Contribution RAW'!$A$1:$AF$156,MATCH('Final Volume Contributions'!$A78,'Volume Contribution RAW'!$A$1:$A$156,0),MATCH('Final Volume Contributions'!Q$2,'Volume Contribution RAW'!$A$1:$AF$1,0))</f>
        <v>-2890.7399277966801</v>
      </c>
      <c r="R78" s="102">
        <f>INDEX('Volume Contribution RAW'!$A$1:$AF$156,MATCH('Final Volume Contributions'!$A78,'Volume Contribution RAW'!$A$1:$A$156,0),MATCH('Final Volume Contributions'!R$2,'Volume Contribution RAW'!$A$1:$AF$1,0))</f>
        <v>-320132.09222988901</v>
      </c>
      <c r="S78" s="102">
        <f>INDEX('Volume Contribution RAW'!$A$1:$AF$156,MATCH('Final Volume Contributions'!$A78,'Volume Contribution RAW'!$A$1:$A$156,0),MATCH('Final Volume Contributions'!S$2,'Volume Contribution RAW'!$A$1:$AF$1,0))</f>
        <v>-1.91545557694893E-8</v>
      </c>
      <c r="T78" s="102">
        <f>INDEX('Volume Contribution RAW'!$A$1:$AF$156,MATCH('Final Volume Contributions'!$A78,'Volume Contribution RAW'!$A$1:$A$156,0),MATCH('Final Volume Contributions'!T$2,'Volume Contribution RAW'!$A$1:$AF$1,0))</f>
        <v>43092.935856502801</v>
      </c>
      <c r="U78" s="102">
        <f>INDEX('Volume Contribution RAW'!$A$1:$AF$156,MATCH('Final Volume Contributions'!$A78,'Volume Contribution RAW'!$A$1:$A$156,0),MATCH('Final Volume Contributions'!U$2,'Volume Contribution RAW'!$A$1:$AF$1,0))</f>
        <v>99223.906333634397</v>
      </c>
      <c r="V78" s="102">
        <f>INDEX('Volume Contribution RAW'!$A$1:$AF$156,MATCH('Final Volume Contributions'!$A78,'Volume Contribution RAW'!$A$1:$A$156,0),MATCH('Final Volume Contributions'!V$2,'Volume Contribution RAW'!$A$1:$AF$1,0))</f>
        <v>226368.80607040299</v>
      </c>
      <c r="W78" s="102">
        <f>INDEX('Volume Contribution RAW'!$A$1:$AF$156,MATCH('Final Volume Contributions'!$A78,'Volume Contribution RAW'!$A$1:$A$156,0),MATCH('Final Volume Contributions'!W$2,'Volume Contribution RAW'!$A$1:$AF$1,0))</f>
        <v>-82706.910738302497</v>
      </c>
      <c r="X78" s="102">
        <f>INDEX('Volume Contribution RAW'!$A$1:$AF$156,MATCH('Final Volume Contributions'!$A78,'Volume Contribution RAW'!$A$1:$A$156,0),MATCH('Final Volume Contributions'!X$2,'Volume Contribution RAW'!$A$1:$AF$1,0))</f>
        <v>10861.772200163799</v>
      </c>
      <c r="Y78" s="102">
        <f>INDEX('Volume Contribution RAW'!$A$1:$AF$156,MATCH('Final Volume Contributions'!$A78,'Volume Contribution RAW'!$A$1:$A$156,0),MATCH('Final Volume Contributions'!Y$2,'Volume Contribution RAW'!$A$1:$AF$1,0))</f>
        <v>42946.275515113899</v>
      </c>
      <c r="Z78" s="102">
        <f>INDEX('Volume Contribution RAW'!$A$1:$AF$156,MATCH('Final Volume Contributions'!$A78,'Volume Contribution RAW'!$A$1:$A$156,0),MATCH('Final Volume Contributions'!Z$2,'Volume Contribution RAW'!$A$1:$AF$1,0))</f>
        <v>9525.6206744619194</v>
      </c>
      <c r="AA78" s="102">
        <f>INDEX('Volume Contribution RAW'!$A$1:$AF$156,MATCH('Final Volume Contributions'!$A78,'Volume Contribution RAW'!$A$1:$A$156,0),MATCH('Final Volume Contributions'!AA$2,'Volume Contribution RAW'!$A$1:$AF$1,0))</f>
        <v>36033.849767285399</v>
      </c>
      <c r="AB78" s="102">
        <f>INDEX('Volume Contribution RAW'!$A$1:$AF$156,MATCH('Final Volume Contributions'!$A78,'Volume Contribution RAW'!$A$1:$A$156,0),MATCH('Final Volume Contributions'!AB$2,'Volume Contribution RAW'!$A$1:$AF$1,0))</f>
        <v>-1.91545557694893E-8</v>
      </c>
      <c r="AC78" s="102">
        <f>INDEX('Volume Contribution RAW'!$A$1:$AF$156,MATCH('Final Volume Contributions'!$A78,'Volume Contribution RAW'!$A$1:$A$156,0),MATCH('Final Volume Contributions'!AC$2,'Volume Contribution RAW'!$A$1:$AF$1,0))</f>
        <v>48043.0394672037</v>
      </c>
      <c r="AD78" s="102">
        <f>INDEX('Volume Contribution RAW'!$A$1:$AF$156,MATCH('Final Volume Contributions'!$A78,'Volume Contribution RAW'!$A$1:$A$156,0),MATCH('Final Volume Contributions'!AD$2,'Volume Contribution RAW'!$A$1:$AF$1,0))</f>
        <v>-1.91545557694893E-8</v>
      </c>
      <c r="AE78" s="102">
        <f>INDEX('Volume Contribution RAW'!$A$1:$AF$156,MATCH('Final Volume Contributions'!$A78,'Volume Contribution RAW'!$A$1:$A$156,0),MATCH('Final Volume Contributions'!AE$2,'Volume Contribution RAW'!$A$1:$AF$1,0))</f>
        <v>1.60011674634504E-6</v>
      </c>
      <c r="AF78" s="102">
        <f>INDEX('Volume Contribution RAW'!$A$1:$AF$156,MATCH('Final Volume Contributions'!$A78,'Volume Contribution RAW'!$A$1:$A$156,0),MATCH('Final Volume Contributions'!AF$2,'Volume Contribution RAW'!$A$1:$AF$1,0))</f>
        <v>0</v>
      </c>
      <c r="AG78" s="102">
        <f>INDEX('Volume Contribution RAW'!$A$1:$AF$156,MATCH('Final Volume Contributions'!$A78,'Volume Contribution RAW'!$A$1:$A$156,0),MATCH('Final Volume Contributions'!AG$2,'Volume Contribution RAW'!$A$1:$AF$1,0))</f>
        <v>0.88501651774760104</v>
      </c>
      <c r="AH78" s="102">
        <f>INDEX('Volume Contribution RAW'!$A$1:$AF$156,MATCH('Final Volume Contributions'!$A78,'Volume Contribution RAW'!$A$1:$A$156,0),MATCH('Final Volume Contributions'!AH$2,'Volume Contribution RAW'!$A$1:$AF$1,0))</f>
        <v>-1.91545557694893E-8</v>
      </c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</row>
    <row r="79" spans="1:65" x14ac:dyDescent="0.2">
      <c r="A79" s="101">
        <f t="shared" si="3"/>
        <v>43269</v>
      </c>
      <c r="B79">
        <v>4358338</v>
      </c>
      <c r="C79">
        <f t="shared" si="2"/>
        <v>4397318.8746435968</v>
      </c>
      <c r="E79" s="102">
        <f>INDEX('Volume Contribution RAW'!$A$1:$AF$156,MATCH('Final Volume Contributions'!$A79,'Volume Contribution RAW'!$A$1:$A$156,0),MATCH('Final Volume Contributions'!E$2,'Volume Contribution RAW'!$A$1:$AF$1,0))</f>
        <v>2455947.5896506398</v>
      </c>
      <c r="F79" s="102">
        <f>INDEX('Volume Contribution RAW'!$A$1:$AF$156,MATCH('Final Volume Contributions'!$A79,'Volume Contribution RAW'!$A$1:$A$156,0),MATCH('Final Volume Contributions'!F$2,'Volume Contribution RAW'!$A$1:$AF$1,0))</f>
        <v>188537.61924425999</v>
      </c>
      <c r="G79" s="102">
        <f>INDEX('Volume Contribution RAW'!$A$1:$AF$156,MATCH('Final Volume Contributions'!$A79,'Volume Contribution RAW'!$A$1:$A$156,0),MATCH('Final Volume Contributions'!G$2,'Volume Contribution RAW'!$A$1:$AF$1,0))</f>
        <v>1581541.54443359</v>
      </c>
      <c r="H79" s="102">
        <f>INDEX('Volume Contribution RAW'!$A$1:$AF$156,MATCH('Final Volume Contributions'!$A79,'Volume Contribution RAW'!$A$1:$A$156,0),MATCH('Final Volume Contributions'!H$2,'Volume Contribution RAW'!$A$1:$AF$1,0))</f>
        <v>38052.270809884802</v>
      </c>
      <c r="I79" s="102">
        <f>INDEX('Volume Contribution RAW'!$A$1:$AF$156,MATCH('Final Volume Contributions'!$A79,'Volume Contribution RAW'!$A$1:$A$156,0),MATCH('Final Volume Contributions'!I$2,'Volume Contribution RAW'!$A$1:$AF$1,0))</f>
        <v>-4.6794438196894704E-9</v>
      </c>
      <c r="J79" s="102">
        <f>INDEX('Volume Contribution RAW'!$A$1:$AF$156,MATCH('Final Volume Contributions'!$A79,'Volume Contribution RAW'!$A$1:$A$156,0),MATCH('Final Volume Contributions'!J$2,'Volume Contribution RAW'!$A$1:$AF$1,0))</f>
        <v>182464.40443147201</v>
      </c>
      <c r="K79" s="102">
        <f>INDEX('Volume Contribution RAW'!$A$1:$AF$156,MATCH('Final Volume Contributions'!$A79,'Volume Contribution RAW'!$A$1:$A$156,0),MATCH('Final Volume Contributions'!K$2,'Volume Contribution RAW'!$A$1:$AF$1,0))</f>
        <v>-21057.483505641401</v>
      </c>
      <c r="L79" s="102">
        <f>INDEX('Volume Contribution RAW'!$A$1:$AF$156,MATCH('Final Volume Contributions'!$A79,'Volume Contribution RAW'!$A$1:$A$156,0),MATCH('Final Volume Contributions'!L$2,'Volume Contribution RAW'!$A$1:$AF$1,0))</f>
        <v>-52322.608960953497</v>
      </c>
      <c r="M79" s="102">
        <f>INDEX('Volume Contribution RAW'!$A$1:$AF$156,MATCH('Final Volume Contributions'!$A79,'Volume Contribution RAW'!$A$1:$A$156,0),MATCH('Final Volume Contributions'!M$2,'Volume Contribution RAW'!$A$1:$AF$1,0))</f>
        <v>-7807.6815390373804</v>
      </c>
      <c r="N79" s="102">
        <f>INDEX('Volume Contribution RAW'!$A$1:$AF$156,MATCH('Final Volume Contributions'!$A79,'Volume Contribution RAW'!$A$1:$A$156,0),MATCH('Final Volume Contributions'!N$2,'Volume Contribution RAW'!$A$1:$AF$1,0))</f>
        <v>-32791.886129504303</v>
      </c>
      <c r="O79" s="102">
        <f>INDEX('Volume Contribution RAW'!$A$1:$AF$156,MATCH('Final Volume Contributions'!$A79,'Volume Contribution RAW'!$A$1:$A$156,0),MATCH('Final Volume Contributions'!O$2,'Volume Contribution RAW'!$A$1:$AF$1,0))</f>
        <v>-97429.948292984001</v>
      </c>
      <c r="P79" s="102">
        <f>INDEX('Volume Contribution RAW'!$A$1:$AF$156,MATCH('Final Volume Contributions'!$A79,'Volume Contribution RAW'!$A$1:$A$156,0),MATCH('Final Volume Contributions'!P$2,'Volume Contribution RAW'!$A$1:$AF$1,0))</f>
        <v>5868.5819506976904</v>
      </c>
      <c r="Q79" s="102">
        <f>INDEX('Volume Contribution RAW'!$A$1:$AF$156,MATCH('Final Volume Contributions'!$A79,'Volume Contribution RAW'!$A$1:$A$156,0),MATCH('Final Volume Contributions'!Q$2,'Volume Contribution RAW'!$A$1:$AF$1,0))</f>
        <v>49075.705177241703</v>
      </c>
      <c r="R79" s="102">
        <f>INDEX('Volume Contribution RAW'!$A$1:$AF$156,MATCH('Final Volume Contributions'!$A79,'Volume Contribution RAW'!$A$1:$A$156,0),MATCH('Final Volume Contributions'!R$2,'Volume Contribution RAW'!$A$1:$AF$1,0))</f>
        <v>-336350.820278153</v>
      </c>
      <c r="S79" s="102">
        <f>INDEX('Volume Contribution RAW'!$A$1:$AF$156,MATCH('Final Volume Contributions'!$A79,'Volume Contribution RAW'!$A$1:$A$156,0),MATCH('Final Volume Contributions'!S$2,'Volume Contribution RAW'!$A$1:$AF$1,0))</f>
        <v>-4.6794438196894704E-9</v>
      </c>
      <c r="T79" s="102">
        <f>INDEX('Volume Contribution RAW'!$A$1:$AF$156,MATCH('Final Volume Contributions'!$A79,'Volume Contribution RAW'!$A$1:$A$156,0),MATCH('Final Volume Contributions'!T$2,'Volume Contribution RAW'!$A$1:$AF$1,0))</f>
        <v>40049.2332179027</v>
      </c>
      <c r="U79" s="102">
        <f>INDEX('Volume Contribution RAW'!$A$1:$AF$156,MATCH('Final Volume Contributions'!$A79,'Volume Contribution RAW'!$A$1:$A$156,0),MATCH('Final Volume Contributions'!U$2,'Volume Contribution RAW'!$A$1:$AF$1,0))</f>
        <v>112011.482797121</v>
      </c>
      <c r="V79" s="102">
        <f>INDEX('Volume Contribution RAW'!$A$1:$AF$156,MATCH('Final Volume Contributions'!$A79,'Volume Contribution RAW'!$A$1:$A$156,0),MATCH('Final Volume Contributions'!V$2,'Volume Contribution RAW'!$A$1:$AF$1,0))</f>
        <v>230904.70684657601</v>
      </c>
      <c r="W79" s="102">
        <f>INDEX('Volume Contribution RAW'!$A$1:$AF$156,MATCH('Final Volume Contributions'!$A79,'Volume Contribution RAW'!$A$1:$A$156,0),MATCH('Final Volume Contributions'!W$2,'Volume Contribution RAW'!$A$1:$AF$1,0))</f>
        <v>-81821.861628376297</v>
      </c>
      <c r="X79" s="102">
        <f>INDEX('Volume Contribution RAW'!$A$1:$AF$156,MATCH('Final Volume Contributions'!$A79,'Volume Contribution RAW'!$A$1:$A$156,0),MATCH('Final Volume Contributions'!X$2,'Volume Contribution RAW'!$A$1:$AF$1,0))</f>
        <v>13378.441601041701</v>
      </c>
      <c r="Y79" s="102">
        <f>INDEX('Volume Contribution RAW'!$A$1:$AF$156,MATCH('Final Volume Contributions'!$A79,'Volume Contribution RAW'!$A$1:$A$156,0),MATCH('Final Volume Contributions'!Y$2,'Volume Contribution RAW'!$A$1:$AF$1,0))</f>
        <v>42362.659958141099</v>
      </c>
      <c r="Z79" s="102">
        <f>INDEX('Volume Contribution RAW'!$A$1:$AF$156,MATCH('Final Volume Contributions'!$A79,'Volume Contribution RAW'!$A$1:$A$156,0),MATCH('Final Volume Contributions'!Z$2,'Volume Contribution RAW'!$A$1:$AF$1,0))</f>
        <v>9468.0413813078394</v>
      </c>
      <c r="AA79" s="102">
        <f>INDEX('Volume Contribution RAW'!$A$1:$AF$156,MATCH('Final Volume Contributions'!$A79,'Volume Contribution RAW'!$A$1:$A$156,0),MATCH('Final Volume Contributions'!AA$2,'Volume Contribution RAW'!$A$1:$AF$1,0))</f>
        <v>27717.3047448945</v>
      </c>
      <c r="AB79" s="102">
        <f>INDEX('Volume Contribution RAW'!$A$1:$AF$156,MATCH('Final Volume Contributions'!$A79,'Volume Contribution RAW'!$A$1:$A$156,0),MATCH('Final Volume Contributions'!AB$2,'Volume Contribution RAW'!$A$1:$AF$1,0))</f>
        <v>-4.6794438196894704E-9</v>
      </c>
      <c r="AC79" s="102">
        <f>INDEX('Volume Contribution RAW'!$A$1:$AF$156,MATCH('Final Volume Contributions'!$A79,'Volume Contribution RAW'!$A$1:$A$156,0),MATCH('Final Volume Contributions'!AC$2,'Volume Contribution RAW'!$A$1:$AF$1,0))</f>
        <v>49520.8808282725</v>
      </c>
      <c r="AD79" s="102">
        <f>INDEX('Volume Contribution RAW'!$A$1:$AF$156,MATCH('Final Volume Contributions'!$A79,'Volume Contribution RAW'!$A$1:$A$156,0),MATCH('Final Volume Contributions'!AD$2,'Volume Contribution RAW'!$A$1:$AF$1,0))</f>
        <v>-4.6794438196894704E-9</v>
      </c>
      <c r="AE79" s="102">
        <f>INDEX('Volume Contribution RAW'!$A$1:$AF$156,MATCH('Final Volume Contributions'!$A79,'Volume Contribution RAW'!$A$1:$A$156,0),MATCH('Final Volume Contributions'!AE$2,'Volume Contribution RAW'!$A$1:$AF$1,0))</f>
        <v>2.7594171372100899E-7</v>
      </c>
      <c r="AF79" s="102">
        <f>INDEX('Volume Contribution RAW'!$A$1:$AF$156,MATCH('Final Volume Contributions'!$A79,'Volume Contribution RAW'!$A$1:$A$156,0),MATCH('Final Volume Contributions'!AF$2,'Volume Contribution RAW'!$A$1:$AF$1,0))</f>
        <v>0</v>
      </c>
      <c r="AG79" s="102">
        <f>INDEX('Volume Contribution RAW'!$A$1:$AF$156,MATCH('Final Volume Contributions'!$A79,'Volume Contribution RAW'!$A$1:$A$156,0),MATCH('Final Volume Contributions'!AG$2,'Volume Contribution RAW'!$A$1:$AF$1,0))</f>
        <v>0.69790495029510402</v>
      </c>
      <c r="AH79" s="102">
        <f>INDEX('Volume Contribution RAW'!$A$1:$AF$156,MATCH('Final Volume Contributions'!$A79,'Volume Contribution RAW'!$A$1:$A$156,0),MATCH('Final Volume Contributions'!AH$2,'Volume Contribution RAW'!$A$1:$AF$1,0))</f>
        <v>-4.6794438196894704E-9</v>
      </c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</row>
    <row r="80" spans="1:65" x14ac:dyDescent="0.2">
      <c r="A80" s="101">
        <f t="shared" si="3"/>
        <v>43276</v>
      </c>
      <c r="B80">
        <v>5312375.4999999972</v>
      </c>
      <c r="C80">
        <f t="shared" si="2"/>
        <v>5007679.3119894806</v>
      </c>
      <c r="E80" s="102">
        <f>INDEX('Volume Contribution RAW'!$A$1:$AF$156,MATCH('Final Volume Contributions'!$A80,'Volume Contribution RAW'!$A$1:$A$156,0),MATCH('Final Volume Contributions'!E$2,'Volume Contribution RAW'!$A$1:$AF$1,0))</f>
        <v>2455947.5896506398</v>
      </c>
      <c r="F80" s="102">
        <f>INDEX('Volume Contribution RAW'!$A$1:$AF$156,MATCH('Final Volume Contributions'!$A80,'Volume Contribution RAW'!$A$1:$A$156,0),MATCH('Final Volume Contributions'!F$2,'Volume Contribution RAW'!$A$1:$AF$1,0))</f>
        <v>233302.68753214399</v>
      </c>
      <c r="G80" s="102">
        <f>INDEX('Volume Contribution RAW'!$A$1:$AF$156,MATCH('Final Volume Contributions'!$A80,'Volume Contribution RAW'!$A$1:$A$156,0),MATCH('Final Volume Contributions'!G$2,'Volume Contribution RAW'!$A$1:$AF$1,0))</f>
        <v>2000181.28196353</v>
      </c>
      <c r="H80" s="102">
        <f>INDEX('Volume Contribution RAW'!$A$1:$AF$156,MATCH('Final Volume Contributions'!$A80,'Volume Contribution RAW'!$A$1:$A$156,0),MATCH('Final Volume Contributions'!H$2,'Volume Contribution RAW'!$A$1:$AF$1,0))</f>
        <v>-24625.482726761598</v>
      </c>
      <c r="I80" s="102">
        <f>INDEX('Volume Contribution RAW'!$A$1:$AF$156,MATCH('Final Volume Contributions'!$A80,'Volume Contribution RAW'!$A$1:$A$156,0),MATCH('Final Volume Contributions'!I$2,'Volume Contribution RAW'!$A$1:$AF$1,0))</f>
        <v>-4.6575987561221901E-9</v>
      </c>
      <c r="J80" s="102">
        <f>INDEX('Volume Contribution RAW'!$A$1:$AF$156,MATCH('Final Volume Contributions'!$A80,'Volume Contribution RAW'!$A$1:$A$156,0),MATCH('Final Volume Contributions'!J$2,'Volume Contribution RAW'!$A$1:$AF$1,0))</f>
        <v>215134.36187632801</v>
      </c>
      <c r="K80" s="102">
        <f>INDEX('Volume Contribution RAW'!$A$1:$AF$156,MATCH('Final Volume Contributions'!$A80,'Volume Contribution RAW'!$A$1:$A$156,0),MATCH('Final Volume Contributions'!K$2,'Volume Contribution RAW'!$A$1:$AF$1,0))</f>
        <v>-22300.853637625001</v>
      </c>
      <c r="L80" s="102">
        <f>INDEX('Volume Contribution RAW'!$A$1:$AF$156,MATCH('Final Volume Contributions'!$A80,'Volume Contribution RAW'!$A$1:$A$156,0),MATCH('Final Volume Contributions'!L$2,'Volume Contribution RAW'!$A$1:$AF$1,0))</f>
        <v>-44341.338457064601</v>
      </c>
      <c r="M80" s="102">
        <f>INDEX('Volume Contribution RAW'!$A$1:$AF$156,MATCH('Final Volume Contributions'!$A80,'Volume Contribution RAW'!$A$1:$A$156,0),MATCH('Final Volume Contributions'!M$2,'Volume Contribution RAW'!$A$1:$AF$1,0))</f>
        <v>-7443.45720137033</v>
      </c>
      <c r="N80" s="102">
        <f>INDEX('Volume Contribution RAW'!$A$1:$AF$156,MATCH('Final Volume Contributions'!$A80,'Volume Contribution RAW'!$A$1:$A$156,0),MATCH('Final Volume Contributions'!N$2,'Volume Contribution RAW'!$A$1:$AF$1,0))</f>
        <v>-32080.341525120999</v>
      </c>
      <c r="O80" s="102">
        <f>INDEX('Volume Contribution RAW'!$A$1:$AF$156,MATCH('Final Volume Contributions'!$A80,'Volume Contribution RAW'!$A$1:$A$156,0),MATCH('Final Volume Contributions'!O$2,'Volume Contribution RAW'!$A$1:$AF$1,0))</f>
        <v>-108897.627983745</v>
      </c>
      <c r="P80" s="102">
        <f>INDEX('Volume Contribution RAW'!$A$1:$AF$156,MATCH('Final Volume Contributions'!$A80,'Volume Contribution RAW'!$A$1:$A$156,0),MATCH('Final Volume Contributions'!P$2,'Volume Contribution RAW'!$A$1:$AF$1,0))</f>
        <v>1435.5894952200099</v>
      </c>
      <c r="Q80" s="102">
        <f>INDEX('Volume Contribution RAW'!$A$1:$AF$156,MATCH('Final Volume Contributions'!$A80,'Volume Contribution RAW'!$A$1:$A$156,0),MATCH('Final Volume Contributions'!Q$2,'Volume Contribution RAW'!$A$1:$AF$1,0))</f>
        <v>106583.850855702</v>
      </c>
      <c r="R80" s="102">
        <f>INDEX('Volume Contribution RAW'!$A$1:$AF$156,MATCH('Final Volume Contributions'!$A80,'Volume Contribution RAW'!$A$1:$A$156,0),MATCH('Final Volume Contributions'!R$2,'Volume Contribution RAW'!$A$1:$AF$1,0))</f>
        <v>-200006.41434142701</v>
      </c>
      <c r="S80" s="102">
        <f>INDEX('Volume Contribution RAW'!$A$1:$AF$156,MATCH('Final Volume Contributions'!$A80,'Volume Contribution RAW'!$A$1:$A$156,0),MATCH('Final Volume Contributions'!S$2,'Volume Contribution RAW'!$A$1:$AF$1,0))</f>
        <v>-4.6575987561221901E-9</v>
      </c>
      <c r="T80" s="102">
        <f>INDEX('Volume Contribution RAW'!$A$1:$AF$156,MATCH('Final Volume Contributions'!$A80,'Volume Contribution RAW'!$A$1:$A$156,0),MATCH('Final Volume Contributions'!T$2,'Volume Contribution RAW'!$A$1:$AF$1,0))</f>
        <v>30354.474922308302</v>
      </c>
      <c r="U80" s="102">
        <f>INDEX('Volume Contribution RAW'!$A$1:$AF$156,MATCH('Final Volume Contributions'!$A80,'Volume Contribution RAW'!$A$1:$A$156,0),MATCH('Final Volume Contributions'!U$2,'Volume Contribution RAW'!$A$1:$AF$1,0))</f>
        <v>123913.508525888</v>
      </c>
      <c r="V80" s="102">
        <f>INDEX('Volume Contribution RAW'!$A$1:$AF$156,MATCH('Final Volume Contributions'!$A80,'Volume Contribution RAW'!$A$1:$A$156,0),MATCH('Final Volume Contributions'!V$2,'Volume Contribution RAW'!$A$1:$AF$1,0))</f>
        <v>256055.542602156</v>
      </c>
      <c r="W80" s="102">
        <f>INDEX('Volume Contribution RAW'!$A$1:$AF$156,MATCH('Final Volume Contributions'!$A80,'Volume Contribution RAW'!$A$1:$A$156,0),MATCH('Final Volume Contributions'!W$2,'Volume Contribution RAW'!$A$1:$AF$1,0))</f>
        <v>-120225.102766581</v>
      </c>
      <c r="X80" s="102">
        <f>INDEX('Volume Contribution RAW'!$A$1:$AF$156,MATCH('Final Volume Contributions'!$A80,'Volume Contribution RAW'!$A$1:$A$156,0),MATCH('Final Volume Contributions'!X$2,'Volume Contribution RAW'!$A$1:$AF$1,0))</f>
        <v>33653.666230374001</v>
      </c>
      <c r="Y80" s="102">
        <f>INDEX('Volume Contribution RAW'!$A$1:$AF$156,MATCH('Final Volume Contributions'!$A80,'Volume Contribution RAW'!$A$1:$A$156,0),MATCH('Final Volume Contributions'!Y$2,'Volume Contribution RAW'!$A$1:$AF$1,0))</f>
        <v>45800.282994289497</v>
      </c>
      <c r="Z80" s="102">
        <f>INDEX('Volume Contribution RAW'!$A$1:$AF$156,MATCH('Final Volume Contributions'!$A80,'Volume Contribution RAW'!$A$1:$A$156,0),MATCH('Final Volume Contributions'!Z$2,'Volume Contribution RAW'!$A$1:$AF$1,0))</f>
        <v>9898.9094563703493</v>
      </c>
      <c r="AA80" s="102">
        <f>INDEX('Volume Contribution RAW'!$A$1:$AF$156,MATCH('Final Volume Contributions'!$A80,'Volume Contribution RAW'!$A$1:$A$156,0),MATCH('Final Volume Contributions'!AA$2,'Volume Contribution RAW'!$A$1:$AF$1,0))</f>
        <v>10944.0799156257</v>
      </c>
      <c r="AB80" s="102">
        <f>INDEX('Volume Contribution RAW'!$A$1:$AF$156,MATCH('Final Volume Contributions'!$A80,'Volume Contribution RAW'!$A$1:$A$156,0),MATCH('Final Volume Contributions'!AB$2,'Volume Contribution RAW'!$A$1:$AF$1,0))</f>
        <v>-4.6575987561221901E-9</v>
      </c>
      <c r="AC80" s="102">
        <f>INDEX('Volume Contribution RAW'!$A$1:$AF$156,MATCH('Final Volume Contributions'!$A80,'Volume Contribution RAW'!$A$1:$A$156,0),MATCH('Final Volume Contributions'!AC$2,'Volume Contribution RAW'!$A$1:$AF$1,0))</f>
        <v>44393.507581077902</v>
      </c>
      <c r="AD80" s="102">
        <f>INDEX('Volume Contribution RAW'!$A$1:$AF$156,MATCH('Final Volume Contributions'!$A80,'Volume Contribution RAW'!$A$1:$A$156,0),MATCH('Final Volume Contributions'!AD$2,'Volume Contribution RAW'!$A$1:$AF$1,0))</f>
        <v>-4.6575987561221901E-9</v>
      </c>
      <c r="AE80" s="102">
        <f>INDEX('Volume Contribution RAW'!$A$1:$AF$156,MATCH('Final Volume Contributions'!$A80,'Volume Contribution RAW'!$A$1:$A$156,0),MATCH('Final Volume Contributions'!AE$2,'Volume Contribution RAW'!$A$1:$AF$1,0))</f>
        <v>1.52471783923567E-7</v>
      </c>
      <c r="AF80" s="102">
        <f>INDEX('Volume Contribution RAW'!$A$1:$AF$156,MATCH('Final Volume Contributions'!$A80,'Volume Contribution RAW'!$A$1:$A$156,0),MATCH('Final Volume Contributions'!AF$2,'Volume Contribution RAW'!$A$1:$AF$1,0))</f>
        <v>0</v>
      </c>
      <c r="AG80" s="102">
        <f>INDEX('Volume Contribution RAW'!$A$1:$AF$156,MATCH('Final Volume Contributions'!$A80,'Volume Contribution RAW'!$A$1:$A$156,0),MATCH('Final Volume Contributions'!AG$2,'Volume Contribution RAW'!$A$1:$AF$1,0))</f>
        <v>0.59702739122172499</v>
      </c>
      <c r="AH80" s="102">
        <f>INDEX('Volume Contribution RAW'!$A$1:$AF$156,MATCH('Final Volume Contributions'!$A80,'Volume Contribution RAW'!$A$1:$A$156,0),MATCH('Final Volume Contributions'!AH$2,'Volume Contribution RAW'!$A$1:$AF$1,0))</f>
        <v>-4.6575987561221901E-9</v>
      </c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</row>
    <row r="81" spans="1:65" x14ac:dyDescent="0.2">
      <c r="A81" s="101">
        <f t="shared" si="3"/>
        <v>43283</v>
      </c>
      <c r="B81">
        <v>5425762.4999999953</v>
      </c>
      <c r="C81">
        <f t="shared" si="2"/>
        <v>5297017.7779537095</v>
      </c>
      <c r="E81" s="102">
        <f>INDEX('Volume Contribution RAW'!$A$1:$AF$156,MATCH('Final Volume Contributions'!$A81,'Volume Contribution RAW'!$A$1:$A$156,0),MATCH('Final Volume Contributions'!E$2,'Volume Contribution RAW'!$A$1:$AF$1,0))</f>
        <v>2455947.5896506398</v>
      </c>
      <c r="F81" s="102">
        <f>INDEX('Volume Contribution RAW'!$A$1:$AF$156,MATCH('Final Volume Contributions'!$A81,'Volume Contribution RAW'!$A$1:$A$156,0),MATCH('Final Volume Contributions'!F$2,'Volume Contribution RAW'!$A$1:$AF$1,0))</f>
        <v>236198.43426696601</v>
      </c>
      <c r="G81" s="102">
        <f>INDEX('Volume Contribution RAW'!$A$1:$AF$156,MATCH('Final Volume Contributions'!$A81,'Volume Contribution RAW'!$A$1:$A$156,0),MATCH('Final Volume Contributions'!G$2,'Volume Contribution RAW'!$A$1:$AF$1,0))</f>
        <v>1974649.15165029</v>
      </c>
      <c r="H81" s="102">
        <f>INDEX('Volume Contribution RAW'!$A$1:$AF$156,MATCH('Final Volume Contributions'!$A81,'Volume Contribution RAW'!$A$1:$A$156,0),MATCH('Final Volume Contributions'!H$2,'Volume Contribution RAW'!$A$1:$AF$1,0))</f>
        <v>10840.6990289764</v>
      </c>
      <c r="I81" s="102">
        <f>INDEX('Volume Contribution RAW'!$A$1:$AF$156,MATCH('Final Volume Contributions'!$A81,'Volume Contribution RAW'!$A$1:$A$156,0),MATCH('Final Volume Contributions'!I$2,'Volume Contribution RAW'!$A$1:$AF$1,0))</f>
        <v>-2.1194354435016602E-8</v>
      </c>
      <c r="J81" s="102">
        <f>INDEX('Volume Contribution RAW'!$A$1:$AF$156,MATCH('Final Volume Contributions'!$A81,'Volume Contribution RAW'!$A$1:$A$156,0),MATCH('Final Volume Contributions'!J$2,'Volume Contribution RAW'!$A$1:$AF$1,0))</f>
        <v>215011.77325853499</v>
      </c>
      <c r="K81" s="102">
        <f>INDEX('Volume Contribution RAW'!$A$1:$AF$156,MATCH('Final Volume Contributions'!$A81,'Volume Contribution RAW'!$A$1:$A$156,0),MATCH('Final Volume Contributions'!K$2,'Volume Contribution RAW'!$A$1:$AF$1,0))</f>
        <v>-22209.9643713732</v>
      </c>
      <c r="L81" s="102">
        <f>INDEX('Volume Contribution RAW'!$A$1:$AF$156,MATCH('Final Volume Contributions'!$A81,'Volume Contribution RAW'!$A$1:$A$156,0),MATCH('Final Volume Contributions'!L$2,'Volume Contribution RAW'!$A$1:$AF$1,0))</f>
        <v>-35342.819046674696</v>
      </c>
      <c r="M81" s="102">
        <f>INDEX('Volume Contribution RAW'!$A$1:$AF$156,MATCH('Final Volume Contributions'!$A81,'Volume Contribution RAW'!$A$1:$A$156,0),MATCH('Final Volume Contributions'!M$2,'Volume Contribution RAW'!$A$1:$AF$1,0))</f>
        <v>-6673.0860941516703</v>
      </c>
      <c r="N81" s="102">
        <f>INDEX('Volume Contribution RAW'!$A$1:$AF$156,MATCH('Final Volume Contributions'!$A81,'Volume Contribution RAW'!$A$1:$A$156,0),MATCH('Final Volume Contributions'!N$2,'Volume Contribution RAW'!$A$1:$AF$1,0))</f>
        <v>-30658.6659656013</v>
      </c>
      <c r="O81" s="102">
        <f>INDEX('Volume Contribution RAW'!$A$1:$AF$156,MATCH('Final Volume Contributions'!$A81,'Volume Contribution RAW'!$A$1:$A$156,0),MATCH('Final Volume Contributions'!O$2,'Volume Contribution RAW'!$A$1:$AF$1,0))</f>
        <v>-75635.297562286694</v>
      </c>
      <c r="P81" s="102">
        <f>INDEX('Volume Contribution RAW'!$A$1:$AF$156,MATCH('Final Volume Contributions'!$A81,'Volume Contribution RAW'!$A$1:$A$156,0),MATCH('Final Volume Contributions'!P$2,'Volume Contribution RAW'!$A$1:$AF$1,0))</f>
        <v>2556.8634944097898</v>
      </c>
      <c r="Q81" s="102">
        <f>INDEX('Volume Contribution RAW'!$A$1:$AF$156,MATCH('Final Volume Contributions'!$A81,'Volume Contribution RAW'!$A$1:$A$156,0),MATCH('Final Volume Contributions'!Q$2,'Volume Contribution RAW'!$A$1:$AF$1,0))</f>
        <v>114370.078521651</v>
      </c>
      <c r="R81" s="102">
        <f>INDEX('Volume Contribution RAW'!$A$1:$AF$156,MATCH('Final Volume Contributions'!$A81,'Volume Contribution RAW'!$A$1:$A$156,0),MATCH('Final Volume Contributions'!R$2,'Volume Contribution RAW'!$A$1:$AF$1,0))</f>
        <v>-12120.1397449128</v>
      </c>
      <c r="S81" s="102">
        <f>INDEX('Volume Contribution RAW'!$A$1:$AF$156,MATCH('Final Volume Contributions'!$A81,'Volume Contribution RAW'!$A$1:$A$156,0),MATCH('Final Volume Contributions'!S$2,'Volume Contribution RAW'!$A$1:$AF$1,0))</f>
        <v>60276.725143953401</v>
      </c>
      <c r="T81" s="102">
        <f>INDEX('Volume Contribution RAW'!$A$1:$AF$156,MATCH('Final Volume Contributions'!$A81,'Volume Contribution RAW'!$A$1:$A$156,0),MATCH('Final Volume Contributions'!T$2,'Volume Contribution RAW'!$A$1:$AF$1,0))</f>
        <v>3892.0997306085501</v>
      </c>
      <c r="U81" s="102">
        <f>INDEX('Volume Contribution RAW'!$A$1:$AF$156,MATCH('Final Volume Contributions'!$A81,'Volume Contribution RAW'!$A$1:$A$156,0),MATCH('Final Volume Contributions'!U$2,'Volume Contribution RAW'!$A$1:$AF$1,0))</f>
        <v>94158.069312172302</v>
      </c>
      <c r="V81" s="102">
        <f>INDEX('Volume Contribution RAW'!$A$1:$AF$156,MATCH('Final Volume Contributions'!$A81,'Volume Contribution RAW'!$A$1:$A$156,0),MATCH('Final Volume Contributions'!V$2,'Volume Contribution RAW'!$A$1:$AF$1,0))</f>
        <v>261191.63331870901</v>
      </c>
      <c r="W81" s="102">
        <f>INDEX('Volume Contribution RAW'!$A$1:$AF$156,MATCH('Final Volume Contributions'!$A81,'Volume Contribution RAW'!$A$1:$A$156,0),MATCH('Final Volume Contributions'!W$2,'Volume Contribution RAW'!$A$1:$AF$1,0))</f>
        <v>-168531.06430319601</v>
      </c>
      <c r="X81" s="102">
        <f>INDEX('Volume Contribution RAW'!$A$1:$AF$156,MATCH('Final Volume Contributions'!$A81,'Volume Contribution RAW'!$A$1:$A$156,0),MATCH('Final Volume Contributions'!X$2,'Volume Contribution RAW'!$A$1:$AF$1,0))</f>
        <v>51622.5992597242</v>
      </c>
      <c r="Y81" s="102">
        <f>INDEX('Volume Contribution RAW'!$A$1:$AF$156,MATCH('Final Volume Contributions'!$A81,'Volume Contribution RAW'!$A$1:$A$156,0),MATCH('Final Volume Contributions'!Y$2,'Volume Contribution RAW'!$A$1:$AF$1,0))</f>
        <v>46626.834445899003</v>
      </c>
      <c r="Z81" s="102">
        <f>INDEX('Volume Contribution RAW'!$A$1:$AF$156,MATCH('Final Volume Contributions'!$A81,'Volume Contribution RAW'!$A$1:$A$156,0),MATCH('Final Volume Contributions'!Z$2,'Volume Contribution RAW'!$A$1:$AF$1,0))</f>
        <v>2989.9027475631401</v>
      </c>
      <c r="AA81" s="102">
        <f>INDEX('Volume Contribution RAW'!$A$1:$AF$156,MATCH('Final Volume Contributions'!$A81,'Volume Contribution RAW'!$A$1:$A$156,0),MATCH('Final Volume Contributions'!AA$2,'Volume Contribution RAW'!$A$1:$AF$1,0))</f>
        <v>3079.2280186582002</v>
      </c>
      <c r="AB81" s="102">
        <f>INDEX('Volume Contribution RAW'!$A$1:$AF$156,MATCH('Final Volume Contributions'!$A81,'Volume Contribution RAW'!$A$1:$A$156,0),MATCH('Final Volume Contributions'!AB$2,'Volume Contribution RAW'!$A$1:$AF$1,0))</f>
        <v>-2.1194354435016602E-8</v>
      </c>
      <c r="AC81" s="102">
        <f>INDEX('Volume Contribution RAW'!$A$1:$AF$156,MATCH('Final Volume Contributions'!$A81,'Volume Contribution RAW'!$A$1:$A$156,0),MATCH('Final Volume Contributions'!AC$2,'Volume Contribution RAW'!$A$1:$AF$1,0))</f>
        <v>114776.647061872</v>
      </c>
      <c r="AD81" s="102">
        <f>INDEX('Volume Contribution RAW'!$A$1:$AF$156,MATCH('Final Volume Contributions'!$A81,'Volume Contribution RAW'!$A$1:$A$156,0),MATCH('Final Volume Contributions'!AD$2,'Volume Contribution RAW'!$A$1:$AF$1,0))</f>
        <v>-2.1194354435016602E-8</v>
      </c>
      <c r="AE81" s="102">
        <f>INDEX('Volume Contribution RAW'!$A$1:$AF$156,MATCH('Final Volume Contributions'!$A81,'Volume Contribution RAW'!$A$1:$A$156,0),MATCH('Final Volume Contributions'!AE$2,'Volume Contribution RAW'!$A$1:$AF$1,0))</f>
        <v>-8.7311525335557706E-8</v>
      </c>
      <c r="AF81" s="102">
        <f>INDEX('Volume Contribution RAW'!$A$1:$AF$156,MATCH('Final Volume Contributions'!$A81,'Volume Contribution RAW'!$A$1:$A$156,0),MATCH('Final Volume Contributions'!AF$2,'Volume Contribution RAW'!$A$1:$AF$1,0))</f>
        <v>0</v>
      </c>
      <c r="AG81" s="102">
        <f>INDEX('Volume Contribution RAW'!$A$1:$AF$156,MATCH('Final Volume Contributions'!$A81,'Volume Contribution RAW'!$A$1:$A$156,0),MATCH('Final Volume Contributions'!AG$2,'Volume Contribution RAW'!$A$1:$AF$1,0))</f>
        <v>0.48613144951639098</v>
      </c>
      <c r="AH81" s="102">
        <f>INDEX('Volume Contribution RAW'!$A$1:$AF$156,MATCH('Final Volume Contributions'!$A81,'Volume Contribution RAW'!$A$1:$A$156,0),MATCH('Final Volume Contributions'!AH$2,'Volume Contribution RAW'!$A$1:$AF$1,0))</f>
        <v>-2.1194354435016602E-8</v>
      </c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</row>
    <row r="82" spans="1:65" x14ac:dyDescent="0.2">
      <c r="A82" s="101">
        <f t="shared" si="3"/>
        <v>43290</v>
      </c>
      <c r="B82">
        <v>4669225.9999999981</v>
      </c>
      <c r="C82">
        <f t="shared" si="2"/>
        <v>4700649.1210549707</v>
      </c>
      <c r="E82" s="102">
        <f>INDEX('Volume Contribution RAW'!$A$1:$AF$156,MATCH('Final Volume Contributions'!$A82,'Volume Contribution RAW'!$A$1:$A$156,0),MATCH('Final Volume Contributions'!E$2,'Volume Contribution RAW'!$A$1:$AF$1,0))</f>
        <v>2455947.5896506398</v>
      </c>
      <c r="F82" s="102">
        <f>INDEX('Volume Contribution RAW'!$A$1:$AF$156,MATCH('Final Volume Contributions'!$A82,'Volume Contribution RAW'!$A$1:$A$156,0),MATCH('Final Volume Contributions'!F$2,'Volume Contribution RAW'!$A$1:$AF$1,0))</f>
        <v>213385.16174255699</v>
      </c>
      <c r="G82" s="102">
        <f>INDEX('Volume Contribution RAW'!$A$1:$AF$156,MATCH('Final Volume Contributions'!$A82,'Volume Contribution RAW'!$A$1:$A$156,0),MATCH('Final Volume Contributions'!G$2,'Volume Contribution RAW'!$A$1:$AF$1,0))</f>
        <v>1597622.68633486</v>
      </c>
      <c r="H82" s="102">
        <f>INDEX('Volume Contribution RAW'!$A$1:$AF$156,MATCH('Final Volume Contributions'!$A82,'Volume Contribution RAW'!$A$1:$A$156,0),MATCH('Final Volume Contributions'!H$2,'Volume Contribution RAW'!$A$1:$AF$1,0))</f>
        <v>-3164.27156250796</v>
      </c>
      <c r="I82" s="102">
        <f>INDEX('Volume Contribution RAW'!$A$1:$AF$156,MATCH('Final Volume Contributions'!$A82,'Volume Contribution RAW'!$A$1:$A$156,0),MATCH('Final Volume Contributions'!I$2,'Volume Contribution RAW'!$A$1:$AF$1,0))</f>
        <v>-2.16031866375739E-8</v>
      </c>
      <c r="J82" s="102">
        <f>INDEX('Volume Contribution RAW'!$A$1:$AF$156,MATCH('Final Volume Contributions'!$A82,'Volume Contribution RAW'!$A$1:$A$156,0),MATCH('Final Volume Contributions'!J$2,'Volume Contribution RAW'!$A$1:$AF$1,0))</f>
        <v>177272.79030372799</v>
      </c>
      <c r="K82" s="102">
        <f>INDEX('Volume Contribution RAW'!$A$1:$AF$156,MATCH('Final Volume Contributions'!$A82,'Volume Contribution RAW'!$A$1:$A$156,0),MATCH('Final Volume Contributions'!K$2,'Volume Contribution RAW'!$A$1:$AF$1,0))</f>
        <v>-21223.8342787779</v>
      </c>
      <c r="L82" s="102">
        <f>INDEX('Volume Contribution RAW'!$A$1:$AF$156,MATCH('Final Volume Contributions'!$A82,'Volume Contribution RAW'!$A$1:$A$156,0),MATCH('Final Volume Contributions'!L$2,'Volume Contribution RAW'!$A$1:$AF$1,0))</f>
        <v>-27034.330143371099</v>
      </c>
      <c r="M82" s="102">
        <f>INDEX('Volume Contribution RAW'!$A$1:$AF$156,MATCH('Final Volume Contributions'!$A82,'Volume Contribution RAW'!$A$1:$A$156,0),MATCH('Final Volume Contributions'!M$2,'Volume Contribution RAW'!$A$1:$AF$1,0))</f>
        <v>-5738.12679824929</v>
      </c>
      <c r="N82" s="102">
        <f>INDEX('Volume Contribution RAW'!$A$1:$AF$156,MATCH('Final Volume Contributions'!$A82,'Volume Contribution RAW'!$A$1:$A$156,0),MATCH('Final Volume Contributions'!N$2,'Volume Contribution RAW'!$A$1:$AF$1,0))</f>
        <v>-26951.6447707394</v>
      </c>
      <c r="O82" s="102">
        <f>INDEX('Volume Contribution RAW'!$A$1:$AF$156,MATCH('Final Volume Contributions'!$A82,'Volume Contribution RAW'!$A$1:$A$156,0),MATCH('Final Volume Contributions'!O$2,'Volume Contribution RAW'!$A$1:$AF$1,0))</f>
        <v>-38452.137890627499</v>
      </c>
      <c r="P82" s="102">
        <f>INDEX('Volume Contribution RAW'!$A$1:$AF$156,MATCH('Final Volume Contributions'!$A82,'Volume Contribution RAW'!$A$1:$A$156,0),MATCH('Final Volume Contributions'!P$2,'Volume Contribution RAW'!$A$1:$AF$1,0))</f>
        <v>-2033.04738415733</v>
      </c>
      <c r="Q82" s="102">
        <f>INDEX('Volume Contribution RAW'!$A$1:$AF$156,MATCH('Final Volume Contributions'!$A82,'Volume Contribution RAW'!$A$1:$A$156,0),MATCH('Final Volume Contributions'!Q$2,'Volume Contribution RAW'!$A$1:$AF$1,0))</f>
        <v>121482.53599095999</v>
      </c>
      <c r="R82" s="102">
        <f>INDEX('Volume Contribution RAW'!$A$1:$AF$156,MATCH('Final Volume Contributions'!$A82,'Volume Contribution RAW'!$A$1:$A$156,0),MATCH('Final Volume Contributions'!R$2,'Volume Contribution RAW'!$A$1:$AF$1,0))</f>
        <v>-44591.613105367302</v>
      </c>
      <c r="S82" s="102">
        <f>INDEX('Volume Contribution RAW'!$A$1:$AF$156,MATCH('Final Volume Contributions'!$A82,'Volume Contribution RAW'!$A$1:$A$156,0),MATCH('Final Volume Contributions'!S$2,'Volume Contribution RAW'!$A$1:$AF$1,0))</f>
        <v>-2.16031866375739E-8</v>
      </c>
      <c r="T82" s="102">
        <f>INDEX('Volume Contribution RAW'!$A$1:$AF$156,MATCH('Final Volume Contributions'!$A82,'Volume Contribution RAW'!$A$1:$A$156,0),MATCH('Final Volume Contributions'!T$2,'Volume Contribution RAW'!$A$1:$AF$1,0))</f>
        <v>-9706.6764058198805</v>
      </c>
      <c r="U82" s="102">
        <f>INDEX('Volume Contribution RAW'!$A$1:$AF$156,MATCH('Final Volume Contributions'!$A82,'Volume Contribution RAW'!$A$1:$A$156,0),MATCH('Final Volume Contributions'!U$2,'Volume Contribution RAW'!$A$1:$AF$1,0))</f>
        <v>70943.067184839601</v>
      </c>
      <c r="V82" s="102">
        <f>INDEX('Volume Contribution RAW'!$A$1:$AF$156,MATCH('Final Volume Contributions'!$A82,'Volume Contribution RAW'!$A$1:$A$156,0),MATCH('Final Volume Contributions'!V$2,'Volume Contribution RAW'!$A$1:$AF$1,0))</f>
        <v>244686.20980116399</v>
      </c>
      <c r="W82" s="102">
        <f>INDEX('Volume Contribution RAW'!$A$1:$AF$156,MATCH('Final Volume Contributions'!$A82,'Volume Contribution RAW'!$A$1:$A$156,0),MATCH('Final Volume Contributions'!W$2,'Volume Contribution RAW'!$A$1:$AF$1,0))</f>
        <v>-246987.07021861599</v>
      </c>
      <c r="X82" s="102">
        <f>INDEX('Volume Contribution RAW'!$A$1:$AF$156,MATCH('Final Volume Contributions'!$A82,'Volume Contribution RAW'!$A$1:$A$156,0),MATCH('Final Volume Contributions'!X$2,'Volume Contribution RAW'!$A$1:$AF$1,0))</f>
        <v>84164.115525159694</v>
      </c>
      <c r="Y82" s="102">
        <f>INDEX('Volume Contribution RAW'!$A$1:$AF$156,MATCH('Final Volume Contributions'!$A82,'Volume Contribution RAW'!$A$1:$A$156,0),MATCH('Final Volume Contributions'!Y$2,'Volume Contribution RAW'!$A$1:$AF$1,0))</f>
        <v>46328.396701013502</v>
      </c>
      <c r="Z82" s="102">
        <f>INDEX('Volume Contribution RAW'!$A$1:$AF$156,MATCH('Final Volume Contributions'!$A82,'Volume Contribution RAW'!$A$1:$A$156,0),MATCH('Final Volume Contributions'!Z$2,'Volume Contribution RAW'!$A$1:$AF$1,0))</f>
        <v>280.91042532525898</v>
      </c>
      <c r="AA82" s="102">
        <f>INDEX('Volume Contribution RAW'!$A$1:$AF$156,MATCH('Final Volume Contributions'!$A82,'Volume Contribution RAW'!$A$1:$A$156,0),MATCH('Final Volume Contributions'!AA$2,'Volume Contribution RAW'!$A$1:$AF$1,0))</f>
        <v>289.30127402021299</v>
      </c>
      <c r="AB82" s="102">
        <f>INDEX('Volume Contribution RAW'!$A$1:$AF$156,MATCH('Final Volume Contributions'!$A82,'Volume Contribution RAW'!$A$1:$A$156,0),MATCH('Final Volume Contributions'!AB$2,'Volume Contribution RAW'!$A$1:$AF$1,0))</f>
        <v>-2.16031866375739E-8</v>
      </c>
      <c r="AC82" s="102">
        <f>INDEX('Volume Contribution RAW'!$A$1:$AF$156,MATCH('Final Volume Contributions'!$A82,'Volume Contribution RAW'!$A$1:$A$156,0),MATCH('Final Volume Contributions'!AC$2,'Volume Contribution RAW'!$A$1:$AF$1,0))</f>
        <v>114128.743225895</v>
      </c>
      <c r="AD82" s="102">
        <f>INDEX('Volume Contribution RAW'!$A$1:$AF$156,MATCH('Final Volume Contributions'!$A82,'Volume Contribution RAW'!$A$1:$A$156,0),MATCH('Final Volume Contributions'!AD$2,'Volume Contribution RAW'!$A$1:$AF$1,0))</f>
        <v>-2.16031866375739E-8</v>
      </c>
      <c r="AE82" s="102">
        <f>INDEX('Volume Contribution RAW'!$A$1:$AF$156,MATCH('Final Volume Contributions'!$A82,'Volume Contribution RAW'!$A$1:$A$156,0),MATCH('Final Volume Contributions'!AE$2,'Volume Contribution RAW'!$A$1:$AF$1,0))</f>
        <v>-8.3625238597060295E-9</v>
      </c>
      <c r="AF82" s="102">
        <f>INDEX('Volume Contribution RAW'!$A$1:$AF$156,MATCH('Final Volume Contributions'!$A82,'Volume Contribution RAW'!$A$1:$A$156,0),MATCH('Final Volume Contributions'!AF$2,'Volume Contribution RAW'!$A$1:$AF$1,0))</f>
        <v>0</v>
      </c>
      <c r="AG82" s="102">
        <f>INDEX('Volume Contribution RAW'!$A$1:$AF$156,MATCH('Final Volume Contributions'!$A82,'Volume Contribution RAW'!$A$1:$A$156,0),MATCH('Final Volume Contributions'!AG$2,'Volume Contribution RAW'!$A$1:$AF$1,0))</f>
        <v>0.36545315889202801</v>
      </c>
      <c r="AH82" s="102">
        <f>INDEX('Volume Contribution RAW'!$A$1:$AF$156,MATCH('Final Volume Contributions'!$A82,'Volume Contribution RAW'!$A$1:$A$156,0),MATCH('Final Volume Contributions'!AH$2,'Volume Contribution RAW'!$A$1:$AF$1,0))</f>
        <v>-2.16031866375739E-8</v>
      </c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</row>
    <row r="83" spans="1:65" x14ac:dyDescent="0.2">
      <c r="A83" s="101">
        <f t="shared" si="3"/>
        <v>43297</v>
      </c>
      <c r="B83">
        <v>4286206.9999999981</v>
      </c>
      <c r="C83">
        <f t="shared" si="2"/>
        <v>4227433.6466923775</v>
      </c>
      <c r="E83" s="102">
        <f>INDEX('Volume Contribution RAW'!$A$1:$AF$156,MATCH('Final Volume Contributions'!$A83,'Volume Contribution RAW'!$A$1:$A$156,0),MATCH('Final Volume Contributions'!E$2,'Volume Contribution RAW'!$A$1:$AF$1,0))</f>
        <v>2455947.5896506398</v>
      </c>
      <c r="F83" s="102">
        <f>INDEX('Volume Contribution RAW'!$A$1:$AF$156,MATCH('Final Volume Contributions'!$A83,'Volume Contribution RAW'!$A$1:$A$156,0),MATCH('Final Volume Contributions'!F$2,'Volume Contribution RAW'!$A$1:$AF$1,0))</f>
        <v>202474.11990633601</v>
      </c>
      <c r="G83" s="102">
        <f>INDEX('Volume Contribution RAW'!$A$1:$AF$156,MATCH('Final Volume Contributions'!$A83,'Volume Contribution RAW'!$A$1:$A$156,0),MATCH('Final Volume Contributions'!G$2,'Volume Contribution RAW'!$A$1:$AF$1,0))</f>
        <v>1276550.8481885199</v>
      </c>
      <c r="H83" s="102">
        <f>INDEX('Volume Contribution RAW'!$A$1:$AF$156,MATCH('Final Volume Contributions'!$A83,'Volume Contribution RAW'!$A$1:$A$156,0),MATCH('Final Volume Contributions'!H$2,'Volume Contribution RAW'!$A$1:$AF$1,0))</f>
        <v>5371.91825832628</v>
      </c>
      <c r="I83" s="102">
        <f>INDEX('Volume Contribution RAW'!$A$1:$AF$156,MATCH('Final Volume Contributions'!$A83,'Volume Contribution RAW'!$A$1:$A$156,0),MATCH('Final Volume Contributions'!I$2,'Volume Contribution RAW'!$A$1:$AF$1,0))</f>
        <v>-3.5014328071338E-9</v>
      </c>
      <c r="J83" s="102">
        <f>INDEX('Volume Contribution RAW'!$A$1:$AF$156,MATCH('Final Volume Contributions'!$A83,'Volume Contribution RAW'!$A$1:$A$156,0),MATCH('Final Volume Contributions'!J$2,'Volume Contribution RAW'!$A$1:$AF$1,0))</f>
        <v>159500.447192222</v>
      </c>
      <c r="K83" s="102">
        <f>INDEX('Volume Contribution RAW'!$A$1:$AF$156,MATCH('Final Volume Contributions'!$A83,'Volume Contribution RAW'!$A$1:$A$156,0),MATCH('Final Volume Contributions'!K$2,'Volume Contribution RAW'!$A$1:$AF$1,0))</f>
        <v>-10207.578654212901</v>
      </c>
      <c r="L83" s="102">
        <f>INDEX('Volume Contribution RAW'!$A$1:$AF$156,MATCH('Final Volume Contributions'!$A83,'Volume Contribution RAW'!$A$1:$A$156,0),MATCH('Final Volume Contributions'!L$2,'Volume Contribution RAW'!$A$1:$AF$1,0))</f>
        <v>-20670.766661629699</v>
      </c>
      <c r="M83" s="102">
        <f>INDEX('Volume Contribution RAW'!$A$1:$AF$156,MATCH('Final Volume Contributions'!$A83,'Volume Contribution RAW'!$A$1:$A$156,0),MATCH('Final Volume Contributions'!M$2,'Volume Contribution RAW'!$A$1:$AF$1,0))</f>
        <v>-4933.5831198056003</v>
      </c>
      <c r="N83" s="102">
        <f>INDEX('Volume Contribution RAW'!$A$1:$AF$156,MATCH('Final Volume Contributions'!$A83,'Volume Contribution RAW'!$A$1:$A$156,0),MATCH('Final Volume Contributions'!N$2,'Volume Contribution RAW'!$A$1:$AF$1,0))</f>
        <v>-23540.633196372401</v>
      </c>
      <c r="O83" s="102">
        <f>INDEX('Volume Contribution RAW'!$A$1:$AF$156,MATCH('Final Volume Contributions'!$A83,'Volume Contribution RAW'!$A$1:$A$156,0),MATCH('Final Volume Contributions'!O$2,'Volume Contribution RAW'!$A$1:$AF$1,0))</f>
        <v>-13143.322501791001</v>
      </c>
      <c r="P83" s="102">
        <f>INDEX('Volume Contribution RAW'!$A$1:$AF$156,MATCH('Final Volume Contributions'!$A83,'Volume Contribution RAW'!$A$1:$A$156,0),MATCH('Final Volume Contributions'!P$2,'Volume Contribution RAW'!$A$1:$AF$1,0))</f>
        <v>14181.2739095533</v>
      </c>
      <c r="Q83" s="102">
        <f>INDEX('Volume Contribution RAW'!$A$1:$AF$156,MATCH('Final Volume Contributions'!$A83,'Volume Contribution RAW'!$A$1:$A$156,0),MATCH('Final Volume Contributions'!Q$2,'Volume Contribution RAW'!$A$1:$AF$1,0))</f>
        <v>124956.965793522</v>
      </c>
      <c r="R83" s="102">
        <f>INDEX('Volume Contribution RAW'!$A$1:$AF$156,MATCH('Final Volume Contributions'!$A83,'Volume Contribution RAW'!$A$1:$A$156,0),MATCH('Final Volume Contributions'!R$2,'Volume Contribution RAW'!$A$1:$AF$1,0))</f>
        <v>-72351.366881946</v>
      </c>
      <c r="S83" s="102">
        <f>INDEX('Volume Contribution RAW'!$A$1:$AF$156,MATCH('Final Volume Contributions'!$A83,'Volume Contribution RAW'!$A$1:$A$156,0),MATCH('Final Volume Contributions'!S$2,'Volume Contribution RAW'!$A$1:$AF$1,0))</f>
        <v>-3.5014328071338E-9</v>
      </c>
      <c r="T83" s="102">
        <f>INDEX('Volume Contribution RAW'!$A$1:$AF$156,MATCH('Final Volume Contributions'!$A83,'Volume Contribution RAW'!$A$1:$A$156,0),MATCH('Final Volume Contributions'!T$2,'Volume Contribution RAW'!$A$1:$AF$1,0))</f>
        <v>-35927.831548292103</v>
      </c>
      <c r="U83" s="102">
        <f>INDEX('Volume Contribution RAW'!$A$1:$AF$156,MATCH('Final Volume Contributions'!$A83,'Volume Contribution RAW'!$A$1:$A$156,0),MATCH('Final Volume Contributions'!U$2,'Volume Contribution RAW'!$A$1:$AF$1,0))</f>
        <v>80805.904424381093</v>
      </c>
      <c r="V83" s="102">
        <f>INDEX('Volume Contribution RAW'!$A$1:$AF$156,MATCH('Final Volume Contributions'!$A83,'Volume Contribution RAW'!$A$1:$A$156,0),MATCH('Final Volume Contributions'!V$2,'Volume Contribution RAW'!$A$1:$AF$1,0))</f>
        <v>230895.91613021799</v>
      </c>
      <c r="W83" s="102">
        <f>INDEX('Volume Contribution RAW'!$A$1:$AF$156,MATCH('Final Volume Contributions'!$A83,'Volume Contribution RAW'!$A$1:$A$156,0),MATCH('Final Volume Contributions'!W$2,'Volume Contribution RAW'!$A$1:$AF$1,0))</f>
        <v>-300974.29800220998</v>
      </c>
      <c r="X83" s="102">
        <f>INDEX('Volume Contribution RAW'!$A$1:$AF$156,MATCH('Final Volume Contributions'!$A83,'Volume Contribution RAW'!$A$1:$A$156,0),MATCH('Final Volume Contributions'!X$2,'Volume Contribution RAW'!$A$1:$AF$1,0))</f>
        <v>7930.3242751470598</v>
      </c>
      <c r="Y83" s="102">
        <f>INDEX('Volume Contribution RAW'!$A$1:$AF$156,MATCH('Final Volume Contributions'!$A83,'Volume Contribution RAW'!$A$1:$A$156,0),MATCH('Final Volume Contributions'!Y$2,'Volume Contribution RAW'!$A$1:$AF$1,0))</f>
        <v>41250.013291810603</v>
      </c>
      <c r="Z83" s="102">
        <f>INDEX('Volume Contribution RAW'!$A$1:$AF$156,MATCH('Final Volume Contributions'!$A83,'Volume Contribution RAW'!$A$1:$A$156,0),MATCH('Final Volume Contributions'!Z$2,'Volume Contribution RAW'!$A$1:$AF$1,0))</f>
        <v>26.5725308913185</v>
      </c>
      <c r="AA83" s="102">
        <f>INDEX('Volume Contribution RAW'!$A$1:$AF$156,MATCH('Final Volume Contributions'!$A83,'Volume Contribution RAW'!$A$1:$A$156,0),MATCH('Final Volume Contributions'!AA$2,'Volume Contribution RAW'!$A$1:$AF$1,0))</f>
        <v>27.366245901201701</v>
      </c>
      <c r="AB83" s="102">
        <f>INDEX('Volume Contribution RAW'!$A$1:$AF$156,MATCH('Final Volume Contributions'!$A83,'Volume Contribution RAW'!$A$1:$A$156,0),MATCH('Final Volume Contributions'!AB$2,'Volume Contribution RAW'!$A$1:$AF$1,0))</f>
        <v>-3.5014328071338E-9</v>
      </c>
      <c r="AC83" s="102">
        <f>INDEX('Volume Contribution RAW'!$A$1:$AF$156,MATCH('Final Volume Contributions'!$A83,'Volume Contribution RAW'!$A$1:$A$156,0),MATCH('Final Volume Contributions'!AC$2,'Volume Contribution RAW'!$A$1:$AF$1,0))</f>
        <v>109263.49089870699</v>
      </c>
      <c r="AD83" s="102">
        <f>INDEX('Volume Contribution RAW'!$A$1:$AF$156,MATCH('Final Volume Contributions'!$A83,'Volume Contribution RAW'!$A$1:$A$156,0),MATCH('Final Volume Contributions'!AD$2,'Volume Contribution RAW'!$A$1:$AF$1,0))</f>
        <v>-3.5014328071338E-9</v>
      </c>
      <c r="AE83" s="102">
        <f>INDEX('Volume Contribution RAW'!$A$1:$AF$156,MATCH('Final Volume Contributions'!$A83,'Volume Contribution RAW'!$A$1:$A$156,0),MATCH('Final Volume Contributions'!AE$2,'Volume Contribution RAW'!$A$1:$AF$1,0))</f>
        <v>9.4054135567021699E-8</v>
      </c>
      <c r="AF83" s="102">
        <f>INDEX('Volume Contribution RAW'!$A$1:$AF$156,MATCH('Final Volume Contributions'!$A83,'Volume Contribution RAW'!$A$1:$A$156,0),MATCH('Final Volume Contributions'!AF$2,'Volume Contribution RAW'!$A$1:$AF$1,0))</f>
        <v>0</v>
      </c>
      <c r="AG83" s="102">
        <f>INDEX('Volume Contribution RAW'!$A$1:$AF$156,MATCH('Final Volume Contributions'!$A83,'Volume Contribution RAW'!$A$1:$A$156,0),MATCH('Final Volume Contributions'!AG$2,'Volume Contribution RAW'!$A$1:$AF$1,0))</f>
        <v>0.27656238607998301</v>
      </c>
      <c r="AH83" s="102">
        <f>INDEX('Volume Contribution RAW'!$A$1:$AF$156,MATCH('Final Volume Contributions'!$A83,'Volume Contribution RAW'!$A$1:$A$156,0),MATCH('Final Volume Contributions'!AH$2,'Volume Contribution RAW'!$A$1:$AF$1,0))</f>
        <v>-3.5014328071338E-9</v>
      </c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</row>
    <row r="84" spans="1:65" x14ac:dyDescent="0.2">
      <c r="A84" s="101">
        <f t="shared" si="3"/>
        <v>43304</v>
      </c>
      <c r="B84">
        <v>4491863.4999999991</v>
      </c>
      <c r="C84">
        <f t="shared" si="2"/>
        <v>4384418.99853695</v>
      </c>
      <c r="E84" s="102">
        <f>INDEX('Volume Contribution RAW'!$A$1:$AF$156,MATCH('Final Volume Contributions'!$A84,'Volume Contribution RAW'!$A$1:$A$156,0),MATCH('Final Volume Contributions'!E$2,'Volume Contribution RAW'!$A$1:$AF$1,0))</f>
        <v>2455947.5896506398</v>
      </c>
      <c r="F84" s="102">
        <f>INDEX('Volume Contribution RAW'!$A$1:$AF$156,MATCH('Final Volume Contributions'!$A84,'Volume Contribution RAW'!$A$1:$A$156,0),MATCH('Final Volume Contributions'!F$2,'Volume Contribution RAW'!$A$1:$AF$1,0))</f>
        <v>221131.40839245901</v>
      </c>
      <c r="G84" s="102">
        <f>INDEX('Volume Contribution RAW'!$A$1:$AF$156,MATCH('Final Volume Contributions'!$A84,'Volume Contribution RAW'!$A$1:$A$156,0),MATCH('Final Volume Contributions'!G$2,'Volume Contribution RAW'!$A$1:$AF$1,0))</f>
        <v>1466893.42831507</v>
      </c>
      <c r="H84" s="102">
        <f>INDEX('Volume Contribution RAW'!$A$1:$AF$156,MATCH('Final Volume Contributions'!$A84,'Volume Contribution RAW'!$A$1:$A$156,0),MATCH('Final Volume Contributions'!H$2,'Volume Contribution RAW'!$A$1:$AF$1,0))</f>
        <v>-29969.009772184399</v>
      </c>
      <c r="I84" s="102">
        <f>INDEX('Volume Contribution RAW'!$A$1:$AF$156,MATCH('Final Volume Contributions'!$A84,'Volume Contribution RAW'!$A$1:$A$156,0),MATCH('Final Volume Contributions'!I$2,'Volume Contribution RAW'!$A$1:$AF$1,0))</f>
        <v>5.8381798684761103E-8</v>
      </c>
      <c r="J84" s="102">
        <f>INDEX('Volume Contribution RAW'!$A$1:$AF$156,MATCH('Final Volume Contributions'!$A84,'Volume Contribution RAW'!$A$1:$A$156,0),MATCH('Final Volume Contributions'!J$2,'Volume Contribution RAW'!$A$1:$AF$1,0))</f>
        <v>182541.84972026799</v>
      </c>
      <c r="K84" s="102">
        <f>INDEX('Volume Contribution RAW'!$A$1:$AF$156,MATCH('Final Volume Contributions'!$A84,'Volume Contribution RAW'!$A$1:$A$156,0),MATCH('Final Volume Contributions'!K$2,'Volume Contribution RAW'!$A$1:$AF$1,0))</f>
        <v>-10490.9896844058</v>
      </c>
      <c r="L84" s="102">
        <f>INDEX('Volume Contribution RAW'!$A$1:$AF$156,MATCH('Final Volume Contributions'!$A84,'Volume Contribution RAW'!$A$1:$A$156,0),MATCH('Final Volume Contributions'!L$2,'Volume Contribution RAW'!$A$1:$AF$1,0))</f>
        <v>-16998.893629865099</v>
      </c>
      <c r="M84" s="102">
        <f>INDEX('Volume Contribution RAW'!$A$1:$AF$156,MATCH('Final Volume Contributions'!$A84,'Volume Contribution RAW'!$A$1:$A$156,0),MATCH('Final Volume Contributions'!M$2,'Volume Contribution RAW'!$A$1:$AF$1,0))</f>
        <v>-4563.6703204692303</v>
      </c>
      <c r="N84" s="102">
        <f>INDEX('Volume Contribution RAW'!$A$1:$AF$156,MATCH('Final Volume Contributions'!$A84,'Volume Contribution RAW'!$A$1:$A$156,0),MATCH('Final Volume Contributions'!N$2,'Volume Contribution RAW'!$A$1:$AF$1,0))</f>
        <v>-22055.8221115243</v>
      </c>
      <c r="O84" s="102">
        <f>INDEX('Volume Contribution RAW'!$A$1:$AF$156,MATCH('Final Volume Contributions'!$A84,'Volume Contribution RAW'!$A$1:$A$156,0),MATCH('Final Volume Contributions'!O$2,'Volume Contribution RAW'!$A$1:$AF$1,0))</f>
        <v>7183.0664907691798</v>
      </c>
      <c r="P84" s="102">
        <f>INDEX('Volume Contribution RAW'!$A$1:$AF$156,MATCH('Final Volume Contributions'!$A84,'Volume Contribution RAW'!$A$1:$A$156,0),MATCH('Final Volume Contributions'!P$2,'Volume Contribution RAW'!$A$1:$AF$1,0))</f>
        <v>15029.8659471797</v>
      </c>
      <c r="Q84" s="102">
        <f>INDEX('Volume Contribution RAW'!$A$1:$AF$156,MATCH('Final Volume Contributions'!$A84,'Volume Contribution RAW'!$A$1:$A$156,0),MATCH('Final Volume Contributions'!Q$2,'Volume Contribution RAW'!$A$1:$AF$1,0))</f>
        <v>125156.917226668</v>
      </c>
      <c r="R84" s="102">
        <f>INDEX('Volume Contribution RAW'!$A$1:$AF$156,MATCH('Final Volume Contributions'!$A84,'Volume Contribution RAW'!$A$1:$A$156,0),MATCH('Final Volume Contributions'!R$2,'Volume Contribution RAW'!$A$1:$AF$1,0))</f>
        <v>-67597.170999352194</v>
      </c>
      <c r="S84" s="102">
        <f>INDEX('Volume Contribution RAW'!$A$1:$AF$156,MATCH('Final Volume Contributions'!$A84,'Volume Contribution RAW'!$A$1:$A$156,0),MATCH('Final Volume Contributions'!S$2,'Volume Contribution RAW'!$A$1:$AF$1,0))</f>
        <v>5.8381798684761103E-8</v>
      </c>
      <c r="T84" s="102">
        <f>INDEX('Volume Contribution RAW'!$A$1:$AF$156,MATCH('Final Volume Contributions'!$A84,'Volume Contribution RAW'!$A$1:$A$156,0),MATCH('Final Volume Contributions'!T$2,'Volume Contribution RAW'!$A$1:$AF$1,0))</f>
        <v>-63825.021053810997</v>
      </c>
      <c r="U84" s="102">
        <f>INDEX('Volume Contribution RAW'!$A$1:$AF$156,MATCH('Final Volume Contributions'!$A84,'Volume Contribution RAW'!$A$1:$A$156,0),MATCH('Final Volume Contributions'!U$2,'Volume Contribution RAW'!$A$1:$AF$1,0))</f>
        <v>79648.236128050805</v>
      </c>
      <c r="V84" s="102">
        <f>INDEX('Volume Contribution RAW'!$A$1:$AF$156,MATCH('Final Volume Contributions'!$A84,'Volume Contribution RAW'!$A$1:$A$156,0),MATCH('Final Volume Contributions'!V$2,'Volume Contribution RAW'!$A$1:$AF$1,0))</f>
        <v>243996.33690302001</v>
      </c>
      <c r="W84" s="102">
        <f>INDEX('Volume Contribution RAW'!$A$1:$AF$156,MATCH('Final Volume Contributions'!$A84,'Volume Contribution RAW'!$A$1:$A$156,0),MATCH('Final Volume Contributions'!W$2,'Volume Contribution RAW'!$A$1:$AF$1,0))</f>
        <v>-350491.22337324702</v>
      </c>
      <c r="X84" s="102">
        <f>INDEX('Volume Contribution RAW'!$A$1:$AF$156,MATCH('Final Volume Contributions'!$A84,'Volume Contribution RAW'!$A$1:$A$156,0),MATCH('Final Volume Contributions'!X$2,'Volume Contribution RAW'!$A$1:$AF$1,0))</f>
        <v>810.90142106539804</v>
      </c>
      <c r="Y84" s="102">
        <f>INDEX('Volume Contribution RAW'!$A$1:$AF$156,MATCH('Final Volume Contributions'!$A84,'Volume Contribution RAW'!$A$1:$A$156,0),MATCH('Final Volume Contributions'!Y$2,'Volume Contribution RAW'!$A$1:$AF$1,0))</f>
        <v>41548.455796332601</v>
      </c>
      <c r="Z84" s="102">
        <f>INDEX('Volume Contribution RAW'!$A$1:$AF$156,MATCH('Final Volume Contributions'!$A84,'Volume Contribution RAW'!$A$1:$A$156,0),MATCH('Final Volume Contributions'!Z$2,'Volume Contribution RAW'!$A$1:$AF$1,0))</f>
        <v>2.71801560415261</v>
      </c>
      <c r="AA84" s="102">
        <f>INDEX('Volume Contribution RAW'!$A$1:$AF$156,MATCH('Final Volume Contributions'!$A84,'Volume Contribution RAW'!$A$1:$A$156,0),MATCH('Final Volume Contributions'!AA$2,'Volume Contribution RAW'!$A$1:$AF$1,0))</f>
        <v>2.7992019658731202</v>
      </c>
      <c r="AB84" s="102">
        <f>INDEX('Volume Contribution RAW'!$A$1:$AF$156,MATCH('Final Volume Contributions'!$A84,'Volume Contribution RAW'!$A$1:$A$156,0),MATCH('Final Volume Contributions'!AB$2,'Volume Contribution RAW'!$A$1:$AF$1,0))</f>
        <v>5.8381798684761103E-8</v>
      </c>
      <c r="AC84" s="102">
        <f>INDEX('Volume Contribution RAW'!$A$1:$AF$156,MATCH('Final Volume Contributions'!$A84,'Volume Contribution RAW'!$A$1:$A$156,0),MATCH('Final Volume Contributions'!AC$2,'Volume Contribution RAW'!$A$1:$AF$1,0))</f>
        <v>110516.999962869</v>
      </c>
      <c r="AD84" s="102">
        <f>INDEX('Volume Contribution RAW'!$A$1:$AF$156,MATCH('Final Volume Contributions'!$A84,'Volume Contribution RAW'!$A$1:$A$156,0),MATCH('Final Volume Contributions'!AD$2,'Volume Contribution RAW'!$A$1:$AF$1,0))</f>
        <v>5.8381798684761103E-8</v>
      </c>
      <c r="AE84" s="102">
        <f>INDEX('Volume Contribution RAW'!$A$1:$AF$156,MATCH('Final Volume Contributions'!$A84,'Volume Contribution RAW'!$A$1:$A$156,0),MATCH('Final Volume Contributions'!AE$2,'Volume Contribution RAW'!$A$1:$AF$1,0))</f>
        <v>5.8381798684761103E-8</v>
      </c>
      <c r="AF84" s="102">
        <f>INDEX('Volume Contribution RAW'!$A$1:$AF$156,MATCH('Final Volume Contributions'!$A84,'Volume Contribution RAW'!$A$1:$A$156,0),MATCH('Final Volume Contributions'!AF$2,'Volume Contribution RAW'!$A$1:$AF$1,0))</f>
        <v>0</v>
      </c>
      <c r="AG84" s="102">
        <f>INDEX('Volume Contribution RAW'!$A$1:$AF$156,MATCH('Final Volume Contributions'!$A84,'Volume Contribution RAW'!$A$1:$A$156,0),MATCH('Final Volume Contributions'!AG$2,'Volume Contribution RAW'!$A$1:$AF$1,0))</f>
        <v>0.22630949397391101</v>
      </c>
      <c r="AH84" s="102">
        <f>INDEX('Volume Contribution RAW'!$A$1:$AF$156,MATCH('Final Volume Contributions'!$A84,'Volume Contribution RAW'!$A$1:$A$156,0),MATCH('Final Volume Contributions'!AH$2,'Volume Contribution RAW'!$A$1:$AF$1,0))</f>
        <v>5.8381798684761103E-8</v>
      </c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</row>
    <row r="85" spans="1:65" x14ac:dyDescent="0.2">
      <c r="A85" s="101">
        <f t="shared" si="3"/>
        <v>43311</v>
      </c>
      <c r="B85">
        <v>4183707.2999999984</v>
      </c>
      <c r="C85">
        <f t="shared" si="2"/>
        <v>4240243.1666357191</v>
      </c>
      <c r="E85" s="102">
        <f>INDEX('Volume Contribution RAW'!$A$1:$AF$156,MATCH('Final Volume Contributions'!$A85,'Volume Contribution RAW'!$A$1:$A$156,0),MATCH('Final Volume Contributions'!E$2,'Volume Contribution RAW'!$A$1:$AF$1,0))</f>
        <v>2455947.5896506398</v>
      </c>
      <c r="F85" s="102">
        <f>INDEX('Volume Contribution RAW'!$A$1:$AF$156,MATCH('Final Volume Contributions'!$A85,'Volume Contribution RAW'!$A$1:$A$156,0),MATCH('Final Volume Contributions'!F$2,'Volume Contribution RAW'!$A$1:$AF$1,0))</f>
        <v>190502.22982409401</v>
      </c>
      <c r="G85" s="102">
        <f>INDEX('Volume Contribution RAW'!$A$1:$AF$156,MATCH('Final Volume Contributions'!$A85,'Volume Contribution RAW'!$A$1:$A$156,0),MATCH('Final Volume Contributions'!G$2,'Volume Contribution RAW'!$A$1:$AF$1,0))</f>
        <v>1250289.75250141</v>
      </c>
      <c r="H85" s="102">
        <f>INDEX('Volume Contribution RAW'!$A$1:$AF$156,MATCH('Final Volume Contributions'!$A85,'Volume Contribution RAW'!$A$1:$A$156,0),MATCH('Final Volume Contributions'!H$2,'Volume Contribution RAW'!$A$1:$AF$1,0))</f>
        <v>-166328.690592456</v>
      </c>
      <c r="I85" s="102">
        <f>INDEX('Volume Contribution RAW'!$A$1:$AF$156,MATCH('Final Volume Contributions'!$A85,'Volume Contribution RAW'!$A$1:$A$156,0),MATCH('Final Volume Contributions'!I$2,'Volume Contribution RAW'!$A$1:$AF$1,0))</f>
        <v>3.0701436691012997E-8</v>
      </c>
      <c r="J85" s="102">
        <f>INDEX('Volume Contribution RAW'!$A$1:$AF$156,MATCH('Final Volume Contributions'!$A85,'Volume Contribution RAW'!$A$1:$A$156,0),MATCH('Final Volume Contributions'!J$2,'Volume Contribution RAW'!$A$1:$AF$1,0))</f>
        <v>177028.32090805401</v>
      </c>
      <c r="K85" s="102">
        <f>INDEX('Volume Contribution RAW'!$A$1:$AF$156,MATCH('Final Volume Contributions'!$A85,'Volume Contribution RAW'!$A$1:$A$156,0),MATCH('Final Volume Contributions'!K$2,'Volume Contribution RAW'!$A$1:$AF$1,0))</f>
        <v>-10178.224488342899</v>
      </c>
      <c r="L85" s="102">
        <f>INDEX('Volume Contribution RAW'!$A$1:$AF$156,MATCH('Final Volume Contributions'!$A85,'Volume Contribution RAW'!$A$1:$A$156,0),MATCH('Final Volume Contributions'!L$2,'Volume Contribution RAW'!$A$1:$AF$1,0))</f>
        <v>-13195.9313360386</v>
      </c>
      <c r="M85" s="102">
        <f>INDEX('Volume Contribution RAW'!$A$1:$AF$156,MATCH('Final Volume Contributions'!$A85,'Volume Contribution RAW'!$A$1:$A$156,0),MATCH('Final Volume Contributions'!M$2,'Volume Contribution RAW'!$A$1:$AF$1,0))</f>
        <v>-3984.9032033639401</v>
      </c>
      <c r="N85" s="102">
        <f>INDEX('Volume Contribution RAW'!$A$1:$AF$156,MATCH('Final Volume Contributions'!$A85,'Volume Contribution RAW'!$A$1:$A$156,0),MATCH('Final Volume Contributions'!N$2,'Volume Contribution RAW'!$A$1:$AF$1,0))</f>
        <v>-19515.115607072399</v>
      </c>
      <c r="O85" s="102">
        <f>INDEX('Volume Contribution RAW'!$A$1:$AF$156,MATCH('Final Volume Contributions'!$A85,'Volume Contribution RAW'!$A$1:$A$156,0),MATCH('Final Volume Contributions'!O$2,'Volume Contribution RAW'!$A$1:$AF$1,0))</f>
        <v>19099.532245004801</v>
      </c>
      <c r="P85" s="102">
        <f>INDEX('Volume Contribution RAW'!$A$1:$AF$156,MATCH('Final Volume Contributions'!$A85,'Volume Contribution RAW'!$A$1:$A$156,0),MATCH('Final Volume Contributions'!P$2,'Volume Contribution RAW'!$A$1:$AF$1,0))</f>
        <v>13018.2090810595</v>
      </c>
      <c r="Q85" s="102">
        <f>INDEX('Volume Contribution RAW'!$A$1:$AF$156,MATCH('Final Volume Contributions'!$A85,'Volume Contribution RAW'!$A$1:$A$156,0),MATCH('Final Volume Contributions'!Q$2,'Volume Contribution RAW'!$A$1:$AF$1,0))</f>
        <v>186978.72454812101</v>
      </c>
      <c r="R85" s="102">
        <f>INDEX('Volume Contribution RAW'!$A$1:$AF$156,MATCH('Final Volume Contributions'!$A85,'Volume Contribution RAW'!$A$1:$A$156,0),MATCH('Final Volume Contributions'!R$2,'Volume Contribution RAW'!$A$1:$AF$1,0))</f>
        <v>-61434.945209271602</v>
      </c>
      <c r="S85" s="102">
        <f>INDEX('Volume Contribution RAW'!$A$1:$AF$156,MATCH('Final Volume Contributions'!$A85,'Volume Contribution RAW'!$A$1:$A$156,0),MATCH('Final Volume Contributions'!S$2,'Volume Contribution RAW'!$A$1:$AF$1,0))</f>
        <v>3.0701436691012997E-8</v>
      </c>
      <c r="T85" s="102">
        <f>INDEX('Volume Contribution RAW'!$A$1:$AF$156,MATCH('Final Volume Contributions'!$A85,'Volume Contribution RAW'!$A$1:$A$156,0),MATCH('Final Volume Contributions'!T$2,'Volume Contribution RAW'!$A$1:$AF$1,0))</f>
        <v>-55493.362251451901</v>
      </c>
      <c r="U85" s="102">
        <f>INDEX('Volume Contribution RAW'!$A$1:$AF$156,MATCH('Final Volume Contributions'!$A85,'Volume Contribution RAW'!$A$1:$A$156,0),MATCH('Final Volume Contributions'!U$2,'Volume Contribution RAW'!$A$1:$AF$1,0))</f>
        <v>74639.0967938307</v>
      </c>
      <c r="V85" s="102">
        <f>INDEX('Volume Contribution RAW'!$A$1:$AF$156,MATCH('Final Volume Contributions'!$A85,'Volume Contribution RAW'!$A$1:$A$156,0),MATCH('Final Volume Contributions'!V$2,'Volume Contribution RAW'!$A$1:$AF$1,0))</f>
        <v>238504.839360624</v>
      </c>
      <c r="W85" s="102">
        <f>INDEX('Volume Contribution RAW'!$A$1:$AF$156,MATCH('Final Volume Contributions'!$A85,'Volume Contribution RAW'!$A$1:$A$156,0),MATCH('Final Volume Contributions'!W$2,'Volume Contribution RAW'!$A$1:$AF$1,0))</f>
        <v>-185675.04897293699</v>
      </c>
      <c r="X85" s="102">
        <f>INDEX('Volume Contribution RAW'!$A$1:$AF$156,MATCH('Final Volume Contributions'!$A85,'Volume Contribution RAW'!$A$1:$A$156,0),MATCH('Final Volume Contributions'!X$2,'Volume Contribution RAW'!$A$1:$AF$1,0))</f>
        <v>79.287973334843599</v>
      </c>
      <c r="Y85" s="102">
        <f>INDEX('Volume Contribution RAW'!$A$1:$AF$156,MATCH('Final Volume Contributions'!$A85,'Volume Contribution RAW'!$A$1:$A$156,0),MATCH('Final Volume Contributions'!Y$2,'Volume Contribution RAW'!$A$1:$AF$1,0))</f>
        <v>41159.456049727502</v>
      </c>
      <c r="Z85" s="102">
        <f>INDEX('Volume Contribution RAW'!$A$1:$AF$156,MATCH('Final Volume Contributions'!$A85,'Volume Contribution RAW'!$A$1:$A$156,0),MATCH('Final Volume Contributions'!Z$2,'Volume Contribution RAW'!$A$1:$AF$1,0))</f>
        <v>0.26577023827700402</v>
      </c>
      <c r="AA85" s="102">
        <f>INDEX('Volume Contribution RAW'!$A$1:$AF$156,MATCH('Final Volume Contributions'!$A85,'Volume Contribution RAW'!$A$1:$A$156,0),MATCH('Final Volume Contributions'!AA$2,'Volume Contribution RAW'!$A$1:$AF$1,0))</f>
        <v>0.27370872597361001</v>
      </c>
      <c r="AB85" s="102">
        <f>INDEX('Volume Contribution RAW'!$A$1:$AF$156,MATCH('Final Volume Contributions'!$A85,'Volume Contribution RAW'!$A$1:$A$156,0),MATCH('Final Volume Contributions'!AB$2,'Volume Contribution RAW'!$A$1:$AF$1,0))</f>
        <v>3.0701436691012997E-8</v>
      </c>
      <c r="AC85" s="102">
        <f>INDEX('Volume Contribution RAW'!$A$1:$AF$156,MATCH('Final Volume Contributions'!$A85,'Volume Contribution RAW'!$A$1:$A$156,0),MATCH('Final Volume Contributions'!AC$2,'Volume Contribution RAW'!$A$1:$AF$1,0))</f>
        <v>108801.63285157</v>
      </c>
      <c r="AD85" s="102">
        <f>INDEX('Volume Contribution RAW'!$A$1:$AF$156,MATCH('Final Volume Contributions'!$A85,'Volume Contribution RAW'!$A$1:$A$156,0),MATCH('Final Volume Contributions'!AD$2,'Volume Contribution RAW'!$A$1:$AF$1,0))</f>
        <v>3.0701436691012997E-8</v>
      </c>
      <c r="AE85" s="102">
        <f>INDEX('Volume Contribution RAW'!$A$1:$AF$156,MATCH('Final Volume Contributions'!$A85,'Volume Contribution RAW'!$A$1:$A$156,0),MATCH('Final Volume Contributions'!AE$2,'Volume Contribution RAW'!$A$1:$AF$1,0))</f>
        <v>3.0701436691012997E-8</v>
      </c>
      <c r="AF85" s="102">
        <f>INDEX('Volume Contribution RAW'!$A$1:$AF$156,MATCH('Final Volume Contributions'!$A85,'Volume Contribution RAW'!$A$1:$A$156,0),MATCH('Final Volume Contributions'!AF$2,'Volume Contribution RAW'!$A$1:$AF$1,0))</f>
        <v>0</v>
      </c>
      <c r="AG85" s="102">
        <f>INDEX('Volume Contribution RAW'!$A$1:$AF$156,MATCH('Final Volume Contributions'!$A85,'Volume Contribution RAW'!$A$1:$A$156,0),MATCH('Final Volume Contributions'!AG$2,'Volume Contribution RAW'!$A$1:$AF$1,0))</f>
        <v>0.177030034407996</v>
      </c>
      <c r="AH85" s="102">
        <f>INDEX('Volume Contribution RAW'!$A$1:$AF$156,MATCH('Final Volume Contributions'!$A85,'Volume Contribution RAW'!$A$1:$A$156,0),MATCH('Final Volume Contributions'!AH$2,'Volume Contribution RAW'!$A$1:$AF$1,0))</f>
        <v>3.0701436691012997E-8</v>
      </c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</row>
    <row r="86" spans="1:65" x14ac:dyDescent="0.2">
      <c r="A86" s="101">
        <f t="shared" si="3"/>
        <v>43318</v>
      </c>
      <c r="B86">
        <v>4056824.4999999972</v>
      </c>
      <c r="C86">
        <f t="shared" si="2"/>
        <v>4151238.6910552722</v>
      </c>
      <c r="E86" s="102">
        <f>INDEX('Volume Contribution RAW'!$A$1:$AF$156,MATCH('Final Volume Contributions'!$A86,'Volume Contribution RAW'!$A$1:$A$156,0),MATCH('Final Volume Contributions'!E$2,'Volume Contribution RAW'!$A$1:$AF$1,0))</f>
        <v>2455947.5896506398</v>
      </c>
      <c r="F86" s="102">
        <f>INDEX('Volume Contribution RAW'!$A$1:$AF$156,MATCH('Final Volume Contributions'!$A86,'Volume Contribution RAW'!$A$1:$A$156,0),MATCH('Final Volume Contributions'!F$2,'Volume Contribution RAW'!$A$1:$AF$1,0))</f>
        <v>208859.21694058599</v>
      </c>
      <c r="G86" s="102">
        <f>INDEX('Volume Contribution RAW'!$A$1:$AF$156,MATCH('Final Volume Contributions'!$A86,'Volume Contribution RAW'!$A$1:$A$156,0),MATCH('Final Volume Contributions'!G$2,'Volume Contribution RAW'!$A$1:$AF$1,0))</f>
        <v>1270447.48338908</v>
      </c>
      <c r="H86" s="102">
        <f>INDEX('Volume Contribution RAW'!$A$1:$AF$156,MATCH('Final Volume Contributions'!$A86,'Volume Contribution RAW'!$A$1:$A$156,0),MATCH('Final Volume Contributions'!H$2,'Volume Contribution RAW'!$A$1:$AF$1,0))</f>
        <v>-224860.78868237301</v>
      </c>
      <c r="I86" s="102">
        <f>INDEX('Volume Contribution RAW'!$A$1:$AF$156,MATCH('Final Volume Contributions'!$A86,'Volume Contribution RAW'!$A$1:$A$156,0),MATCH('Final Volume Contributions'!I$2,'Volume Contribution RAW'!$A$1:$AF$1,0))</f>
        <v>3.5253630173383601E-8</v>
      </c>
      <c r="J86" s="102">
        <f>INDEX('Volume Contribution RAW'!$A$1:$AF$156,MATCH('Final Volume Contributions'!$A86,'Volume Contribution RAW'!$A$1:$A$156,0),MATCH('Final Volume Contributions'!J$2,'Volume Contribution RAW'!$A$1:$AF$1,0))</f>
        <v>166482.41140760301</v>
      </c>
      <c r="K86" s="102">
        <f>INDEX('Volume Contribution RAW'!$A$1:$AF$156,MATCH('Final Volume Contributions'!$A86,'Volume Contribution RAW'!$A$1:$A$156,0),MATCH('Final Volume Contributions'!K$2,'Volume Contribution RAW'!$A$1:$AF$1,0))</f>
        <v>-10161.7327033643</v>
      </c>
      <c r="L86" s="102">
        <f>INDEX('Volume Contribution RAW'!$A$1:$AF$156,MATCH('Final Volume Contributions'!$A86,'Volume Contribution RAW'!$A$1:$A$156,0),MATCH('Final Volume Contributions'!L$2,'Volume Contribution RAW'!$A$1:$AF$1,0))</f>
        <v>-10540.9996129151</v>
      </c>
      <c r="M86" s="102">
        <f>INDEX('Volume Contribution RAW'!$A$1:$AF$156,MATCH('Final Volume Contributions'!$A86,'Volume Contribution RAW'!$A$1:$A$156,0),MATCH('Final Volume Contributions'!M$2,'Volume Contribution RAW'!$A$1:$AF$1,0))</f>
        <v>-3580.5896555989498</v>
      </c>
      <c r="N86" s="102">
        <f>INDEX('Volume Contribution RAW'!$A$1:$AF$156,MATCH('Final Volume Contributions'!$A86,'Volume Contribution RAW'!$A$1:$A$156,0),MATCH('Final Volume Contributions'!N$2,'Volume Contribution RAW'!$A$1:$AF$1,0))</f>
        <v>-17798.079619194701</v>
      </c>
      <c r="O86" s="102">
        <f>INDEX('Volume Contribution RAW'!$A$1:$AF$156,MATCH('Final Volume Contributions'!$A86,'Volume Contribution RAW'!$A$1:$A$156,0),MATCH('Final Volume Contributions'!O$2,'Volume Contribution RAW'!$A$1:$AF$1,0))</f>
        <v>24618.518829592998</v>
      </c>
      <c r="P86" s="102">
        <f>INDEX('Volume Contribution RAW'!$A$1:$AF$156,MATCH('Final Volume Contributions'!$A86,'Volume Contribution RAW'!$A$1:$A$156,0),MATCH('Final Volume Contributions'!P$2,'Volume Contribution RAW'!$A$1:$AF$1,0))</f>
        <v>18707.052494226398</v>
      </c>
      <c r="Q86" s="102">
        <f>INDEX('Volume Contribution RAW'!$A$1:$AF$156,MATCH('Final Volume Contributions'!$A86,'Volume Contribution RAW'!$A$1:$A$156,0),MATCH('Final Volume Contributions'!Q$2,'Volume Contribution RAW'!$A$1:$AF$1,0))</f>
        <v>210937.91316577001</v>
      </c>
      <c r="R86" s="102">
        <f>INDEX('Volume Contribution RAW'!$A$1:$AF$156,MATCH('Final Volume Contributions'!$A86,'Volume Contribution RAW'!$A$1:$A$156,0),MATCH('Final Volume Contributions'!R$2,'Volume Contribution RAW'!$A$1:$AF$1,0))</f>
        <v>-142125.32081159699</v>
      </c>
      <c r="S86" s="102">
        <f>INDEX('Volume Contribution RAW'!$A$1:$AF$156,MATCH('Final Volume Contributions'!$A86,'Volume Contribution RAW'!$A$1:$A$156,0),MATCH('Final Volume Contributions'!S$2,'Volume Contribution RAW'!$A$1:$AF$1,0))</f>
        <v>3.5253630173383601E-8</v>
      </c>
      <c r="T86" s="102">
        <f>INDEX('Volume Contribution RAW'!$A$1:$AF$156,MATCH('Final Volume Contributions'!$A86,'Volume Contribution RAW'!$A$1:$A$156,0),MATCH('Final Volume Contributions'!T$2,'Volume Contribution RAW'!$A$1:$AF$1,0))</f>
        <v>-40989.1379994421</v>
      </c>
      <c r="U86" s="102">
        <f>INDEX('Volume Contribution RAW'!$A$1:$AF$156,MATCH('Final Volume Contributions'!$A86,'Volume Contribution RAW'!$A$1:$A$156,0),MATCH('Final Volume Contributions'!U$2,'Volume Contribution RAW'!$A$1:$AF$1,0))</f>
        <v>77287.406914516498</v>
      </c>
      <c r="V86" s="102">
        <f>INDEX('Volume Contribution RAW'!$A$1:$AF$156,MATCH('Final Volume Contributions'!$A86,'Volume Contribution RAW'!$A$1:$A$156,0),MATCH('Final Volume Contributions'!V$2,'Volume Contribution RAW'!$A$1:$AF$1,0))</f>
        <v>243988.89159718301</v>
      </c>
      <c r="W86" s="102">
        <f>INDEX('Volume Contribution RAW'!$A$1:$AF$156,MATCH('Final Volume Contributions'!$A86,'Volume Contribution RAW'!$A$1:$A$156,0),MATCH('Final Volume Contributions'!W$2,'Volume Contribution RAW'!$A$1:$AF$1,0))</f>
        <v>-125932.1946567</v>
      </c>
      <c r="X86" s="102">
        <f>INDEX('Volume Contribution RAW'!$A$1:$AF$156,MATCH('Final Volume Contributions'!$A86,'Volume Contribution RAW'!$A$1:$A$156,0),MATCH('Final Volume Contributions'!X$2,'Volume Contribution RAW'!$A$1:$AF$1,0))</f>
        <v>7.8712478067614402</v>
      </c>
      <c r="Y86" s="102">
        <f>INDEX('Volume Contribution RAW'!$A$1:$AF$156,MATCH('Final Volume Contributions'!$A86,'Volume Contribution RAW'!$A$1:$A$156,0),MATCH('Final Volume Contributions'!Y$2,'Volume Contribution RAW'!$A$1:$AF$1,0))</f>
        <v>35939.440165107502</v>
      </c>
      <c r="Z86" s="102">
        <f>INDEX('Volume Contribution RAW'!$A$1:$AF$156,MATCH('Final Volume Contributions'!$A86,'Volume Contribution RAW'!$A$1:$A$156,0),MATCH('Final Volume Contributions'!Z$2,'Volume Contribution RAW'!$A$1:$AF$1,0))</f>
        <v>2.6384243808162601E-2</v>
      </c>
      <c r="AA86" s="102">
        <f>INDEX('Volume Contribution RAW'!$A$1:$AF$156,MATCH('Final Volume Contributions'!$A86,'Volume Contribution RAW'!$A$1:$A$156,0),MATCH('Final Volume Contributions'!AA$2,'Volume Contribution RAW'!$A$1:$AF$1,0))</f>
        <v>2.7172331288871698E-2</v>
      </c>
      <c r="AB86" s="102">
        <f>INDEX('Volume Contribution RAW'!$A$1:$AF$156,MATCH('Final Volume Contributions'!$A86,'Volume Contribution RAW'!$A$1:$A$156,0),MATCH('Final Volume Contributions'!AB$2,'Volume Contribution RAW'!$A$1:$AF$1,0))</f>
        <v>3.5253630173383601E-8</v>
      </c>
      <c r="AC86" s="102">
        <f>INDEX('Volume Contribution RAW'!$A$1:$AF$156,MATCH('Final Volume Contributions'!$A86,'Volume Contribution RAW'!$A$1:$A$156,0),MATCH('Final Volume Contributions'!AC$2,'Volume Contribution RAW'!$A$1:$AF$1,0))</f>
        <v>14003.5448409975</v>
      </c>
      <c r="AD86" s="102">
        <f>INDEX('Volume Contribution RAW'!$A$1:$AF$156,MATCH('Final Volume Contributions'!$A86,'Volume Contribution RAW'!$A$1:$A$156,0),MATCH('Final Volume Contributions'!AD$2,'Volume Contribution RAW'!$A$1:$AF$1,0))</f>
        <v>3.5253630173383601E-8</v>
      </c>
      <c r="AE86" s="102">
        <f>INDEX('Volume Contribution RAW'!$A$1:$AF$156,MATCH('Final Volume Contributions'!$A86,'Volume Contribution RAW'!$A$1:$A$156,0),MATCH('Final Volume Contributions'!AE$2,'Volume Contribution RAW'!$A$1:$AF$1,0))</f>
        <v>3.5253630173383601E-8</v>
      </c>
      <c r="AF86" s="102">
        <f>INDEX('Volume Contribution RAW'!$A$1:$AF$156,MATCH('Final Volume Contributions'!$A86,'Volume Contribution RAW'!$A$1:$A$156,0),MATCH('Final Volume Contributions'!AF$2,'Volume Contribution RAW'!$A$1:$AF$1,0))</f>
        <v>0</v>
      </c>
      <c r="AG86" s="102">
        <f>INDEX('Volume Contribution RAW'!$A$1:$AF$156,MATCH('Final Volume Contributions'!$A86,'Volume Contribution RAW'!$A$1:$A$156,0),MATCH('Final Volume Contributions'!AG$2,'Volume Contribution RAW'!$A$1:$AF$1,0))</f>
        <v>0.14059656130794701</v>
      </c>
      <c r="AH86" s="102">
        <f>INDEX('Volume Contribution RAW'!$A$1:$AF$156,MATCH('Final Volume Contributions'!$A86,'Volume Contribution RAW'!$A$1:$A$156,0),MATCH('Final Volume Contributions'!AH$2,'Volume Contribution RAW'!$A$1:$AF$1,0))</f>
        <v>3.5253630173383601E-8</v>
      </c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</row>
    <row r="87" spans="1:65" x14ac:dyDescent="0.2">
      <c r="A87" s="101">
        <f t="shared" si="3"/>
        <v>43325</v>
      </c>
      <c r="B87">
        <v>3725882.7999999966</v>
      </c>
      <c r="C87">
        <f t="shared" si="2"/>
        <v>3820880.6835667645</v>
      </c>
      <c r="E87" s="102">
        <f>INDEX('Volume Contribution RAW'!$A$1:$AF$156,MATCH('Final Volume Contributions'!$A87,'Volume Contribution RAW'!$A$1:$A$156,0),MATCH('Final Volume Contributions'!E$2,'Volume Contribution RAW'!$A$1:$AF$1,0))</f>
        <v>2455947.5896506398</v>
      </c>
      <c r="F87" s="102">
        <f>INDEX('Volume Contribution RAW'!$A$1:$AF$156,MATCH('Final Volume Contributions'!$A87,'Volume Contribution RAW'!$A$1:$A$156,0),MATCH('Final Volume Contributions'!F$2,'Volume Contribution RAW'!$A$1:$AF$1,0))</f>
        <v>177961.55937035999</v>
      </c>
      <c r="G87" s="102">
        <f>INDEX('Volume Contribution RAW'!$A$1:$AF$156,MATCH('Final Volume Contributions'!$A87,'Volume Contribution RAW'!$A$1:$A$156,0),MATCH('Final Volume Contributions'!G$2,'Volume Contribution RAW'!$A$1:$AF$1,0))</f>
        <v>1067546.8014582901</v>
      </c>
      <c r="H87" s="102">
        <f>INDEX('Volume Contribution RAW'!$A$1:$AF$156,MATCH('Final Volume Contributions'!$A87,'Volume Contribution RAW'!$A$1:$A$156,0),MATCH('Final Volume Contributions'!H$2,'Volume Contribution RAW'!$A$1:$AF$1,0))</f>
        <v>-240033.229192792</v>
      </c>
      <c r="I87" s="102">
        <f>INDEX('Volume Contribution RAW'!$A$1:$AF$156,MATCH('Final Volume Contributions'!$A87,'Volume Contribution RAW'!$A$1:$A$156,0),MATCH('Final Volume Contributions'!I$2,'Volume Contribution RAW'!$A$1:$AF$1,0))</f>
        <v>-2.1540257723531301E-8</v>
      </c>
      <c r="J87" s="102">
        <f>INDEX('Volume Contribution RAW'!$A$1:$AF$156,MATCH('Final Volume Contributions'!$A87,'Volume Contribution RAW'!$A$1:$A$156,0),MATCH('Final Volume Contributions'!J$2,'Volume Contribution RAW'!$A$1:$AF$1,0))</f>
        <v>161650.26654675399</v>
      </c>
      <c r="K87" s="102">
        <f>INDEX('Volume Contribution RAW'!$A$1:$AF$156,MATCH('Final Volume Contributions'!$A87,'Volume Contribution RAW'!$A$1:$A$156,0),MATCH('Final Volume Contributions'!K$2,'Volume Contribution RAW'!$A$1:$AF$1,0))</f>
        <v>-9784.4440386902697</v>
      </c>
      <c r="L87" s="102">
        <f>INDEX('Volume Contribution RAW'!$A$1:$AF$156,MATCH('Final Volume Contributions'!$A87,'Volume Contribution RAW'!$A$1:$A$156,0),MATCH('Final Volume Contributions'!L$2,'Volume Contribution RAW'!$A$1:$AF$1,0))</f>
        <v>-8120.3520675498203</v>
      </c>
      <c r="M87" s="102">
        <f>INDEX('Volume Contribution RAW'!$A$1:$AF$156,MATCH('Final Volume Contributions'!$A87,'Volume Contribution RAW'!$A$1:$A$156,0),MATCH('Final Volume Contributions'!M$2,'Volume Contribution RAW'!$A$1:$AF$1,0))</f>
        <v>-3102.7505326156902</v>
      </c>
      <c r="N87" s="102">
        <f>INDEX('Volume Contribution RAW'!$A$1:$AF$156,MATCH('Final Volume Contributions'!$A87,'Volume Contribution RAW'!$A$1:$A$156,0),MATCH('Final Volume Contributions'!N$2,'Volume Contribution RAW'!$A$1:$AF$1,0))</f>
        <v>-15685.1998213319</v>
      </c>
      <c r="O87" s="102">
        <f>INDEX('Volume Contribution RAW'!$A$1:$AF$156,MATCH('Final Volume Contributions'!$A87,'Volume Contribution RAW'!$A$1:$A$156,0),MATCH('Final Volume Contributions'!O$2,'Volume Contribution RAW'!$A$1:$AF$1,0))</f>
        <v>25246.0978989131</v>
      </c>
      <c r="P87" s="102">
        <f>INDEX('Volume Contribution RAW'!$A$1:$AF$156,MATCH('Final Volume Contributions'!$A87,'Volume Contribution RAW'!$A$1:$A$156,0),MATCH('Final Volume Contributions'!P$2,'Volume Contribution RAW'!$A$1:$AF$1,0))</f>
        <v>21019.809463010799</v>
      </c>
      <c r="Q87" s="102">
        <f>INDEX('Volume Contribution RAW'!$A$1:$AF$156,MATCH('Final Volume Contributions'!$A87,'Volume Contribution RAW'!$A$1:$A$156,0),MATCH('Final Volume Contributions'!Q$2,'Volume Contribution RAW'!$A$1:$AF$1,0))</f>
        <v>193844.455469318</v>
      </c>
      <c r="R87" s="102">
        <f>INDEX('Volume Contribution RAW'!$A$1:$AF$156,MATCH('Final Volume Contributions'!$A87,'Volume Contribution RAW'!$A$1:$A$156,0),MATCH('Final Volume Contributions'!R$2,'Volume Contribution RAW'!$A$1:$AF$1,0))</f>
        <v>-198417.57794271299</v>
      </c>
      <c r="S87" s="102">
        <f>INDEX('Volume Contribution RAW'!$A$1:$AF$156,MATCH('Final Volume Contributions'!$A87,'Volume Contribution RAW'!$A$1:$A$156,0),MATCH('Final Volume Contributions'!S$2,'Volume Contribution RAW'!$A$1:$AF$1,0))</f>
        <v>-2.1540257723531301E-8</v>
      </c>
      <c r="T87" s="102">
        <f>INDEX('Volume Contribution RAW'!$A$1:$AF$156,MATCH('Final Volume Contributions'!$A87,'Volume Contribution RAW'!$A$1:$A$156,0),MATCH('Final Volume Contributions'!T$2,'Volume Contribution RAW'!$A$1:$AF$1,0))</f>
        <v>-39477.717879923301</v>
      </c>
      <c r="U87" s="102">
        <f>INDEX('Volume Contribution RAW'!$A$1:$AF$156,MATCH('Final Volume Contributions'!$A87,'Volume Contribution RAW'!$A$1:$A$156,0),MATCH('Final Volume Contributions'!U$2,'Volume Contribution RAW'!$A$1:$AF$1,0))</f>
        <v>86196.934600796507</v>
      </c>
      <c r="V87" s="102">
        <f>INDEX('Volume Contribution RAW'!$A$1:$AF$156,MATCH('Final Volume Contributions'!$A87,'Volume Contribution RAW'!$A$1:$A$156,0),MATCH('Final Volume Contributions'!V$2,'Volume Contribution RAW'!$A$1:$AF$1,0))</f>
        <v>226590.65713660899</v>
      </c>
      <c r="W87" s="102">
        <f>INDEX('Volume Contribution RAW'!$A$1:$AF$156,MATCH('Final Volume Contributions'!$A87,'Volume Contribution RAW'!$A$1:$A$156,0),MATCH('Final Volume Contributions'!W$2,'Volume Contribution RAW'!$A$1:$AF$1,0))</f>
        <v>-113076.477040436</v>
      </c>
      <c r="X87" s="102">
        <f>INDEX('Volume Contribution RAW'!$A$1:$AF$156,MATCH('Final Volume Contributions'!$A87,'Volume Contribution RAW'!$A$1:$A$156,0),MATCH('Final Volume Contributions'!X$2,'Volume Contribution RAW'!$A$1:$AF$1,0))</f>
        <v>0.755211165232894</v>
      </c>
      <c r="Y87" s="102">
        <f>INDEX('Volume Contribution RAW'!$A$1:$AF$156,MATCH('Final Volume Contributions'!$A87,'Volume Contribution RAW'!$A$1:$A$156,0),MATCH('Final Volume Contributions'!Y$2,'Volume Contribution RAW'!$A$1:$AF$1,0))</f>
        <v>27571.0328253267</v>
      </c>
      <c r="Z87" s="102">
        <f>INDEX('Volume Contribution RAW'!$A$1:$AF$156,MATCH('Final Volume Contributions'!$A87,'Volume Contribution RAW'!$A$1:$A$156,0),MATCH('Final Volume Contributions'!Z$2,'Volume Contribution RAW'!$A$1:$AF$1,0))</f>
        <v>2.5314237555333599E-3</v>
      </c>
      <c r="AA87" s="102">
        <f>INDEX('Volume Contribution RAW'!$A$1:$AF$156,MATCH('Final Volume Contributions'!$A87,'Volume Contribution RAW'!$A$1:$A$156,0),MATCH('Final Volume Contributions'!AA$2,'Volume Contribution RAW'!$A$1:$AF$1,0))</f>
        <v>2.6070410485775799E-3</v>
      </c>
      <c r="AB87" s="102">
        <f>INDEX('Volume Contribution RAW'!$A$1:$AF$156,MATCH('Final Volume Contributions'!$A87,'Volume Contribution RAW'!$A$1:$A$156,0),MATCH('Final Volume Contributions'!AB$2,'Volume Contribution RAW'!$A$1:$AF$1,0))</f>
        <v>-2.1540257723531301E-8</v>
      </c>
      <c r="AC87" s="102">
        <f>INDEX('Volume Contribution RAW'!$A$1:$AF$156,MATCH('Final Volume Contributions'!$A87,'Volume Contribution RAW'!$A$1:$A$156,0),MATCH('Final Volume Contributions'!AC$2,'Volume Contribution RAW'!$A$1:$AF$1,0))</f>
        <v>5002.3593964825404</v>
      </c>
      <c r="AD87" s="102">
        <f>INDEX('Volume Contribution RAW'!$A$1:$AF$156,MATCH('Final Volume Contributions'!$A87,'Volume Contribution RAW'!$A$1:$A$156,0),MATCH('Final Volume Contributions'!AD$2,'Volume Contribution RAW'!$A$1:$AF$1,0))</f>
        <v>-2.1540257723531301E-8</v>
      </c>
      <c r="AE87" s="102">
        <f>INDEX('Volume Contribution RAW'!$A$1:$AF$156,MATCH('Final Volume Contributions'!$A87,'Volume Contribution RAW'!$A$1:$A$156,0),MATCH('Final Volume Contributions'!AE$2,'Volume Contribution RAW'!$A$1:$AF$1,0))</f>
        <v>-2.1540257723531301E-8</v>
      </c>
      <c r="AF87" s="102">
        <f>INDEX('Volume Contribution RAW'!$A$1:$AF$156,MATCH('Final Volume Contributions'!$A87,'Volume Contribution RAW'!$A$1:$A$156,0),MATCH('Final Volume Contributions'!AF$2,'Volume Contribution RAW'!$A$1:$AF$1,0))</f>
        <v>0</v>
      </c>
      <c r="AG87" s="102">
        <f>INDEX('Volume Contribution RAW'!$A$1:$AF$156,MATCH('Final Volume Contributions'!$A87,'Volume Contribution RAW'!$A$1:$A$156,0),MATCH('Final Volume Contributions'!AG$2,'Volume Contribution RAW'!$A$1:$AF$1,0))</f>
        <v>0.107916815253827</v>
      </c>
      <c r="AH87" s="102">
        <f>INDEX('Volume Contribution RAW'!$A$1:$AF$156,MATCH('Final Volume Contributions'!$A87,'Volume Contribution RAW'!$A$1:$A$156,0),MATCH('Final Volume Contributions'!AH$2,'Volume Contribution RAW'!$A$1:$AF$1,0))</f>
        <v>-2.1540257723531301E-8</v>
      </c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</row>
    <row r="88" spans="1:65" x14ac:dyDescent="0.2">
      <c r="A88" s="101">
        <f t="shared" si="3"/>
        <v>43332</v>
      </c>
      <c r="B88">
        <v>4012877.3000000017</v>
      </c>
      <c r="C88">
        <f t="shared" si="2"/>
        <v>4125388.1175550674</v>
      </c>
      <c r="E88" s="102">
        <f>INDEX('Volume Contribution RAW'!$A$1:$AF$156,MATCH('Final Volume Contributions'!$A88,'Volume Contribution RAW'!$A$1:$A$156,0),MATCH('Final Volume Contributions'!E$2,'Volume Contribution RAW'!$A$1:$AF$1,0))</f>
        <v>2455947.5896506398</v>
      </c>
      <c r="F88" s="102">
        <f>INDEX('Volume Contribution RAW'!$A$1:$AF$156,MATCH('Final Volume Contributions'!$A88,'Volume Contribution RAW'!$A$1:$A$156,0),MATCH('Final Volume Contributions'!F$2,'Volume Contribution RAW'!$A$1:$AF$1,0))</f>
        <v>191884.734977769</v>
      </c>
      <c r="G88" s="102">
        <f>INDEX('Volume Contribution RAW'!$A$1:$AF$156,MATCH('Final Volume Contributions'!$A88,'Volume Contribution RAW'!$A$1:$A$156,0),MATCH('Final Volume Contributions'!G$2,'Volume Contribution RAW'!$A$1:$AF$1,0))</f>
        <v>1339753.2915560899</v>
      </c>
      <c r="H88" s="102">
        <f>INDEX('Volume Contribution RAW'!$A$1:$AF$156,MATCH('Final Volume Contributions'!$A88,'Volume Contribution RAW'!$A$1:$A$156,0),MATCH('Final Volume Contributions'!H$2,'Volume Contribution RAW'!$A$1:$AF$1,0))</f>
        <v>-95988.097313678998</v>
      </c>
      <c r="I88" s="102">
        <f>INDEX('Volume Contribution RAW'!$A$1:$AF$156,MATCH('Final Volume Contributions'!$A88,'Volume Contribution RAW'!$A$1:$A$156,0),MATCH('Final Volume Contributions'!I$2,'Volume Contribution RAW'!$A$1:$AF$1,0))</f>
        <v>-3.5303523190107701E-9</v>
      </c>
      <c r="J88" s="102">
        <f>INDEX('Volume Contribution RAW'!$A$1:$AF$156,MATCH('Final Volume Contributions'!$A88,'Volume Contribution RAW'!$A$1:$A$156,0),MATCH('Final Volume Contributions'!J$2,'Volume Contribution RAW'!$A$1:$AF$1,0))</f>
        <v>188049.55756722801</v>
      </c>
      <c r="K88" s="102">
        <f>INDEX('Volume Contribution RAW'!$A$1:$AF$156,MATCH('Final Volume Contributions'!$A88,'Volume Contribution RAW'!$A$1:$A$156,0),MATCH('Final Volume Contributions'!K$2,'Volume Contribution RAW'!$A$1:$AF$1,0))</f>
        <v>-10326.824972173699</v>
      </c>
      <c r="L88" s="102">
        <f>INDEX('Volume Contribution RAW'!$A$1:$AF$156,MATCH('Final Volume Contributions'!$A88,'Volume Contribution RAW'!$A$1:$A$156,0),MATCH('Final Volume Contributions'!L$2,'Volume Contribution RAW'!$A$1:$AF$1,0))</f>
        <v>-9509.4566401896609</v>
      </c>
      <c r="M88" s="102">
        <f>INDEX('Volume Contribution RAW'!$A$1:$AF$156,MATCH('Final Volume Contributions'!$A88,'Volume Contribution RAW'!$A$1:$A$156,0),MATCH('Final Volume Contributions'!M$2,'Volume Contribution RAW'!$A$1:$AF$1,0))</f>
        <v>-2947.4198089664501</v>
      </c>
      <c r="N88" s="102">
        <f>INDEX('Volume Contribution RAW'!$A$1:$AF$156,MATCH('Final Volume Contributions'!$A88,'Volume Contribution RAW'!$A$1:$A$156,0),MATCH('Final Volume Contributions'!N$2,'Volume Contribution RAW'!$A$1:$AF$1,0))</f>
        <v>-14911.022269273901</v>
      </c>
      <c r="O88" s="102">
        <f>INDEX('Volume Contribution RAW'!$A$1:$AF$156,MATCH('Final Volume Contributions'!$A88,'Volume Contribution RAW'!$A$1:$A$156,0),MATCH('Final Volume Contributions'!O$2,'Volume Contribution RAW'!$A$1:$AF$1,0))</f>
        <v>-36095.314950072003</v>
      </c>
      <c r="P88" s="102">
        <f>INDEX('Volume Contribution RAW'!$A$1:$AF$156,MATCH('Final Volume Contributions'!$A88,'Volume Contribution RAW'!$A$1:$A$156,0),MATCH('Final Volume Contributions'!P$2,'Volume Contribution RAW'!$A$1:$AF$1,0))</f>
        <v>18638.245395666901</v>
      </c>
      <c r="Q88" s="102">
        <f>INDEX('Volume Contribution RAW'!$A$1:$AF$156,MATCH('Final Volume Contributions'!$A88,'Volume Contribution RAW'!$A$1:$A$156,0),MATCH('Final Volume Contributions'!Q$2,'Volume Contribution RAW'!$A$1:$AF$1,0))</f>
        <v>358313.62157530501</v>
      </c>
      <c r="R88" s="102">
        <f>INDEX('Volume Contribution RAW'!$A$1:$AF$156,MATCH('Final Volume Contributions'!$A88,'Volume Contribution RAW'!$A$1:$A$156,0),MATCH('Final Volume Contributions'!R$2,'Volume Contribution RAW'!$A$1:$AF$1,0))</f>
        <v>-440486.85881596402</v>
      </c>
      <c r="S88" s="102">
        <f>INDEX('Volume Contribution RAW'!$A$1:$AF$156,MATCH('Final Volume Contributions'!$A88,'Volume Contribution RAW'!$A$1:$A$156,0),MATCH('Final Volume Contributions'!S$2,'Volume Contribution RAW'!$A$1:$AF$1,0))</f>
        <v>-54726.323844710903</v>
      </c>
      <c r="T88" s="102">
        <f>INDEX('Volume Contribution RAW'!$A$1:$AF$156,MATCH('Final Volume Contributions'!$A88,'Volume Contribution RAW'!$A$1:$A$156,0),MATCH('Final Volume Contributions'!T$2,'Volume Contribution RAW'!$A$1:$AF$1,0))</f>
        <v>1736.2874795846501</v>
      </c>
      <c r="U88" s="102">
        <f>INDEX('Volume Contribution RAW'!$A$1:$AF$156,MATCH('Final Volume Contributions'!$A88,'Volume Contribution RAW'!$A$1:$A$156,0),MATCH('Final Volume Contributions'!U$2,'Volume Contribution RAW'!$A$1:$AF$1,0))</f>
        <v>83066.002038848601</v>
      </c>
      <c r="V88" s="102">
        <f>INDEX('Volume Contribution RAW'!$A$1:$AF$156,MATCH('Final Volume Contributions'!$A88,'Volume Contribution RAW'!$A$1:$A$156,0),MATCH('Final Volume Contributions'!V$2,'Volume Contribution RAW'!$A$1:$AF$1,0))</f>
        <v>236940.419495571</v>
      </c>
      <c r="W88" s="102">
        <f>INDEX('Volume Contribution RAW'!$A$1:$AF$156,MATCH('Final Volume Contributions'!$A88,'Volume Contribution RAW'!$A$1:$A$156,0),MATCH('Final Volume Contributions'!W$2,'Volume Contribution RAW'!$A$1:$AF$1,0))</f>
        <v>-110829.185805523</v>
      </c>
      <c r="X88" s="102">
        <f>INDEX('Volume Contribution RAW'!$A$1:$AF$156,MATCH('Final Volume Contributions'!$A88,'Volume Contribution RAW'!$A$1:$A$156,0),MATCH('Final Volume Contributions'!X$2,'Volume Contribution RAW'!$A$1:$AF$1,0))</f>
        <v>7.8878431637777302E-2</v>
      </c>
      <c r="Y88" s="102">
        <f>INDEX('Volume Contribution RAW'!$A$1:$AF$156,MATCH('Final Volume Contributions'!$A88,'Volume Contribution RAW'!$A$1:$A$156,0),MATCH('Final Volume Contributions'!Y$2,'Volume Contribution RAW'!$A$1:$AF$1,0))</f>
        <v>23035.7367341998</v>
      </c>
      <c r="Z88" s="102">
        <f>INDEX('Volume Contribution RAW'!$A$1:$AF$156,MATCH('Final Volume Contributions'!$A88,'Volume Contribution RAW'!$A$1:$A$156,0),MATCH('Final Volume Contributions'!Z$2,'Volume Contribution RAW'!$A$1:$AF$1,0))</f>
        <v>2.64392981581317E-4</v>
      </c>
      <c r="AA88" s="102">
        <f>INDEX('Volume Contribution RAW'!$A$1:$AF$156,MATCH('Final Volume Contributions'!$A88,'Volume Contribution RAW'!$A$1:$A$156,0),MATCH('Final Volume Contributions'!AA$2,'Volume Contribution RAW'!$A$1:$AF$1,0))</f>
        <v>2.72292885375433E-4</v>
      </c>
      <c r="AB88" s="102">
        <f>INDEX('Volume Contribution RAW'!$A$1:$AF$156,MATCH('Final Volume Contributions'!$A88,'Volume Contribution RAW'!$A$1:$A$156,0),MATCH('Final Volume Contributions'!AB$2,'Volume Contribution RAW'!$A$1:$AF$1,0))</f>
        <v>-3.5303523190107701E-9</v>
      </c>
      <c r="AC88" s="102">
        <f>INDEX('Volume Contribution RAW'!$A$1:$AF$156,MATCH('Final Volume Contributions'!$A88,'Volume Contribution RAW'!$A$1:$A$156,0),MATCH('Final Volume Contributions'!AC$2,'Volume Contribution RAW'!$A$1:$AF$1,0))</f>
        <v>3842.9659182928899</v>
      </c>
      <c r="AD88" s="102">
        <f>INDEX('Volume Contribution RAW'!$A$1:$AF$156,MATCH('Final Volume Contributions'!$A88,'Volume Contribution RAW'!$A$1:$A$156,0),MATCH('Final Volume Contributions'!AD$2,'Volume Contribution RAW'!$A$1:$AF$1,0))</f>
        <v>-3.5303523190107701E-9</v>
      </c>
      <c r="AE88" s="102">
        <f>INDEX('Volume Contribution RAW'!$A$1:$AF$156,MATCH('Final Volume Contributions'!$A88,'Volume Contribution RAW'!$A$1:$A$156,0),MATCH('Final Volume Contributions'!AE$2,'Volume Contribution RAW'!$A$1:$AF$1,0))</f>
        <v>-3.5303523190107701E-9</v>
      </c>
      <c r="AF88" s="102">
        <f>INDEX('Volume Contribution RAW'!$A$1:$AF$156,MATCH('Final Volume Contributions'!$A88,'Volume Contribution RAW'!$A$1:$A$156,0),MATCH('Final Volume Contributions'!AF$2,'Volume Contribution RAW'!$A$1:$AF$1,0))</f>
        <v>0</v>
      </c>
      <c r="AG88" s="102">
        <f>INDEX('Volume Contribution RAW'!$A$1:$AF$156,MATCH('Final Volume Contributions'!$A88,'Volume Contribution RAW'!$A$1:$A$156,0),MATCH('Final Volume Contributions'!AG$2,'Volume Contribution RAW'!$A$1:$AF$1,0))</f>
        <v>9.0171325226500204E-2</v>
      </c>
      <c r="AH88" s="102">
        <f>INDEX('Volume Contribution RAW'!$A$1:$AF$156,MATCH('Final Volume Contributions'!$A88,'Volume Contribution RAW'!$A$1:$A$156,0),MATCH('Final Volume Contributions'!AH$2,'Volume Contribution RAW'!$A$1:$AF$1,0))</f>
        <v>-3.5303523190107701E-9</v>
      </c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</row>
    <row r="89" spans="1:65" x14ac:dyDescent="0.2">
      <c r="A89" s="101">
        <f t="shared" si="3"/>
        <v>43339</v>
      </c>
      <c r="B89">
        <v>3677752.5000000028</v>
      </c>
      <c r="C89">
        <f t="shared" si="2"/>
        <v>3718819.9396442031</v>
      </c>
      <c r="E89" s="102">
        <f>INDEX('Volume Contribution RAW'!$A$1:$AF$156,MATCH('Final Volume Contributions'!$A89,'Volume Contribution RAW'!$A$1:$A$156,0),MATCH('Final Volume Contributions'!E$2,'Volume Contribution RAW'!$A$1:$AF$1,0))</f>
        <v>2455947.5896506398</v>
      </c>
      <c r="F89" s="102">
        <f>INDEX('Volume Contribution RAW'!$A$1:$AF$156,MATCH('Final Volume Contributions'!$A89,'Volume Contribution RAW'!$A$1:$A$156,0),MATCH('Final Volume Contributions'!F$2,'Volume Contribution RAW'!$A$1:$AF$1,0))</f>
        <v>153971.50767914101</v>
      </c>
      <c r="G89" s="102">
        <f>INDEX('Volume Contribution RAW'!$A$1:$AF$156,MATCH('Final Volume Contributions'!$A89,'Volume Contribution RAW'!$A$1:$A$156,0),MATCH('Final Volume Contributions'!G$2,'Volume Contribution RAW'!$A$1:$AF$1,0))</f>
        <v>1061948.06744112</v>
      </c>
      <c r="H89" s="102">
        <f>INDEX('Volume Contribution RAW'!$A$1:$AF$156,MATCH('Final Volume Contributions'!$A89,'Volume Contribution RAW'!$A$1:$A$156,0),MATCH('Final Volume Contributions'!H$2,'Volume Contribution RAW'!$A$1:$AF$1,0))</f>
        <v>-321871.946990703</v>
      </c>
      <c r="I89" s="102">
        <f>INDEX('Volume Contribution RAW'!$A$1:$AF$156,MATCH('Final Volume Contributions'!$A89,'Volume Contribution RAW'!$A$1:$A$156,0),MATCH('Final Volume Contributions'!I$2,'Volume Contribution RAW'!$A$1:$AF$1,0))</f>
        <v>-3.9182471674984397E-8</v>
      </c>
      <c r="J89" s="102">
        <f>INDEX('Volume Contribution RAW'!$A$1:$AF$156,MATCH('Final Volume Contributions'!$A89,'Volume Contribution RAW'!$A$1:$A$156,0),MATCH('Final Volume Contributions'!J$2,'Volume Contribution RAW'!$A$1:$AF$1,0))</f>
        <v>163153.22535910999</v>
      </c>
      <c r="K89" s="102">
        <f>INDEX('Volume Contribution RAW'!$A$1:$AF$156,MATCH('Final Volume Contributions'!$A89,'Volume Contribution RAW'!$A$1:$A$156,0),MATCH('Final Volume Contributions'!K$2,'Volume Contribution RAW'!$A$1:$AF$1,0))</f>
        <v>-1.7268442606460201E-7</v>
      </c>
      <c r="L89" s="102">
        <f>INDEX('Volume Contribution RAW'!$A$1:$AF$156,MATCH('Final Volume Contributions'!$A89,'Volume Contribution RAW'!$A$1:$A$156,0),MATCH('Final Volume Contributions'!L$2,'Volume Contribution RAW'!$A$1:$AF$1,0))</f>
        <v>-37167.406870355298</v>
      </c>
      <c r="M89" s="102">
        <f>INDEX('Volume Contribution RAW'!$A$1:$AF$156,MATCH('Final Volume Contributions'!$A89,'Volume Contribution RAW'!$A$1:$A$156,0),MATCH('Final Volume Contributions'!M$2,'Volume Contribution RAW'!$A$1:$AF$1,0))</f>
        <v>-2498.1539619130399</v>
      </c>
      <c r="N89" s="102">
        <f>INDEX('Volume Contribution RAW'!$A$1:$AF$156,MATCH('Final Volume Contributions'!$A89,'Volume Contribution RAW'!$A$1:$A$156,0),MATCH('Final Volume Contributions'!N$2,'Volume Contribution RAW'!$A$1:$AF$1,0))</f>
        <v>-12888.214097423501</v>
      </c>
      <c r="O89" s="102">
        <f>INDEX('Volume Contribution RAW'!$A$1:$AF$156,MATCH('Final Volume Contributions'!$A89,'Volume Contribution RAW'!$A$1:$A$156,0),MATCH('Final Volume Contributions'!O$2,'Volume Contribution RAW'!$A$1:$AF$1,0))</f>
        <v>21188.408164914599</v>
      </c>
      <c r="P89" s="102">
        <f>INDEX('Volume Contribution RAW'!$A$1:$AF$156,MATCH('Final Volume Contributions'!$A89,'Volume Contribution RAW'!$A$1:$A$156,0),MATCH('Final Volume Contributions'!P$2,'Volume Contribution RAW'!$A$1:$AF$1,0))</f>
        <v>28007.384902950798</v>
      </c>
      <c r="Q89" s="102">
        <f>INDEX('Volume Contribution RAW'!$A$1:$AF$156,MATCH('Final Volume Contributions'!$A89,'Volume Contribution RAW'!$A$1:$A$156,0),MATCH('Final Volume Contributions'!Q$2,'Volume Contribution RAW'!$A$1:$AF$1,0))</f>
        <v>235908.88757373599</v>
      </c>
      <c r="R89" s="102">
        <f>INDEX('Volume Contribution RAW'!$A$1:$AF$156,MATCH('Final Volume Contributions'!$A89,'Volume Contribution RAW'!$A$1:$A$156,0),MATCH('Final Volume Contributions'!R$2,'Volume Contribution RAW'!$A$1:$AF$1,0))</f>
        <v>-215271.48779266799</v>
      </c>
      <c r="S89" s="102">
        <f>INDEX('Volume Contribution RAW'!$A$1:$AF$156,MATCH('Final Volume Contributions'!$A89,'Volume Contribution RAW'!$A$1:$A$156,0),MATCH('Final Volume Contributions'!S$2,'Volume Contribution RAW'!$A$1:$AF$1,0))</f>
        <v>-3.9182471674984397E-8</v>
      </c>
      <c r="T89" s="102">
        <f>INDEX('Volume Contribution RAW'!$A$1:$AF$156,MATCH('Final Volume Contributions'!$A89,'Volume Contribution RAW'!$A$1:$A$156,0),MATCH('Final Volume Contributions'!T$2,'Volume Contribution RAW'!$A$1:$AF$1,0))</f>
        <v>-41850.136465297903</v>
      </c>
      <c r="U89" s="102">
        <f>INDEX('Volume Contribution RAW'!$A$1:$AF$156,MATCH('Final Volume Contributions'!$A89,'Volume Contribution RAW'!$A$1:$A$156,0),MATCH('Final Volume Contributions'!U$2,'Volume Contribution RAW'!$A$1:$AF$1,0))</f>
        <v>63169.954144821502</v>
      </c>
      <c r="V89" s="102">
        <f>INDEX('Volume Contribution RAW'!$A$1:$AF$156,MATCH('Final Volume Contributions'!$A89,'Volume Contribution RAW'!$A$1:$A$156,0),MATCH('Final Volume Contributions'!V$2,'Volume Contribution RAW'!$A$1:$AF$1,0))</f>
        <v>224098.696729157</v>
      </c>
      <c r="W89" s="102">
        <f>INDEX('Volume Contribution RAW'!$A$1:$AF$156,MATCH('Final Volume Contributions'!$A89,'Volume Contribution RAW'!$A$1:$A$156,0),MATCH('Final Volume Contributions'!W$2,'Volume Contribution RAW'!$A$1:$AF$1,0))</f>
        <v>-75165.073699021799</v>
      </c>
      <c r="X89" s="102">
        <f>INDEX('Volume Contribution RAW'!$A$1:$AF$156,MATCH('Final Volume Contributions'!$A89,'Volume Contribution RAW'!$A$1:$A$156,0),MATCH('Final Volume Contributions'!X$2,'Volume Contribution RAW'!$A$1:$AF$1,0))</f>
        <v>7.4747856058682196E-3</v>
      </c>
      <c r="Y89" s="102">
        <f>INDEX('Volume Contribution RAW'!$A$1:$AF$156,MATCH('Final Volume Contributions'!$A89,'Volume Contribution RAW'!$A$1:$A$156,0),MATCH('Final Volume Contributions'!Y$2,'Volume Contribution RAW'!$A$1:$AF$1,0))</f>
        <v>17457.817030031001</v>
      </c>
      <c r="Z89" s="102">
        <f>INDEX('Volume Contribution RAW'!$A$1:$AF$156,MATCH('Final Volume Contributions'!$A89,'Volume Contribution RAW'!$A$1:$A$156,0),MATCH('Final Volume Contributions'!Z$2,'Volume Contribution RAW'!$A$1:$AF$1,0))</f>
        <v>2.5015391328700801E-5</v>
      </c>
      <c r="AA89" s="102">
        <f>INDEX('Volume Contribution RAW'!$A$1:$AF$156,MATCH('Final Volume Contributions'!$A89,'Volume Contribution RAW'!$A$1:$A$156,0),MATCH('Final Volume Contributions'!AA$2,'Volume Contribution RAW'!$A$1:$AF$1,0))</f>
        <v>2.57644090953843E-5</v>
      </c>
      <c r="AB89" s="102">
        <f>INDEX('Volume Contribution RAW'!$A$1:$AF$156,MATCH('Final Volume Contributions'!$A89,'Volume Contribution RAW'!$A$1:$A$156,0),MATCH('Final Volume Contributions'!AB$2,'Volume Contribution RAW'!$A$1:$AF$1,0))</f>
        <v>-3.9182471674984397E-8</v>
      </c>
      <c r="AC89" s="102">
        <f>INDEX('Volume Contribution RAW'!$A$1:$AF$156,MATCH('Final Volume Contributions'!$A89,'Volume Contribution RAW'!$A$1:$A$156,0),MATCH('Final Volume Contributions'!AC$2,'Volume Contribution RAW'!$A$1:$AF$1,0))</f>
        <v>680.744960222592</v>
      </c>
      <c r="AD89" s="102">
        <f>INDEX('Volume Contribution RAW'!$A$1:$AF$156,MATCH('Final Volume Contributions'!$A89,'Volume Contribution RAW'!$A$1:$A$156,0),MATCH('Final Volume Contributions'!AD$2,'Volume Contribution RAW'!$A$1:$AF$1,0))</f>
        <v>-3.9182471674984397E-8</v>
      </c>
      <c r="AE89" s="102">
        <f>INDEX('Volume Contribution RAW'!$A$1:$AF$156,MATCH('Final Volume Contributions'!$A89,'Volume Contribution RAW'!$A$1:$A$156,0),MATCH('Final Volume Contributions'!AE$2,'Volume Contribution RAW'!$A$1:$AF$1,0))</f>
        <v>-3.9182471674984397E-8</v>
      </c>
      <c r="AF89" s="102">
        <f>INDEX('Volume Contribution RAW'!$A$1:$AF$156,MATCH('Final Volume Contributions'!$A89,'Volume Contribution RAW'!$A$1:$A$156,0),MATCH('Final Volume Contributions'!AF$2,'Volume Contribution RAW'!$A$1:$AF$1,0))</f>
        <v>0</v>
      </c>
      <c r="AG89" s="102">
        <f>INDEX('Volume Contribution RAW'!$A$1:$AF$156,MATCH('Final Volume Contributions'!$A89,'Volume Contribution RAW'!$A$1:$A$156,0),MATCH('Final Volume Contributions'!AG$2,'Volume Contribution RAW'!$A$1:$AF$1,0))</f>
        <v>6.8360582794539895E-2</v>
      </c>
      <c r="AH89" s="102">
        <f>INDEX('Volume Contribution RAW'!$A$1:$AF$156,MATCH('Final Volume Contributions'!$A89,'Volume Contribution RAW'!$A$1:$A$156,0),MATCH('Final Volume Contributions'!AH$2,'Volume Contribution RAW'!$A$1:$AF$1,0))</f>
        <v>-3.9182471674984397E-8</v>
      </c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</row>
    <row r="90" spans="1:65" x14ac:dyDescent="0.2">
      <c r="A90" s="101">
        <f t="shared" si="3"/>
        <v>43346</v>
      </c>
      <c r="B90">
        <v>3528372.9999999981</v>
      </c>
      <c r="C90">
        <f t="shared" si="2"/>
        <v>3482437.0649224678</v>
      </c>
      <c r="E90" s="102">
        <f>INDEX('Volume Contribution RAW'!$A$1:$AF$156,MATCH('Final Volume Contributions'!$A90,'Volume Contribution RAW'!$A$1:$A$156,0),MATCH('Final Volume Contributions'!E$2,'Volume Contribution RAW'!$A$1:$AF$1,0))</f>
        <v>2455947.5896506398</v>
      </c>
      <c r="F90" s="102">
        <f>INDEX('Volume Contribution RAW'!$A$1:$AF$156,MATCH('Final Volume Contributions'!$A90,'Volume Contribution RAW'!$A$1:$A$156,0),MATCH('Final Volume Contributions'!F$2,'Volume Contribution RAW'!$A$1:$AF$1,0))</f>
        <v>167363.056812583</v>
      </c>
      <c r="G90" s="102">
        <f>INDEX('Volume Contribution RAW'!$A$1:$AF$156,MATCH('Final Volume Contributions'!$A90,'Volume Contribution RAW'!$A$1:$A$156,0),MATCH('Final Volume Contributions'!G$2,'Volume Contribution RAW'!$A$1:$AF$1,0))</f>
        <v>819699.26645210595</v>
      </c>
      <c r="H90" s="102">
        <f>INDEX('Volume Contribution RAW'!$A$1:$AF$156,MATCH('Final Volume Contributions'!$A90,'Volume Contribution RAW'!$A$1:$A$156,0),MATCH('Final Volume Contributions'!H$2,'Volume Contribution RAW'!$A$1:$AF$1,0))</f>
        <v>-335234.52078875399</v>
      </c>
      <c r="I90" s="102">
        <f>INDEX('Volume Contribution RAW'!$A$1:$AF$156,MATCH('Final Volume Contributions'!$A90,'Volume Contribution RAW'!$A$1:$A$156,0),MATCH('Final Volume Contributions'!I$2,'Volume Contribution RAW'!$A$1:$AF$1,0))</f>
        <v>-1.47630465170448E-8</v>
      </c>
      <c r="J90" s="102">
        <f>INDEX('Volume Contribution RAW'!$A$1:$AF$156,MATCH('Final Volume Contributions'!$A90,'Volume Contribution RAW'!$A$1:$A$156,0),MATCH('Final Volume Contributions'!J$2,'Volume Contribution RAW'!$A$1:$AF$1,0))</f>
        <v>156208.71284313599</v>
      </c>
      <c r="K90" s="102">
        <f>INDEX('Volume Contribution RAW'!$A$1:$AF$156,MATCH('Final Volume Contributions'!$A90,'Volume Contribution RAW'!$A$1:$A$156,0),MATCH('Final Volume Contributions'!K$2,'Volume Contribution RAW'!$A$1:$AF$1,0))</f>
        <v>-9342.3315993125198</v>
      </c>
      <c r="L90" s="102">
        <f>INDEX('Volume Contribution RAW'!$A$1:$AF$156,MATCH('Final Volume Contributions'!$A90,'Volume Contribution RAW'!$A$1:$A$156,0),MATCH('Final Volume Contributions'!L$2,'Volume Contribution RAW'!$A$1:$AF$1,0))</f>
        <v>-51523.219170872297</v>
      </c>
      <c r="M90" s="102">
        <f>INDEX('Volume Contribution RAW'!$A$1:$AF$156,MATCH('Final Volume Contributions'!$A90,'Volume Contribution RAW'!$A$1:$A$156,0),MATCH('Final Volume Contributions'!M$2,'Volume Contribution RAW'!$A$1:$AF$1,0))</f>
        <v>-2159.6242638180502</v>
      </c>
      <c r="N90" s="102">
        <f>INDEX('Volume Contribution RAW'!$A$1:$AF$156,MATCH('Final Volume Contributions'!$A90,'Volume Contribution RAW'!$A$1:$A$156,0),MATCH('Final Volume Contributions'!N$2,'Volume Contribution RAW'!$A$1:$AF$1,0))</f>
        <v>-16183.978819501101</v>
      </c>
      <c r="O90" s="102">
        <f>INDEX('Volume Contribution RAW'!$A$1:$AF$156,MATCH('Final Volume Contributions'!$A90,'Volume Contribution RAW'!$A$1:$A$156,0),MATCH('Final Volume Contributions'!O$2,'Volume Contribution RAW'!$A$1:$AF$1,0))</f>
        <v>39786.674260584099</v>
      </c>
      <c r="P90" s="102">
        <f>INDEX('Volume Contribution RAW'!$A$1:$AF$156,MATCH('Final Volume Contributions'!$A90,'Volume Contribution RAW'!$A$1:$A$156,0),MATCH('Final Volume Contributions'!P$2,'Volume Contribution RAW'!$A$1:$AF$1,0))</f>
        <v>33089.821902059201</v>
      </c>
      <c r="Q90" s="102">
        <f>INDEX('Volume Contribution RAW'!$A$1:$AF$156,MATCH('Final Volume Contributions'!$A90,'Volume Contribution RAW'!$A$1:$A$156,0),MATCH('Final Volume Contributions'!Q$2,'Volume Contribution RAW'!$A$1:$AF$1,0))</f>
        <v>177192.454724182</v>
      </c>
      <c r="R90" s="102">
        <f>INDEX('Volume Contribution RAW'!$A$1:$AF$156,MATCH('Final Volume Contributions'!$A90,'Volume Contribution RAW'!$A$1:$A$156,0),MATCH('Final Volume Contributions'!R$2,'Volume Contribution RAW'!$A$1:$AF$1,0))</f>
        <v>-68117.990360522002</v>
      </c>
      <c r="S90" s="102">
        <f>INDEX('Volume Contribution RAW'!$A$1:$AF$156,MATCH('Final Volume Contributions'!$A90,'Volume Contribution RAW'!$A$1:$A$156,0),MATCH('Final Volume Contributions'!S$2,'Volume Contribution RAW'!$A$1:$AF$1,0))</f>
        <v>-49539.725182257404</v>
      </c>
      <c r="T90" s="102">
        <f>INDEX('Volume Contribution RAW'!$A$1:$AF$156,MATCH('Final Volume Contributions'!$A90,'Volume Contribution RAW'!$A$1:$A$156,0),MATCH('Final Volume Contributions'!T$2,'Volume Contribution RAW'!$A$1:$AF$1,0))</f>
        <v>-37703.9494318734</v>
      </c>
      <c r="U90" s="102">
        <f>INDEX('Volume Contribution RAW'!$A$1:$AF$156,MATCH('Final Volume Contributions'!$A90,'Volume Contribution RAW'!$A$1:$A$156,0),MATCH('Final Volume Contributions'!U$2,'Volume Contribution RAW'!$A$1:$AF$1,0))</f>
        <v>46387.913077888501</v>
      </c>
      <c r="V90" s="102">
        <f>INDEX('Volume Contribution RAW'!$A$1:$AF$156,MATCH('Final Volume Contributions'!$A90,'Volume Contribution RAW'!$A$1:$A$156,0),MATCH('Final Volume Contributions'!V$2,'Volume Contribution RAW'!$A$1:$AF$1,0))</f>
        <v>208778.13772413699</v>
      </c>
      <c r="W90" s="102">
        <f>INDEX('Volume Contribution RAW'!$A$1:$AF$156,MATCH('Final Volume Contributions'!$A90,'Volume Contribution RAW'!$A$1:$A$156,0),MATCH('Final Volume Contributions'!W$2,'Volume Contribution RAW'!$A$1:$AF$1,0))</f>
        <v>-65722.879441384503</v>
      </c>
      <c r="X90" s="102">
        <f>INDEX('Volume Contribution RAW'!$A$1:$AF$156,MATCH('Final Volume Contributions'!$A90,'Volume Contribution RAW'!$A$1:$A$156,0),MATCH('Final Volume Contributions'!X$2,'Volume Contribution RAW'!$A$1:$AF$1,0))</f>
        <v>7.1976514695036304E-4</v>
      </c>
      <c r="Y90" s="102">
        <f>INDEX('Volume Contribution RAW'!$A$1:$AF$156,MATCH('Final Volume Contributions'!$A90,'Volume Contribution RAW'!$A$1:$A$156,0),MATCH('Final Volume Contributions'!Y$2,'Volume Contribution RAW'!$A$1:$AF$1,0))</f>
        <v>13446.053455925699</v>
      </c>
      <c r="Z90" s="102">
        <f>INDEX('Volume Contribution RAW'!$A$1:$AF$156,MATCH('Final Volume Contributions'!$A90,'Volume Contribution RAW'!$A$1:$A$156,0),MATCH('Final Volume Contributions'!Z$2,'Volume Contribution RAW'!$A$1:$AF$1,0))</f>
        <v>2.3928487182555E-6</v>
      </c>
      <c r="AA90" s="102">
        <f>INDEX('Volume Contribution RAW'!$A$1:$AF$156,MATCH('Final Volume Contributions'!$A90,'Volume Contribution RAW'!$A$1:$A$156,0),MATCH('Final Volume Contributions'!AA$2,'Volume Contribution RAW'!$A$1:$AF$1,0))</f>
        <v>2.4664107728190401E-6</v>
      </c>
      <c r="AB90" s="102">
        <f>INDEX('Volume Contribution RAW'!$A$1:$AF$156,MATCH('Final Volume Contributions'!$A90,'Volume Contribution RAW'!$A$1:$A$156,0),MATCH('Final Volume Contributions'!AB$2,'Volume Contribution RAW'!$A$1:$AF$1,0))</f>
        <v>-1.47630465170448E-8</v>
      </c>
      <c r="AC90" s="102">
        <f>INDEX('Volume Contribution RAW'!$A$1:$AF$156,MATCH('Final Volume Contributions'!$A90,'Volume Contribution RAW'!$A$1:$A$156,0),MATCH('Final Volume Contributions'!AC$2,'Volume Contribution RAW'!$A$1:$AF$1,0))</f>
        <v>65.549691654250196</v>
      </c>
      <c r="AD90" s="102">
        <f>INDEX('Volume Contribution RAW'!$A$1:$AF$156,MATCH('Final Volume Contributions'!$A90,'Volume Contribution RAW'!$A$1:$A$156,0),MATCH('Final Volume Contributions'!AD$2,'Volume Contribution RAW'!$A$1:$AF$1,0))</f>
        <v>-1.47630465170448E-8</v>
      </c>
      <c r="AE90" s="102">
        <f>INDEX('Volume Contribution RAW'!$A$1:$AF$156,MATCH('Final Volume Contributions'!$A90,'Volume Contribution RAW'!$A$1:$A$156,0),MATCH('Final Volume Contributions'!AE$2,'Volume Contribution RAW'!$A$1:$AF$1,0))</f>
        <v>-1.47630465170448E-8</v>
      </c>
      <c r="AF90" s="102">
        <f>INDEX('Volume Contribution RAW'!$A$1:$AF$156,MATCH('Final Volume Contributions'!$A90,'Volume Contribution RAW'!$A$1:$A$156,0),MATCH('Final Volume Contributions'!AF$2,'Volume Contribution RAW'!$A$1:$AF$1,0))</f>
        <v>0</v>
      </c>
      <c r="AG90" s="102">
        <f>INDEX('Volume Contribution RAW'!$A$1:$AF$156,MATCH('Final Volume Contributions'!$A90,'Volume Contribution RAW'!$A$1:$A$156,0),MATCH('Final Volume Contributions'!AG$2,'Volume Contribution RAW'!$A$1:$AF$1,0))</f>
        <v>5.2661317931835198E-2</v>
      </c>
      <c r="AH90" s="102">
        <f>INDEX('Volume Contribution RAW'!$A$1:$AF$156,MATCH('Final Volume Contributions'!$A90,'Volume Contribution RAW'!$A$1:$A$156,0),MATCH('Final Volume Contributions'!AH$2,'Volume Contribution RAW'!$A$1:$AF$1,0))</f>
        <v>-1.47630465170448E-8</v>
      </c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</row>
    <row r="91" spans="1:65" x14ac:dyDescent="0.2">
      <c r="A91" s="101">
        <f t="shared" si="3"/>
        <v>43353</v>
      </c>
      <c r="B91">
        <v>3554624.299999997</v>
      </c>
      <c r="C91">
        <f t="shared" si="2"/>
        <v>3508545.5735932705</v>
      </c>
      <c r="E91" s="102">
        <f>INDEX('Volume Contribution RAW'!$A$1:$AF$156,MATCH('Final Volume Contributions'!$A91,'Volume Contribution RAW'!$A$1:$A$156,0),MATCH('Final Volume Contributions'!E$2,'Volume Contribution RAW'!$A$1:$AF$1,0))</f>
        <v>2455947.5896506398</v>
      </c>
      <c r="F91" s="102">
        <f>INDEX('Volume Contribution RAW'!$A$1:$AF$156,MATCH('Final Volume Contributions'!$A91,'Volume Contribution RAW'!$A$1:$A$156,0),MATCH('Final Volume Contributions'!F$2,'Volume Contribution RAW'!$A$1:$AF$1,0))</f>
        <v>151537.095774766</v>
      </c>
      <c r="G91" s="102">
        <f>INDEX('Volume Contribution RAW'!$A$1:$AF$156,MATCH('Final Volume Contributions'!$A91,'Volume Contribution RAW'!$A$1:$A$156,0),MATCH('Final Volume Contributions'!G$2,'Volume Contribution RAW'!$A$1:$AF$1,0))</f>
        <v>740869.04700301006</v>
      </c>
      <c r="H91" s="102">
        <f>INDEX('Volume Contribution RAW'!$A$1:$AF$156,MATCH('Final Volume Contributions'!$A91,'Volume Contribution RAW'!$A$1:$A$156,0),MATCH('Final Volume Contributions'!H$2,'Volume Contribution RAW'!$A$1:$AF$1,0))</f>
        <v>-341568.07126836298</v>
      </c>
      <c r="I91" s="102">
        <f>INDEX('Volume Contribution RAW'!$A$1:$AF$156,MATCH('Final Volume Contributions'!$A91,'Volume Contribution RAW'!$A$1:$A$156,0),MATCH('Final Volume Contributions'!I$2,'Volume Contribution RAW'!$A$1:$AF$1,0))</f>
        <v>1.59684289128943E-8</v>
      </c>
      <c r="J91" s="102">
        <f>INDEX('Volume Contribution RAW'!$A$1:$AF$156,MATCH('Final Volume Contributions'!$A91,'Volume Contribution RAW'!$A$1:$A$156,0),MATCH('Final Volume Contributions'!J$2,'Volume Contribution RAW'!$A$1:$AF$1,0))</f>
        <v>163822.08849254099</v>
      </c>
      <c r="K91" s="102">
        <f>INDEX('Volume Contribution RAW'!$A$1:$AF$156,MATCH('Final Volume Contributions'!$A91,'Volume Contribution RAW'!$A$1:$A$156,0),MATCH('Final Volume Contributions'!K$2,'Volume Contribution RAW'!$A$1:$AF$1,0))</f>
        <v>-27630.5576314135</v>
      </c>
      <c r="L91" s="102">
        <f>INDEX('Volume Contribution RAW'!$A$1:$AF$156,MATCH('Final Volume Contributions'!$A91,'Volume Contribution RAW'!$A$1:$A$156,0),MATCH('Final Volume Contributions'!L$2,'Volume Contribution RAW'!$A$1:$AF$1,0))</f>
        <v>-42169.760590836799</v>
      </c>
      <c r="M91" s="102">
        <f>INDEX('Volume Contribution RAW'!$A$1:$AF$156,MATCH('Final Volume Contributions'!$A91,'Volume Contribution RAW'!$A$1:$A$156,0),MATCH('Final Volume Contributions'!M$2,'Volume Contribution RAW'!$A$1:$AF$1,0))</f>
        <v>-1941.2789626525901</v>
      </c>
      <c r="N91" s="102">
        <f>INDEX('Volume Contribution RAW'!$A$1:$AF$156,MATCH('Final Volume Contributions'!$A91,'Volume Contribution RAW'!$A$1:$A$156,0),MATCH('Final Volume Contributions'!N$2,'Volume Contribution RAW'!$A$1:$AF$1,0))</f>
        <v>-15185.967398276</v>
      </c>
      <c r="O91" s="102">
        <f>INDEX('Volume Contribution RAW'!$A$1:$AF$156,MATCH('Final Volume Contributions'!$A91,'Volume Contribution RAW'!$A$1:$A$156,0),MATCH('Final Volume Contributions'!O$2,'Volume Contribution RAW'!$A$1:$AF$1,0))</f>
        <v>47683.8058821218</v>
      </c>
      <c r="P91" s="102">
        <f>INDEX('Volume Contribution RAW'!$A$1:$AF$156,MATCH('Final Volume Contributions'!$A91,'Volume Contribution RAW'!$A$1:$A$156,0),MATCH('Final Volume Contributions'!P$2,'Volume Contribution RAW'!$A$1:$AF$1,0))</f>
        <v>36295.643773527503</v>
      </c>
      <c r="Q91" s="102">
        <f>INDEX('Volume Contribution RAW'!$A$1:$AF$156,MATCH('Final Volume Contributions'!$A91,'Volume Contribution RAW'!$A$1:$A$156,0),MATCH('Final Volume Contributions'!Q$2,'Volume Contribution RAW'!$A$1:$AF$1,0))</f>
        <v>174123.35551245799</v>
      </c>
      <c r="R91" s="102">
        <f>INDEX('Volume Contribution RAW'!$A$1:$AF$156,MATCH('Final Volume Contributions'!$A91,'Volume Contribution RAW'!$A$1:$A$156,0),MATCH('Final Volume Contributions'!R$2,'Volume Contribution RAW'!$A$1:$AF$1,0))</f>
        <v>19222.330606085699</v>
      </c>
      <c r="S91" s="102">
        <f>INDEX('Volume Contribution RAW'!$A$1:$AF$156,MATCH('Final Volume Contributions'!$A91,'Volume Contribution RAW'!$A$1:$A$156,0),MATCH('Final Volume Contributions'!S$2,'Volume Contribution RAW'!$A$1:$AF$1,0))</f>
        <v>-49474.743757715201</v>
      </c>
      <c r="T91" s="102">
        <f>INDEX('Volume Contribution RAW'!$A$1:$AF$156,MATCH('Final Volume Contributions'!$A91,'Volume Contribution RAW'!$A$1:$A$156,0),MATCH('Final Volume Contributions'!T$2,'Volume Contribution RAW'!$A$1:$AF$1,0))</f>
        <v>-23970.412031908199</v>
      </c>
      <c r="U91" s="102">
        <f>INDEX('Volume Contribution RAW'!$A$1:$AF$156,MATCH('Final Volume Contributions'!$A91,'Volume Contribution RAW'!$A$1:$A$156,0),MATCH('Final Volume Contributions'!U$2,'Volume Contribution RAW'!$A$1:$AF$1,0))</f>
        <v>60791.9130491463</v>
      </c>
      <c r="V91" s="102">
        <f>INDEX('Volume Contribution RAW'!$A$1:$AF$156,MATCH('Final Volume Contributions'!$A91,'Volume Contribution RAW'!$A$1:$A$156,0),MATCH('Final Volume Contributions'!V$2,'Volume Contribution RAW'!$A$1:$AF$1,0))</f>
        <v>208766.15250535001</v>
      </c>
      <c r="W91" s="102">
        <f>INDEX('Volume Contribution RAW'!$A$1:$AF$156,MATCH('Final Volume Contributions'!$A91,'Volume Contribution RAW'!$A$1:$A$156,0),MATCH('Final Volume Contributions'!W$2,'Volume Contribution RAW'!$A$1:$AF$1,0))</f>
        <v>-59331.403012171402</v>
      </c>
      <c r="X91" s="102">
        <f>INDEX('Volume Contribution RAW'!$A$1:$AF$156,MATCH('Final Volume Contributions'!$A91,'Volume Contribution RAW'!$A$1:$A$156,0),MATCH('Final Volume Contributions'!X$2,'Volume Contribution RAW'!$A$1:$AF$1,0))</f>
        <v>7.1966931992343105E-5</v>
      </c>
      <c r="Y91" s="102">
        <f>INDEX('Volume Contribution RAW'!$A$1:$AF$156,MATCH('Final Volume Contributions'!$A91,'Volume Contribution RAW'!$A$1:$A$156,0),MATCH('Final Volume Contributions'!Y$2,'Volume Contribution RAW'!$A$1:$AF$1,0))</f>
        <v>10752.1513242784</v>
      </c>
      <c r="Z91" s="102">
        <f>INDEX('Volume Contribution RAW'!$A$1:$AF$156,MATCH('Final Volume Contributions'!$A91,'Volume Contribution RAW'!$A$1:$A$156,0),MATCH('Final Volume Contributions'!Z$2,'Volume Contribution RAW'!$A$1:$AF$1,0))</f>
        <v>2.5480058308835801E-7</v>
      </c>
      <c r="AA91" s="102">
        <f>INDEX('Volume Contribution RAW'!$A$1:$AF$156,MATCH('Final Volume Contributions'!$A91,'Volume Contribution RAW'!$A$1:$A$156,0),MATCH('Final Volume Contributions'!AA$2,'Volume Contribution RAW'!$A$1:$AF$1,0))</f>
        <v>2.6475192284566898E-7</v>
      </c>
      <c r="AB91" s="102">
        <f>INDEX('Volume Contribution RAW'!$A$1:$AF$156,MATCH('Final Volume Contributions'!$A91,'Volume Contribution RAW'!$A$1:$A$156,0),MATCH('Final Volume Contributions'!AB$2,'Volume Contribution RAW'!$A$1:$AF$1,0))</f>
        <v>1.59684289128943E-8</v>
      </c>
      <c r="AC91" s="102">
        <f>INDEX('Volume Contribution RAW'!$A$1:$AF$156,MATCH('Final Volume Contributions'!$A91,'Volume Contribution RAW'!$A$1:$A$156,0),MATCH('Final Volume Contributions'!AC$2,'Volume Contribution RAW'!$A$1:$AF$1,0))</f>
        <v>6.5524869152924801</v>
      </c>
      <c r="AD91" s="102">
        <f>INDEX('Volume Contribution RAW'!$A$1:$AF$156,MATCH('Final Volume Contributions'!$A91,'Volume Contribution RAW'!$A$1:$A$156,0),MATCH('Final Volume Contributions'!AD$2,'Volume Contribution RAW'!$A$1:$AF$1,0))</f>
        <v>1.59684289128943E-8</v>
      </c>
      <c r="AE91" s="102">
        <f>INDEX('Volume Contribution RAW'!$A$1:$AF$156,MATCH('Final Volume Contributions'!$A91,'Volume Contribution RAW'!$A$1:$A$156,0),MATCH('Final Volume Contributions'!AE$2,'Volume Contribution RAW'!$A$1:$AF$1,0))</f>
        <v>1.59684289128943E-8</v>
      </c>
      <c r="AF91" s="102">
        <f>INDEX('Volume Contribution RAW'!$A$1:$AF$156,MATCH('Final Volume Contributions'!$A91,'Volume Contribution RAW'!$A$1:$A$156,0),MATCH('Final Volume Contributions'!AF$2,'Volume Contribution RAW'!$A$1:$AF$1,0))</f>
        <v>0</v>
      </c>
      <c r="AG91" s="102">
        <f>INDEX('Volume Contribution RAW'!$A$1:$AF$156,MATCH('Final Volume Contributions'!$A91,'Volume Contribution RAW'!$A$1:$A$156,0),MATCH('Final Volume Contributions'!AG$2,'Volume Contribution RAW'!$A$1:$AF$1,0))</f>
        <v>4.2113202234969102E-2</v>
      </c>
      <c r="AH91" s="102">
        <f>INDEX('Volume Contribution RAW'!$A$1:$AF$156,MATCH('Final Volume Contributions'!$A91,'Volume Contribution RAW'!$A$1:$A$156,0),MATCH('Final Volume Contributions'!AH$2,'Volume Contribution RAW'!$A$1:$AF$1,0))</f>
        <v>1.59684289128943E-8</v>
      </c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</row>
    <row r="92" spans="1:65" x14ac:dyDescent="0.2">
      <c r="A92" s="101">
        <f t="shared" si="3"/>
        <v>43360</v>
      </c>
      <c r="B92">
        <v>3646126.3000000007</v>
      </c>
      <c r="C92">
        <f t="shared" si="2"/>
        <v>3570878.4935135841</v>
      </c>
      <c r="E92" s="102">
        <f>INDEX('Volume Contribution RAW'!$A$1:$AF$156,MATCH('Final Volume Contributions'!$A92,'Volume Contribution RAW'!$A$1:$A$156,0),MATCH('Final Volume Contributions'!E$2,'Volume Contribution RAW'!$A$1:$AF$1,0))</f>
        <v>2455947.5896506398</v>
      </c>
      <c r="F92" s="102">
        <f>INDEX('Volume Contribution RAW'!$A$1:$AF$156,MATCH('Final Volume Contributions'!$A92,'Volume Contribution RAW'!$A$1:$A$156,0),MATCH('Final Volume Contributions'!F$2,'Volume Contribution RAW'!$A$1:$AF$1,0))</f>
        <v>174646.01946606601</v>
      </c>
      <c r="G92" s="102">
        <f>INDEX('Volume Contribution RAW'!$A$1:$AF$156,MATCH('Final Volume Contributions'!$A92,'Volume Contribution RAW'!$A$1:$A$156,0),MATCH('Final Volume Contributions'!G$2,'Volume Contribution RAW'!$A$1:$AF$1,0))</f>
        <v>820696.34461697796</v>
      </c>
      <c r="H92" s="102">
        <f>INDEX('Volume Contribution RAW'!$A$1:$AF$156,MATCH('Final Volume Contributions'!$A92,'Volume Contribution RAW'!$A$1:$A$156,0),MATCH('Final Volume Contributions'!H$2,'Volume Contribution RAW'!$A$1:$AF$1,0))</f>
        <v>-337880.84516739799</v>
      </c>
      <c r="I92" s="102">
        <f>INDEX('Volume Contribution RAW'!$A$1:$AF$156,MATCH('Final Volume Contributions'!$A92,'Volume Contribution RAW'!$A$1:$A$156,0),MATCH('Final Volume Contributions'!I$2,'Volume Contribution RAW'!$A$1:$AF$1,0))</f>
        <v>9.7164234811195894E-9</v>
      </c>
      <c r="J92" s="102">
        <f>INDEX('Volume Contribution RAW'!$A$1:$AF$156,MATCH('Final Volume Contributions'!$A92,'Volume Contribution RAW'!$A$1:$A$156,0),MATCH('Final Volume Contributions'!J$2,'Volume Contribution RAW'!$A$1:$AF$1,0))</f>
        <v>173134.77316754701</v>
      </c>
      <c r="K92" s="102">
        <f>INDEX('Volume Contribution RAW'!$A$1:$AF$156,MATCH('Final Volume Contributions'!$A92,'Volume Contribution RAW'!$A$1:$A$156,0),MATCH('Final Volume Contributions'!K$2,'Volume Contribution RAW'!$A$1:$AF$1,0))</f>
        <v>-27939.8851509577</v>
      </c>
      <c r="L92" s="102">
        <f>INDEX('Volume Contribution RAW'!$A$1:$AF$156,MATCH('Final Volume Contributions'!$A92,'Volume Contribution RAW'!$A$1:$A$156,0),MATCH('Final Volume Contributions'!L$2,'Volume Contribution RAW'!$A$1:$AF$1,0))</f>
        <v>-62663.889927669799</v>
      </c>
      <c r="M92" s="102">
        <f>INDEX('Volume Contribution RAW'!$A$1:$AF$156,MATCH('Final Volume Contributions'!$A92,'Volume Contribution RAW'!$A$1:$A$156,0),MATCH('Final Volume Contributions'!M$2,'Volume Contribution RAW'!$A$1:$AF$1,0))</f>
        <v>-1766.784057118</v>
      </c>
      <c r="N92" s="102">
        <f>INDEX('Volume Contribution RAW'!$A$1:$AF$156,MATCH('Final Volume Contributions'!$A92,'Volume Contribution RAW'!$A$1:$A$156,0),MATCH('Final Volume Contributions'!N$2,'Volume Contribution RAW'!$A$1:$AF$1,0))</f>
        <v>-14286.457675006301</v>
      </c>
      <c r="O92" s="102">
        <f>INDEX('Volume Contribution RAW'!$A$1:$AF$156,MATCH('Final Volume Contributions'!$A92,'Volume Contribution RAW'!$A$1:$A$156,0),MATCH('Final Volume Contributions'!O$2,'Volume Contribution RAW'!$A$1:$AF$1,0))</f>
        <v>45575.214270812103</v>
      </c>
      <c r="P92" s="102">
        <f>INDEX('Volume Contribution RAW'!$A$1:$AF$156,MATCH('Final Volume Contributions'!$A92,'Volume Contribution RAW'!$A$1:$A$156,0),MATCH('Final Volume Contributions'!P$2,'Volume Contribution RAW'!$A$1:$AF$1,0))</f>
        <v>36532.560637328301</v>
      </c>
      <c r="Q92" s="102">
        <f>INDEX('Volume Contribution RAW'!$A$1:$AF$156,MATCH('Final Volume Contributions'!$A92,'Volume Contribution RAW'!$A$1:$A$156,0),MATCH('Final Volume Contributions'!Q$2,'Volume Contribution RAW'!$A$1:$AF$1,0))</f>
        <v>191787.15805217999</v>
      </c>
      <c r="R92" s="102">
        <f>INDEX('Volume Contribution RAW'!$A$1:$AF$156,MATCH('Final Volume Contributions'!$A92,'Volume Contribution RAW'!$A$1:$A$156,0),MATCH('Final Volume Contributions'!R$2,'Volume Contribution RAW'!$A$1:$AF$1,0))</f>
        <v>-49344.592924791003</v>
      </c>
      <c r="S92" s="102">
        <f>INDEX('Volume Contribution RAW'!$A$1:$AF$156,MATCH('Final Volume Contributions'!$A92,'Volume Contribution RAW'!$A$1:$A$156,0),MATCH('Final Volume Contributions'!S$2,'Volume Contribution RAW'!$A$1:$AF$1,0))</f>
        <v>9.7164234811195894E-9</v>
      </c>
      <c r="T92" s="102">
        <f>INDEX('Volume Contribution RAW'!$A$1:$AF$156,MATCH('Final Volume Contributions'!$A92,'Volume Contribution RAW'!$A$1:$A$156,0),MATCH('Final Volume Contributions'!T$2,'Volume Contribution RAW'!$A$1:$AF$1,0))</f>
        <v>-33224.517422136698</v>
      </c>
      <c r="U92" s="102">
        <f>INDEX('Volume Contribution RAW'!$A$1:$AF$156,MATCH('Final Volume Contributions'!$A92,'Volume Contribution RAW'!$A$1:$A$156,0),MATCH('Final Volume Contributions'!U$2,'Volume Contribution RAW'!$A$1:$AF$1,0))</f>
        <v>39949.926310707102</v>
      </c>
      <c r="V92" s="102">
        <f>INDEX('Volume Contribution RAW'!$A$1:$AF$156,MATCH('Final Volume Contributions'!$A92,'Volume Contribution RAW'!$A$1:$A$156,0),MATCH('Final Volume Contributions'!V$2,'Volume Contribution RAW'!$A$1:$AF$1,0))</f>
        <v>211016.46663927901</v>
      </c>
      <c r="W92" s="102">
        <f>INDEX('Volume Contribution RAW'!$A$1:$AF$156,MATCH('Final Volume Contributions'!$A92,'Volume Contribution RAW'!$A$1:$A$156,0),MATCH('Final Volume Contributions'!W$2,'Volume Contribution RAW'!$A$1:$AF$1,0))</f>
        <v>-59992.956339500699</v>
      </c>
      <c r="X92" s="102">
        <f>INDEX('Volume Contribution RAW'!$A$1:$AF$156,MATCH('Final Volume Contributions'!$A92,'Volume Contribution RAW'!$A$1:$A$156,0),MATCH('Final Volume Contributions'!X$2,'Volume Contribution RAW'!$A$1:$AF$1,0))</f>
        <v>7.3625042211102602E-6</v>
      </c>
      <c r="Y92" s="102">
        <f>INDEX('Volume Contribution RAW'!$A$1:$AF$156,MATCH('Final Volume Contributions'!$A92,'Volume Contribution RAW'!$A$1:$A$156,0),MATCH('Final Volume Contributions'!Y$2,'Volume Contribution RAW'!$A$1:$AF$1,0))</f>
        <v>8691.6731778638605</v>
      </c>
      <c r="Z92" s="102">
        <f>INDEX('Volume Contribution RAW'!$A$1:$AF$156,MATCH('Final Volume Contributions'!$A92,'Volume Contribution RAW'!$A$1:$A$156,0),MATCH('Final Volume Contributions'!Z$2,'Volume Contribution RAW'!$A$1:$AF$1,0))</f>
        <v>3.5858229513655602E-8</v>
      </c>
      <c r="AA92" s="102">
        <f>INDEX('Volume Contribution RAW'!$A$1:$AF$156,MATCH('Final Volume Contributions'!$A92,'Volume Contribution RAW'!$A$1:$A$156,0),MATCH('Final Volume Contributions'!AA$2,'Volume Contribution RAW'!$A$1:$AF$1,0))</f>
        <v>3.5858229513655602E-8</v>
      </c>
      <c r="AB92" s="102">
        <f>INDEX('Volume Contribution RAW'!$A$1:$AF$156,MATCH('Final Volume Contributions'!$A92,'Volume Contribution RAW'!$A$1:$A$156,0),MATCH('Final Volume Contributions'!AB$2,'Volume Contribution RAW'!$A$1:$AF$1,0))</f>
        <v>9.7164234811195894E-9</v>
      </c>
      <c r="AC92" s="102">
        <f>INDEX('Volume Contribution RAW'!$A$1:$AF$156,MATCH('Final Volume Contributions'!$A92,'Volume Contribution RAW'!$A$1:$A$156,0),MATCH('Final Volume Contributions'!AC$2,'Volume Contribution RAW'!$A$1:$AF$1,0))</f>
        <v>0.66213655588832498</v>
      </c>
      <c r="AD92" s="102">
        <f>INDEX('Volume Contribution RAW'!$A$1:$AF$156,MATCH('Final Volume Contributions'!$A92,'Volume Contribution RAW'!$A$1:$A$156,0),MATCH('Final Volume Contributions'!AD$2,'Volume Contribution RAW'!$A$1:$AF$1,0))</f>
        <v>9.7164234811195894E-9</v>
      </c>
      <c r="AE92" s="102">
        <f>INDEX('Volume Contribution RAW'!$A$1:$AF$156,MATCH('Final Volume Contributions'!$A92,'Volume Contribution RAW'!$A$1:$A$156,0),MATCH('Final Volume Contributions'!AE$2,'Volume Contribution RAW'!$A$1:$AF$1,0))</f>
        <v>9.7164234811195894E-9</v>
      </c>
      <c r="AF92" s="102">
        <f>INDEX('Volume Contribution RAW'!$A$1:$AF$156,MATCH('Final Volume Contributions'!$A92,'Volume Contribution RAW'!$A$1:$A$156,0),MATCH('Final Volume Contributions'!AF$2,'Volume Contribution RAW'!$A$1:$AF$1,0))</f>
        <v>0</v>
      </c>
      <c r="AG92" s="102">
        <f>INDEX('Volume Contribution RAW'!$A$1:$AF$156,MATCH('Final Volume Contributions'!$A92,'Volume Contribution RAW'!$A$1:$A$156,0),MATCH('Final Volume Contributions'!AG$2,'Volume Contribution RAW'!$A$1:$AF$1,0))</f>
        <v>3.40447134366074E-2</v>
      </c>
      <c r="AH92" s="102">
        <f>INDEX('Volume Contribution RAW'!$A$1:$AF$156,MATCH('Final Volume Contributions'!$A92,'Volume Contribution RAW'!$A$1:$A$156,0),MATCH('Final Volume Contributions'!AH$2,'Volume Contribution RAW'!$A$1:$AF$1,0))</f>
        <v>9.7164234811195894E-9</v>
      </c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</row>
    <row r="93" spans="1:65" x14ac:dyDescent="0.2">
      <c r="A93" s="101">
        <f t="shared" si="3"/>
        <v>43367</v>
      </c>
      <c r="B93">
        <v>3459125.7999999993</v>
      </c>
      <c r="C93">
        <f t="shared" si="2"/>
        <v>3368940.0656367736</v>
      </c>
      <c r="E93" s="102">
        <f>INDEX('Volume Contribution RAW'!$A$1:$AF$156,MATCH('Final Volume Contributions'!$A93,'Volume Contribution RAW'!$A$1:$A$156,0),MATCH('Final Volume Contributions'!E$2,'Volume Contribution RAW'!$A$1:$AF$1,0))</f>
        <v>2455947.5896506398</v>
      </c>
      <c r="F93" s="102">
        <f>INDEX('Volume Contribution RAW'!$A$1:$AF$156,MATCH('Final Volume Contributions'!$A93,'Volume Contribution RAW'!$A$1:$A$156,0),MATCH('Final Volume Contributions'!F$2,'Volume Contribution RAW'!$A$1:$AF$1,0))</f>
        <v>125336.715128039</v>
      </c>
      <c r="G93" s="102">
        <f>INDEX('Volume Contribution RAW'!$A$1:$AF$156,MATCH('Final Volume Contributions'!$A93,'Volume Contribution RAW'!$A$1:$A$156,0),MATCH('Final Volume Contributions'!G$2,'Volume Contribution RAW'!$A$1:$AF$1,0))</f>
        <v>833389.55731242104</v>
      </c>
      <c r="H93" s="102">
        <f>INDEX('Volume Contribution RAW'!$A$1:$AF$156,MATCH('Final Volume Contributions'!$A93,'Volume Contribution RAW'!$A$1:$A$156,0),MATCH('Final Volume Contributions'!H$2,'Volume Contribution RAW'!$A$1:$AF$1,0))</f>
        <v>-405078.54322782398</v>
      </c>
      <c r="I93" s="102">
        <f>INDEX('Volume Contribution RAW'!$A$1:$AF$156,MATCH('Final Volume Contributions'!$A93,'Volume Contribution RAW'!$A$1:$A$156,0),MATCH('Final Volume Contributions'!I$2,'Volume Contribution RAW'!$A$1:$AF$1,0))</f>
        <v>-5.3995149147799197E-9</v>
      </c>
      <c r="J93" s="102">
        <f>INDEX('Volume Contribution RAW'!$A$1:$AF$156,MATCH('Final Volume Contributions'!$A93,'Volume Contribution RAW'!$A$1:$A$156,0),MATCH('Final Volume Contributions'!J$2,'Volume Contribution RAW'!$A$1:$AF$1,0))</f>
        <v>163950.409152651</v>
      </c>
      <c r="K93" s="102">
        <f>INDEX('Volume Contribution RAW'!$A$1:$AF$156,MATCH('Final Volume Contributions'!$A93,'Volume Contribution RAW'!$A$1:$A$156,0),MATCH('Final Volume Contributions'!K$2,'Volume Contribution RAW'!$A$1:$AF$1,0))</f>
        <v>-18410.320298209201</v>
      </c>
      <c r="L93" s="102">
        <f>INDEX('Volume Contribution RAW'!$A$1:$AF$156,MATCH('Final Volume Contributions'!$A93,'Volume Contribution RAW'!$A$1:$A$156,0),MATCH('Final Volume Contributions'!L$2,'Volume Contribution RAW'!$A$1:$AF$1,0))</f>
        <v>-49309.1151045156</v>
      </c>
      <c r="M93" s="102">
        <f>INDEX('Volume Contribution RAW'!$A$1:$AF$156,MATCH('Final Volume Contributions'!$A93,'Volume Contribution RAW'!$A$1:$A$156,0),MATCH('Final Volume Contributions'!M$2,'Volume Contribution RAW'!$A$1:$AF$1,0))</f>
        <v>-1561.29621800567</v>
      </c>
      <c r="N93" s="102">
        <f>INDEX('Volume Contribution RAW'!$A$1:$AF$156,MATCH('Final Volume Contributions'!$A93,'Volume Contribution RAW'!$A$1:$A$156,0),MATCH('Final Volume Contributions'!N$2,'Volume Contribution RAW'!$A$1:$AF$1,0))</f>
        <v>-17240.424622898001</v>
      </c>
      <c r="O93" s="102">
        <f>INDEX('Volume Contribution RAW'!$A$1:$AF$156,MATCH('Final Volume Contributions'!$A93,'Volume Contribution RAW'!$A$1:$A$156,0),MATCH('Final Volume Contributions'!O$2,'Volume Contribution RAW'!$A$1:$AF$1,0))</f>
        <v>28805.8440660085</v>
      </c>
      <c r="P93" s="102">
        <f>INDEX('Volume Contribution RAW'!$A$1:$AF$156,MATCH('Final Volume Contributions'!$A93,'Volume Contribution RAW'!$A$1:$A$156,0),MATCH('Final Volume Contributions'!P$2,'Volume Contribution RAW'!$A$1:$AF$1,0))</f>
        <v>34718.016456700003</v>
      </c>
      <c r="Q93" s="102">
        <f>INDEX('Volume Contribution RAW'!$A$1:$AF$156,MATCH('Final Volume Contributions'!$A93,'Volume Contribution RAW'!$A$1:$A$156,0),MATCH('Final Volume Contributions'!Q$2,'Volume Contribution RAW'!$A$1:$AF$1,0))</f>
        <v>192580.475742974</v>
      </c>
      <c r="R93" s="102">
        <f>INDEX('Volume Contribution RAW'!$A$1:$AF$156,MATCH('Final Volume Contributions'!$A93,'Volume Contribution RAW'!$A$1:$A$156,0),MATCH('Final Volume Contributions'!R$2,'Volume Contribution RAW'!$A$1:$AF$1,0))</f>
        <v>-148193.67872780701</v>
      </c>
      <c r="S93" s="102">
        <f>INDEX('Volume Contribution RAW'!$A$1:$AF$156,MATCH('Final Volume Contributions'!$A93,'Volume Contribution RAW'!$A$1:$A$156,0),MATCH('Final Volume Contributions'!S$2,'Volume Contribution RAW'!$A$1:$AF$1,0))</f>
        <v>-7.5827970324952695E-8</v>
      </c>
      <c r="T93" s="102">
        <f>INDEX('Volume Contribution RAW'!$A$1:$AF$156,MATCH('Final Volume Contributions'!$A93,'Volume Contribution RAW'!$A$1:$A$156,0),MATCH('Final Volume Contributions'!T$2,'Volume Contribution RAW'!$A$1:$AF$1,0))</f>
        <v>-37396.440277924899</v>
      </c>
      <c r="U93" s="102">
        <f>INDEX('Volume Contribution RAW'!$A$1:$AF$156,MATCH('Final Volume Contributions'!$A93,'Volume Contribution RAW'!$A$1:$A$156,0),MATCH('Final Volume Contributions'!U$2,'Volume Contribution RAW'!$A$1:$AF$1,0))</f>
        <v>51347.337469525701</v>
      </c>
      <c r="V93" s="102">
        <f>INDEX('Volume Contribution RAW'!$A$1:$AF$156,MATCH('Final Volume Contributions'!$A93,'Volume Contribution RAW'!$A$1:$A$156,0),MATCH('Final Volume Contributions'!V$2,'Volume Contribution RAW'!$A$1:$AF$1,0))</f>
        <v>206100.449585375</v>
      </c>
      <c r="W93" s="102">
        <f>INDEX('Volume Contribution RAW'!$A$1:$AF$156,MATCH('Final Volume Contributions'!$A93,'Volume Contribution RAW'!$A$1:$A$156,0),MATCH('Final Volume Contributions'!W$2,'Volume Contribution RAW'!$A$1:$AF$1,0))</f>
        <v>-52847.143028490304</v>
      </c>
      <c r="X93" s="102">
        <f>INDEX('Volume Contribution RAW'!$A$1:$AF$156,MATCH('Final Volume Contributions'!$A93,'Volume Contribution RAW'!$A$1:$A$156,0),MATCH('Final Volume Contributions'!X$2,'Volume Contribution RAW'!$A$1:$AF$1,0))</f>
        <v>7.8459741599247297E-7</v>
      </c>
      <c r="Y93" s="102">
        <f>INDEX('Volume Contribution RAW'!$A$1:$AF$156,MATCH('Final Volume Contributions'!$A93,'Volume Contribution RAW'!$A$1:$A$156,0),MATCH('Final Volume Contributions'!Y$2,'Volume Contribution RAW'!$A$1:$AF$1,0))</f>
        <v>6800.5411718523901</v>
      </c>
      <c r="Z93" s="102">
        <f>INDEX('Volume Contribution RAW'!$A$1:$AF$156,MATCH('Final Volume Contributions'!$A93,'Volume Contribution RAW'!$A$1:$A$156,0),MATCH('Final Volume Contributions'!Z$2,'Volume Contribution RAW'!$A$1:$AF$1,0))</f>
        <v>-5.3995149147799197E-9</v>
      </c>
      <c r="AA93" s="102">
        <f>INDEX('Volume Contribution RAW'!$A$1:$AF$156,MATCH('Final Volume Contributions'!$A93,'Volume Contribution RAW'!$A$1:$A$156,0),MATCH('Final Volume Contributions'!AA$2,'Volume Contribution RAW'!$A$1:$AF$1,0))</f>
        <v>-5.3995149147799197E-9</v>
      </c>
      <c r="AB93" s="102">
        <f>INDEX('Volume Contribution RAW'!$A$1:$AF$156,MATCH('Final Volume Contributions'!$A93,'Volume Contribution RAW'!$A$1:$A$156,0),MATCH('Final Volume Contributions'!AB$2,'Volume Contribution RAW'!$A$1:$AF$1,0))</f>
        <v>-5.3995149147799197E-9</v>
      </c>
      <c r="AC93" s="102">
        <f>INDEX('Volume Contribution RAW'!$A$1:$AF$156,MATCH('Final Volume Contributions'!$A93,'Volume Contribution RAW'!$A$1:$A$156,0),MATCH('Final Volume Contributions'!AC$2,'Volume Contribution RAW'!$A$1:$AF$1,0))</f>
        <v>6.4765557940535096E-2</v>
      </c>
      <c r="AD93" s="102">
        <f>INDEX('Volume Contribution RAW'!$A$1:$AF$156,MATCH('Final Volume Contributions'!$A93,'Volume Contribution RAW'!$A$1:$A$156,0),MATCH('Final Volume Contributions'!AD$2,'Volume Contribution RAW'!$A$1:$AF$1,0))</f>
        <v>-5.3995149147799197E-9</v>
      </c>
      <c r="AE93" s="102">
        <f>INDEX('Volume Contribution RAW'!$A$1:$AF$156,MATCH('Final Volume Contributions'!$A93,'Volume Contribution RAW'!$A$1:$A$156,0),MATCH('Final Volume Contributions'!AE$2,'Volume Contribution RAW'!$A$1:$AF$1,0))</f>
        <v>-5.3995149147799197E-9</v>
      </c>
      <c r="AF93" s="102">
        <f>INDEX('Volume Contribution RAW'!$A$1:$AF$156,MATCH('Final Volume Contributions'!$A93,'Volume Contribution RAW'!$A$1:$A$156,0),MATCH('Final Volume Contributions'!AF$2,'Volume Contribution RAW'!$A$1:$AF$1,0))</f>
        <v>0</v>
      </c>
      <c r="AG93" s="102">
        <f>INDEX('Volume Contribution RAW'!$A$1:$AF$156,MATCH('Final Volume Contributions'!$A93,'Volume Contribution RAW'!$A$1:$A$156,0),MATCH('Final Volume Contributions'!AG$2,'Volume Contribution RAW'!$A$1:$AF$1,0))</f>
        <v>2.6640033633795301E-2</v>
      </c>
      <c r="AH93" s="102">
        <f>INDEX('Volume Contribution RAW'!$A$1:$AF$156,MATCH('Final Volume Contributions'!$A93,'Volume Contribution RAW'!$A$1:$A$156,0),MATCH('Final Volume Contributions'!AH$2,'Volume Contribution RAW'!$A$1:$AF$1,0))</f>
        <v>-5.3995149147799197E-9</v>
      </c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</row>
    <row r="94" spans="1:65" x14ac:dyDescent="0.2">
      <c r="A94" s="101">
        <f t="shared" si="3"/>
        <v>43374</v>
      </c>
      <c r="B94">
        <v>3391094.9999999986</v>
      </c>
      <c r="C94">
        <f t="shared" si="2"/>
        <v>3360625.6220599259</v>
      </c>
      <c r="E94" s="102">
        <f>INDEX('Volume Contribution RAW'!$A$1:$AF$156,MATCH('Final Volume Contributions'!$A94,'Volume Contribution RAW'!$A$1:$A$156,0),MATCH('Final Volume Contributions'!E$2,'Volume Contribution RAW'!$A$1:$AF$1,0))</f>
        <v>2455947.5896506398</v>
      </c>
      <c r="F94" s="102">
        <f>INDEX('Volume Contribution RAW'!$A$1:$AF$156,MATCH('Final Volume Contributions'!$A94,'Volume Contribution RAW'!$A$1:$A$156,0),MATCH('Final Volume Contributions'!F$2,'Volume Contribution RAW'!$A$1:$AF$1,0))</f>
        <v>115683.942926679</v>
      </c>
      <c r="G94" s="102">
        <f>INDEX('Volume Contribution RAW'!$A$1:$AF$156,MATCH('Final Volume Contributions'!$A94,'Volume Contribution RAW'!$A$1:$A$156,0),MATCH('Final Volume Contributions'!G$2,'Volume Contribution RAW'!$A$1:$AF$1,0))</f>
        <v>842154.16860347404</v>
      </c>
      <c r="H94" s="102">
        <f>INDEX('Volume Contribution RAW'!$A$1:$AF$156,MATCH('Final Volume Contributions'!$A94,'Volume Contribution RAW'!$A$1:$A$156,0),MATCH('Final Volume Contributions'!H$2,'Volume Contribution RAW'!$A$1:$AF$1,0))</f>
        <v>-361659.434350973</v>
      </c>
      <c r="I94" s="102">
        <f>INDEX('Volume Contribution RAW'!$A$1:$AF$156,MATCH('Final Volume Contributions'!$A94,'Volume Contribution RAW'!$A$1:$A$156,0),MATCH('Final Volume Contributions'!I$2,'Volume Contribution RAW'!$A$1:$AF$1,0))</f>
        <v>-2.58504316220361E-9</v>
      </c>
      <c r="J94" s="102">
        <f>INDEX('Volume Contribution RAW'!$A$1:$AF$156,MATCH('Final Volume Contributions'!$A94,'Volume Contribution RAW'!$A$1:$A$156,0),MATCH('Final Volume Contributions'!J$2,'Volume Contribution RAW'!$A$1:$AF$1,0))</f>
        <v>162917.59524726699</v>
      </c>
      <c r="K94" s="102">
        <f>INDEX('Volume Contribution RAW'!$A$1:$AF$156,MATCH('Final Volume Contributions'!$A94,'Volume Contribution RAW'!$A$1:$A$156,0),MATCH('Final Volume Contributions'!K$2,'Volume Contribution RAW'!$A$1:$AF$1,0))</f>
        <v>-27550.054936827299</v>
      </c>
      <c r="L94" s="102">
        <f>INDEX('Volume Contribution RAW'!$A$1:$AF$156,MATCH('Final Volume Contributions'!$A94,'Volume Contribution RAW'!$A$1:$A$156,0),MATCH('Final Volume Contributions'!L$2,'Volume Contribution RAW'!$A$1:$AF$1,0))</f>
        <v>-66805.946331189407</v>
      </c>
      <c r="M94" s="102">
        <f>INDEX('Volume Contribution RAW'!$A$1:$AF$156,MATCH('Final Volume Contributions'!$A94,'Volume Contribution RAW'!$A$1:$A$156,0),MATCH('Final Volume Contributions'!M$2,'Volume Contribution RAW'!$A$1:$AF$1,0))</f>
        <v>-1410.8240795945901</v>
      </c>
      <c r="N94" s="102">
        <f>INDEX('Volume Contribution RAW'!$A$1:$AF$156,MATCH('Final Volume Contributions'!$A94,'Volume Contribution RAW'!$A$1:$A$156,0),MATCH('Final Volume Contributions'!N$2,'Volume Contribution RAW'!$A$1:$AF$1,0))</f>
        <v>-16030.6954720676</v>
      </c>
      <c r="O94" s="102">
        <f>INDEX('Volume Contribution RAW'!$A$1:$AF$156,MATCH('Final Volume Contributions'!$A94,'Volume Contribution RAW'!$A$1:$A$156,0),MATCH('Final Volume Contributions'!O$2,'Volume Contribution RAW'!$A$1:$AF$1,0))</f>
        <v>5313.58678032851</v>
      </c>
      <c r="P94" s="102">
        <f>INDEX('Volume Contribution RAW'!$A$1:$AF$156,MATCH('Final Volume Contributions'!$A94,'Volume Contribution RAW'!$A$1:$A$156,0),MATCH('Final Volume Contributions'!P$2,'Volume Contribution RAW'!$A$1:$AF$1,0))</f>
        <v>39416.843650016897</v>
      </c>
      <c r="Q94" s="102">
        <f>INDEX('Volume Contribution RAW'!$A$1:$AF$156,MATCH('Final Volume Contributions'!$A94,'Volume Contribution RAW'!$A$1:$A$156,0),MATCH('Final Volume Contributions'!Q$2,'Volume Contribution RAW'!$A$1:$AF$1,0))</f>
        <v>323983.54581470898</v>
      </c>
      <c r="R94" s="102">
        <f>INDEX('Volume Contribution RAW'!$A$1:$AF$156,MATCH('Final Volume Contributions'!$A94,'Volume Contribution RAW'!$A$1:$A$156,0),MATCH('Final Volume Contributions'!R$2,'Volume Contribution RAW'!$A$1:$AF$1,0))</f>
        <v>-323581.683108931</v>
      </c>
      <c r="S94" s="102">
        <f>INDEX('Volume Contribution RAW'!$A$1:$AF$156,MATCH('Final Volume Contributions'!$A94,'Volume Contribution RAW'!$A$1:$A$156,0),MATCH('Final Volume Contributions'!S$2,'Volume Contribution RAW'!$A$1:$AF$1,0))</f>
        <v>-2.58504316220361E-9</v>
      </c>
      <c r="T94" s="102">
        <f>INDEX('Volume Contribution RAW'!$A$1:$AF$156,MATCH('Final Volume Contributions'!$A94,'Volume Contribution RAW'!$A$1:$A$156,0),MATCH('Final Volume Contributions'!T$2,'Volume Contribution RAW'!$A$1:$AF$1,0))</f>
        <v>-2.58504316220361E-9</v>
      </c>
      <c r="U94" s="102">
        <f>INDEX('Volume Contribution RAW'!$A$1:$AF$156,MATCH('Final Volume Contributions'!$A94,'Volume Contribution RAW'!$A$1:$A$156,0),MATCH('Final Volume Contributions'!U$2,'Volume Contribution RAW'!$A$1:$AF$1,0))</f>
        <v>60177.627989548499</v>
      </c>
      <c r="V94" s="102">
        <f>INDEX('Volume Contribution RAW'!$A$1:$AF$156,MATCH('Final Volume Contributions'!$A94,'Volume Contribution RAW'!$A$1:$A$156,0),MATCH('Final Volume Contributions'!V$2,'Volume Contribution RAW'!$A$1:$AF$1,0))</f>
        <v>199681.25767164401</v>
      </c>
      <c r="W94" s="102">
        <f>INDEX('Volume Contribution RAW'!$A$1:$AF$156,MATCH('Final Volume Contributions'!$A94,'Volume Contribution RAW'!$A$1:$A$156,0),MATCH('Final Volume Contributions'!W$2,'Volume Contribution RAW'!$A$1:$AF$1,0))</f>
        <v>-53062.653415687397</v>
      </c>
      <c r="X94" s="102">
        <f>INDEX('Volume Contribution RAW'!$A$1:$AF$156,MATCH('Final Volume Contributions'!$A94,'Volume Contribution RAW'!$A$1:$A$156,0),MATCH('Final Volume Contributions'!X$2,'Volume Contribution RAW'!$A$1:$AF$1,0))</f>
        <v>6.7351950133545594E-8</v>
      </c>
      <c r="Y94" s="102">
        <f>INDEX('Volume Contribution RAW'!$A$1:$AF$156,MATCH('Final Volume Contributions'!$A94,'Volume Contribution RAW'!$A$1:$A$156,0),MATCH('Final Volume Contributions'!Y$2,'Volume Contribution RAW'!$A$1:$AF$1,0))</f>
        <v>5450.7275785165102</v>
      </c>
      <c r="Z94" s="102">
        <f>INDEX('Volume Contribution RAW'!$A$1:$AF$156,MATCH('Final Volume Contributions'!$A94,'Volume Contribution RAW'!$A$1:$A$156,0),MATCH('Final Volume Contributions'!Z$2,'Volume Contribution RAW'!$A$1:$AF$1,0))</f>
        <v>-2.58504316220361E-9</v>
      </c>
      <c r="AA94" s="102">
        <f>INDEX('Volume Contribution RAW'!$A$1:$AF$156,MATCH('Final Volume Contributions'!$A94,'Volume Contribution RAW'!$A$1:$A$156,0),MATCH('Final Volume Contributions'!AA$2,'Volume Contribution RAW'!$A$1:$AF$1,0))</f>
        <v>-2.58504316220361E-9</v>
      </c>
      <c r="AB94" s="102">
        <f>INDEX('Volume Contribution RAW'!$A$1:$AF$156,MATCH('Final Volume Contributions'!$A94,'Volume Contribution RAW'!$A$1:$A$156,0),MATCH('Final Volume Contributions'!AB$2,'Volume Contribution RAW'!$A$1:$AF$1,0))</f>
        <v>-2.58504316220361E-9</v>
      </c>
      <c r="AC94" s="102">
        <f>INDEX('Volume Contribution RAW'!$A$1:$AF$156,MATCH('Final Volume Contributions'!$A94,'Volume Contribution RAW'!$A$1:$A$156,0),MATCH('Final Volume Contributions'!AC$2,'Volume Contribution RAW'!$A$1:$AF$1,0))</f>
        <v>6.4890600794798798E-3</v>
      </c>
      <c r="AD94" s="102">
        <f>INDEX('Volume Contribution RAW'!$A$1:$AF$156,MATCH('Final Volume Contributions'!$A94,'Volume Contribution RAW'!$A$1:$A$156,0),MATCH('Final Volume Contributions'!AD$2,'Volume Contribution RAW'!$A$1:$AF$1,0))</f>
        <v>-2.58504316220361E-9</v>
      </c>
      <c r="AE94" s="102">
        <f>INDEX('Volume Contribution RAW'!$A$1:$AF$156,MATCH('Final Volume Contributions'!$A94,'Volume Contribution RAW'!$A$1:$A$156,0),MATCH('Final Volume Contributions'!AE$2,'Volume Contribution RAW'!$A$1:$AF$1,0))</f>
        <v>-2.58504316220361E-9</v>
      </c>
      <c r="AF94" s="102">
        <f>INDEX('Volume Contribution RAW'!$A$1:$AF$156,MATCH('Final Volume Contributions'!$A94,'Volume Contribution RAW'!$A$1:$A$156,0),MATCH('Final Volume Contributions'!AF$2,'Volume Contribution RAW'!$A$1:$AF$1,0))</f>
        <v>0</v>
      </c>
      <c r="AG94" s="102">
        <f>INDEX('Volume Contribution RAW'!$A$1:$AF$156,MATCH('Final Volume Contributions'!$A94,'Volume Contribution RAW'!$A$1:$A$156,0),MATCH('Final Volume Contributions'!AG$2,'Volume Contribution RAW'!$A$1:$AF$1,0))</f>
        <v>2.1353271265976501E-2</v>
      </c>
      <c r="AH94" s="102">
        <f>INDEX('Volume Contribution RAW'!$A$1:$AF$156,MATCH('Final Volume Contributions'!$A94,'Volume Contribution RAW'!$A$1:$A$156,0),MATCH('Final Volume Contributions'!AH$2,'Volume Contribution RAW'!$A$1:$AF$1,0))</f>
        <v>-2.58504316220361E-9</v>
      </c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</row>
    <row r="95" spans="1:65" x14ac:dyDescent="0.2">
      <c r="A95" s="101">
        <f t="shared" si="3"/>
        <v>43381</v>
      </c>
      <c r="B95">
        <v>3407597.4999999991</v>
      </c>
      <c r="C95">
        <f t="shared" si="2"/>
        <v>3410221.6732607163</v>
      </c>
      <c r="E95" s="102">
        <f>INDEX('Volume Contribution RAW'!$A$1:$AF$156,MATCH('Final Volume Contributions'!$A95,'Volume Contribution RAW'!$A$1:$A$156,0),MATCH('Final Volume Contributions'!E$2,'Volume Contribution RAW'!$A$1:$AF$1,0))</f>
        <v>2455947.5896506398</v>
      </c>
      <c r="F95" s="102">
        <f>INDEX('Volume Contribution RAW'!$A$1:$AF$156,MATCH('Final Volume Contributions'!$A95,'Volume Contribution RAW'!$A$1:$A$156,0),MATCH('Final Volume Contributions'!F$2,'Volume Contribution RAW'!$A$1:$AF$1,0))</f>
        <v>135660.05389228801</v>
      </c>
      <c r="G95" s="102">
        <f>INDEX('Volume Contribution RAW'!$A$1:$AF$156,MATCH('Final Volume Contributions'!$A95,'Volume Contribution RAW'!$A$1:$A$156,0),MATCH('Final Volume Contributions'!G$2,'Volume Contribution RAW'!$A$1:$AF$1,0))</f>
        <v>826805.16595756996</v>
      </c>
      <c r="H95" s="102">
        <f>INDEX('Volume Contribution RAW'!$A$1:$AF$156,MATCH('Final Volume Contributions'!$A95,'Volume Contribution RAW'!$A$1:$A$156,0),MATCH('Final Volume Contributions'!H$2,'Volume Contribution RAW'!$A$1:$AF$1,0))</f>
        <v>-314651.13223905402</v>
      </c>
      <c r="I95" s="102">
        <f>INDEX('Volume Contribution RAW'!$A$1:$AF$156,MATCH('Final Volume Contributions'!$A95,'Volume Contribution RAW'!$A$1:$A$156,0),MATCH('Final Volume Contributions'!I$2,'Volume Contribution RAW'!$A$1:$AF$1,0))</f>
        <v>1.45300801855364E-8</v>
      </c>
      <c r="J95" s="102">
        <f>INDEX('Volume Contribution RAW'!$A$1:$AF$156,MATCH('Final Volume Contributions'!$A95,'Volume Contribution RAW'!$A$1:$A$156,0),MATCH('Final Volume Contributions'!J$2,'Volume Contribution RAW'!$A$1:$AF$1,0))</f>
        <v>167060.992989244</v>
      </c>
      <c r="K95" s="102">
        <f>INDEX('Volume Contribution RAW'!$A$1:$AF$156,MATCH('Final Volume Contributions'!$A95,'Volume Contribution RAW'!$A$1:$A$156,0),MATCH('Final Volume Contributions'!K$2,'Volume Contribution RAW'!$A$1:$AF$1,0))</f>
        <v>-27686.440349152501</v>
      </c>
      <c r="L95" s="102">
        <f>INDEX('Volume Contribution RAW'!$A$1:$AF$156,MATCH('Final Volume Contributions'!$A95,'Volume Contribution RAW'!$A$1:$A$156,0),MATCH('Final Volume Contributions'!L$2,'Volume Contribution RAW'!$A$1:$AF$1,0))</f>
        <v>-53752.589638358797</v>
      </c>
      <c r="M95" s="102">
        <f>INDEX('Volume Contribution RAW'!$A$1:$AF$156,MATCH('Final Volume Contributions'!$A95,'Volume Contribution RAW'!$A$1:$A$156,0),MATCH('Final Volume Contributions'!M$2,'Volume Contribution RAW'!$A$1:$AF$1,0))</f>
        <v>-1276.0957392176899</v>
      </c>
      <c r="N95" s="102">
        <f>INDEX('Volume Contribution RAW'!$A$1:$AF$156,MATCH('Final Volume Contributions'!$A95,'Volume Contribution RAW'!$A$1:$A$156,0),MATCH('Final Volume Contributions'!N$2,'Volume Contribution RAW'!$A$1:$AF$1,0))</f>
        <v>-19059.115349638301</v>
      </c>
      <c r="O95" s="102">
        <f>INDEX('Volume Contribution RAW'!$A$1:$AF$156,MATCH('Final Volume Contributions'!$A95,'Volume Contribution RAW'!$A$1:$A$156,0),MATCH('Final Volume Contributions'!O$2,'Volume Contribution RAW'!$A$1:$AF$1,0))</f>
        <v>8310.1723685845009</v>
      </c>
      <c r="P95" s="102">
        <f>INDEX('Volume Contribution RAW'!$A$1:$AF$156,MATCH('Final Volume Contributions'!$A95,'Volume Contribution RAW'!$A$1:$A$156,0),MATCH('Final Volume Contributions'!P$2,'Volume Contribution RAW'!$A$1:$AF$1,0))</f>
        <v>38941.693198046603</v>
      </c>
      <c r="Q95" s="102">
        <f>INDEX('Volume Contribution RAW'!$A$1:$AF$156,MATCH('Final Volume Contributions'!$A95,'Volume Contribution RAW'!$A$1:$A$156,0),MATCH('Final Volume Contributions'!Q$2,'Volume Contribution RAW'!$A$1:$AF$1,0))</f>
        <v>330193.95710984699</v>
      </c>
      <c r="R95" s="102">
        <f>INDEX('Volume Contribution RAW'!$A$1:$AF$156,MATCH('Final Volume Contributions'!$A95,'Volume Contribution RAW'!$A$1:$A$156,0),MATCH('Final Volume Contributions'!R$2,'Volume Contribution RAW'!$A$1:$AF$1,0))</f>
        <v>-352058.17611949099</v>
      </c>
      <c r="S95" s="102">
        <f>INDEX('Volume Contribution RAW'!$A$1:$AF$156,MATCH('Final Volume Contributions'!$A95,'Volume Contribution RAW'!$A$1:$A$156,0),MATCH('Final Volume Contributions'!S$2,'Volume Contribution RAW'!$A$1:$AF$1,0))</f>
        <v>8.9486843047430998E-8</v>
      </c>
      <c r="T95" s="102">
        <f>INDEX('Volume Contribution RAW'!$A$1:$AF$156,MATCH('Final Volume Contributions'!$A95,'Volume Contribution RAW'!$A$1:$A$156,0),MATCH('Final Volume Contributions'!T$2,'Volume Contribution RAW'!$A$1:$AF$1,0))</f>
        <v>7611.6277316878504</v>
      </c>
      <c r="U95" s="102">
        <f>INDEX('Volume Contribution RAW'!$A$1:$AF$156,MATCH('Final Volume Contributions'!$A95,'Volume Contribution RAW'!$A$1:$A$156,0),MATCH('Final Volume Contributions'!U$2,'Volume Contribution RAW'!$A$1:$AF$1,0))</f>
        <v>56399.863731898899</v>
      </c>
      <c r="V95" s="102">
        <f>INDEX('Volume Contribution RAW'!$A$1:$AF$156,MATCH('Final Volume Contributions'!$A95,'Volume Contribution RAW'!$A$1:$A$156,0),MATCH('Final Volume Contributions'!V$2,'Volume Contribution RAW'!$A$1:$AF$1,0))</f>
        <v>200715.255701407</v>
      </c>
      <c r="W95" s="102">
        <f>INDEX('Volume Contribution RAW'!$A$1:$AF$156,MATCH('Final Volume Contributions'!$A95,'Volume Contribution RAW'!$A$1:$A$156,0),MATCH('Final Volume Contributions'!W$2,'Volume Contribution RAW'!$A$1:$AF$1,0))</f>
        <v>-53322.6915310646</v>
      </c>
      <c r="X95" s="102">
        <f>INDEX('Volume Contribution RAW'!$A$1:$AF$156,MATCH('Final Volume Contributions'!$A95,'Volume Contribution RAW'!$A$1:$A$156,0),MATCH('Final Volume Contributions'!X$2,'Volume Contribution RAW'!$A$1:$AF$1,0))</f>
        <v>-5.8756273471631298E-8</v>
      </c>
      <c r="Y95" s="102">
        <f>INDEX('Volume Contribution RAW'!$A$1:$AF$156,MATCH('Final Volume Contributions'!$A95,'Volume Contribution RAW'!$A$1:$A$156,0),MATCH('Final Volume Contributions'!Y$2,'Volume Contribution RAW'!$A$1:$AF$1,0))</f>
        <v>4381.5240783956697</v>
      </c>
      <c r="Z95" s="102">
        <f>INDEX('Volume Contribution RAW'!$A$1:$AF$156,MATCH('Final Volume Contributions'!$A95,'Volume Contribution RAW'!$A$1:$A$156,0),MATCH('Final Volume Contributions'!Z$2,'Volume Contribution RAW'!$A$1:$AF$1,0))</f>
        <v>1.45300801855364E-8</v>
      </c>
      <c r="AA95" s="102">
        <f>INDEX('Volume Contribution RAW'!$A$1:$AF$156,MATCH('Final Volume Contributions'!$A95,'Volume Contribution RAW'!$A$1:$A$156,0),MATCH('Final Volume Contributions'!AA$2,'Volume Contribution RAW'!$A$1:$AF$1,0))</f>
        <v>1.45300801855364E-8</v>
      </c>
      <c r="AB95" s="102">
        <f>INDEX('Volume Contribution RAW'!$A$1:$AF$156,MATCH('Final Volume Contributions'!$A95,'Volume Contribution RAW'!$A$1:$A$156,0),MATCH('Final Volume Contributions'!AB$2,'Volume Contribution RAW'!$A$1:$AF$1,0))</f>
        <v>1.45300801855364E-8</v>
      </c>
      <c r="AC95" s="102">
        <f>INDEX('Volume Contribution RAW'!$A$1:$AF$156,MATCH('Final Volume Contributions'!$A95,'Volume Contribution RAW'!$A$1:$A$156,0),MATCH('Final Volume Contributions'!AC$2,'Volume Contribution RAW'!$A$1:$AF$1,0))</f>
        <v>6.5205141713374796E-4</v>
      </c>
      <c r="AD95" s="102">
        <f>INDEX('Volume Contribution RAW'!$A$1:$AF$156,MATCH('Final Volume Contributions'!$A95,'Volume Contribution RAW'!$A$1:$A$156,0),MATCH('Final Volume Contributions'!AD$2,'Volume Contribution RAW'!$A$1:$AF$1,0))</f>
        <v>1.45300801855364E-8</v>
      </c>
      <c r="AE95" s="102">
        <f>INDEX('Volume Contribution RAW'!$A$1:$AF$156,MATCH('Final Volume Contributions'!$A95,'Volume Contribution RAW'!$A$1:$A$156,0),MATCH('Final Volume Contributions'!AE$2,'Volume Contribution RAW'!$A$1:$AF$1,0))</f>
        <v>1.45300801855364E-8</v>
      </c>
      <c r="AF95" s="102">
        <f>INDEX('Volume Contribution RAW'!$A$1:$AF$156,MATCH('Final Volume Contributions'!$A95,'Volume Contribution RAW'!$A$1:$A$156,0),MATCH('Final Volume Contributions'!AF$2,'Volume Contribution RAW'!$A$1:$AF$1,0))</f>
        <v>0</v>
      </c>
      <c r="AG95" s="102">
        <f>INDEX('Volume Contribution RAW'!$A$1:$AF$156,MATCH('Final Volume Contributions'!$A95,'Volume Contribution RAW'!$A$1:$A$156,0),MATCH('Final Volume Contributions'!AG$2,'Volume Contribution RAW'!$A$1:$AF$1,0))</f>
        <v>1.7164899886975098E-2</v>
      </c>
      <c r="AH95" s="102">
        <f>INDEX('Volume Contribution RAW'!$A$1:$AF$156,MATCH('Final Volume Contributions'!$A95,'Volume Contribution RAW'!$A$1:$A$156,0),MATCH('Final Volume Contributions'!AH$2,'Volume Contribution RAW'!$A$1:$AF$1,0))</f>
        <v>1.45300801855364E-8</v>
      </c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</row>
    <row r="96" spans="1:65" x14ac:dyDescent="0.2">
      <c r="A96" s="101">
        <f t="shared" si="3"/>
        <v>43388</v>
      </c>
      <c r="B96">
        <v>3477704.7999999975</v>
      </c>
      <c r="C96">
        <f t="shared" si="2"/>
        <v>3512843.715052871</v>
      </c>
      <c r="E96" s="102">
        <f>INDEX('Volume Contribution RAW'!$A$1:$AF$156,MATCH('Final Volume Contributions'!$A96,'Volume Contribution RAW'!$A$1:$A$156,0),MATCH('Final Volume Contributions'!E$2,'Volume Contribution RAW'!$A$1:$AF$1,0))</f>
        <v>2455947.5896506398</v>
      </c>
      <c r="F96" s="102">
        <f>INDEX('Volume Contribution RAW'!$A$1:$AF$156,MATCH('Final Volume Contributions'!$A96,'Volume Contribution RAW'!$A$1:$A$156,0),MATCH('Final Volume Contributions'!F$2,'Volume Contribution RAW'!$A$1:$AF$1,0))</f>
        <v>115408.201340731</v>
      </c>
      <c r="G96" s="102">
        <f>INDEX('Volume Contribution RAW'!$A$1:$AF$156,MATCH('Final Volume Contributions'!$A96,'Volume Contribution RAW'!$A$1:$A$156,0),MATCH('Final Volume Contributions'!G$2,'Volume Contribution RAW'!$A$1:$AF$1,0))</f>
        <v>875835.41682292696</v>
      </c>
      <c r="H96" s="102">
        <f>INDEX('Volume Contribution RAW'!$A$1:$AF$156,MATCH('Final Volume Contributions'!$A96,'Volume Contribution RAW'!$A$1:$A$156,0),MATCH('Final Volume Contributions'!H$2,'Volume Contribution RAW'!$A$1:$AF$1,0))</f>
        <v>-280127.809399119</v>
      </c>
      <c r="I96" s="102">
        <f>INDEX('Volume Contribution RAW'!$A$1:$AF$156,MATCH('Final Volume Contributions'!$A96,'Volume Contribution RAW'!$A$1:$A$156,0),MATCH('Final Volume Contributions'!I$2,'Volume Contribution RAW'!$A$1:$AF$1,0))</f>
        <v>4.3587488291414302E-8</v>
      </c>
      <c r="J96" s="102">
        <f>INDEX('Volume Contribution RAW'!$A$1:$AF$156,MATCH('Final Volume Contributions'!$A96,'Volume Contribution RAW'!$A$1:$A$156,0),MATCH('Final Volume Contributions'!J$2,'Volume Contribution RAW'!$A$1:$AF$1,0))</f>
        <v>171691.08197004901</v>
      </c>
      <c r="K96" s="102">
        <f>INDEX('Volume Contribution RAW'!$A$1:$AF$156,MATCH('Final Volume Contributions'!$A96,'Volume Contribution RAW'!$A$1:$A$156,0),MATCH('Final Volume Contributions'!K$2,'Volume Contribution RAW'!$A$1:$AF$1,0))</f>
        <v>-18835.760397848499</v>
      </c>
      <c r="L96" s="102">
        <f>INDEX('Volume Contribution RAW'!$A$1:$AF$156,MATCH('Final Volume Contributions'!$A96,'Volume Contribution RAW'!$A$1:$A$156,0),MATCH('Final Volume Contributions'!L$2,'Volume Contribution RAW'!$A$1:$AF$1,0))</f>
        <v>-68457.614493967194</v>
      </c>
      <c r="M96" s="102">
        <f>INDEX('Volume Contribution RAW'!$A$1:$AF$156,MATCH('Final Volume Contributions'!$A96,'Volume Contribution RAW'!$A$1:$A$156,0),MATCH('Final Volume Contributions'!M$2,'Volume Contribution RAW'!$A$1:$AF$1,0))</f>
        <v>-1164.57935678636</v>
      </c>
      <c r="N96" s="102">
        <f>INDEX('Volume Contribution RAW'!$A$1:$AF$156,MATCH('Final Volume Contributions'!$A96,'Volume Contribution RAW'!$A$1:$A$156,0),MATCH('Final Volume Contributions'!N$2,'Volume Contribution RAW'!$A$1:$AF$1,0))</f>
        <v>-17706.664285118899</v>
      </c>
      <c r="O96" s="102">
        <f>INDEX('Volume Contribution RAW'!$A$1:$AF$156,MATCH('Final Volume Contributions'!$A96,'Volume Contribution RAW'!$A$1:$A$156,0),MATCH('Final Volume Contributions'!O$2,'Volume Contribution RAW'!$A$1:$AF$1,0))</f>
        <v>4272.5437758686903</v>
      </c>
      <c r="P96" s="102">
        <f>INDEX('Volume Contribution RAW'!$A$1:$AF$156,MATCH('Final Volume Contributions'!$A96,'Volume Contribution RAW'!$A$1:$A$156,0),MATCH('Final Volume Contributions'!P$2,'Volume Contribution RAW'!$A$1:$AF$1,0))</f>
        <v>41169.595346768103</v>
      </c>
      <c r="Q96" s="102">
        <f>INDEX('Volume Contribution RAW'!$A$1:$AF$156,MATCH('Final Volume Contributions'!$A96,'Volume Contribution RAW'!$A$1:$A$156,0),MATCH('Final Volume Contributions'!Q$2,'Volume Contribution RAW'!$A$1:$AF$1,0))</f>
        <v>366019.89565376</v>
      </c>
      <c r="R96" s="102">
        <f>INDEX('Volume Contribution RAW'!$A$1:$AF$156,MATCH('Final Volume Contributions'!$A96,'Volume Contribution RAW'!$A$1:$A$156,0),MATCH('Final Volume Contributions'!R$2,'Volume Contribution RAW'!$A$1:$AF$1,0))</f>
        <v>-353330.07757989498</v>
      </c>
      <c r="S96" s="102">
        <f>INDEX('Volume Contribution RAW'!$A$1:$AF$156,MATCH('Final Volume Contributions'!$A96,'Volume Contribution RAW'!$A$1:$A$156,0),MATCH('Final Volume Contributions'!S$2,'Volume Contribution RAW'!$A$1:$AF$1,0))</f>
        <v>1.9925708933218001E-7</v>
      </c>
      <c r="T96" s="102">
        <f>INDEX('Volume Contribution RAW'!$A$1:$AF$156,MATCH('Final Volume Contributions'!$A96,'Volume Contribution RAW'!$A$1:$A$156,0),MATCH('Final Volume Contributions'!T$2,'Volume Contribution RAW'!$A$1:$AF$1,0))</f>
        <v>16174.883096454299</v>
      </c>
      <c r="U96" s="102">
        <f>INDEX('Volume Contribution RAW'!$A$1:$AF$156,MATCH('Final Volume Contributions'!$A96,'Volume Contribution RAW'!$A$1:$A$156,0),MATCH('Final Volume Contributions'!U$2,'Volume Contribution RAW'!$A$1:$AF$1,0))</f>
        <v>46782.516072761799</v>
      </c>
      <c r="V96" s="102">
        <f>INDEX('Volume Contribution RAW'!$A$1:$AF$156,MATCH('Final Volume Contributions'!$A96,'Volume Contribution RAW'!$A$1:$A$156,0),MATCH('Final Volume Contributions'!V$2,'Volume Contribution RAW'!$A$1:$AF$1,0))</f>
        <v>203621.25030476201</v>
      </c>
      <c r="W96" s="102">
        <f>INDEX('Volume Contribution RAW'!$A$1:$AF$156,MATCH('Final Volume Contributions'!$A96,'Volume Contribution RAW'!$A$1:$A$156,0),MATCH('Final Volume Contributions'!W$2,'Volume Contribution RAW'!$A$1:$AF$1,0))</f>
        <v>-48010.618361259403</v>
      </c>
      <c r="X96" s="102">
        <f>INDEX('Volume Contribution RAW'!$A$1:$AF$156,MATCH('Final Volume Contributions'!$A96,'Volume Contribution RAW'!$A$1:$A$156,0),MATCH('Final Volume Contributions'!X$2,'Volume Contribution RAW'!$A$1:$AF$1,0))</f>
        <v>4.3587488291414302E-8</v>
      </c>
      <c r="Y96" s="102">
        <f>INDEX('Volume Contribution RAW'!$A$1:$AF$156,MATCH('Final Volume Contributions'!$A96,'Volume Contribution RAW'!$A$1:$A$156,0),MATCH('Final Volume Contributions'!Y$2,'Volume Contribution RAW'!$A$1:$AF$1,0))</f>
        <v>3553.85090266927</v>
      </c>
      <c r="Z96" s="102">
        <f>INDEX('Volume Contribution RAW'!$A$1:$AF$156,MATCH('Final Volume Contributions'!$A96,'Volume Contribution RAW'!$A$1:$A$156,0),MATCH('Final Volume Contributions'!Z$2,'Volume Contribution RAW'!$A$1:$AF$1,0))</f>
        <v>4.3587488291414302E-8</v>
      </c>
      <c r="AA96" s="102">
        <f>INDEX('Volume Contribution RAW'!$A$1:$AF$156,MATCH('Final Volume Contributions'!$A96,'Volume Contribution RAW'!$A$1:$A$156,0),MATCH('Final Volume Contributions'!AA$2,'Volume Contribution RAW'!$A$1:$AF$1,0))</f>
        <v>4.3587488291414302E-8</v>
      </c>
      <c r="AB96" s="102">
        <f>INDEX('Volume Contribution RAW'!$A$1:$AF$156,MATCH('Final Volume Contributions'!$A96,'Volume Contribution RAW'!$A$1:$A$156,0),MATCH('Final Volume Contributions'!AB$2,'Volume Contribution RAW'!$A$1:$AF$1,0))</f>
        <v>4.3587488291414302E-8</v>
      </c>
      <c r="AC96" s="102">
        <f>INDEX('Volume Contribution RAW'!$A$1:$AF$156,MATCH('Final Volume Contributions'!$A96,'Volume Contribution RAW'!$A$1:$A$156,0),MATCH('Final Volume Contributions'!AC$2,'Volume Contribution RAW'!$A$1:$AF$1,0))</f>
        <v>6.6150586198709699E-5</v>
      </c>
      <c r="AD96" s="102">
        <f>INDEX('Volume Contribution RAW'!$A$1:$AF$156,MATCH('Final Volume Contributions'!$A96,'Volume Contribution RAW'!$A$1:$A$156,0),MATCH('Final Volume Contributions'!AD$2,'Volume Contribution RAW'!$A$1:$AF$1,0))</f>
        <v>4.3587488291414302E-8</v>
      </c>
      <c r="AE96" s="102">
        <f>INDEX('Volume Contribution RAW'!$A$1:$AF$156,MATCH('Final Volume Contributions'!$A96,'Volume Contribution RAW'!$A$1:$A$156,0),MATCH('Final Volume Contributions'!AE$2,'Volume Contribution RAW'!$A$1:$AF$1,0))</f>
        <v>4.3587488291414302E-8</v>
      </c>
      <c r="AF96" s="102">
        <f>INDEX('Volume Contribution RAW'!$A$1:$AF$156,MATCH('Final Volume Contributions'!$A96,'Volume Contribution RAW'!$A$1:$A$156,0),MATCH('Final Volume Contributions'!AF$2,'Volume Contribution RAW'!$A$1:$AF$1,0))</f>
        <v>0</v>
      </c>
      <c r="AG96" s="102">
        <f>INDEX('Volume Contribution RAW'!$A$1:$AF$156,MATCH('Final Volume Contributions'!$A96,'Volume Contribution RAW'!$A$1:$A$156,0),MATCH('Final Volume Contributions'!AG$2,'Volume Contribution RAW'!$A$1:$AF$1,0))</f>
        <v>1.3922775241045999E-2</v>
      </c>
      <c r="AH96" s="102">
        <f>INDEX('Volume Contribution RAW'!$A$1:$AF$156,MATCH('Final Volume Contributions'!$A96,'Volume Contribution RAW'!$A$1:$A$156,0),MATCH('Final Volume Contributions'!AH$2,'Volume Contribution RAW'!$A$1:$AF$1,0))</f>
        <v>4.3587488291414302E-8</v>
      </c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</row>
    <row r="97" spans="1:65" x14ac:dyDescent="0.2">
      <c r="A97" s="101">
        <f t="shared" si="3"/>
        <v>43395</v>
      </c>
      <c r="B97">
        <v>3655409.299999998</v>
      </c>
      <c r="C97">
        <f t="shared" si="2"/>
        <v>3672145.6419652267</v>
      </c>
      <c r="E97" s="102">
        <f>INDEX('Volume Contribution RAW'!$A$1:$AF$156,MATCH('Final Volume Contributions'!$A97,'Volume Contribution RAW'!$A$1:$A$156,0),MATCH('Final Volume Contributions'!E$2,'Volume Contribution RAW'!$A$1:$AF$1,0))</f>
        <v>2455947.5896506398</v>
      </c>
      <c r="F97" s="102">
        <f>INDEX('Volume Contribution RAW'!$A$1:$AF$156,MATCH('Final Volume Contributions'!$A97,'Volume Contribution RAW'!$A$1:$A$156,0),MATCH('Final Volume Contributions'!F$2,'Volume Contribution RAW'!$A$1:$AF$1,0))</f>
        <v>116567.904958628</v>
      </c>
      <c r="G97" s="102">
        <f>INDEX('Volume Contribution RAW'!$A$1:$AF$156,MATCH('Final Volume Contributions'!$A97,'Volume Contribution RAW'!$A$1:$A$156,0),MATCH('Final Volume Contributions'!G$2,'Volume Contribution RAW'!$A$1:$AF$1,0))</f>
        <v>996726.01565958105</v>
      </c>
      <c r="H97" s="102">
        <f>INDEX('Volume Contribution RAW'!$A$1:$AF$156,MATCH('Final Volume Contributions'!$A97,'Volume Contribution RAW'!$A$1:$A$156,0),MATCH('Final Volume Contributions'!H$2,'Volume Contribution RAW'!$A$1:$AF$1,0))</f>
        <v>-225171.01260577401</v>
      </c>
      <c r="I97" s="102">
        <f>INDEX('Volume Contribution RAW'!$A$1:$AF$156,MATCH('Final Volume Contributions'!$A97,'Volume Contribution RAW'!$A$1:$A$156,0),MATCH('Final Volume Contributions'!I$2,'Volume Contribution RAW'!$A$1:$AF$1,0))</f>
        <v>-6.8157999038565099E-9</v>
      </c>
      <c r="J97" s="102">
        <f>INDEX('Volume Contribution RAW'!$A$1:$AF$156,MATCH('Final Volume Contributions'!$A97,'Volume Contribution RAW'!$A$1:$A$156,0),MATCH('Final Volume Contributions'!J$2,'Volume Contribution RAW'!$A$1:$AF$1,0))</f>
        <v>178149.41435511599</v>
      </c>
      <c r="K97" s="102">
        <f>INDEX('Volume Contribution RAW'!$A$1:$AF$156,MATCH('Final Volume Contributions'!$A97,'Volume Contribution RAW'!$A$1:$A$156,0),MATCH('Final Volume Contributions'!K$2,'Volume Contribution RAW'!$A$1:$AF$1,0))</f>
        <v>-28694.7698117984</v>
      </c>
      <c r="L97" s="102">
        <f>INDEX('Volume Contribution RAW'!$A$1:$AF$156,MATCH('Final Volume Contributions'!$A97,'Volume Contribution RAW'!$A$1:$A$156,0),MATCH('Final Volume Contributions'!L$2,'Volume Contribution RAW'!$A$1:$AF$1,0))</f>
        <v>-56000.704039331198</v>
      </c>
      <c r="M97" s="102">
        <f>INDEX('Volume Contribution RAW'!$A$1:$AF$156,MATCH('Final Volume Contributions'!$A97,'Volume Contribution RAW'!$A$1:$A$156,0),MATCH('Final Volume Contributions'!M$2,'Volume Contribution RAW'!$A$1:$AF$1,0))</f>
        <v>-1071.50536010681</v>
      </c>
      <c r="N97" s="102">
        <f>INDEX('Volume Contribution RAW'!$A$1:$AF$156,MATCH('Final Volume Contributions'!$A97,'Volume Contribution RAW'!$A$1:$A$156,0),MATCH('Final Volume Contributions'!N$2,'Volume Contribution RAW'!$A$1:$AF$1,0))</f>
        <v>-16666.908519856399</v>
      </c>
      <c r="O97" s="102">
        <f>INDEX('Volume Contribution RAW'!$A$1:$AF$156,MATCH('Final Volume Contributions'!$A97,'Volume Contribution RAW'!$A$1:$A$156,0),MATCH('Final Volume Contributions'!O$2,'Volume Contribution RAW'!$A$1:$AF$1,0))</f>
        <v>-1901.85556719954</v>
      </c>
      <c r="P97" s="102">
        <f>INDEX('Volume Contribution RAW'!$A$1:$AF$156,MATCH('Final Volume Contributions'!$A97,'Volume Contribution RAW'!$A$1:$A$156,0),MATCH('Final Volume Contributions'!P$2,'Volume Contribution RAW'!$A$1:$AF$1,0))</f>
        <v>27244.167939761799</v>
      </c>
      <c r="Q97" s="102">
        <f>INDEX('Volume Contribution RAW'!$A$1:$AF$156,MATCH('Final Volume Contributions'!$A97,'Volume Contribution RAW'!$A$1:$A$156,0),MATCH('Final Volume Contributions'!Q$2,'Volume Contribution RAW'!$A$1:$AF$1,0))</f>
        <v>349405.86063378397</v>
      </c>
      <c r="R97" s="102">
        <f>INDEX('Volume Contribution RAW'!$A$1:$AF$156,MATCH('Final Volume Contributions'!$A97,'Volume Contribution RAW'!$A$1:$A$156,0),MATCH('Final Volume Contributions'!R$2,'Volume Contribution RAW'!$A$1:$AF$1,0))</f>
        <v>-370906.55946916202</v>
      </c>
      <c r="S97" s="102">
        <f>INDEX('Volume Contribution RAW'!$A$1:$AF$156,MATCH('Final Volume Contributions'!$A97,'Volume Contribution RAW'!$A$1:$A$156,0),MATCH('Final Volume Contributions'!S$2,'Volume Contribution RAW'!$A$1:$AF$1,0))</f>
        <v>-6.8157999038565099E-9</v>
      </c>
      <c r="T97" s="102">
        <f>INDEX('Volume Contribution RAW'!$A$1:$AF$156,MATCH('Final Volume Contributions'!$A97,'Volume Contribution RAW'!$A$1:$A$156,0),MATCH('Final Volume Contributions'!T$2,'Volume Contribution RAW'!$A$1:$AF$1,0))</f>
        <v>16538.665423160099</v>
      </c>
      <c r="U97" s="102">
        <f>INDEX('Volume Contribution RAW'!$A$1:$AF$156,MATCH('Final Volume Contributions'!$A97,'Volume Contribution RAW'!$A$1:$A$156,0),MATCH('Final Volume Contributions'!U$2,'Volume Contribution RAW'!$A$1:$AF$1,0))</f>
        <v>69783.557223472904</v>
      </c>
      <c r="V97" s="102">
        <f>INDEX('Volume Contribution RAW'!$A$1:$AF$156,MATCH('Final Volume Contributions'!$A97,'Volume Contribution RAW'!$A$1:$A$156,0),MATCH('Final Volume Contributions'!V$2,'Volume Contribution RAW'!$A$1:$AF$1,0))</f>
        <v>208360.33232133201</v>
      </c>
      <c r="W97" s="102">
        <f>INDEX('Volume Contribution RAW'!$A$1:$AF$156,MATCH('Final Volume Contributions'!$A97,'Volume Contribution RAW'!$A$1:$A$156,0),MATCH('Final Volume Contributions'!W$2,'Volume Contribution RAW'!$A$1:$AF$1,0))</f>
        <v>-49071.355494683099</v>
      </c>
      <c r="X97" s="102">
        <f>INDEX('Volume Contribution RAW'!$A$1:$AF$156,MATCH('Final Volume Contributions'!$A97,'Volume Contribution RAW'!$A$1:$A$156,0),MATCH('Final Volume Contributions'!X$2,'Volume Contribution RAW'!$A$1:$AF$1,0))</f>
        <v>-6.8157999038565099E-9</v>
      </c>
      <c r="Y97" s="102">
        <f>INDEX('Volume Contribution RAW'!$A$1:$AF$156,MATCH('Final Volume Contributions'!$A97,'Volume Contribution RAW'!$A$1:$A$156,0),MATCH('Final Volume Contributions'!Y$2,'Volume Contribution RAW'!$A$1:$AF$1,0))</f>
        <v>2906.7932732549598</v>
      </c>
      <c r="Z97" s="102">
        <f>INDEX('Volume Contribution RAW'!$A$1:$AF$156,MATCH('Final Volume Contributions'!$A97,'Volume Contribution RAW'!$A$1:$A$156,0),MATCH('Final Volume Contributions'!Z$2,'Volume Contribution RAW'!$A$1:$AF$1,0))</f>
        <v>-6.8157999038565099E-9</v>
      </c>
      <c r="AA97" s="102">
        <f>INDEX('Volume Contribution RAW'!$A$1:$AF$156,MATCH('Final Volume Contributions'!$A97,'Volume Contribution RAW'!$A$1:$A$156,0),MATCH('Final Volume Contributions'!AA$2,'Volume Contribution RAW'!$A$1:$AF$1,0))</f>
        <v>-6.8157999038565099E-9</v>
      </c>
      <c r="AB97" s="102">
        <f>INDEX('Volume Contribution RAW'!$A$1:$AF$156,MATCH('Final Volume Contributions'!$A97,'Volume Contribution RAW'!$A$1:$A$156,0),MATCH('Final Volume Contributions'!AB$2,'Volume Contribution RAW'!$A$1:$AF$1,0))</f>
        <v>-6.8157999038565099E-9</v>
      </c>
      <c r="AC97" s="102">
        <f>INDEX('Volume Contribution RAW'!$A$1:$AF$156,MATCH('Final Volume Contributions'!$A97,'Volume Contribution RAW'!$A$1:$A$156,0),MATCH('Final Volume Contributions'!AC$2,'Volume Contribution RAW'!$A$1:$AF$1,0))</f>
        <v>6.7552612023485998E-6</v>
      </c>
      <c r="AD97" s="102">
        <f>INDEX('Volume Contribution RAW'!$A$1:$AF$156,MATCH('Final Volume Contributions'!$A97,'Volume Contribution RAW'!$A$1:$A$156,0),MATCH('Final Volume Contributions'!AD$2,'Volume Contribution RAW'!$A$1:$AF$1,0))</f>
        <v>-6.8157999038565099E-9</v>
      </c>
      <c r="AE97" s="102">
        <f>INDEX('Volume Contribution RAW'!$A$1:$AF$156,MATCH('Final Volume Contributions'!$A97,'Volume Contribution RAW'!$A$1:$A$156,0),MATCH('Final Volume Contributions'!AE$2,'Volume Contribution RAW'!$A$1:$AF$1,0))</f>
        <v>-6.8157999038565099E-9</v>
      </c>
      <c r="AF97" s="102">
        <f>INDEX('Volume Contribution RAW'!$A$1:$AF$156,MATCH('Final Volume Contributions'!$A97,'Volume Contribution RAW'!$A$1:$A$156,0),MATCH('Final Volume Contributions'!AF$2,'Volume Contribution RAW'!$A$1:$AF$1,0))</f>
        <v>0</v>
      </c>
      <c r="AG97" s="102">
        <f>INDEX('Volume Contribution RAW'!$A$1:$AF$156,MATCH('Final Volume Contributions'!$A97,'Volume Contribution RAW'!$A$1:$A$156,0),MATCH('Final Volume Contributions'!AG$2,'Volume Contribution RAW'!$A$1:$AF$1,0))</f>
        <v>1.13877165128653E-2</v>
      </c>
      <c r="AH97" s="102">
        <f>INDEX('Volume Contribution RAW'!$A$1:$AF$156,MATCH('Final Volume Contributions'!$A97,'Volume Contribution RAW'!$A$1:$A$156,0),MATCH('Final Volume Contributions'!AH$2,'Volume Contribution RAW'!$A$1:$AF$1,0))</f>
        <v>-6.8157999038565099E-9</v>
      </c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</row>
    <row r="98" spans="1:65" x14ac:dyDescent="0.2">
      <c r="A98" s="101">
        <f t="shared" si="3"/>
        <v>43402</v>
      </c>
      <c r="B98">
        <v>3700254.9999999991</v>
      </c>
      <c r="C98">
        <f t="shared" si="2"/>
        <v>3643368.2558991862</v>
      </c>
      <c r="E98" s="102">
        <f>INDEX('Volume Contribution RAW'!$A$1:$AF$156,MATCH('Final Volume Contributions'!$A98,'Volume Contribution RAW'!$A$1:$A$156,0),MATCH('Final Volume Contributions'!E$2,'Volume Contribution RAW'!$A$1:$AF$1,0))</f>
        <v>2455947.5896506398</v>
      </c>
      <c r="F98" s="102">
        <f>INDEX('Volume Contribution RAW'!$A$1:$AF$156,MATCH('Final Volume Contributions'!$A98,'Volume Contribution RAW'!$A$1:$A$156,0),MATCH('Final Volume Contributions'!F$2,'Volume Contribution RAW'!$A$1:$AF$1,0))</f>
        <v>65270.1418608237</v>
      </c>
      <c r="G98" s="102">
        <f>INDEX('Volume Contribution RAW'!$A$1:$AF$156,MATCH('Final Volume Contributions'!$A98,'Volume Contribution RAW'!$A$1:$A$156,0),MATCH('Final Volume Contributions'!G$2,'Volume Contribution RAW'!$A$1:$AF$1,0))</f>
        <v>1010531.61677637</v>
      </c>
      <c r="H98" s="102">
        <f>INDEX('Volume Contribution RAW'!$A$1:$AF$156,MATCH('Final Volume Contributions'!$A98,'Volume Contribution RAW'!$A$1:$A$156,0),MATCH('Final Volume Contributions'!H$2,'Volume Contribution RAW'!$A$1:$AF$1,0))</f>
        <v>-153375.570040458</v>
      </c>
      <c r="I98" s="102">
        <f>INDEX('Volume Contribution RAW'!$A$1:$AF$156,MATCH('Final Volume Contributions'!$A98,'Volume Contribution RAW'!$A$1:$A$156,0),MATCH('Final Volume Contributions'!I$2,'Volume Contribution RAW'!$A$1:$AF$1,0))</f>
        <v>1.5979602999241598E-8</v>
      </c>
      <c r="J98" s="102">
        <f>INDEX('Volume Contribution RAW'!$A$1:$AF$156,MATCH('Final Volume Contributions'!$A98,'Volume Contribution RAW'!$A$1:$A$156,0),MATCH('Final Volume Contributions'!J$2,'Volume Contribution RAW'!$A$1:$AF$1,0))</f>
        <v>175046.58036141301</v>
      </c>
      <c r="K98" s="102">
        <f>INDEX('Volume Contribution RAW'!$A$1:$AF$156,MATCH('Final Volume Contributions'!$A98,'Volume Contribution RAW'!$A$1:$A$156,0),MATCH('Final Volume Contributions'!K$2,'Volume Contribution RAW'!$A$1:$AF$1,0))</f>
        <v>-28341.407296110199</v>
      </c>
      <c r="L98" s="102">
        <f>INDEX('Volume Contribution RAW'!$A$1:$AF$156,MATCH('Final Volume Contributions'!$A98,'Volume Contribution RAW'!$A$1:$A$156,0),MATCH('Final Volume Contributions'!L$2,'Volume Contribution RAW'!$A$1:$AF$1,0))</f>
        <v>-44329.725985937497</v>
      </c>
      <c r="M98" s="102">
        <f>INDEX('Volume Contribution RAW'!$A$1:$AF$156,MATCH('Final Volume Contributions'!$A98,'Volume Contribution RAW'!$A$1:$A$156,0),MATCH('Final Volume Contributions'!M$2,'Volume Contribution RAW'!$A$1:$AF$1,0))</f>
        <v>-952.48486403942002</v>
      </c>
      <c r="N98" s="102">
        <f>INDEX('Volume Contribution RAW'!$A$1:$AF$156,MATCH('Final Volume Contributions'!$A98,'Volume Contribution RAW'!$A$1:$A$156,0),MATCH('Final Volume Contributions'!N$2,'Volume Contribution RAW'!$A$1:$AF$1,0))</f>
        <v>-15111.807542909</v>
      </c>
      <c r="O98" s="102">
        <f>INDEX('Volume Contribution RAW'!$A$1:$AF$156,MATCH('Final Volume Contributions'!$A98,'Volume Contribution RAW'!$A$1:$A$156,0),MATCH('Final Volume Contributions'!O$2,'Volume Contribution RAW'!$A$1:$AF$1,0))</f>
        <v>-3300.2021040080999</v>
      </c>
      <c r="P98" s="102">
        <f>INDEX('Volume Contribution RAW'!$A$1:$AF$156,MATCH('Final Volume Contributions'!$A98,'Volume Contribution RAW'!$A$1:$A$156,0),MATCH('Final Volume Contributions'!P$2,'Volume Contribution RAW'!$A$1:$AF$1,0))</f>
        <v>17902.2603047708</v>
      </c>
      <c r="Q98" s="102">
        <f>INDEX('Volume Contribution RAW'!$A$1:$AF$156,MATCH('Final Volume Contributions'!$A98,'Volume Contribution RAW'!$A$1:$A$156,0),MATCH('Final Volume Contributions'!Q$2,'Volume Contribution RAW'!$A$1:$AF$1,0))</f>
        <v>204042.29936712599</v>
      </c>
      <c r="R98" s="102">
        <f>INDEX('Volume Contribution RAW'!$A$1:$AF$156,MATCH('Final Volume Contributions'!$A98,'Volume Contribution RAW'!$A$1:$A$156,0),MATCH('Final Volume Contributions'!R$2,'Volume Contribution RAW'!$A$1:$AF$1,0))</f>
        <v>-244862.00708323799</v>
      </c>
      <c r="S98" s="102">
        <f>INDEX('Volume Contribution RAW'!$A$1:$AF$156,MATCH('Final Volume Contributions'!$A98,'Volume Contribution RAW'!$A$1:$A$156,0),MATCH('Final Volume Contributions'!S$2,'Volume Contribution RAW'!$A$1:$AF$1,0))</f>
        <v>-50744.938679910199</v>
      </c>
      <c r="T98" s="102">
        <f>INDEX('Volume Contribution RAW'!$A$1:$AF$156,MATCH('Final Volume Contributions'!$A98,'Volume Contribution RAW'!$A$1:$A$156,0),MATCH('Final Volume Contributions'!T$2,'Volume Contribution RAW'!$A$1:$AF$1,0))</f>
        <v>33865.007351613</v>
      </c>
      <c r="U98" s="102">
        <f>INDEX('Volume Contribution RAW'!$A$1:$AF$156,MATCH('Final Volume Contributions'!$A98,'Volume Contribution RAW'!$A$1:$A$156,0),MATCH('Final Volume Contributions'!U$2,'Volume Contribution RAW'!$A$1:$AF$1,0))</f>
        <v>53386.619524418202</v>
      </c>
      <c r="V98" s="102">
        <f>INDEX('Volume Contribution RAW'!$A$1:$AF$156,MATCH('Final Volume Contributions'!$A98,'Volume Contribution RAW'!$A$1:$A$156,0),MATCH('Final Volume Contributions'!V$2,'Volume Contribution RAW'!$A$1:$AF$1,0))</f>
        <v>214545.575743369</v>
      </c>
      <c r="W98" s="102">
        <f>INDEX('Volume Contribution RAW'!$A$1:$AF$156,MATCH('Final Volume Contributions'!$A98,'Volume Contribution RAW'!$A$1:$A$156,0),MATCH('Final Volume Contributions'!W$2,'Volume Contribution RAW'!$A$1:$AF$1,0))</f>
        <v>-48466.976180320598</v>
      </c>
      <c r="X98" s="102">
        <f>INDEX('Volume Contribution RAW'!$A$1:$AF$156,MATCH('Final Volume Contributions'!$A98,'Volume Contribution RAW'!$A$1:$A$156,0),MATCH('Final Volume Contributions'!X$2,'Volume Contribution RAW'!$A$1:$AF$1,0))</f>
        <v>1.5979602999241598E-8</v>
      </c>
      <c r="Y98" s="102">
        <f>INDEX('Volume Contribution RAW'!$A$1:$AF$156,MATCH('Final Volume Contributions'!$A98,'Volume Contribution RAW'!$A$1:$A$156,0),MATCH('Final Volume Contributions'!Y$2,'Volume Contribution RAW'!$A$1:$AF$1,0))</f>
        <v>2315.6756625492999</v>
      </c>
      <c r="Z98" s="102">
        <f>INDEX('Volume Contribution RAW'!$A$1:$AF$156,MATCH('Final Volume Contributions'!$A98,'Volume Contribution RAW'!$A$1:$A$156,0),MATCH('Final Volume Contributions'!Z$2,'Volume Contribution RAW'!$A$1:$AF$1,0))</f>
        <v>1.5979602999241598E-8</v>
      </c>
      <c r="AA98" s="102">
        <f>INDEX('Volume Contribution RAW'!$A$1:$AF$156,MATCH('Final Volume Contributions'!$A98,'Volume Contribution RAW'!$A$1:$A$156,0),MATCH('Final Volume Contributions'!AA$2,'Volume Contribution RAW'!$A$1:$AF$1,0))</f>
        <v>1.5979602999241598E-8</v>
      </c>
      <c r="AB98" s="102">
        <f>INDEX('Volume Contribution RAW'!$A$1:$AF$156,MATCH('Final Volume Contributions'!$A98,'Volume Contribution RAW'!$A$1:$A$156,0),MATCH('Final Volume Contributions'!AB$2,'Volume Contribution RAW'!$A$1:$AF$1,0))</f>
        <v>1.5979602999241598E-8</v>
      </c>
      <c r="AC98" s="102">
        <f>INDEX('Volume Contribution RAW'!$A$1:$AF$156,MATCH('Final Volume Contributions'!$A98,'Volume Contribution RAW'!$A$1:$A$156,0),MATCH('Final Volume Contributions'!AC$2,'Volume Contribution RAW'!$A$1:$AF$1,0))</f>
        <v>6.91523109503413E-7</v>
      </c>
      <c r="AD98" s="102">
        <f>INDEX('Volume Contribution RAW'!$A$1:$AF$156,MATCH('Final Volume Contributions'!$A98,'Volume Contribution RAW'!$A$1:$A$156,0),MATCH('Final Volume Contributions'!AD$2,'Volume Contribution RAW'!$A$1:$AF$1,0))</f>
        <v>1.5979602999241598E-8</v>
      </c>
      <c r="AE98" s="102">
        <f>INDEX('Volume Contribution RAW'!$A$1:$AF$156,MATCH('Final Volume Contributions'!$A98,'Volume Contribution RAW'!$A$1:$A$156,0),MATCH('Final Volume Contributions'!AE$2,'Volume Contribution RAW'!$A$1:$AF$1,0))</f>
        <v>1.5979602999241598E-8</v>
      </c>
      <c r="AF98" s="102">
        <f>INDEX('Volume Contribution RAW'!$A$1:$AF$156,MATCH('Final Volume Contributions'!$A98,'Volume Contribution RAW'!$A$1:$A$156,0),MATCH('Final Volume Contributions'!AF$2,'Volume Contribution RAW'!$A$1:$AF$1,0))</f>
        <v>0</v>
      </c>
      <c r="AG98" s="102">
        <f>INDEX('Volume Contribution RAW'!$A$1:$AF$156,MATCH('Final Volume Contributions'!$A98,'Volume Contribution RAW'!$A$1:$A$156,0),MATCH('Final Volume Contributions'!AG$2,'Volume Contribution RAW'!$A$1:$AF$1,0))</f>
        <v>9.0722063098576701E-3</v>
      </c>
      <c r="AH98" s="102">
        <f>INDEX('Volume Contribution RAW'!$A$1:$AF$156,MATCH('Final Volume Contributions'!$A98,'Volume Contribution RAW'!$A$1:$A$156,0),MATCH('Final Volume Contributions'!AH$2,'Volume Contribution RAW'!$A$1:$AF$1,0))</f>
        <v>1.5979602999241598E-8</v>
      </c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</row>
    <row r="99" spans="1:65" x14ac:dyDescent="0.2">
      <c r="A99" s="101">
        <f t="shared" si="3"/>
        <v>43409</v>
      </c>
      <c r="B99">
        <v>3703735.5000000005</v>
      </c>
      <c r="C99">
        <f t="shared" si="2"/>
        <v>3698518.5263827736</v>
      </c>
      <c r="E99" s="102">
        <f>INDEX('Volume Contribution RAW'!$A$1:$AF$156,MATCH('Final Volume Contributions'!$A99,'Volume Contribution RAW'!$A$1:$A$156,0),MATCH('Final Volume Contributions'!E$2,'Volume Contribution RAW'!$A$1:$AF$1,0))</f>
        <v>2455947.5896506398</v>
      </c>
      <c r="F99" s="102">
        <f>INDEX('Volume Contribution RAW'!$A$1:$AF$156,MATCH('Final Volume Contributions'!$A99,'Volume Contribution RAW'!$A$1:$A$156,0),MATCH('Final Volume Contributions'!F$2,'Volume Contribution RAW'!$A$1:$AF$1,0))</f>
        <v>117989.617891681</v>
      </c>
      <c r="G99" s="102">
        <f>INDEX('Volume Contribution RAW'!$A$1:$AF$156,MATCH('Final Volume Contributions'!$A99,'Volume Contribution RAW'!$A$1:$A$156,0),MATCH('Final Volume Contributions'!G$2,'Volume Contribution RAW'!$A$1:$AF$1,0))</f>
        <v>867733.04492902604</v>
      </c>
      <c r="H99" s="102">
        <f>INDEX('Volume Contribution RAW'!$A$1:$AF$156,MATCH('Final Volume Contributions'!$A99,'Volume Contribution RAW'!$A$1:$A$156,0),MATCH('Final Volume Contributions'!H$2,'Volume Contribution RAW'!$A$1:$AF$1,0))</f>
        <v>-108844.644534773</v>
      </c>
      <c r="I99" s="102">
        <f>INDEX('Volume Contribution RAW'!$A$1:$AF$156,MATCH('Final Volume Contributions'!$A99,'Volume Contribution RAW'!$A$1:$A$156,0),MATCH('Final Volume Contributions'!I$2,'Volume Contribution RAW'!$A$1:$AF$1,0))</f>
        <v>2.9335659553050101E-8</v>
      </c>
      <c r="J99" s="102">
        <f>INDEX('Volume Contribution RAW'!$A$1:$AF$156,MATCH('Final Volume Contributions'!$A99,'Volume Contribution RAW'!$A$1:$A$156,0),MATCH('Final Volume Contributions'!J$2,'Volume Contribution RAW'!$A$1:$AF$1,0))</f>
        <v>172114.06155805799</v>
      </c>
      <c r="K99" s="102">
        <f>INDEX('Volume Contribution RAW'!$A$1:$AF$156,MATCH('Final Volume Contributions'!$A99,'Volume Contribution RAW'!$A$1:$A$156,0),MATCH('Final Volume Contributions'!K$2,'Volume Contribution RAW'!$A$1:$AF$1,0))</f>
        <v>-18810.804167910799</v>
      </c>
      <c r="L99" s="102">
        <f>INDEX('Volume Contribution RAW'!$A$1:$AF$156,MATCH('Final Volume Contributions'!$A99,'Volume Contribution RAW'!$A$1:$A$156,0),MATCH('Final Volume Contributions'!L$2,'Volume Contribution RAW'!$A$1:$AF$1,0))</f>
        <v>-35134.4270757255</v>
      </c>
      <c r="M99" s="102">
        <f>INDEX('Volume Contribution RAW'!$A$1:$AF$156,MATCH('Final Volume Contributions'!$A99,'Volume Contribution RAW'!$A$1:$A$156,0),MATCH('Final Volume Contributions'!M$2,'Volume Contribution RAW'!$A$1:$AF$1,0))</f>
        <v>-847.99276251830599</v>
      </c>
      <c r="N99" s="102">
        <f>INDEX('Volume Contribution RAW'!$A$1:$AF$156,MATCH('Final Volume Contributions'!$A99,'Volume Contribution RAW'!$A$1:$A$156,0),MATCH('Final Volume Contributions'!N$2,'Volume Contribution RAW'!$A$1:$AF$1,0))</f>
        <v>-27496.758969345101</v>
      </c>
      <c r="O99" s="102">
        <f>INDEX('Volume Contribution RAW'!$A$1:$AF$156,MATCH('Final Volume Contributions'!$A99,'Volume Contribution RAW'!$A$1:$A$156,0),MATCH('Final Volume Contributions'!O$2,'Volume Contribution RAW'!$A$1:$AF$1,0))</f>
        <v>-3110.07683344826</v>
      </c>
      <c r="P99" s="102">
        <f>INDEX('Volume Contribution RAW'!$A$1:$AF$156,MATCH('Final Volume Contributions'!$A99,'Volume Contribution RAW'!$A$1:$A$156,0),MATCH('Final Volume Contributions'!P$2,'Volume Contribution RAW'!$A$1:$AF$1,0))</f>
        <v>27971.782160213101</v>
      </c>
      <c r="Q99" s="102">
        <f>INDEX('Volume Contribution RAW'!$A$1:$AF$156,MATCH('Final Volume Contributions'!$A99,'Volume Contribution RAW'!$A$1:$A$156,0),MATCH('Final Volume Contributions'!Q$2,'Volume Contribution RAW'!$A$1:$AF$1,0))</f>
        <v>65928.532598283404</v>
      </c>
      <c r="R99" s="102">
        <f>INDEX('Volume Contribution RAW'!$A$1:$AF$156,MATCH('Final Volume Contributions'!$A99,'Volume Contribution RAW'!$A$1:$A$156,0),MATCH('Final Volume Contributions'!R$2,'Volume Contribution RAW'!$A$1:$AF$1,0))</f>
        <v>-4989.2758046519002</v>
      </c>
      <c r="S99" s="102">
        <f>INDEX('Volume Contribution RAW'!$A$1:$AF$156,MATCH('Final Volume Contributions'!$A99,'Volume Contribution RAW'!$A$1:$A$156,0),MATCH('Final Volume Contributions'!S$2,'Volume Contribution RAW'!$A$1:$AF$1,0))</f>
        <v>-50187.168276107601</v>
      </c>
      <c r="T99" s="102">
        <f>INDEX('Volume Contribution RAW'!$A$1:$AF$156,MATCH('Final Volume Contributions'!$A99,'Volume Contribution RAW'!$A$1:$A$156,0),MATCH('Final Volume Contributions'!T$2,'Volume Contribution RAW'!$A$1:$AF$1,0))</f>
        <v>20484.4180631618</v>
      </c>
      <c r="U99" s="102">
        <f>INDEX('Volume Contribution RAW'!$A$1:$AF$156,MATCH('Final Volume Contributions'!$A99,'Volume Contribution RAW'!$A$1:$A$156,0),MATCH('Final Volume Contributions'!U$2,'Volume Contribution RAW'!$A$1:$AF$1,0))</f>
        <v>58245.247090298901</v>
      </c>
      <c r="V99" s="102">
        <f>INDEX('Volume Contribution RAW'!$A$1:$AF$156,MATCH('Final Volume Contributions'!$A99,'Volume Contribution RAW'!$A$1:$A$156,0),MATCH('Final Volume Contributions'!V$2,'Volume Contribution RAW'!$A$1:$AF$1,0))</f>
        <v>207607.99768450801</v>
      </c>
      <c r="W99" s="102">
        <f>INDEX('Volume Contribution RAW'!$A$1:$AF$156,MATCH('Final Volume Contributions'!$A99,'Volume Contribution RAW'!$A$1:$A$156,0),MATCH('Final Volume Contributions'!W$2,'Volume Contribution RAW'!$A$1:$AF$1,0))</f>
        <v>-47934.707938870197</v>
      </c>
      <c r="X99" s="102">
        <f>INDEX('Volume Contribution RAW'!$A$1:$AF$156,MATCH('Final Volume Contributions'!$A99,'Volume Contribution RAW'!$A$1:$A$156,0),MATCH('Final Volume Contributions'!X$2,'Volume Contribution RAW'!$A$1:$AF$1,0))</f>
        <v>2.9335659553050101E-8</v>
      </c>
      <c r="Y99" s="102">
        <f>INDEX('Volume Contribution RAW'!$A$1:$AF$156,MATCH('Final Volume Contributions'!$A99,'Volume Contribution RAW'!$A$1:$A$156,0),MATCH('Final Volume Contributions'!Y$2,'Volume Contribution RAW'!$A$1:$AF$1,0))</f>
        <v>1852.0838637194499</v>
      </c>
      <c r="Z99" s="102">
        <f>INDEX('Volume Contribution RAW'!$A$1:$AF$156,MATCH('Final Volume Contributions'!$A99,'Volume Contribution RAW'!$A$1:$A$156,0),MATCH('Final Volume Contributions'!Z$2,'Volume Contribution RAW'!$A$1:$AF$1,0))</f>
        <v>2.9335659553050101E-8</v>
      </c>
      <c r="AA99" s="102">
        <f>INDEX('Volume Contribution RAW'!$A$1:$AF$156,MATCH('Final Volume Contributions'!$A99,'Volume Contribution RAW'!$A$1:$A$156,0),MATCH('Final Volume Contributions'!AA$2,'Volume Contribution RAW'!$A$1:$AF$1,0))</f>
        <v>2.9335659553050101E-8</v>
      </c>
      <c r="AB99" s="102">
        <f>INDEX('Volume Contribution RAW'!$A$1:$AF$156,MATCH('Final Volume Contributions'!$A99,'Volume Contribution RAW'!$A$1:$A$156,0),MATCH('Final Volume Contributions'!AB$2,'Volume Contribution RAW'!$A$1:$AF$1,0))</f>
        <v>2.9335659553050101E-8</v>
      </c>
      <c r="AC99" s="102">
        <f>INDEX('Volume Contribution RAW'!$A$1:$AF$156,MATCH('Final Volume Contributions'!$A99,'Volume Contribution RAW'!$A$1:$A$156,0),MATCH('Final Volume Contributions'!AC$2,'Volume Contribution RAW'!$A$1:$AF$1,0))</f>
        <v>1.7508266653883899E-7</v>
      </c>
      <c r="AD99" s="102">
        <f>INDEX('Volume Contribution RAW'!$A$1:$AF$156,MATCH('Final Volume Contributions'!$A99,'Volume Contribution RAW'!$A$1:$A$156,0),MATCH('Final Volume Contributions'!AD$2,'Volume Contribution RAW'!$A$1:$AF$1,0))</f>
        <v>2.9335659553050101E-8</v>
      </c>
      <c r="AE99" s="102">
        <f>INDEX('Volume Contribution RAW'!$A$1:$AF$156,MATCH('Final Volume Contributions'!$A99,'Volume Contribution RAW'!$A$1:$A$156,0),MATCH('Final Volume Contributions'!AE$2,'Volume Contribution RAW'!$A$1:$AF$1,0))</f>
        <v>2.9335659553050101E-8</v>
      </c>
      <c r="AF99" s="102">
        <f>INDEX('Volume Contribution RAW'!$A$1:$AF$156,MATCH('Final Volume Contributions'!$A99,'Volume Contribution RAW'!$A$1:$A$156,0),MATCH('Final Volume Contributions'!AF$2,'Volume Contribution RAW'!$A$1:$AF$1,0))</f>
        <v>0</v>
      </c>
      <c r="AG99" s="102">
        <f>INDEX('Volume Contribution RAW'!$A$1:$AF$156,MATCH('Final Volume Contributions'!$A99,'Volume Contribution RAW'!$A$1:$A$156,0),MATCH('Final Volume Contributions'!AG$2,'Volume Contribution RAW'!$A$1:$AF$1,0))</f>
        <v>7.2561248679221596E-3</v>
      </c>
      <c r="AH99" s="102">
        <f>INDEX('Volume Contribution RAW'!$A$1:$AF$156,MATCH('Final Volume Contributions'!$A99,'Volume Contribution RAW'!$A$1:$A$156,0),MATCH('Final Volume Contributions'!AH$2,'Volume Contribution RAW'!$A$1:$AF$1,0))</f>
        <v>2.9335659553050101E-8</v>
      </c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</row>
    <row r="100" spans="1:65" x14ac:dyDescent="0.2">
      <c r="A100" s="101">
        <f t="shared" si="3"/>
        <v>43416</v>
      </c>
      <c r="B100">
        <v>3692354.4999999991</v>
      </c>
      <c r="C100">
        <f t="shared" si="2"/>
        <v>3654723.2126343506</v>
      </c>
      <c r="E100" s="102">
        <f>INDEX('Volume Contribution RAW'!$A$1:$AF$156,MATCH('Final Volume Contributions'!$A100,'Volume Contribution RAW'!$A$1:$A$156,0),MATCH('Final Volume Contributions'!E$2,'Volume Contribution RAW'!$A$1:$AF$1,0))</f>
        <v>2455947.5896506398</v>
      </c>
      <c r="F100" s="102">
        <f>INDEX('Volume Contribution RAW'!$A$1:$AF$156,MATCH('Final Volume Contributions'!$A100,'Volume Contribution RAW'!$A$1:$A$156,0),MATCH('Final Volume Contributions'!F$2,'Volume Contribution RAW'!$A$1:$AF$1,0))</f>
        <v>116676.11062496</v>
      </c>
      <c r="G100" s="102">
        <f>INDEX('Volume Contribution RAW'!$A$1:$AF$156,MATCH('Final Volume Contributions'!$A100,'Volume Contribution RAW'!$A$1:$A$156,0),MATCH('Final Volume Contributions'!G$2,'Volume Contribution RAW'!$A$1:$AF$1,0))</f>
        <v>810226.91877967399</v>
      </c>
      <c r="H100" s="102">
        <f>INDEX('Volume Contribution RAW'!$A$1:$AF$156,MATCH('Final Volume Contributions'!$A100,'Volume Contribution RAW'!$A$1:$A$156,0),MATCH('Final Volume Contributions'!H$2,'Volume Contribution RAW'!$A$1:$AF$1,0))</f>
        <v>-90738.925830305307</v>
      </c>
      <c r="I100" s="102">
        <f>INDEX('Volume Contribution RAW'!$A$1:$AF$156,MATCH('Final Volume Contributions'!$A100,'Volume Contribution RAW'!$A$1:$A$156,0),MATCH('Final Volume Contributions'!I$2,'Volume Contribution RAW'!$A$1:$AF$1,0))</f>
        <v>-8.3819587779637103E-9</v>
      </c>
      <c r="J100" s="102">
        <f>INDEX('Volume Contribution RAW'!$A$1:$AF$156,MATCH('Final Volume Contributions'!$A100,'Volume Contribution RAW'!$A$1:$A$156,0),MATCH('Final Volume Contributions'!J$2,'Volume Contribution RAW'!$A$1:$AF$1,0))</f>
        <v>163725.63579296801</v>
      </c>
      <c r="K100" s="102">
        <f>INDEX('Volume Contribution RAW'!$A$1:$AF$156,MATCH('Final Volume Contributions'!$A100,'Volume Contribution RAW'!$A$1:$A$156,0),MATCH('Final Volume Contributions'!K$2,'Volume Contribution RAW'!$A$1:$AF$1,0))</f>
        <v>-18680.217935811401</v>
      </c>
      <c r="L100" s="102">
        <f>INDEX('Volume Contribution RAW'!$A$1:$AF$156,MATCH('Final Volume Contributions'!$A100,'Volume Contribution RAW'!$A$1:$A$156,0),MATCH('Final Volume Contributions'!L$2,'Volume Contribution RAW'!$A$1:$AF$1,0))</f>
        <v>-29321.998274483401</v>
      </c>
      <c r="M100" s="102">
        <f>INDEX('Volume Contribution RAW'!$A$1:$AF$156,MATCH('Final Volume Contributions'!$A100,'Volume Contribution RAW'!$A$1:$A$156,0),MATCH('Final Volume Contributions'!M$2,'Volume Contribution RAW'!$A$1:$AF$1,0))</f>
        <v>-757.88391892817197</v>
      </c>
      <c r="N100" s="102">
        <f>INDEX('Volume Contribution RAW'!$A$1:$AF$156,MATCH('Final Volume Contributions'!$A100,'Volume Contribution RAW'!$A$1:$A$156,0),MATCH('Final Volume Contributions'!N$2,'Volume Contribution RAW'!$A$1:$AF$1,0))</f>
        <v>-29254.752740271299</v>
      </c>
      <c r="O100" s="102">
        <f>INDEX('Volume Contribution RAW'!$A$1:$AF$156,MATCH('Final Volume Contributions'!$A100,'Volume Contribution RAW'!$A$1:$A$156,0),MATCH('Final Volume Contributions'!O$2,'Volume Contribution RAW'!$A$1:$AF$1,0))</f>
        <v>-1533.1213757468499</v>
      </c>
      <c r="P100" s="102">
        <f>INDEX('Volume Contribution RAW'!$A$1:$AF$156,MATCH('Final Volume Contributions'!$A100,'Volume Contribution RAW'!$A$1:$A$156,0),MATCH('Final Volume Contributions'!P$2,'Volume Contribution RAW'!$A$1:$AF$1,0))</f>
        <v>35429.315111464202</v>
      </c>
      <c r="Q100" s="102">
        <f>INDEX('Volume Contribution RAW'!$A$1:$AF$156,MATCH('Final Volume Contributions'!$A100,'Volume Contribution RAW'!$A$1:$A$156,0),MATCH('Final Volume Contributions'!Q$2,'Volume Contribution RAW'!$A$1:$AF$1,0))</f>
        <v>113257.930633978</v>
      </c>
      <c r="R100" s="102">
        <f>INDEX('Volume Contribution RAW'!$A$1:$AF$156,MATCH('Final Volume Contributions'!$A100,'Volume Contribution RAW'!$A$1:$A$156,0),MATCH('Final Volume Contributions'!R$2,'Volume Contribution RAW'!$A$1:$AF$1,0))</f>
        <v>-53494.280349200999</v>
      </c>
      <c r="S100" s="102">
        <f>INDEX('Volume Contribution RAW'!$A$1:$AF$156,MATCH('Final Volume Contributions'!$A100,'Volume Contribution RAW'!$A$1:$A$156,0),MATCH('Final Volume Contributions'!S$2,'Volume Contribution RAW'!$A$1:$AF$1,0))</f>
        <v>-49840.3745502772</v>
      </c>
      <c r="T100" s="102">
        <f>INDEX('Volume Contribution RAW'!$A$1:$AF$156,MATCH('Final Volume Contributions'!$A100,'Volume Contribution RAW'!$A$1:$A$156,0),MATCH('Final Volume Contributions'!T$2,'Volume Contribution RAW'!$A$1:$AF$1,0))</f>
        <v>-1644.73884624688</v>
      </c>
      <c r="U100" s="102">
        <f>INDEX('Volume Contribution RAW'!$A$1:$AF$156,MATCH('Final Volume Contributions'!$A100,'Volume Contribution RAW'!$A$1:$A$156,0),MATCH('Final Volume Contributions'!U$2,'Volume Contribution RAW'!$A$1:$AF$1,0))</f>
        <v>74723.336010814193</v>
      </c>
      <c r="V100" s="102">
        <f>INDEX('Volume Contribution RAW'!$A$1:$AF$156,MATCH('Final Volume Contributions'!$A100,'Volume Contribution RAW'!$A$1:$A$156,0),MATCH('Final Volume Contributions'!V$2,'Volume Contribution RAW'!$A$1:$AF$1,0))</f>
        <v>206134.61910765499</v>
      </c>
      <c r="W100" s="102">
        <f>INDEX('Volume Contribution RAW'!$A$1:$AF$156,MATCH('Final Volume Contributions'!$A100,'Volume Contribution RAW'!$A$1:$A$156,0),MATCH('Final Volume Contributions'!W$2,'Volume Contribution RAW'!$A$1:$AF$1,0))</f>
        <v>-47603.3669991551</v>
      </c>
      <c r="X100" s="102">
        <f>INDEX('Volume Contribution RAW'!$A$1:$AF$156,MATCH('Final Volume Contributions'!$A100,'Volume Contribution RAW'!$A$1:$A$156,0),MATCH('Final Volume Contributions'!X$2,'Volume Contribution RAW'!$A$1:$AF$1,0))</f>
        <v>-8.3819587779637103E-9</v>
      </c>
      <c r="Y100" s="102">
        <f>INDEX('Volume Contribution RAW'!$A$1:$AF$156,MATCH('Final Volume Contributions'!$A100,'Volume Contribution RAW'!$A$1:$A$156,0),MATCH('Final Volume Contributions'!Y$2,'Volume Contribution RAW'!$A$1:$AF$1,0))</f>
        <v>1471.41197806221</v>
      </c>
      <c r="Z100" s="102">
        <f>INDEX('Volume Contribution RAW'!$A$1:$AF$156,MATCH('Final Volume Contributions'!$A100,'Volume Contribution RAW'!$A$1:$A$156,0),MATCH('Final Volume Contributions'!Z$2,'Volume Contribution RAW'!$A$1:$AF$1,0))</f>
        <v>-8.3819587779637103E-9</v>
      </c>
      <c r="AA100" s="102">
        <f>INDEX('Volume Contribution RAW'!$A$1:$AF$156,MATCH('Final Volume Contributions'!$A100,'Volume Contribution RAW'!$A$1:$A$156,0),MATCH('Final Volume Contributions'!AA$2,'Volume Contribution RAW'!$A$1:$AF$1,0))</f>
        <v>-8.3819587779637103E-9</v>
      </c>
      <c r="AB100" s="102">
        <f>INDEX('Volume Contribution RAW'!$A$1:$AF$156,MATCH('Final Volume Contributions'!$A100,'Volume Contribution RAW'!$A$1:$A$156,0),MATCH('Final Volume Contributions'!AB$2,'Volume Contribution RAW'!$A$1:$AF$1,0))</f>
        <v>-8.3819587779637103E-9</v>
      </c>
      <c r="AC100" s="102">
        <f>INDEX('Volume Contribution RAW'!$A$1:$AF$156,MATCH('Final Volume Contributions'!$A100,'Volume Contribution RAW'!$A$1:$A$156,0),MATCH('Final Volume Contributions'!AC$2,'Volume Contribution RAW'!$A$1:$AF$1,0))</f>
        <v>-2.3283218827676901E-10</v>
      </c>
      <c r="AD100" s="102">
        <f>INDEX('Volume Contribution RAW'!$A$1:$AF$156,MATCH('Final Volume Contributions'!$A100,'Volume Contribution RAW'!$A$1:$A$156,0),MATCH('Final Volume Contributions'!AD$2,'Volume Contribution RAW'!$A$1:$AF$1,0))</f>
        <v>-8.3819587779637103E-9</v>
      </c>
      <c r="AE100" s="102">
        <f>INDEX('Volume Contribution RAW'!$A$1:$AF$156,MATCH('Final Volume Contributions'!$A100,'Volume Contribution RAW'!$A$1:$A$156,0),MATCH('Final Volume Contributions'!AE$2,'Volume Contribution RAW'!$A$1:$AF$1,0))</f>
        <v>-8.3819587779637103E-9</v>
      </c>
      <c r="AF100" s="102">
        <f>INDEX('Volume Contribution RAW'!$A$1:$AF$156,MATCH('Final Volume Contributions'!$A100,'Volume Contribution RAW'!$A$1:$A$156,0),MATCH('Final Volume Contributions'!AF$2,'Volume Contribution RAW'!$A$1:$AF$1,0))</f>
        <v>0</v>
      </c>
      <c r="AG100" s="102">
        <f>INDEX('Volume Contribution RAW'!$A$1:$AF$156,MATCH('Final Volume Contributions'!$A100,'Volume Contribution RAW'!$A$1:$A$156,0),MATCH('Final Volume Contributions'!AG$2,'Volume Contribution RAW'!$A$1:$AF$1,0))</f>
        <v>5.7646293998246103E-3</v>
      </c>
      <c r="AH100" s="102">
        <f>INDEX('Volume Contribution RAW'!$A$1:$AF$156,MATCH('Final Volume Contributions'!$A100,'Volume Contribution RAW'!$A$1:$A$156,0),MATCH('Final Volume Contributions'!AH$2,'Volume Contribution RAW'!$A$1:$AF$1,0))</f>
        <v>-8.3819587779637103E-9</v>
      </c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</row>
    <row r="101" spans="1:65" x14ac:dyDescent="0.2">
      <c r="A101" s="101">
        <f t="shared" si="3"/>
        <v>43423</v>
      </c>
      <c r="B101">
        <v>3844662.5000000033</v>
      </c>
      <c r="C101">
        <f t="shared" si="2"/>
        <v>3717461.3865350257</v>
      </c>
      <c r="E101" s="102">
        <f>INDEX('Volume Contribution RAW'!$A$1:$AF$156,MATCH('Final Volume Contributions'!$A101,'Volume Contribution RAW'!$A$1:$A$156,0),MATCH('Final Volume Contributions'!E$2,'Volume Contribution RAW'!$A$1:$AF$1,0))</f>
        <v>2455947.5896506398</v>
      </c>
      <c r="F101" s="102">
        <f>INDEX('Volume Contribution RAW'!$A$1:$AF$156,MATCH('Final Volume Contributions'!$A101,'Volume Contribution RAW'!$A$1:$A$156,0),MATCH('Final Volume Contributions'!F$2,'Volume Contribution RAW'!$A$1:$AF$1,0))</f>
        <v>70769.721691002997</v>
      </c>
      <c r="G101" s="102">
        <f>INDEX('Volume Contribution RAW'!$A$1:$AF$156,MATCH('Final Volume Contributions'!$A101,'Volume Contribution RAW'!$A$1:$A$156,0),MATCH('Final Volume Contributions'!G$2,'Volume Contribution RAW'!$A$1:$AF$1,0))</f>
        <v>936934.28381483699</v>
      </c>
      <c r="H101" s="102">
        <f>INDEX('Volume Contribution RAW'!$A$1:$AF$156,MATCH('Final Volume Contributions'!$A101,'Volume Contribution RAW'!$A$1:$A$156,0),MATCH('Final Volume Contributions'!H$2,'Volume Contribution RAW'!$A$1:$AF$1,0))</f>
        <v>54820.706042166799</v>
      </c>
      <c r="I101" s="102">
        <f>INDEX('Volume Contribution RAW'!$A$1:$AF$156,MATCH('Final Volume Contributions'!$A101,'Volume Contribution RAW'!$A$1:$A$156,0),MATCH('Final Volume Contributions'!I$2,'Volume Contribution RAW'!$A$1:$AF$1,0))</f>
        <v>-2.2494363188777399E-8</v>
      </c>
      <c r="J101" s="102">
        <f>INDEX('Volume Contribution RAW'!$A$1:$AF$156,MATCH('Final Volume Contributions'!$A101,'Volume Contribution RAW'!$A$1:$A$156,0),MATCH('Final Volume Contributions'!J$2,'Volume Contribution RAW'!$A$1:$AF$1,0))</f>
        <v>167203.35304049199</v>
      </c>
      <c r="K101" s="102">
        <f>INDEX('Volume Contribution RAW'!$A$1:$AF$156,MATCH('Final Volume Contributions'!$A101,'Volume Contribution RAW'!$A$1:$A$156,0),MATCH('Final Volume Contributions'!K$2,'Volume Contribution RAW'!$A$1:$AF$1,0))</f>
        <v>-28522.2557116848</v>
      </c>
      <c r="L101" s="102">
        <f>INDEX('Volume Contribution RAW'!$A$1:$AF$156,MATCH('Final Volume Contributions'!$A101,'Volume Contribution RAW'!$A$1:$A$156,0),MATCH('Final Volume Contributions'!L$2,'Volume Contribution RAW'!$A$1:$AF$1,0))</f>
        <v>-24039.4976756381</v>
      </c>
      <c r="M101" s="102">
        <f>INDEX('Volume Contribution RAW'!$A$1:$AF$156,MATCH('Final Volume Contributions'!$A101,'Volume Contribution RAW'!$A$1:$A$156,0),MATCH('Final Volume Contributions'!M$2,'Volume Contribution RAW'!$A$1:$AF$1,0))</f>
        <v>-698.855023839512</v>
      </c>
      <c r="N101" s="102">
        <f>INDEX('Volume Contribution RAW'!$A$1:$AF$156,MATCH('Final Volume Contributions'!$A101,'Volume Contribution RAW'!$A$1:$A$156,0),MATCH('Final Volume Contributions'!N$2,'Volume Contribution RAW'!$A$1:$AF$1,0))</f>
        <v>-31770.242082176199</v>
      </c>
      <c r="O101" s="102">
        <f>INDEX('Volume Contribution RAW'!$A$1:$AF$156,MATCH('Final Volume Contributions'!$A101,'Volume Contribution RAW'!$A$1:$A$156,0),MATCH('Final Volume Contributions'!O$2,'Volume Contribution RAW'!$A$1:$AF$1,0))</f>
        <v>-29409.511013228901</v>
      </c>
      <c r="P101" s="102">
        <f>INDEX('Volume Contribution RAW'!$A$1:$AF$156,MATCH('Final Volume Contributions'!$A101,'Volume Contribution RAW'!$A$1:$A$156,0),MATCH('Final Volume Contributions'!P$2,'Volume Contribution RAW'!$A$1:$AF$1,0))</f>
        <v>32275.577502000298</v>
      </c>
      <c r="Q101" s="102">
        <f>INDEX('Volume Contribution RAW'!$A$1:$AF$156,MATCH('Final Volume Contributions'!$A101,'Volume Contribution RAW'!$A$1:$A$156,0),MATCH('Final Volume Contributions'!Q$2,'Volume Contribution RAW'!$A$1:$AF$1,0))</f>
        <v>247856.26207297301</v>
      </c>
      <c r="R101" s="102">
        <f>INDEX('Volume Contribution RAW'!$A$1:$AF$156,MATCH('Final Volume Contributions'!$A101,'Volume Contribution RAW'!$A$1:$A$156,0),MATCH('Final Volume Contributions'!R$2,'Volume Contribution RAW'!$A$1:$AF$1,0))</f>
        <v>-345319.36181553698</v>
      </c>
      <c r="S101" s="102">
        <f>INDEX('Volume Contribution RAW'!$A$1:$AF$156,MATCH('Final Volume Contributions'!$A101,'Volume Contribution RAW'!$A$1:$A$156,0),MATCH('Final Volume Contributions'!S$2,'Volume Contribution RAW'!$A$1:$AF$1,0))</f>
        <v>-51065.307656131103</v>
      </c>
      <c r="T101" s="102">
        <f>INDEX('Volume Contribution RAW'!$A$1:$AF$156,MATCH('Final Volume Contributions'!$A101,'Volume Contribution RAW'!$A$1:$A$156,0),MATCH('Final Volume Contributions'!T$2,'Volume Contribution RAW'!$A$1:$AF$1,0))</f>
        <v>31715.270600126601</v>
      </c>
      <c r="U101" s="102">
        <f>INDEX('Volume Contribution RAW'!$A$1:$AF$156,MATCH('Final Volume Contributions'!$A101,'Volume Contribution RAW'!$A$1:$A$156,0),MATCH('Final Volume Contributions'!U$2,'Volume Contribution RAW'!$A$1:$AF$1,0))</f>
        <v>62739.100124587399</v>
      </c>
      <c r="V101" s="102">
        <f>INDEX('Volume Contribution RAW'!$A$1:$AF$156,MATCH('Final Volume Contributions'!$A101,'Volume Contribution RAW'!$A$1:$A$156,0),MATCH('Final Volume Contributions'!V$2,'Volume Contribution RAW'!$A$1:$AF$1,0))</f>
        <v>215607.09025685099</v>
      </c>
      <c r="W101" s="102">
        <f>INDEX('Volume Contribution RAW'!$A$1:$AF$156,MATCH('Final Volume Contributions'!$A101,'Volume Contribution RAW'!$A$1:$A$156,0),MATCH('Final Volume Contributions'!W$2,'Volume Contribution RAW'!$A$1:$AF$1,0))</f>
        <v>-48773.300242868601</v>
      </c>
      <c r="X101" s="102">
        <f>INDEX('Volume Contribution RAW'!$A$1:$AF$156,MATCH('Final Volume Contributions'!$A101,'Volume Contribution RAW'!$A$1:$A$156,0),MATCH('Final Volume Contributions'!X$2,'Volume Contribution RAW'!$A$1:$AF$1,0))</f>
        <v>-2.2494363188777399E-8</v>
      </c>
      <c r="Y101" s="102">
        <f>INDEX('Volume Contribution RAW'!$A$1:$AF$156,MATCH('Final Volume Contributions'!$A101,'Volume Contribution RAW'!$A$1:$A$156,0),MATCH('Final Volume Contributions'!Y$2,'Volume Contribution RAW'!$A$1:$AF$1,0))</f>
        <v>1190.7582955359001</v>
      </c>
      <c r="Z101" s="102">
        <f>INDEX('Volume Contribution RAW'!$A$1:$AF$156,MATCH('Final Volume Contributions'!$A101,'Volume Contribution RAW'!$A$1:$A$156,0),MATCH('Final Volume Contributions'!Z$2,'Volume Contribution RAW'!$A$1:$AF$1,0))</f>
        <v>-2.2494363188777399E-8</v>
      </c>
      <c r="AA101" s="102">
        <f>INDEX('Volume Contribution RAW'!$A$1:$AF$156,MATCH('Final Volume Contributions'!$A101,'Volume Contribution RAW'!$A$1:$A$156,0),MATCH('Final Volume Contributions'!AA$2,'Volume Contribution RAW'!$A$1:$AF$1,0))</f>
        <v>-2.2494363188777399E-8</v>
      </c>
      <c r="AB101" s="102">
        <f>INDEX('Volume Contribution RAW'!$A$1:$AF$156,MATCH('Final Volume Contributions'!$A101,'Volume Contribution RAW'!$A$1:$A$156,0),MATCH('Final Volume Contributions'!AB$2,'Volume Contribution RAW'!$A$1:$AF$1,0))</f>
        <v>-2.2494363188777399E-8</v>
      </c>
      <c r="AC101" s="102">
        <f>INDEX('Volume Contribution RAW'!$A$1:$AF$156,MATCH('Final Volume Contributions'!$A101,'Volume Contribution RAW'!$A$1:$A$156,0),MATCH('Final Volume Contributions'!AC$2,'Volume Contribution RAW'!$A$1:$AF$1,0))</f>
        <v>-2.2494363188777399E-8</v>
      </c>
      <c r="AD101" s="102">
        <f>INDEX('Volume Contribution RAW'!$A$1:$AF$156,MATCH('Final Volume Contributions'!$A101,'Volume Contribution RAW'!$A$1:$A$156,0),MATCH('Final Volume Contributions'!AD$2,'Volume Contribution RAW'!$A$1:$AF$1,0))</f>
        <v>-2.2494363188777399E-8</v>
      </c>
      <c r="AE101" s="102">
        <f>INDEX('Volume Contribution RAW'!$A$1:$AF$156,MATCH('Final Volume Contributions'!$A101,'Volume Contribution RAW'!$A$1:$A$156,0),MATCH('Final Volume Contributions'!AE$2,'Volume Contribution RAW'!$A$1:$AF$1,0))</f>
        <v>-2.2494363188777399E-8</v>
      </c>
      <c r="AF101" s="102">
        <f>INDEX('Volume Contribution RAW'!$A$1:$AF$156,MATCH('Final Volume Contributions'!$A101,'Volume Contribution RAW'!$A$1:$A$156,0),MATCH('Final Volume Contributions'!AF$2,'Volume Contribution RAW'!$A$1:$AF$1,0))</f>
        <v>0</v>
      </c>
      <c r="AG101" s="102">
        <f>INDEX('Volume Contribution RAW'!$A$1:$AF$156,MATCH('Final Volume Contributions'!$A101,'Volume Contribution RAW'!$A$1:$A$156,0),MATCH('Final Volume Contributions'!AG$2,'Volume Contribution RAW'!$A$1:$AF$1,0))</f>
        <v>4.6651185078470398E-3</v>
      </c>
      <c r="AH101" s="102">
        <f>INDEX('Volume Contribution RAW'!$A$1:$AF$156,MATCH('Final Volume Contributions'!$A101,'Volume Contribution RAW'!$A$1:$A$156,0),MATCH('Final Volume Contributions'!AH$2,'Volume Contribution RAW'!$A$1:$AF$1,0))</f>
        <v>-2.2494363188777399E-8</v>
      </c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</row>
    <row r="102" spans="1:65" x14ac:dyDescent="0.2">
      <c r="A102" s="101">
        <f t="shared" si="3"/>
        <v>43430</v>
      </c>
      <c r="B102">
        <v>4098540.7999999989</v>
      </c>
      <c r="C102">
        <f t="shared" si="2"/>
        <v>4128041.1488057398</v>
      </c>
      <c r="E102" s="102">
        <f>INDEX('Volume Contribution RAW'!$A$1:$AF$156,MATCH('Final Volume Contributions'!$A102,'Volume Contribution RAW'!$A$1:$A$156,0),MATCH('Final Volume Contributions'!E$2,'Volume Contribution RAW'!$A$1:$AF$1,0))</f>
        <v>2455947.5896506398</v>
      </c>
      <c r="F102" s="102">
        <f>INDEX('Volume Contribution RAW'!$A$1:$AF$156,MATCH('Final Volume Contributions'!$A102,'Volume Contribution RAW'!$A$1:$A$156,0),MATCH('Final Volume Contributions'!F$2,'Volume Contribution RAW'!$A$1:$AF$1,0))</f>
        <v>58317.539357666101</v>
      </c>
      <c r="G102" s="102">
        <f>INDEX('Volume Contribution RAW'!$A$1:$AF$156,MATCH('Final Volume Contributions'!$A102,'Volume Contribution RAW'!$A$1:$A$156,0),MATCH('Final Volume Contributions'!G$2,'Volume Contribution RAW'!$A$1:$AF$1,0))</f>
        <v>1332766.6765101601</v>
      </c>
      <c r="H102" s="102">
        <f>INDEX('Volume Contribution RAW'!$A$1:$AF$156,MATCH('Final Volume Contributions'!$A102,'Volume Contribution RAW'!$A$1:$A$156,0),MATCH('Final Volume Contributions'!H$2,'Volume Contribution RAW'!$A$1:$AF$1,0))</f>
        <v>222583.892778465</v>
      </c>
      <c r="I102" s="102">
        <f>INDEX('Volume Contribution RAW'!$A$1:$AF$156,MATCH('Final Volume Contributions'!$A102,'Volume Contribution RAW'!$A$1:$A$156,0),MATCH('Final Volume Contributions'!I$2,'Volume Contribution RAW'!$A$1:$AF$1,0))</f>
        <v>-5.82397252177367E-8</v>
      </c>
      <c r="J102" s="102">
        <f>INDEX('Volume Contribution RAW'!$A$1:$AF$156,MATCH('Final Volume Contributions'!$A102,'Volume Contribution RAW'!$A$1:$A$156,0),MATCH('Final Volume Contributions'!J$2,'Volume Contribution RAW'!$A$1:$AF$1,0))</f>
        <v>180749.66193661201</v>
      </c>
      <c r="K102" s="102">
        <f>INDEX('Volume Contribution RAW'!$A$1:$AF$156,MATCH('Final Volume Contributions'!$A102,'Volume Contribution RAW'!$A$1:$A$156,0),MATCH('Final Volume Contributions'!K$2,'Volume Contribution RAW'!$A$1:$AF$1,0))</f>
        <v>-31268.262094876802</v>
      </c>
      <c r="L102" s="102">
        <f>INDEX('Volume Contribution RAW'!$A$1:$AF$156,MATCH('Final Volume Contributions'!$A102,'Volume Contribution RAW'!$A$1:$A$156,0),MATCH('Final Volume Contributions'!L$2,'Volume Contribution RAW'!$A$1:$AF$1,0))</f>
        <v>-21088.0087764153</v>
      </c>
      <c r="M102" s="102">
        <f>INDEX('Volume Contribution RAW'!$A$1:$AF$156,MATCH('Final Volume Contributions'!$A102,'Volume Contribution RAW'!$A$1:$A$156,0),MATCH('Final Volume Contributions'!M$2,'Volume Contribution RAW'!$A$1:$AF$1,0))</f>
        <v>-689.63154310069297</v>
      </c>
      <c r="N102" s="102">
        <f>INDEX('Volume Contribution RAW'!$A$1:$AF$156,MATCH('Final Volume Contributions'!$A102,'Volume Contribution RAW'!$A$1:$A$156,0),MATCH('Final Volume Contributions'!N$2,'Volume Contribution RAW'!$A$1:$AF$1,0))</f>
        <v>-36600.337903716798</v>
      </c>
      <c r="O102" s="102">
        <f>INDEX('Volume Contribution RAW'!$A$1:$AF$156,MATCH('Final Volume Contributions'!$A102,'Volume Contribution RAW'!$A$1:$A$156,0),MATCH('Final Volume Contributions'!O$2,'Volume Contribution RAW'!$A$1:$AF$1,0))</f>
        <v>-53711.715976059502</v>
      </c>
      <c r="P102" s="102">
        <f>INDEX('Volume Contribution RAW'!$A$1:$AF$156,MATCH('Final Volume Contributions'!$A102,'Volume Contribution RAW'!$A$1:$A$156,0),MATCH('Final Volume Contributions'!P$2,'Volume Contribution RAW'!$A$1:$AF$1,0))</f>
        <v>36151.554406633702</v>
      </c>
      <c r="Q102" s="102">
        <f>INDEX('Volume Contribution RAW'!$A$1:$AF$156,MATCH('Final Volume Contributions'!$A102,'Volume Contribution RAW'!$A$1:$A$156,0),MATCH('Final Volume Contributions'!Q$2,'Volume Contribution RAW'!$A$1:$AF$1,0))</f>
        <v>505963.70697181101</v>
      </c>
      <c r="R102" s="102">
        <f>INDEX('Volume Contribution RAW'!$A$1:$AF$156,MATCH('Final Volume Contributions'!$A102,'Volume Contribution RAW'!$A$1:$A$156,0),MATCH('Final Volume Contributions'!R$2,'Volume Contribution RAW'!$A$1:$AF$1,0))</f>
        <v>-681500.37674178299</v>
      </c>
      <c r="S102" s="102">
        <f>INDEX('Volume Contribution RAW'!$A$1:$AF$156,MATCH('Final Volume Contributions'!$A102,'Volume Contribution RAW'!$A$1:$A$156,0),MATCH('Final Volume Contributions'!S$2,'Volume Contribution RAW'!$A$1:$AF$1,0))</f>
        <v>-112265.767834452</v>
      </c>
      <c r="T102" s="102">
        <f>INDEX('Volume Contribution RAW'!$A$1:$AF$156,MATCH('Final Volume Contributions'!$A102,'Volume Contribution RAW'!$A$1:$A$156,0),MATCH('Final Volume Contributions'!T$2,'Volume Contribution RAW'!$A$1:$AF$1,0))</f>
        <v>42101.524370214996</v>
      </c>
      <c r="U102" s="102">
        <f>INDEX('Volume Contribution RAW'!$A$1:$AF$156,MATCH('Final Volume Contributions'!$A102,'Volume Contribution RAW'!$A$1:$A$156,0),MATCH('Final Volume Contributions'!U$2,'Volume Contribution RAW'!$A$1:$AF$1,0))</f>
        <v>66834.015829299096</v>
      </c>
      <c r="V102" s="102">
        <f>INDEX('Volume Contribution RAW'!$A$1:$AF$156,MATCH('Final Volume Contributions'!$A102,'Volume Contribution RAW'!$A$1:$A$156,0),MATCH('Final Volume Contributions'!V$2,'Volume Contribution RAW'!$A$1:$AF$1,0))</f>
        <v>229853.290927686</v>
      </c>
      <c r="W102" s="102">
        <f>INDEX('Volume Contribution RAW'!$A$1:$AF$156,MATCH('Final Volume Contributions'!$A102,'Volume Contribution RAW'!$A$1:$A$156,0),MATCH('Final Volume Contributions'!W$2,'Volume Contribution RAW'!$A$1:$AF$1,0))</f>
        <v>-67118.644447658604</v>
      </c>
      <c r="X102" s="102">
        <f>INDEX('Volume Contribution RAW'!$A$1:$AF$156,MATCH('Final Volume Contributions'!$A102,'Volume Contribution RAW'!$A$1:$A$156,0),MATCH('Final Volume Contributions'!X$2,'Volume Contribution RAW'!$A$1:$AF$1,0))</f>
        <v>-5.82397252177367E-8</v>
      </c>
      <c r="Y102" s="102">
        <f>INDEX('Volume Contribution RAW'!$A$1:$AF$156,MATCH('Final Volume Contributions'!$A102,'Volume Contribution RAW'!$A$1:$A$156,0),MATCH('Final Volume Contributions'!Y$2,'Volume Contribution RAW'!$A$1:$AF$1,0))</f>
        <v>1014.43741076034</v>
      </c>
      <c r="Z102" s="102">
        <f>INDEX('Volume Contribution RAW'!$A$1:$AF$156,MATCH('Final Volume Contributions'!$A102,'Volume Contribution RAW'!$A$1:$A$156,0),MATCH('Final Volume Contributions'!Z$2,'Volume Contribution RAW'!$A$1:$AF$1,0))</f>
        <v>-5.82397252177367E-8</v>
      </c>
      <c r="AA102" s="102">
        <f>INDEX('Volume Contribution RAW'!$A$1:$AF$156,MATCH('Final Volume Contributions'!$A102,'Volume Contribution RAW'!$A$1:$A$156,0),MATCH('Final Volume Contributions'!AA$2,'Volume Contribution RAW'!$A$1:$AF$1,0))</f>
        <v>-5.82397252177367E-8</v>
      </c>
      <c r="AB102" s="102">
        <f>INDEX('Volume Contribution RAW'!$A$1:$AF$156,MATCH('Final Volume Contributions'!$A102,'Volume Contribution RAW'!$A$1:$A$156,0),MATCH('Final Volume Contributions'!AB$2,'Volume Contribution RAW'!$A$1:$AF$1,0))</f>
        <v>-5.82397252177367E-8</v>
      </c>
      <c r="AC102" s="102">
        <f>INDEX('Volume Contribution RAW'!$A$1:$AF$156,MATCH('Final Volume Contributions'!$A102,'Volume Contribution RAW'!$A$1:$A$156,0),MATCH('Final Volume Contributions'!AC$2,'Volume Contribution RAW'!$A$1:$AF$1,0))</f>
        <v>-5.82397252177367E-8</v>
      </c>
      <c r="AD102" s="102">
        <f>INDEX('Volume Contribution RAW'!$A$1:$AF$156,MATCH('Final Volume Contributions'!$A102,'Volume Contribution RAW'!$A$1:$A$156,0),MATCH('Final Volume Contributions'!AD$2,'Volume Contribution RAW'!$A$1:$AF$1,0))</f>
        <v>-5.82397252177367E-8</v>
      </c>
      <c r="AE102" s="102">
        <f>INDEX('Volume Contribution RAW'!$A$1:$AF$156,MATCH('Final Volume Contributions'!$A102,'Volume Contribution RAW'!$A$1:$A$156,0),MATCH('Final Volume Contributions'!AE$2,'Volume Contribution RAW'!$A$1:$AF$1,0))</f>
        <v>-5.82397252177367E-8</v>
      </c>
      <c r="AF102" s="102">
        <f>INDEX('Volume Contribution RAW'!$A$1:$AF$156,MATCH('Final Volume Contributions'!$A102,'Volume Contribution RAW'!$A$1:$A$156,0),MATCH('Final Volume Contributions'!AF$2,'Volume Contribution RAW'!$A$1:$AF$1,0))</f>
        <v>0</v>
      </c>
      <c r="AG102" s="102">
        <f>INDEX('Volume Contribution RAW'!$A$1:$AF$156,MATCH('Final Volume Contributions'!$A102,'Volume Contribution RAW'!$A$1:$A$156,0),MATCH('Final Volume Contributions'!AG$2,'Volume Contribution RAW'!$A$1:$AF$1,0))</f>
        <v>3.9743783317885001E-3</v>
      </c>
      <c r="AH102" s="102">
        <f>INDEX('Volume Contribution RAW'!$A$1:$AF$156,MATCH('Final Volume Contributions'!$A102,'Volume Contribution RAW'!$A$1:$A$156,0),MATCH('Final Volume Contributions'!AH$2,'Volume Contribution RAW'!$A$1:$AF$1,0))</f>
        <v>-5.82397252177367E-8</v>
      </c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</row>
    <row r="103" spans="1:65" x14ac:dyDescent="0.2">
      <c r="A103" s="101">
        <f t="shared" si="3"/>
        <v>43437</v>
      </c>
      <c r="B103">
        <v>4306317.0000000028</v>
      </c>
      <c r="C103">
        <f t="shared" si="2"/>
        <v>4322557.096214544</v>
      </c>
      <c r="E103" s="102">
        <f>INDEX('Volume Contribution RAW'!$A$1:$AF$156,MATCH('Final Volume Contributions'!$A103,'Volume Contribution RAW'!$A$1:$A$156,0),MATCH('Final Volume Contributions'!E$2,'Volume Contribution RAW'!$A$1:$AF$1,0))</f>
        <v>2455947.5896506398</v>
      </c>
      <c r="F103" s="102">
        <f>INDEX('Volume Contribution RAW'!$A$1:$AF$156,MATCH('Final Volume Contributions'!$A103,'Volume Contribution RAW'!$A$1:$A$156,0),MATCH('Final Volume Contributions'!F$2,'Volume Contribution RAW'!$A$1:$AF$1,0))</f>
        <v>108754.672859767</v>
      </c>
      <c r="G103" s="102">
        <f>INDEX('Volume Contribution RAW'!$A$1:$AF$156,MATCH('Final Volume Contributions'!$A103,'Volume Contribution RAW'!$A$1:$A$156,0),MATCH('Final Volume Contributions'!G$2,'Volume Contribution RAW'!$A$1:$AF$1,0))</f>
        <v>1380121.4168954501</v>
      </c>
      <c r="H103" s="102">
        <f>INDEX('Volume Contribution RAW'!$A$1:$AF$156,MATCH('Final Volume Contributions'!$A103,'Volume Contribution RAW'!$A$1:$A$156,0),MATCH('Final Volume Contributions'!H$2,'Volume Contribution RAW'!$A$1:$AF$1,0))</f>
        <v>399603.223028154</v>
      </c>
      <c r="I103" s="102">
        <f>INDEX('Volume Contribution RAW'!$A$1:$AF$156,MATCH('Final Volume Contributions'!$A103,'Volume Contribution RAW'!$A$1:$A$156,0),MATCH('Final Volume Contributions'!I$2,'Volume Contribution RAW'!$A$1:$AF$1,0))</f>
        <v>-1.8505365738436699E-8</v>
      </c>
      <c r="J103" s="102">
        <f>INDEX('Volume Contribution RAW'!$A$1:$AF$156,MATCH('Final Volume Contributions'!$A103,'Volume Contribution RAW'!$A$1:$A$156,0),MATCH('Final Volume Contributions'!J$2,'Volume Contribution RAW'!$A$1:$AF$1,0))</f>
        <v>183364.43300963001</v>
      </c>
      <c r="K103" s="102">
        <f>INDEX('Volume Contribution RAW'!$A$1:$AF$156,MATCH('Final Volume Contributions'!$A103,'Volume Contribution RAW'!$A$1:$A$156,0),MATCH('Final Volume Contributions'!K$2,'Volume Contribution RAW'!$A$1:$AF$1,0))</f>
        <v>-31695.065625833598</v>
      </c>
      <c r="L103" s="102">
        <f>INDEX('Volume Contribution RAW'!$A$1:$AF$156,MATCH('Final Volume Contributions'!$A103,'Volume Contribution RAW'!$A$1:$A$156,0),MATCH('Final Volume Contributions'!L$2,'Volume Contribution RAW'!$A$1:$AF$1,0))</f>
        <v>-17104.907829285501</v>
      </c>
      <c r="M103" s="102">
        <f>INDEX('Volume Contribution RAW'!$A$1:$AF$156,MATCH('Final Volume Contributions'!$A103,'Volume Contribution RAW'!$A$1:$A$156,0),MATCH('Final Volume Contributions'!M$2,'Volume Contribution RAW'!$A$1:$AF$1,0))</f>
        <v>-629.25346657577097</v>
      </c>
      <c r="N103" s="102">
        <f>INDEX('Volume Contribution RAW'!$A$1:$AF$156,MATCH('Final Volume Contributions'!$A103,'Volume Contribution RAW'!$A$1:$A$156,0),MATCH('Final Volume Contributions'!N$2,'Volume Contribution RAW'!$A$1:$AF$1,0))</f>
        <v>-34935.0947770321</v>
      </c>
      <c r="O103" s="102">
        <f>INDEX('Volume Contribution RAW'!$A$1:$AF$156,MATCH('Final Volume Contributions'!$A103,'Volume Contribution RAW'!$A$1:$A$156,0),MATCH('Final Volume Contributions'!O$2,'Volume Contribution RAW'!$A$1:$AF$1,0))</f>
        <v>-59319.168684419899</v>
      </c>
      <c r="P103" s="102">
        <f>INDEX('Volume Contribution RAW'!$A$1:$AF$156,MATCH('Final Volume Contributions'!$A103,'Volume Contribution RAW'!$A$1:$A$156,0),MATCH('Final Volume Contributions'!P$2,'Volume Contribution RAW'!$A$1:$AF$1,0))</f>
        <v>44334.529203509002</v>
      </c>
      <c r="Q103" s="102">
        <f>INDEX('Volume Contribution RAW'!$A$1:$AF$156,MATCH('Final Volume Contributions'!$A103,'Volume Contribution RAW'!$A$1:$A$156,0),MATCH('Final Volume Contributions'!Q$2,'Volume Contribution RAW'!$A$1:$AF$1,0))</f>
        <v>364973.67505745002</v>
      </c>
      <c r="R103" s="102">
        <f>INDEX('Volume Contribution RAW'!$A$1:$AF$156,MATCH('Final Volume Contributions'!$A103,'Volume Contribution RAW'!$A$1:$A$156,0),MATCH('Final Volume Contributions'!R$2,'Volume Contribution RAW'!$A$1:$AF$1,0))</f>
        <v>-648626.21258408099</v>
      </c>
      <c r="S103" s="102">
        <f>INDEX('Volume Contribution RAW'!$A$1:$AF$156,MATCH('Final Volume Contributions'!$A103,'Volume Contribution RAW'!$A$1:$A$156,0),MATCH('Final Volume Contributions'!S$2,'Volume Contribution RAW'!$A$1:$AF$1,0))</f>
        <v>-113742.525950632</v>
      </c>
      <c r="T103" s="102">
        <f>INDEX('Volume Contribution RAW'!$A$1:$AF$156,MATCH('Final Volume Contributions'!$A103,'Volume Contribution RAW'!$A$1:$A$156,0),MATCH('Final Volume Contributions'!T$2,'Volume Contribution RAW'!$A$1:$AF$1,0))</f>
        <v>41698.079132497704</v>
      </c>
      <c r="U103" s="102">
        <f>INDEX('Volume Contribution RAW'!$A$1:$AF$156,MATCH('Final Volume Contributions'!$A103,'Volume Contribution RAW'!$A$1:$A$156,0),MATCH('Final Volume Contributions'!U$2,'Volume Contribution RAW'!$A$1:$AF$1,0))</f>
        <v>75731.766381075606</v>
      </c>
      <c r="V103" s="102">
        <f>INDEX('Volume Contribution RAW'!$A$1:$AF$156,MATCH('Final Volume Contributions'!$A103,'Volume Contribution RAW'!$A$1:$A$156,0),MATCH('Final Volume Contributions'!V$2,'Volume Contribution RAW'!$A$1:$AF$1,0))</f>
        <v>234260.411245433</v>
      </c>
      <c r="W103" s="102">
        <f>INDEX('Volume Contribution RAW'!$A$1:$AF$156,MATCH('Final Volume Contributions'!$A103,'Volume Contribution RAW'!$A$1:$A$156,0),MATCH('Final Volume Contributions'!W$2,'Volume Contribution RAW'!$A$1:$AF$1,0))</f>
        <v>-61006.541684445801</v>
      </c>
      <c r="X103" s="102">
        <f>INDEX('Volume Contribution RAW'!$A$1:$AF$156,MATCH('Final Volume Contributions'!$A103,'Volume Contribution RAW'!$A$1:$A$156,0),MATCH('Final Volume Contributions'!X$2,'Volume Contribution RAW'!$A$1:$AF$1,0))</f>
        <v>-1.8505365738436699E-8</v>
      </c>
      <c r="Y103" s="102">
        <f>INDEX('Volume Contribution RAW'!$A$1:$AF$156,MATCH('Final Volume Contributions'!$A103,'Volume Contribution RAW'!$A$1:$A$156,0),MATCH('Final Volume Contributions'!Y$2,'Volume Contribution RAW'!$A$1:$AF$1,0))</f>
        <v>826.06711709219599</v>
      </c>
      <c r="Z103" s="102">
        <f>INDEX('Volume Contribution RAW'!$A$1:$AF$156,MATCH('Final Volume Contributions'!$A103,'Volume Contribution RAW'!$A$1:$A$156,0),MATCH('Final Volume Contributions'!Z$2,'Volume Contribution RAW'!$A$1:$AF$1,0))</f>
        <v>-1.8505365738436699E-8</v>
      </c>
      <c r="AA103" s="102">
        <f>INDEX('Volume Contribution RAW'!$A$1:$AF$156,MATCH('Final Volume Contributions'!$A103,'Volume Contribution RAW'!$A$1:$A$156,0),MATCH('Final Volume Contributions'!AA$2,'Volume Contribution RAW'!$A$1:$AF$1,0))</f>
        <v>-1.8505365738436699E-8</v>
      </c>
      <c r="AB103" s="102">
        <f>INDEX('Volume Contribution RAW'!$A$1:$AF$156,MATCH('Final Volume Contributions'!$A103,'Volume Contribution RAW'!$A$1:$A$156,0),MATCH('Final Volume Contributions'!AB$2,'Volume Contribution RAW'!$A$1:$AF$1,0))</f>
        <v>-1.8505365738436699E-8</v>
      </c>
      <c r="AC103" s="102">
        <f>INDEX('Volume Contribution RAW'!$A$1:$AF$156,MATCH('Final Volume Contributions'!$A103,'Volume Contribution RAW'!$A$1:$A$156,0),MATCH('Final Volume Contributions'!AC$2,'Volume Contribution RAW'!$A$1:$AF$1,0))</f>
        <v>-1.8505365738436699E-8</v>
      </c>
      <c r="AD103" s="102">
        <f>INDEX('Volume Contribution RAW'!$A$1:$AF$156,MATCH('Final Volume Contributions'!$A103,'Volume Contribution RAW'!$A$1:$A$156,0),MATCH('Final Volume Contributions'!AD$2,'Volume Contribution RAW'!$A$1:$AF$1,0))</f>
        <v>-1.8505365738436699E-8</v>
      </c>
      <c r="AE103" s="102">
        <f>INDEX('Volume Contribution RAW'!$A$1:$AF$156,MATCH('Final Volume Contributions'!$A103,'Volume Contribution RAW'!$A$1:$A$156,0),MATCH('Final Volume Contributions'!AE$2,'Volume Contribution RAW'!$A$1:$AF$1,0))</f>
        <v>-1.8505365738436699E-8</v>
      </c>
      <c r="AF103" s="102">
        <f>INDEX('Volume Contribution RAW'!$A$1:$AF$156,MATCH('Final Volume Contributions'!$A103,'Volume Contribution RAW'!$A$1:$A$156,0),MATCH('Final Volume Contributions'!AF$2,'Volume Contribution RAW'!$A$1:$AF$1,0))</f>
        <v>0</v>
      </c>
      <c r="AG103" s="102">
        <f>INDEX('Volume Contribution RAW'!$A$1:$AF$156,MATCH('Final Volume Contributions'!$A103,'Volume Contribution RAW'!$A$1:$A$156,0),MATCH('Final Volume Contributions'!AG$2,'Volume Contribution RAW'!$A$1:$AF$1,0))</f>
        <v>3.2363183644592399E-3</v>
      </c>
      <c r="AH103" s="102">
        <f>INDEX('Volume Contribution RAW'!$A$1:$AF$156,MATCH('Final Volume Contributions'!$A103,'Volume Contribution RAW'!$A$1:$A$156,0),MATCH('Final Volume Contributions'!AH$2,'Volume Contribution RAW'!$A$1:$AF$1,0))</f>
        <v>-1.8505365738436699E-8</v>
      </c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</row>
    <row r="104" spans="1:65" x14ac:dyDescent="0.2">
      <c r="A104" s="101">
        <f t="shared" si="3"/>
        <v>43444</v>
      </c>
      <c r="B104">
        <v>4676296.9999999981</v>
      </c>
      <c r="C104">
        <f t="shared" si="2"/>
        <v>4637351.186607183</v>
      </c>
      <c r="E104" s="102">
        <f>INDEX('Volume Contribution RAW'!$A$1:$AF$156,MATCH('Final Volume Contributions'!$A104,'Volume Contribution RAW'!$A$1:$A$156,0),MATCH('Final Volume Contributions'!E$2,'Volume Contribution RAW'!$A$1:$AF$1,0))</f>
        <v>2455947.5896506398</v>
      </c>
      <c r="F104" s="102">
        <f>INDEX('Volume Contribution RAW'!$A$1:$AF$156,MATCH('Final Volume Contributions'!$A104,'Volume Contribution RAW'!$A$1:$A$156,0),MATCH('Final Volume Contributions'!F$2,'Volume Contribution RAW'!$A$1:$AF$1,0))</f>
        <v>76736.095990931397</v>
      </c>
      <c r="G104" s="102">
        <f>INDEX('Volume Contribution RAW'!$A$1:$AF$156,MATCH('Final Volume Contributions'!$A104,'Volume Contribution RAW'!$A$1:$A$156,0),MATCH('Final Volume Contributions'!G$2,'Volume Contribution RAW'!$A$1:$AF$1,0))</f>
        <v>1590390.27288653</v>
      </c>
      <c r="H104" s="102">
        <f>INDEX('Volume Contribution RAW'!$A$1:$AF$156,MATCH('Final Volume Contributions'!$A104,'Volume Contribution RAW'!$A$1:$A$156,0),MATCH('Final Volume Contributions'!H$2,'Volume Contribution RAW'!$A$1:$AF$1,0))</f>
        <v>591276.835715389</v>
      </c>
      <c r="I104" s="102">
        <f>INDEX('Volume Contribution RAW'!$A$1:$AF$156,MATCH('Final Volume Contributions'!$A104,'Volume Contribution RAW'!$A$1:$A$156,0),MATCH('Final Volume Contributions'!I$2,'Volume Contribution RAW'!$A$1:$AF$1,0))</f>
        <v>-2.4232100299560902E-8</v>
      </c>
      <c r="J104" s="102">
        <f>INDEX('Volume Contribution RAW'!$A$1:$AF$156,MATCH('Final Volume Contributions'!$A104,'Volume Contribution RAW'!$A$1:$A$156,0),MATCH('Final Volume Contributions'!J$2,'Volume Contribution RAW'!$A$1:$AF$1,0))</f>
        <v>197477.996708905</v>
      </c>
      <c r="K104" s="102">
        <f>INDEX('Volume Contribution RAW'!$A$1:$AF$156,MATCH('Final Volume Contributions'!$A104,'Volume Contribution RAW'!$A$1:$A$156,0),MATCH('Final Volume Contributions'!K$2,'Volume Contribution RAW'!$A$1:$AF$1,0))</f>
        <v>-43713.714242127397</v>
      </c>
      <c r="L104" s="102">
        <f>INDEX('Volume Contribution RAW'!$A$1:$AF$156,MATCH('Final Volume Contributions'!$A104,'Volume Contribution RAW'!$A$1:$A$156,0),MATCH('Final Volume Contributions'!L$2,'Volume Contribution RAW'!$A$1:$AF$1,0))</f>
        <v>-14252.5232733374</v>
      </c>
      <c r="M104" s="102">
        <f>INDEX('Volume Contribution RAW'!$A$1:$AF$156,MATCH('Final Volume Contributions'!$A104,'Volume Contribution RAW'!$A$1:$A$156,0),MATCH('Final Volume Contributions'!M$2,'Volume Contribution RAW'!$A$1:$AF$1,0))</f>
        <v>-589.820154613809</v>
      </c>
      <c r="N104" s="102">
        <f>INDEX('Volume Contribution RAW'!$A$1:$AF$156,MATCH('Final Volume Contributions'!$A104,'Volume Contribution RAW'!$A$1:$A$156,0),MATCH('Final Volume Contributions'!N$2,'Volume Contribution RAW'!$A$1:$AF$1,0))</f>
        <v>-33038.450081465002</v>
      </c>
      <c r="O104" s="102">
        <f>INDEX('Volume Contribution RAW'!$A$1:$AF$156,MATCH('Final Volume Contributions'!$A104,'Volume Contribution RAW'!$A$1:$A$156,0),MATCH('Final Volume Contributions'!O$2,'Volume Contribution RAW'!$A$1:$AF$1,0))</f>
        <v>-80717.722408927395</v>
      </c>
      <c r="P104" s="102">
        <f>INDEX('Volume Contribution RAW'!$A$1:$AF$156,MATCH('Final Volume Contributions'!$A104,'Volume Contribution RAW'!$A$1:$A$156,0),MATCH('Final Volume Contributions'!P$2,'Volume Contribution RAW'!$A$1:$AF$1,0))</f>
        <v>33836.214716218601</v>
      </c>
      <c r="Q104" s="102">
        <f>INDEX('Volume Contribution RAW'!$A$1:$AF$156,MATCH('Final Volume Contributions'!$A104,'Volume Contribution RAW'!$A$1:$A$156,0),MATCH('Final Volume Contributions'!Q$2,'Volume Contribution RAW'!$A$1:$AF$1,0))</f>
        <v>382972.940951036</v>
      </c>
      <c r="R104" s="102">
        <f>INDEX('Volume Contribution RAW'!$A$1:$AF$156,MATCH('Final Volume Contributions'!$A104,'Volume Contribution RAW'!$A$1:$A$156,0),MATCH('Final Volume Contributions'!R$2,'Volume Contribution RAW'!$A$1:$AF$1,0))</f>
        <v>-655696.81970420503</v>
      </c>
      <c r="S104" s="102">
        <f>INDEX('Volume Contribution RAW'!$A$1:$AF$156,MATCH('Final Volume Contributions'!$A104,'Volume Contribution RAW'!$A$1:$A$156,0),MATCH('Final Volume Contributions'!S$2,'Volume Contribution RAW'!$A$1:$AF$1,0))</f>
        <v>-177887.772484307</v>
      </c>
      <c r="T104" s="102">
        <f>INDEX('Volume Contribution RAW'!$A$1:$AF$156,MATCH('Final Volume Contributions'!$A104,'Volume Contribution RAW'!$A$1:$A$156,0),MATCH('Final Volume Contributions'!T$2,'Volume Contribution RAW'!$A$1:$AF$1,0))</f>
        <v>45730.860656458797</v>
      </c>
      <c r="U104" s="102">
        <f>INDEX('Volume Contribution RAW'!$A$1:$AF$156,MATCH('Final Volume Contributions'!$A104,'Volume Contribution RAW'!$A$1:$A$156,0),MATCH('Final Volume Contributions'!U$2,'Volume Contribution RAW'!$A$1:$AF$1,0))</f>
        <v>88078.747560595497</v>
      </c>
      <c r="V104" s="102">
        <f>INDEX('Volume Contribution RAW'!$A$1:$AF$156,MATCH('Final Volume Contributions'!$A104,'Volume Contribution RAW'!$A$1:$A$156,0),MATCH('Final Volume Contributions'!V$2,'Volume Contribution RAW'!$A$1:$AF$1,0))</f>
        <v>243627.74520475799</v>
      </c>
      <c r="W104" s="102">
        <f>INDEX('Volume Contribution RAW'!$A$1:$AF$156,MATCH('Final Volume Contributions'!$A104,'Volume Contribution RAW'!$A$1:$A$156,0),MATCH('Final Volume Contributions'!W$2,'Volume Contribution RAW'!$A$1:$AF$1,0))</f>
        <v>-63513.660976707703</v>
      </c>
      <c r="X104" s="102">
        <f>INDEX('Volume Contribution RAW'!$A$1:$AF$156,MATCH('Final Volume Contributions'!$A104,'Volume Contribution RAW'!$A$1:$A$156,0),MATCH('Final Volume Contributions'!X$2,'Volume Contribution RAW'!$A$1:$AF$1,0))</f>
        <v>-2.4232100299560902E-8</v>
      </c>
      <c r="Y104" s="102">
        <f>INDEX('Volume Contribution RAW'!$A$1:$AF$156,MATCH('Final Volume Contributions'!$A104,'Volume Contribution RAW'!$A$1:$A$156,0),MATCH('Final Volume Contributions'!Y$2,'Volume Contribution RAW'!$A$1:$AF$1,0))</f>
        <v>686.36720253713895</v>
      </c>
      <c r="Z104" s="102">
        <f>INDEX('Volume Contribution RAW'!$A$1:$AF$156,MATCH('Final Volume Contributions'!$A104,'Volume Contribution RAW'!$A$1:$A$156,0),MATCH('Final Volume Contributions'!Z$2,'Volume Contribution RAW'!$A$1:$AF$1,0))</f>
        <v>-2.4232100299560902E-8</v>
      </c>
      <c r="AA104" s="102">
        <f>INDEX('Volume Contribution RAW'!$A$1:$AF$156,MATCH('Final Volume Contributions'!$A104,'Volume Contribution RAW'!$A$1:$A$156,0),MATCH('Final Volume Contributions'!AA$2,'Volume Contribution RAW'!$A$1:$AF$1,0))</f>
        <v>-2.4232100299560902E-8</v>
      </c>
      <c r="AB104" s="102">
        <f>INDEX('Volume Contribution RAW'!$A$1:$AF$156,MATCH('Final Volume Contributions'!$A104,'Volume Contribution RAW'!$A$1:$A$156,0),MATCH('Final Volume Contributions'!AB$2,'Volume Contribution RAW'!$A$1:$AF$1,0))</f>
        <v>-2.4232100299560902E-8</v>
      </c>
      <c r="AC104" s="102">
        <f>INDEX('Volume Contribution RAW'!$A$1:$AF$156,MATCH('Final Volume Contributions'!$A104,'Volume Contribution RAW'!$A$1:$A$156,0),MATCH('Final Volume Contributions'!AC$2,'Volume Contribution RAW'!$A$1:$AF$1,0))</f>
        <v>-2.4232100299560902E-8</v>
      </c>
      <c r="AD104" s="102">
        <f>INDEX('Volume Contribution RAW'!$A$1:$AF$156,MATCH('Final Volume Contributions'!$A104,'Volume Contribution RAW'!$A$1:$A$156,0),MATCH('Final Volume Contributions'!AD$2,'Volume Contribution RAW'!$A$1:$AF$1,0))</f>
        <v>-2.4232100299560902E-8</v>
      </c>
      <c r="AE104" s="102">
        <f>INDEX('Volume Contribution RAW'!$A$1:$AF$156,MATCH('Final Volume Contributions'!$A104,'Volume Contribution RAW'!$A$1:$A$156,0),MATCH('Final Volume Contributions'!AE$2,'Volume Contribution RAW'!$A$1:$AF$1,0))</f>
        <v>-2.4232100299560902E-8</v>
      </c>
      <c r="AF104" s="102">
        <f>INDEX('Volume Contribution RAW'!$A$1:$AF$156,MATCH('Final Volume Contributions'!$A104,'Volume Contribution RAW'!$A$1:$A$156,0),MATCH('Final Volume Contributions'!AF$2,'Volume Contribution RAW'!$A$1:$AF$1,0))</f>
        <v>0</v>
      </c>
      <c r="AG104" s="102">
        <f>INDEX('Volume Contribution RAW'!$A$1:$AF$156,MATCH('Final Volume Contributions'!$A104,'Volume Contribution RAW'!$A$1:$A$156,0),MATCH('Final Volume Contributions'!AG$2,'Volume Contribution RAW'!$A$1:$AF$1,0))</f>
        <v>2.6890925227155802E-3</v>
      </c>
      <c r="AH104" s="102">
        <f>INDEX('Volume Contribution RAW'!$A$1:$AF$156,MATCH('Final Volume Contributions'!$A104,'Volume Contribution RAW'!$A$1:$A$156,0),MATCH('Final Volume Contributions'!AH$2,'Volume Contribution RAW'!$A$1:$AF$1,0))</f>
        <v>-2.4232100299560902E-8</v>
      </c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</row>
    <row r="105" spans="1:65" x14ac:dyDescent="0.2">
      <c r="A105" s="101">
        <f t="shared" si="3"/>
        <v>43451</v>
      </c>
      <c r="B105">
        <v>6501122.4999999944</v>
      </c>
      <c r="C105">
        <f t="shared" si="2"/>
        <v>6342073.272343969</v>
      </c>
      <c r="E105" s="102">
        <f>INDEX('Volume Contribution RAW'!$A$1:$AF$156,MATCH('Final Volume Contributions'!$A105,'Volume Contribution RAW'!$A$1:$A$156,0),MATCH('Final Volume Contributions'!E$2,'Volume Contribution RAW'!$A$1:$AF$1,0))</f>
        <v>2455947.5896506398</v>
      </c>
      <c r="F105" s="102">
        <f>INDEX('Volume Contribution RAW'!$A$1:$AF$156,MATCH('Final Volume Contributions'!$A105,'Volume Contribution RAW'!$A$1:$A$156,0),MATCH('Final Volume Contributions'!F$2,'Volume Contribution RAW'!$A$1:$AF$1,0))</f>
        <v>101582.026165648</v>
      </c>
      <c r="G105" s="102">
        <f>INDEX('Volume Contribution RAW'!$A$1:$AF$156,MATCH('Final Volume Contributions'!$A105,'Volume Contribution RAW'!$A$1:$A$156,0),MATCH('Final Volume Contributions'!G$2,'Volume Contribution RAW'!$A$1:$AF$1,0))</f>
        <v>2983102.5686323401</v>
      </c>
      <c r="H105" s="102">
        <f>INDEX('Volume Contribution RAW'!$A$1:$AF$156,MATCH('Final Volume Contributions'!$A105,'Volume Contribution RAW'!$A$1:$A$156,0),MATCH('Final Volume Contributions'!H$2,'Volume Contribution RAW'!$A$1:$AF$1,0))</f>
        <v>1123626.03598744</v>
      </c>
      <c r="I105" s="102">
        <f>INDEX('Volume Contribution RAW'!$A$1:$AF$156,MATCH('Final Volume Contributions'!$A105,'Volume Contribution RAW'!$A$1:$A$156,0),MATCH('Final Volume Contributions'!I$2,'Volume Contribution RAW'!$A$1:$AF$1,0))</f>
        <v>2.2954444641257599E-8</v>
      </c>
      <c r="J105" s="102">
        <f>INDEX('Volume Contribution RAW'!$A$1:$AF$156,MATCH('Final Volume Contributions'!$A105,'Volume Contribution RAW'!$A$1:$A$156,0),MATCH('Final Volume Contributions'!J$2,'Volume Contribution RAW'!$A$1:$AF$1,0))</f>
        <v>259017.27481887501</v>
      </c>
      <c r="K105" s="102">
        <f>INDEX('Volume Contribution RAW'!$A$1:$AF$156,MATCH('Final Volume Contributions'!$A105,'Volume Contribution RAW'!$A$1:$A$156,0),MATCH('Final Volume Contributions'!K$2,'Volume Contribution RAW'!$A$1:$AF$1,0))</f>
        <v>-90512.989402823907</v>
      </c>
      <c r="L105" s="102">
        <f>INDEX('Volume Contribution RAW'!$A$1:$AF$156,MATCH('Final Volume Contributions'!$A105,'Volume Contribution RAW'!$A$1:$A$156,0),MATCH('Final Volume Contributions'!L$2,'Volume Contribution RAW'!$A$1:$AF$1,0))</f>
        <v>-13782.025695263999</v>
      </c>
      <c r="M105" s="102">
        <f>INDEX('Volume Contribution RAW'!$A$1:$AF$156,MATCH('Final Volume Contributions'!$A105,'Volume Contribution RAW'!$A$1:$A$156,0),MATCH('Final Volume Contributions'!M$2,'Volume Contribution RAW'!$A$1:$AF$1,0))</f>
        <v>-641.73503656029095</v>
      </c>
      <c r="N105" s="102">
        <f>INDEX('Volume Contribution RAW'!$A$1:$AF$156,MATCH('Final Volume Contributions'!$A105,'Volume Contribution RAW'!$A$1:$A$156,0),MATCH('Final Volume Contributions'!N$2,'Volume Contribution RAW'!$A$1:$AF$1,0))</f>
        <v>-36506.674251509197</v>
      </c>
      <c r="O105" s="102">
        <f>INDEX('Volume Contribution RAW'!$A$1:$AF$156,MATCH('Final Volume Contributions'!$A105,'Volume Contribution RAW'!$A$1:$A$156,0),MATCH('Final Volume Contributions'!O$2,'Volume Contribution RAW'!$A$1:$AF$1,0))</f>
        <v>-145061.28497260099</v>
      </c>
      <c r="P105" s="102">
        <f>INDEX('Volume Contribution RAW'!$A$1:$AF$156,MATCH('Final Volume Contributions'!$A105,'Volume Contribution RAW'!$A$1:$A$156,0),MATCH('Final Volume Contributions'!P$2,'Volume Contribution RAW'!$A$1:$AF$1,0))</f>
        <v>-5349.6071948548197</v>
      </c>
      <c r="Q105" s="102">
        <f>INDEX('Volume Contribution RAW'!$A$1:$AF$156,MATCH('Final Volume Contributions'!$A105,'Volume Contribution RAW'!$A$1:$A$156,0),MATCH('Final Volume Contributions'!Q$2,'Volume Contribution RAW'!$A$1:$AF$1,0))</f>
        <v>303195.465193538</v>
      </c>
      <c r="R105" s="102">
        <f>INDEX('Volume Contribution RAW'!$A$1:$AF$156,MATCH('Final Volume Contributions'!$A105,'Volume Contribution RAW'!$A$1:$A$156,0),MATCH('Final Volume Contributions'!R$2,'Volume Contribution RAW'!$A$1:$AF$1,0))</f>
        <v>-676172.41249410796</v>
      </c>
      <c r="S105" s="102">
        <f>INDEX('Volume Contribution RAW'!$A$1:$AF$156,MATCH('Final Volume Contributions'!$A105,'Volume Contribution RAW'!$A$1:$A$156,0),MATCH('Final Volume Contributions'!S$2,'Volume Contribution RAW'!$A$1:$AF$1,0))</f>
        <v>-285267.56802223303</v>
      </c>
      <c r="T105" s="102">
        <f>INDEX('Volume Contribution RAW'!$A$1:$AF$156,MATCH('Final Volume Contributions'!$A105,'Volume Contribution RAW'!$A$1:$A$156,0),MATCH('Final Volume Contributions'!T$2,'Volume Contribution RAW'!$A$1:$AF$1,0))</f>
        <v>56387.7445252744</v>
      </c>
      <c r="U105" s="102">
        <f>INDEX('Volume Contribution RAW'!$A$1:$AF$156,MATCH('Final Volume Contributions'!$A105,'Volume Contribution RAW'!$A$1:$A$156,0),MATCH('Final Volume Contributions'!U$2,'Volume Contribution RAW'!$A$1:$AF$1,0))</f>
        <v>102515.71972761099</v>
      </c>
      <c r="V105" s="102">
        <f>INDEX('Volume Contribution RAW'!$A$1:$AF$156,MATCH('Final Volume Contributions'!$A105,'Volume Contribution RAW'!$A$1:$A$156,0),MATCH('Final Volume Contributions'!V$2,'Volume Contribution RAW'!$A$1:$AF$1,0))</f>
        <v>303827.81206538301</v>
      </c>
      <c r="W105" s="102">
        <f>INDEX('Volume Contribution RAW'!$A$1:$AF$156,MATCH('Final Volume Contributions'!$A105,'Volume Contribution RAW'!$A$1:$A$156,0),MATCH('Final Volume Contributions'!W$2,'Volume Contribution RAW'!$A$1:$AF$1,0))</f>
        <v>-94493.825330450505</v>
      </c>
      <c r="X105" s="102">
        <f>INDEX('Volume Contribution RAW'!$A$1:$AF$156,MATCH('Final Volume Contributions'!$A105,'Volume Contribution RAW'!$A$1:$A$156,0),MATCH('Final Volume Contributions'!X$2,'Volume Contribution RAW'!$A$1:$AF$1,0))</f>
        <v>2.2954444641257599E-8</v>
      </c>
      <c r="Y105" s="102">
        <f>INDEX('Volume Contribution RAW'!$A$1:$AF$156,MATCH('Final Volume Contributions'!$A105,'Volume Contribution RAW'!$A$1:$A$156,0),MATCH('Final Volume Contributions'!Y$2,'Volume Contribution RAW'!$A$1:$AF$1,0))</f>
        <v>659.15539490420701</v>
      </c>
      <c r="Z105" s="102">
        <f>INDEX('Volume Contribution RAW'!$A$1:$AF$156,MATCH('Final Volume Contributions'!$A105,'Volume Contribution RAW'!$A$1:$A$156,0),MATCH('Final Volume Contributions'!Z$2,'Volume Contribution RAW'!$A$1:$AF$1,0))</f>
        <v>2.2954444641257599E-8</v>
      </c>
      <c r="AA105" s="102">
        <f>INDEX('Volume Contribution RAW'!$A$1:$AF$156,MATCH('Final Volume Contributions'!$A105,'Volume Contribution RAW'!$A$1:$A$156,0),MATCH('Final Volume Contributions'!AA$2,'Volume Contribution RAW'!$A$1:$AF$1,0))</f>
        <v>2.2954444641257599E-8</v>
      </c>
      <c r="AB105" s="102">
        <f>INDEX('Volume Contribution RAW'!$A$1:$AF$156,MATCH('Final Volume Contributions'!$A105,'Volume Contribution RAW'!$A$1:$A$156,0),MATCH('Final Volume Contributions'!AB$2,'Volume Contribution RAW'!$A$1:$AF$1,0))</f>
        <v>2.2954444641257599E-8</v>
      </c>
      <c r="AC105" s="102">
        <f>INDEX('Volume Contribution RAW'!$A$1:$AF$156,MATCH('Final Volume Contributions'!$A105,'Volume Contribution RAW'!$A$1:$A$156,0),MATCH('Final Volume Contributions'!AC$2,'Volume Contribution RAW'!$A$1:$AF$1,0))</f>
        <v>2.2954444641257599E-8</v>
      </c>
      <c r="AD105" s="102">
        <f>INDEX('Volume Contribution RAW'!$A$1:$AF$156,MATCH('Final Volume Contributions'!$A105,'Volume Contribution RAW'!$A$1:$A$156,0),MATCH('Final Volume Contributions'!AD$2,'Volume Contribution RAW'!$A$1:$AF$1,0))</f>
        <v>2.2954444641257599E-8</v>
      </c>
      <c r="AE105" s="102">
        <f>INDEX('Volume Contribution RAW'!$A$1:$AF$156,MATCH('Final Volume Contributions'!$A105,'Volume Contribution RAW'!$A$1:$A$156,0),MATCH('Final Volume Contributions'!AE$2,'Volume Contribution RAW'!$A$1:$AF$1,0))</f>
        <v>2.2954444641257599E-8</v>
      </c>
      <c r="AF105" s="102">
        <f>INDEX('Volume Contribution RAW'!$A$1:$AF$156,MATCH('Final Volume Contributions'!$A105,'Volume Contribution RAW'!$A$1:$A$156,0),MATCH('Final Volume Contributions'!AF$2,'Volume Contribution RAW'!$A$1:$AF$1,0))</f>
        <v>0</v>
      </c>
      <c r="AG105" s="102">
        <f>INDEX('Volume Contribution RAW'!$A$1:$AF$156,MATCH('Final Volume Contributions'!$A105,'Volume Contribution RAW'!$A$1:$A$156,0),MATCH('Final Volume Contributions'!AG$2,'Volume Contribution RAW'!$A$1:$AF$1,0))</f>
        <v>2.5825100215485799E-3</v>
      </c>
      <c r="AH105" s="102">
        <f>INDEX('Volume Contribution RAW'!$A$1:$AF$156,MATCH('Final Volume Contributions'!$A105,'Volume Contribution RAW'!$A$1:$A$156,0),MATCH('Final Volume Contributions'!AH$2,'Volume Contribution RAW'!$A$1:$AF$1,0))</f>
        <v>2.2954444641257599E-8</v>
      </c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</row>
    <row r="106" spans="1:65" x14ac:dyDescent="0.2">
      <c r="A106" s="101">
        <f t="shared" si="3"/>
        <v>43458</v>
      </c>
      <c r="B106">
        <v>4504495.9999999963</v>
      </c>
      <c r="C106">
        <f t="shared" si="2"/>
        <v>4599279.2729051728</v>
      </c>
      <c r="E106" s="102">
        <f>INDEX('Volume Contribution RAW'!$A$1:$AF$156,MATCH('Final Volume Contributions'!$A106,'Volume Contribution RAW'!$A$1:$A$156,0),MATCH('Final Volume Contributions'!E$2,'Volume Contribution RAW'!$A$1:$AF$1,0))</f>
        <v>2455947.5896506398</v>
      </c>
      <c r="F106" s="102">
        <f>INDEX('Volume Contribution RAW'!$A$1:$AF$156,MATCH('Final Volume Contributions'!$A106,'Volume Contribution RAW'!$A$1:$A$156,0),MATCH('Final Volume Contributions'!F$2,'Volume Contribution RAW'!$A$1:$AF$1,0))</f>
        <v>57866.510839459501</v>
      </c>
      <c r="G106" s="102">
        <f>INDEX('Volume Contribution RAW'!$A$1:$AF$156,MATCH('Final Volume Contributions'!$A106,'Volume Contribution RAW'!$A$1:$A$156,0),MATCH('Final Volume Contributions'!G$2,'Volume Contribution RAW'!$A$1:$AF$1,0))</f>
        <v>1658179.3363202</v>
      </c>
      <c r="H106" s="102">
        <f>INDEX('Volume Contribution RAW'!$A$1:$AF$156,MATCH('Final Volume Contributions'!$A106,'Volume Contribution RAW'!$A$1:$A$156,0),MATCH('Final Volume Contributions'!H$2,'Volume Contribution RAW'!$A$1:$AF$1,0))</f>
        <v>527597.19236206706</v>
      </c>
      <c r="I106" s="102">
        <f>INDEX('Volume Contribution RAW'!$A$1:$AF$156,MATCH('Final Volume Contributions'!$A106,'Volume Contribution RAW'!$A$1:$A$156,0),MATCH('Final Volume Contributions'!I$2,'Volume Contribution RAW'!$A$1:$AF$1,0))</f>
        <v>2.0206849405782901E-8</v>
      </c>
      <c r="J106" s="102">
        <f>INDEX('Volume Contribution RAW'!$A$1:$AF$156,MATCH('Final Volume Contributions'!$A106,'Volume Contribution RAW'!$A$1:$A$156,0),MATCH('Final Volume Contributions'!J$2,'Volume Contribution RAW'!$A$1:$AF$1,0))</f>
        <v>78619.506066961199</v>
      </c>
      <c r="K106" s="102">
        <f>INDEX('Volume Contribution RAW'!$A$1:$AF$156,MATCH('Final Volume Contributions'!$A106,'Volume Contribution RAW'!$A$1:$A$156,0),MATCH('Final Volume Contributions'!K$2,'Volume Contribution RAW'!$A$1:$AF$1,0))</f>
        <v>-43054.862558825298</v>
      </c>
      <c r="L106" s="102">
        <f>INDEX('Volume Contribution RAW'!$A$1:$AF$156,MATCH('Final Volume Contributions'!$A106,'Volume Contribution RAW'!$A$1:$A$156,0),MATCH('Final Volume Contributions'!L$2,'Volume Contribution RAW'!$A$1:$AF$1,0))</f>
        <v>-8986.3395678222296</v>
      </c>
      <c r="M106" s="102">
        <f>INDEX('Volume Contribution RAW'!$A$1:$AF$156,MATCH('Final Volume Contributions'!$A106,'Volume Contribution RAW'!$A$1:$A$156,0),MATCH('Final Volume Contributions'!M$2,'Volume Contribution RAW'!$A$1:$AF$1,0))</f>
        <v>-470.55788924276999</v>
      </c>
      <c r="N106" s="102">
        <f>INDEX('Volume Contribution RAW'!$A$1:$AF$156,MATCH('Final Volume Contributions'!$A106,'Volume Contribution RAW'!$A$1:$A$156,0),MATCH('Final Volume Contributions'!N$2,'Volume Contribution RAW'!$A$1:$AF$1,0))</f>
        <v>-27007.023998752298</v>
      </c>
      <c r="O106" s="102">
        <f>INDEX('Volume Contribution RAW'!$A$1:$AF$156,MATCH('Final Volume Contributions'!$A106,'Volume Contribution RAW'!$A$1:$A$156,0),MATCH('Final Volume Contributions'!O$2,'Volume Contribution RAW'!$A$1:$AF$1,0))</f>
        <v>-84266.084364429902</v>
      </c>
      <c r="P106" s="102">
        <f>INDEX('Volume Contribution RAW'!$A$1:$AF$156,MATCH('Final Volume Contributions'!$A106,'Volume Contribution RAW'!$A$1:$A$156,0),MATCH('Final Volume Contributions'!P$2,'Volume Contribution RAW'!$A$1:$AF$1,0))</f>
        <v>20496.553372070899</v>
      </c>
      <c r="Q106" s="102">
        <f>INDEX('Volume Contribution RAW'!$A$1:$AF$156,MATCH('Final Volume Contributions'!$A106,'Volume Contribution RAW'!$A$1:$A$156,0),MATCH('Final Volume Contributions'!Q$2,'Volume Contribution RAW'!$A$1:$AF$1,0))</f>
        <v>208475.196474781</v>
      </c>
      <c r="R106" s="102">
        <f>INDEX('Volume Contribution RAW'!$A$1:$AF$156,MATCH('Final Volume Contributions'!$A106,'Volume Contribution RAW'!$A$1:$A$156,0),MATCH('Final Volume Contributions'!R$2,'Volume Contribution RAW'!$A$1:$AF$1,0))</f>
        <v>-518478.620478292</v>
      </c>
      <c r="S106" s="102">
        <f>INDEX('Volume Contribution RAW'!$A$1:$AF$156,MATCH('Final Volume Contributions'!$A106,'Volume Contribution RAW'!$A$1:$A$156,0),MATCH('Final Volume Contributions'!S$2,'Volume Contribution RAW'!$A$1:$AF$1,0))</f>
        <v>1.2353732932171799E-7</v>
      </c>
      <c r="T106" s="102">
        <f>INDEX('Volume Contribution RAW'!$A$1:$AF$156,MATCH('Final Volume Contributions'!$A106,'Volume Contribution RAW'!$A$1:$A$156,0),MATCH('Final Volume Contributions'!T$2,'Volume Contribution RAW'!$A$1:$AF$1,0))</f>
        <v>18591.560041138699</v>
      </c>
      <c r="U106" s="102">
        <f>INDEX('Volume Contribution RAW'!$A$1:$AF$156,MATCH('Final Volume Contributions'!$A106,'Volume Contribution RAW'!$A$1:$A$156,0),MATCH('Final Volume Contributions'!U$2,'Volume Contribution RAW'!$A$1:$AF$1,0))</f>
        <v>81935.579083168806</v>
      </c>
      <c r="V106" s="102">
        <f>INDEX('Volume Contribution RAW'!$A$1:$AF$156,MATCH('Final Volume Contributions'!$A106,'Volume Contribution RAW'!$A$1:$A$156,0),MATCH('Final Volume Contributions'!V$2,'Volume Contribution RAW'!$A$1:$AF$1,0))</f>
        <v>243140.48294089499</v>
      </c>
      <c r="W106" s="102">
        <f>INDEX('Volume Contribution RAW'!$A$1:$AF$156,MATCH('Final Volume Contributions'!$A106,'Volume Contribution RAW'!$A$1:$A$156,0),MATCH('Final Volume Contributions'!W$2,'Volume Contribution RAW'!$A$1:$AF$1,0))</f>
        <v>-69745.129400815698</v>
      </c>
      <c r="X106" s="102">
        <f>INDEX('Volume Contribution RAW'!$A$1:$AF$156,MATCH('Final Volume Contributions'!$A106,'Volume Contribution RAW'!$A$1:$A$156,0),MATCH('Final Volume Contributions'!X$2,'Volume Contribution RAW'!$A$1:$AF$1,0))</f>
        <v>2.0206849405782901E-8</v>
      </c>
      <c r="Y106" s="102">
        <f>INDEX('Volume Contribution RAW'!$A$1:$AF$156,MATCH('Final Volume Contributions'!$A106,'Volume Contribution RAW'!$A$1:$A$156,0),MATCH('Final Volume Contributions'!Y$2,'Volume Contribution RAW'!$A$1:$AF$1,0))</f>
        <v>438.38229408219502</v>
      </c>
      <c r="Z106" s="102">
        <f>INDEX('Volume Contribution RAW'!$A$1:$AF$156,MATCH('Final Volume Contributions'!$A106,'Volume Contribution RAW'!$A$1:$A$156,0),MATCH('Final Volume Contributions'!Z$2,'Volume Contribution RAW'!$A$1:$AF$1,0))</f>
        <v>2.0206849405782901E-8</v>
      </c>
      <c r="AA106" s="102">
        <f>INDEX('Volume Contribution RAW'!$A$1:$AF$156,MATCH('Final Volume Contributions'!$A106,'Volume Contribution RAW'!$A$1:$A$156,0),MATCH('Final Volume Contributions'!AA$2,'Volume Contribution RAW'!$A$1:$AF$1,0))</f>
        <v>2.0206849405782901E-8</v>
      </c>
      <c r="AB106" s="102">
        <f>INDEX('Volume Contribution RAW'!$A$1:$AF$156,MATCH('Final Volume Contributions'!$A106,'Volume Contribution RAW'!$A$1:$A$156,0),MATCH('Final Volume Contributions'!AB$2,'Volume Contribution RAW'!$A$1:$AF$1,0))</f>
        <v>2.0206849405782901E-8</v>
      </c>
      <c r="AC106" s="102">
        <f>INDEX('Volume Contribution RAW'!$A$1:$AF$156,MATCH('Final Volume Contributions'!$A106,'Volume Contribution RAW'!$A$1:$A$156,0),MATCH('Final Volume Contributions'!AC$2,'Volume Contribution RAW'!$A$1:$AF$1,0))</f>
        <v>2.0206849405782901E-8</v>
      </c>
      <c r="AD106" s="102">
        <f>INDEX('Volume Contribution RAW'!$A$1:$AF$156,MATCH('Final Volume Contributions'!$A106,'Volume Contribution RAW'!$A$1:$A$156,0),MATCH('Final Volume Contributions'!AD$2,'Volume Contribution RAW'!$A$1:$AF$1,0))</f>
        <v>2.0206849405782901E-8</v>
      </c>
      <c r="AE106" s="102">
        <f>INDEX('Volume Contribution RAW'!$A$1:$AF$156,MATCH('Final Volume Contributions'!$A106,'Volume Contribution RAW'!$A$1:$A$156,0),MATCH('Final Volume Contributions'!AE$2,'Volume Contribution RAW'!$A$1:$AF$1,0))</f>
        <v>2.0206849405782901E-8</v>
      </c>
      <c r="AF106" s="102">
        <f>INDEX('Volume Contribution RAW'!$A$1:$AF$156,MATCH('Final Volume Contributions'!$A106,'Volume Contribution RAW'!$A$1:$A$156,0),MATCH('Final Volume Contributions'!AF$2,'Volume Contribution RAW'!$A$1:$AF$1,0))</f>
        <v>0</v>
      </c>
      <c r="AG106" s="102">
        <f>INDEX('Volume Contribution RAW'!$A$1:$AF$156,MATCH('Final Volume Contributions'!$A106,'Volume Contribution RAW'!$A$1:$A$156,0),MATCH('Final Volume Contributions'!AG$2,'Volume Contribution RAW'!$A$1:$AF$1,0))</f>
        <v>1.71758013288195E-3</v>
      </c>
      <c r="AH106" s="102">
        <f>INDEX('Volume Contribution RAW'!$A$1:$AF$156,MATCH('Final Volume Contributions'!$A106,'Volume Contribution RAW'!$A$1:$A$156,0),MATCH('Final Volume Contributions'!AH$2,'Volume Contribution RAW'!$A$1:$AF$1,0))</f>
        <v>2.0206849405782901E-8</v>
      </c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</row>
    <row r="107" spans="1:65" x14ac:dyDescent="0.2">
      <c r="A107" s="101">
        <f t="shared" si="3"/>
        <v>43465</v>
      </c>
      <c r="B107">
        <v>3311414.5000000014</v>
      </c>
      <c r="C107">
        <f t="shared" si="2"/>
        <v>3282896.5463723438</v>
      </c>
      <c r="E107" s="102">
        <f>INDEX('Volume Contribution RAW'!$A$1:$AF$156,MATCH('Final Volume Contributions'!$A107,'Volume Contribution RAW'!$A$1:$A$156,0),MATCH('Final Volume Contributions'!E$2,'Volume Contribution RAW'!$A$1:$AF$1,0))</f>
        <v>2455947.5896506398</v>
      </c>
      <c r="F107" s="102">
        <f>INDEX('Volume Contribution RAW'!$A$1:$AF$156,MATCH('Final Volume Contributions'!$A107,'Volume Contribution RAW'!$A$1:$A$156,0),MATCH('Final Volume Contributions'!F$2,'Volume Contribution RAW'!$A$1:$AF$1,0))</f>
        <v>84195.106599598206</v>
      </c>
      <c r="G107" s="102">
        <f>INDEX('Volume Contribution RAW'!$A$1:$AF$156,MATCH('Final Volume Contributions'!$A107,'Volume Contribution RAW'!$A$1:$A$156,0),MATCH('Final Volume Contributions'!G$2,'Volume Contribution RAW'!$A$1:$AF$1,0))</f>
        <v>753841.93387841899</v>
      </c>
      <c r="H107" s="102">
        <f>INDEX('Volume Contribution RAW'!$A$1:$AF$156,MATCH('Final Volume Contributions'!$A107,'Volume Contribution RAW'!$A$1:$A$156,0),MATCH('Final Volume Contributions'!H$2,'Volume Contribution RAW'!$A$1:$AF$1,0))</f>
        <v>-66152.316119530107</v>
      </c>
      <c r="I107" s="102">
        <f>INDEX('Volume Contribution RAW'!$A$1:$AF$156,MATCH('Final Volume Contributions'!$A107,'Volume Contribution RAW'!$A$1:$A$156,0),MATCH('Final Volume Contributions'!I$2,'Volume Contribution RAW'!$A$1:$AF$1,0))</f>
        <v>-1.9127999522466E-8</v>
      </c>
      <c r="J107" s="102">
        <f>INDEX('Volume Contribution RAW'!$A$1:$AF$156,MATCH('Final Volume Contributions'!$A107,'Volume Contribution RAW'!$A$1:$A$156,0),MATCH('Final Volume Contributions'!J$2,'Volume Contribution RAW'!$A$1:$AF$1,0))</f>
        <v>54958.309230010003</v>
      </c>
      <c r="K107" s="102">
        <f>INDEX('Volume Contribution RAW'!$A$1:$AF$156,MATCH('Final Volume Contributions'!$A107,'Volume Contribution RAW'!$A$1:$A$156,0),MATCH('Final Volume Contributions'!K$2,'Volume Contribution RAW'!$A$1:$AF$1,0))</f>
        <v>-1.50691313311134E-7</v>
      </c>
      <c r="L107" s="102">
        <f>INDEX('Volume Contribution RAW'!$A$1:$AF$156,MATCH('Final Volume Contributions'!$A107,'Volume Contribution RAW'!$A$1:$A$156,0),MATCH('Final Volume Contributions'!L$2,'Volume Contribution RAW'!$A$1:$AF$1,0))</f>
        <v>-5888.8316893950296</v>
      </c>
      <c r="M107" s="102">
        <f>INDEX('Volume Contribution RAW'!$A$1:$AF$156,MATCH('Final Volume Contributions'!$A107,'Volume Contribution RAW'!$A$1:$A$156,0),MATCH('Final Volume Contributions'!M$2,'Volume Contribution RAW'!$A$1:$AF$1,0))</f>
        <v>-346.81520753471199</v>
      </c>
      <c r="N107" s="102">
        <f>INDEX('Volume Contribution RAW'!$A$1:$AF$156,MATCH('Final Volume Contributions'!$A107,'Volume Contribution RAW'!$A$1:$A$156,0),MATCH('Final Volume Contributions'!N$2,'Volume Contribution RAW'!$A$1:$AF$1,0))</f>
        <v>-20095.777630954501</v>
      </c>
      <c r="O107" s="102">
        <f>INDEX('Volume Contribution RAW'!$A$1:$AF$156,MATCH('Final Volume Contributions'!$A107,'Volume Contribution RAW'!$A$1:$A$156,0),MATCH('Final Volume Contributions'!O$2,'Volume Contribution RAW'!$A$1:$AF$1,0))</f>
        <v>-17082.3245246933</v>
      </c>
      <c r="P107" s="102">
        <f>INDEX('Volume Contribution RAW'!$A$1:$AF$156,MATCH('Final Volume Contributions'!$A107,'Volume Contribution RAW'!$A$1:$A$156,0),MATCH('Final Volume Contributions'!P$2,'Volume Contribution RAW'!$A$1:$AF$1,0))</f>
        <v>28384.979740524199</v>
      </c>
      <c r="Q107" s="102">
        <f>INDEX('Volume Contribution RAW'!$A$1:$AF$156,MATCH('Final Volume Contributions'!$A107,'Volume Contribution RAW'!$A$1:$A$156,0),MATCH('Final Volume Contributions'!Q$2,'Volume Contribution RAW'!$A$1:$AF$1,0))</f>
        <v>-32703.4331300839</v>
      </c>
      <c r="R107" s="102">
        <f>INDEX('Volume Contribution RAW'!$A$1:$AF$156,MATCH('Final Volume Contributions'!$A107,'Volume Contribution RAW'!$A$1:$A$156,0),MATCH('Final Volume Contributions'!R$2,'Volume Contribution RAW'!$A$1:$AF$1,0))</f>
        <v>-56618.627389491703</v>
      </c>
      <c r="S107" s="102">
        <f>INDEX('Volume Contribution RAW'!$A$1:$AF$156,MATCH('Final Volume Contributions'!$A107,'Volume Contribution RAW'!$A$1:$A$156,0),MATCH('Final Volume Contributions'!S$2,'Volume Contribution RAW'!$A$1:$AF$1,0))</f>
        <v>-47713.0366332903</v>
      </c>
      <c r="T107" s="102">
        <f>INDEX('Volume Contribution RAW'!$A$1:$AF$156,MATCH('Final Volume Contributions'!$A107,'Volume Contribution RAW'!$A$1:$A$156,0),MATCH('Final Volume Contributions'!T$2,'Volume Contribution RAW'!$A$1:$AF$1,0))</f>
        <v>-41202.745563733297</v>
      </c>
      <c r="U107" s="102">
        <f>INDEX('Volume Contribution RAW'!$A$1:$AF$156,MATCH('Final Volume Contributions'!$A107,'Volume Contribution RAW'!$A$1:$A$156,0),MATCH('Final Volume Contributions'!U$2,'Volume Contribution RAW'!$A$1:$AF$1,0))</f>
        <v>55092.576291481899</v>
      </c>
      <c r="V107" s="102">
        <f>INDEX('Volume Contribution RAW'!$A$1:$AF$156,MATCH('Final Volume Contributions'!$A107,'Volume Contribution RAW'!$A$1:$A$156,0),MATCH('Final Volume Contributions'!V$2,'Volume Contribution RAW'!$A$1:$AF$1,0))</f>
        <v>189300.17657534801</v>
      </c>
      <c r="W107" s="102">
        <f>INDEX('Volume Contribution RAW'!$A$1:$AF$156,MATCH('Final Volume Contributions'!$A107,'Volume Contribution RAW'!$A$1:$A$156,0),MATCH('Final Volume Contributions'!W$2,'Volume Contribution RAW'!$A$1:$AF$1,0))</f>
        <v>-51314.327059536699</v>
      </c>
      <c r="X107" s="102">
        <f>INDEX('Volume Contribution RAW'!$A$1:$AF$156,MATCH('Final Volume Contributions'!$A107,'Volume Contribution RAW'!$A$1:$A$156,0),MATCH('Final Volume Contributions'!X$2,'Volume Contribution RAW'!$A$1:$AF$1,0))</f>
        <v>-1.9127999522466E-8</v>
      </c>
      <c r="Y107" s="102">
        <f>INDEX('Volume Contribution RAW'!$A$1:$AF$156,MATCH('Final Volume Contributions'!$A107,'Volume Contribution RAW'!$A$1:$A$156,0),MATCH('Final Volume Contributions'!Y$2,'Volume Contribution RAW'!$A$1:$AF$1,0))</f>
        <v>294.10820266909099</v>
      </c>
      <c r="Z107" s="102">
        <f>INDEX('Volume Contribution RAW'!$A$1:$AF$156,MATCH('Final Volume Contributions'!$A107,'Volume Contribution RAW'!$A$1:$A$156,0),MATCH('Final Volume Contributions'!Z$2,'Volume Contribution RAW'!$A$1:$AF$1,0))</f>
        <v>-1.9127999522466E-8</v>
      </c>
      <c r="AA107" s="102">
        <f>INDEX('Volume Contribution RAW'!$A$1:$AF$156,MATCH('Final Volume Contributions'!$A107,'Volume Contribution RAW'!$A$1:$A$156,0),MATCH('Final Volume Contributions'!AA$2,'Volume Contribution RAW'!$A$1:$AF$1,0))</f>
        <v>-1.9127999522466E-8</v>
      </c>
      <c r="AB107" s="102">
        <f>INDEX('Volume Contribution RAW'!$A$1:$AF$156,MATCH('Final Volume Contributions'!$A107,'Volume Contribution RAW'!$A$1:$A$156,0),MATCH('Final Volume Contributions'!AB$2,'Volume Contribution RAW'!$A$1:$AF$1,0))</f>
        <v>-1.9127999522466E-8</v>
      </c>
      <c r="AC107" s="102">
        <f>INDEX('Volume Contribution RAW'!$A$1:$AF$156,MATCH('Final Volume Contributions'!$A107,'Volume Contribution RAW'!$A$1:$A$156,0),MATCH('Final Volume Contributions'!AC$2,'Volume Contribution RAW'!$A$1:$AF$1,0))</f>
        <v>-1.9127999522466E-8</v>
      </c>
      <c r="AD107" s="102">
        <f>INDEX('Volume Contribution RAW'!$A$1:$AF$156,MATCH('Final Volume Contributions'!$A107,'Volume Contribution RAW'!$A$1:$A$156,0),MATCH('Final Volume Contributions'!AD$2,'Volume Contribution RAW'!$A$1:$AF$1,0))</f>
        <v>-1.9127999522466E-8</v>
      </c>
      <c r="AE107" s="102">
        <f>INDEX('Volume Contribution RAW'!$A$1:$AF$156,MATCH('Final Volume Contributions'!$A107,'Volume Contribution RAW'!$A$1:$A$156,0),MATCH('Final Volume Contributions'!AE$2,'Volume Contribution RAW'!$A$1:$AF$1,0))</f>
        <v>-1.9127999522466E-8</v>
      </c>
      <c r="AF107" s="102">
        <f>INDEX('Volume Contribution RAW'!$A$1:$AF$156,MATCH('Final Volume Contributions'!$A107,'Volume Contribution RAW'!$A$1:$A$156,0),MATCH('Final Volume Contributions'!AF$2,'Volume Contribution RAW'!$A$1:$AF$1,0))</f>
        <v>0</v>
      </c>
      <c r="AG107" s="102">
        <f>INDEX('Volume Contribution RAW'!$A$1:$AF$156,MATCH('Final Volume Contributions'!$A107,'Volume Contribution RAW'!$A$1:$A$156,0),MATCH('Final Volume Contributions'!AG$2,'Volume Contribution RAW'!$A$1:$AF$1,0))</f>
        <v>1.15222029894718E-3</v>
      </c>
      <c r="AH107" s="102">
        <f>INDEX('Volume Contribution RAW'!$A$1:$AF$156,MATCH('Final Volume Contributions'!$A107,'Volume Contribution RAW'!$A$1:$A$156,0),MATCH('Final Volume Contributions'!AH$2,'Volume Contribution RAW'!$A$1:$AF$1,0))</f>
        <v>-1.9127999522466E-8</v>
      </c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</row>
    <row r="108" spans="1:65" x14ac:dyDescent="0.2">
      <c r="A108" s="101">
        <f t="shared" si="3"/>
        <v>43472</v>
      </c>
      <c r="B108">
        <v>2730175.8000000026</v>
      </c>
      <c r="C108">
        <f t="shared" si="2"/>
        <v>2886922.1926427847</v>
      </c>
      <c r="E108" s="102">
        <f>INDEX('Volume Contribution RAW'!$A$1:$AF$156,MATCH('Final Volume Contributions'!$A108,'Volume Contribution RAW'!$A$1:$A$156,0),MATCH('Final Volume Contributions'!E$2,'Volume Contribution RAW'!$A$1:$AF$1,0))</f>
        <v>2455947.5896506398</v>
      </c>
      <c r="F108" s="102">
        <f>INDEX('Volume Contribution RAW'!$A$1:$AF$156,MATCH('Final Volume Contributions'!$A108,'Volume Contribution RAW'!$A$1:$A$156,0),MATCH('Final Volume Contributions'!F$2,'Volume Contribution RAW'!$A$1:$AF$1,0))</f>
        <v>88701.202214085395</v>
      </c>
      <c r="G108" s="102">
        <f>INDEX('Volume Contribution RAW'!$A$1:$AF$156,MATCH('Final Volume Contributions'!$A108,'Volume Contribution RAW'!$A$1:$A$156,0),MATCH('Final Volume Contributions'!G$2,'Volume Contribution RAW'!$A$1:$AF$1,0))</f>
        <v>259045.55343517399</v>
      </c>
      <c r="H108" s="102">
        <f>INDEX('Volume Contribution RAW'!$A$1:$AF$156,MATCH('Final Volume Contributions'!$A108,'Volume Contribution RAW'!$A$1:$A$156,0),MATCH('Final Volume Contributions'!H$2,'Volume Contribution RAW'!$A$1:$AF$1,0))</f>
        <v>-349075.60204532399</v>
      </c>
      <c r="I108" s="102">
        <f>INDEX('Volume Contribution RAW'!$A$1:$AF$156,MATCH('Final Volume Contributions'!$A108,'Volume Contribution RAW'!$A$1:$A$156,0),MATCH('Final Volume Contributions'!I$2,'Volume Contribution RAW'!$A$1:$AF$1,0))</f>
        <v>2.26944868760218E-8</v>
      </c>
      <c r="J108" s="102">
        <f>INDEX('Volume Contribution RAW'!$A$1:$AF$156,MATCH('Final Volume Contributions'!$A108,'Volume Contribution RAW'!$A$1:$A$156,0),MATCH('Final Volume Contributions'!J$2,'Volume Contribution RAW'!$A$1:$AF$1,0))</f>
        <v>121812.48573704201</v>
      </c>
      <c r="K108" s="102">
        <f>INDEX('Volume Contribution RAW'!$A$1:$AF$156,MATCH('Final Volume Contributions'!$A108,'Volume Contribution RAW'!$A$1:$A$156,0),MATCH('Final Volume Contributions'!K$2,'Volume Contribution RAW'!$A$1:$AF$1,0))</f>
        <v>8.35990792065704E-8</v>
      </c>
      <c r="L108" s="102">
        <f>INDEX('Volume Contribution RAW'!$A$1:$AF$156,MATCH('Final Volume Contributions'!$A108,'Volume Contribution RAW'!$A$1:$A$156,0),MATCH('Final Volume Contributions'!L$2,'Volume Contribution RAW'!$A$1:$AF$1,0))</f>
        <v>-4426.9026328298096</v>
      </c>
      <c r="M108" s="102">
        <f>INDEX('Volume Contribution RAW'!$A$1:$AF$156,MATCH('Final Volume Contributions'!$A108,'Volume Contribution RAW'!$A$1:$A$156,0),MATCH('Final Volume Contributions'!M$2,'Volume Contribution RAW'!$A$1:$AF$1,0))</f>
        <v>-293.281995735203</v>
      </c>
      <c r="N108" s="102">
        <f>INDEX('Volume Contribution RAW'!$A$1:$AF$156,MATCH('Final Volume Contributions'!$A108,'Volume Contribution RAW'!$A$1:$A$156,0),MATCH('Final Volume Contributions'!N$2,'Volume Contribution RAW'!$A$1:$AF$1,0))</f>
        <v>-17092.728241903598</v>
      </c>
      <c r="O108" s="102">
        <f>INDEX('Volume Contribution RAW'!$A$1:$AF$156,MATCH('Final Volume Contributions'!$A108,'Volume Contribution RAW'!$A$1:$A$156,0),MATCH('Final Volume Contributions'!O$2,'Volume Contribution RAW'!$A$1:$AF$1,0))</f>
        <v>46993.173961155997</v>
      </c>
      <c r="P108" s="102">
        <f>INDEX('Volume Contribution RAW'!$A$1:$AF$156,MATCH('Final Volume Contributions'!$A108,'Volume Contribution RAW'!$A$1:$A$156,0),MATCH('Final Volume Contributions'!P$2,'Volume Contribution RAW'!$A$1:$AF$1,0))</f>
        <v>22112.574864636201</v>
      </c>
      <c r="Q108" s="102">
        <f>INDEX('Volume Contribution RAW'!$A$1:$AF$156,MATCH('Final Volume Contributions'!$A108,'Volume Contribution RAW'!$A$1:$A$156,0),MATCH('Final Volume Contributions'!Q$2,'Volume Contribution RAW'!$A$1:$AF$1,0))</f>
        <v>179617.68944419399</v>
      </c>
      <c r="R108" s="102">
        <f>INDEX('Volume Contribution RAW'!$A$1:$AF$156,MATCH('Final Volume Contributions'!$A108,'Volume Contribution RAW'!$A$1:$A$156,0),MATCH('Final Volume Contributions'!R$2,'Volume Contribution RAW'!$A$1:$AF$1,0))</f>
        <v>11660.471362235299</v>
      </c>
      <c r="S108" s="102">
        <f>INDEX('Volume Contribution RAW'!$A$1:$AF$156,MATCH('Final Volume Contributions'!$A108,'Volume Contribution RAW'!$A$1:$A$156,0),MATCH('Final Volume Contributions'!S$2,'Volume Contribution RAW'!$A$1:$AF$1,0))</f>
        <v>-90108.287750507603</v>
      </c>
      <c r="T108" s="102">
        <f>INDEX('Volume Contribution RAW'!$A$1:$AF$156,MATCH('Final Volume Contributions'!$A108,'Volume Contribution RAW'!$A$1:$A$156,0),MATCH('Final Volume Contributions'!T$2,'Volume Contribution RAW'!$A$1:$AF$1,0))</f>
        <v>-31928.024630130301</v>
      </c>
      <c r="U108" s="102">
        <f>INDEX('Volume Contribution RAW'!$A$1:$AF$156,MATCH('Final Volume Contributions'!$A108,'Volume Contribution RAW'!$A$1:$A$156,0),MATCH('Final Volume Contributions'!U$2,'Volume Contribution RAW'!$A$1:$AF$1,0))</f>
        <v>55077.750346961497</v>
      </c>
      <c r="V108" s="102">
        <f>INDEX('Volume Contribution RAW'!$A$1:$AF$156,MATCH('Final Volume Contributions'!$A108,'Volume Contribution RAW'!$A$1:$A$156,0),MATCH('Final Volume Contributions'!V$2,'Volume Contribution RAW'!$A$1:$AF$1,0))</f>
        <v>176244.091923195</v>
      </c>
      <c r="W108" s="102">
        <f>INDEX('Volume Contribution RAW'!$A$1:$AF$156,MATCH('Final Volume Contributions'!$A108,'Volume Contribution RAW'!$A$1:$A$156,0),MATCH('Final Volume Contributions'!W$2,'Volume Contribution RAW'!$A$1:$AF$1,0))</f>
        <v>-37585.092674327701</v>
      </c>
      <c r="X108" s="102">
        <f>INDEX('Volume Contribution RAW'!$A$1:$AF$156,MATCH('Final Volume Contributions'!$A108,'Volume Contribution RAW'!$A$1:$A$156,0),MATCH('Final Volume Contributions'!X$2,'Volume Contribution RAW'!$A$1:$AF$1,0))</f>
        <v>2.26944868760218E-8</v>
      </c>
      <c r="Y108" s="102">
        <f>INDEX('Volume Contribution RAW'!$A$1:$AF$156,MATCH('Final Volume Contributions'!$A108,'Volume Contribution RAW'!$A$1:$A$156,0),MATCH('Final Volume Contributions'!Y$2,'Volume Contribution RAW'!$A$1:$AF$1,0))</f>
        <v>219.52881379502199</v>
      </c>
      <c r="Z108" s="102">
        <f>INDEX('Volume Contribution RAW'!$A$1:$AF$156,MATCH('Final Volume Contributions'!$A108,'Volume Contribution RAW'!$A$1:$A$156,0),MATCH('Final Volume Contributions'!Z$2,'Volume Contribution RAW'!$A$1:$AF$1,0))</f>
        <v>2.26944868760218E-8</v>
      </c>
      <c r="AA108" s="102">
        <f>INDEX('Volume Contribution RAW'!$A$1:$AF$156,MATCH('Final Volume Contributions'!$A108,'Volume Contribution RAW'!$A$1:$A$156,0),MATCH('Final Volume Contributions'!AA$2,'Volume Contribution RAW'!$A$1:$AF$1,0))</f>
        <v>2.26944868760218E-8</v>
      </c>
      <c r="AB108" s="102">
        <f>INDEX('Volume Contribution RAW'!$A$1:$AF$156,MATCH('Final Volume Contributions'!$A108,'Volume Contribution RAW'!$A$1:$A$156,0),MATCH('Final Volume Contributions'!AB$2,'Volume Contribution RAW'!$A$1:$AF$1,0))</f>
        <v>2.26944868760218E-8</v>
      </c>
      <c r="AC108" s="102">
        <f>INDEX('Volume Contribution RAW'!$A$1:$AF$156,MATCH('Final Volume Contributions'!$A108,'Volume Contribution RAW'!$A$1:$A$156,0),MATCH('Final Volume Contributions'!AC$2,'Volume Contribution RAW'!$A$1:$AF$1,0))</f>
        <v>2.26944868760218E-8</v>
      </c>
      <c r="AD108" s="102">
        <f>INDEX('Volume Contribution RAW'!$A$1:$AF$156,MATCH('Final Volume Contributions'!$A108,'Volume Contribution RAW'!$A$1:$A$156,0),MATCH('Final Volume Contributions'!AD$2,'Volume Contribution RAW'!$A$1:$AF$1,0))</f>
        <v>2.26944868760218E-8</v>
      </c>
      <c r="AE108" s="102">
        <f>INDEX('Volume Contribution RAW'!$A$1:$AF$156,MATCH('Final Volume Contributions'!$A108,'Volume Contribution RAW'!$A$1:$A$156,0),MATCH('Final Volume Contributions'!AE$2,'Volume Contribution RAW'!$A$1:$AF$1,0))</f>
        <v>2.26944868760218E-8</v>
      </c>
      <c r="AF108" s="102">
        <f>INDEX('Volume Contribution RAW'!$A$1:$AF$156,MATCH('Final Volume Contributions'!$A108,'Volume Contribution RAW'!$A$1:$A$156,0),MATCH('Final Volume Contributions'!AF$2,'Volume Contribution RAW'!$A$1:$AF$1,0))</f>
        <v>0</v>
      </c>
      <c r="AG108" s="102">
        <f>INDEX('Volume Contribution RAW'!$A$1:$AF$156,MATCH('Final Volume Contributions'!$A108,'Volume Contribution RAW'!$A$1:$A$156,0),MATCH('Final Volume Contributions'!AG$2,'Volume Contribution RAW'!$A$1:$AF$1,0))</f>
        <v>8.6013934713656797E-4</v>
      </c>
      <c r="AH108" s="102">
        <f>INDEX('Volume Contribution RAW'!$A$1:$AF$156,MATCH('Final Volume Contributions'!$A108,'Volume Contribution RAW'!$A$1:$A$156,0),MATCH('Final Volume Contributions'!AH$2,'Volume Contribution RAW'!$A$1:$AF$1,0))</f>
        <v>2.26944868760218E-8</v>
      </c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</row>
    <row r="109" spans="1:65" x14ac:dyDescent="0.2">
      <c r="A109" s="101">
        <f t="shared" si="3"/>
        <v>43479</v>
      </c>
      <c r="B109">
        <v>2951220.5000000009</v>
      </c>
      <c r="C109">
        <f t="shared" si="2"/>
        <v>3031636.0240574484</v>
      </c>
      <c r="E109" s="102">
        <f>INDEX('Volume Contribution RAW'!$A$1:$AF$156,MATCH('Final Volume Contributions'!$A109,'Volume Contribution RAW'!$A$1:$A$156,0),MATCH('Final Volume Contributions'!E$2,'Volume Contribution RAW'!$A$1:$AF$1,0))</f>
        <v>2455947.5896506398</v>
      </c>
      <c r="F109" s="102">
        <f>INDEX('Volume Contribution RAW'!$A$1:$AF$156,MATCH('Final Volume Contributions'!$A109,'Volume Contribution RAW'!$A$1:$A$156,0),MATCH('Final Volume Contributions'!F$2,'Volume Contribution RAW'!$A$1:$AF$1,0))</f>
        <v>62028.431474343299</v>
      </c>
      <c r="G109" s="102">
        <f>INDEX('Volume Contribution RAW'!$A$1:$AF$156,MATCH('Final Volume Contributions'!$A109,'Volume Contribution RAW'!$A$1:$A$156,0),MATCH('Final Volume Contributions'!G$2,'Volume Contribution RAW'!$A$1:$AF$1,0))</f>
        <v>411879.21845446399</v>
      </c>
      <c r="H109" s="102">
        <f>INDEX('Volume Contribution RAW'!$A$1:$AF$156,MATCH('Final Volume Contributions'!$A109,'Volume Contribution RAW'!$A$1:$A$156,0),MATCH('Final Volume Contributions'!H$2,'Volume Contribution RAW'!$A$1:$AF$1,0))</f>
        <v>-361167.43460247002</v>
      </c>
      <c r="I109" s="102">
        <f>INDEX('Volume Contribution RAW'!$A$1:$AF$156,MATCH('Final Volume Contributions'!$A109,'Volume Contribution RAW'!$A$1:$A$156,0),MATCH('Final Volume Contributions'!I$2,'Volume Contribution RAW'!$A$1:$AF$1,0))</f>
        <v>-2.2257055378828901E-8</v>
      </c>
      <c r="J109" s="102">
        <f>INDEX('Volume Contribution RAW'!$A$1:$AF$156,MATCH('Final Volume Contributions'!$A109,'Volume Contribution RAW'!$A$1:$A$156,0),MATCH('Final Volume Contributions'!J$2,'Volume Contribution RAW'!$A$1:$AF$1,0))</f>
        <v>150288.212252175</v>
      </c>
      <c r="K109" s="102">
        <f>INDEX('Volume Contribution RAW'!$A$1:$AF$156,MATCH('Final Volume Contributions'!$A109,'Volume Contribution RAW'!$A$1:$A$156,0),MATCH('Final Volume Contributions'!K$2,'Volume Contribution RAW'!$A$1:$AF$1,0))</f>
        <v>-3.6314142986510398E-8</v>
      </c>
      <c r="L109" s="102">
        <f>INDEX('Volume Contribution RAW'!$A$1:$AF$156,MATCH('Final Volume Contributions'!$A109,'Volume Contribution RAW'!$A$1:$A$156,0),MATCH('Final Volume Contributions'!L$2,'Volume Contribution RAW'!$A$1:$AF$1,0))</f>
        <v>-3639.41283110938</v>
      </c>
      <c r="M109" s="102">
        <f>INDEX('Volume Contribution RAW'!$A$1:$AF$156,MATCH('Final Volume Contributions'!$A109,'Volume Contribution RAW'!$A$1:$A$156,0),MATCH('Final Volume Contributions'!M$2,'Volume Contribution RAW'!$A$1:$AF$1,0))</f>
        <v>-271.25038136998398</v>
      </c>
      <c r="N109" s="102">
        <f>INDEX('Volume Contribution RAW'!$A$1:$AF$156,MATCH('Final Volume Contributions'!$A109,'Volume Contribution RAW'!$A$1:$A$156,0),MATCH('Final Volume Contributions'!N$2,'Volume Contribution RAW'!$A$1:$AF$1,0))</f>
        <v>-20134.188573425301</v>
      </c>
      <c r="O109" s="102">
        <f>INDEX('Volume Contribution RAW'!$A$1:$AF$156,MATCH('Final Volume Contributions'!$A109,'Volume Contribution RAW'!$A$1:$A$156,0),MATCH('Final Volume Contributions'!O$2,'Volume Contribution RAW'!$A$1:$AF$1,0))</f>
        <v>48762.657679389296</v>
      </c>
      <c r="P109" s="102">
        <f>INDEX('Volume Contribution RAW'!$A$1:$AF$156,MATCH('Final Volume Contributions'!$A109,'Volume Contribution RAW'!$A$1:$A$156,0),MATCH('Final Volume Contributions'!P$2,'Volume Contribution RAW'!$A$1:$AF$1,0))</f>
        <v>23084.0641610278</v>
      </c>
      <c r="Q109" s="102">
        <f>INDEX('Volume Contribution RAW'!$A$1:$AF$156,MATCH('Final Volume Contributions'!$A109,'Volume Contribution RAW'!$A$1:$A$156,0),MATCH('Final Volume Contributions'!Q$2,'Volume Contribution RAW'!$A$1:$AF$1,0))</f>
        <v>221727.128019139</v>
      </c>
      <c r="R109" s="102">
        <f>INDEX('Volume Contribution RAW'!$A$1:$AF$156,MATCH('Final Volume Contributions'!$A109,'Volume Contribution RAW'!$A$1:$A$156,0),MATCH('Final Volume Contributions'!R$2,'Volume Contribution RAW'!$A$1:$AF$1,0))</f>
        <v>-64752.728623852803</v>
      </c>
      <c r="S109" s="102">
        <f>INDEX('Volume Contribution RAW'!$A$1:$AF$156,MATCH('Final Volume Contributions'!$A109,'Volume Contribution RAW'!$A$1:$A$156,0),MATCH('Final Volume Contributions'!S$2,'Volume Contribution RAW'!$A$1:$AF$1,0))</f>
        <v>-46088.0978836418</v>
      </c>
      <c r="T109" s="102">
        <f>INDEX('Volume Contribution RAW'!$A$1:$AF$156,MATCH('Final Volume Contributions'!$A109,'Volume Contribution RAW'!$A$1:$A$156,0),MATCH('Final Volume Contributions'!T$2,'Volume Contribution RAW'!$A$1:$AF$1,0))</f>
        <v>-42265.224287156001</v>
      </c>
      <c r="U109" s="102">
        <f>INDEX('Volume Contribution RAW'!$A$1:$AF$156,MATCH('Final Volume Contributions'!$A109,'Volume Contribution RAW'!$A$1:$A$156,0),MATCH('Final Volume Contributions'!U$2,'Volume Contribution RAW'!$A$1:$AF$1,0))</f>
        <v>52711.0203792803</v>
      </c>
      <c r="V109" s="102">
        <f>INDEX('Volume Contribution RAW'!$A$1:$AF$156,MATCH('Final Volume Contributions'!$A109,'Volume Contribution RAW'!$A$1:$A$156,0),MATCH('Final Volume Contributions'!V$2,'Volume Contribution RAW'!$A$1:$AF$1,0))</f>
        <v>187363.37099080699</v>
      </c>
      <c r="W109" s="102">
        <f>INDEX('Volume Contribution RAW'!$A$1:$AF$156,MATCH('Final Volume Contributions'!$A109,'Volume Contribution RAW'!$A$1:$A$156,0),MATCH('Final Volume Contributions'!W$2,'Volume Contribution RAW'!$A$1:$AF$1,0))</f>
        <v>-44017.500920343999</v>
      </c>
      <c r="X109" s="102">
        <f>INDEX('Volume Contribution RAW'!$A$1:$AF$156,MATCH('Final Volume Contributions'!$A109,'Volume Contribution RAW'!$A$1:$A$156,0),MATCH('Final Volume Contributions'!X$2,'Volume Contribution RAW'!$A$1:$AF$1,0))</f>
        <v>-2.2257055378828901E-8</v>
      </c>
      <c r="Y109" s="102">
        <f>INDEX('Volume Contribution RAW'!$A$1:$AF$156,MATCH('Final Volume Contributions'!$A109,'Volume Contribution RAW'!$A$1:$A$156,0),MATCH('Final Volume Contributions'!Y$2,'Volume Contribution RAW'!$A$1:$AF$1,0))</f>
        <v>180.16839391034401</v>
      </c>
      <c r="Z109" s="102">
        <f>INDEX('Volume Contribution RAW'!$A$1:$AF$156,MATCH('Final Volume Contributions'!$A109,'Volume Contribution RAW'!$A$1:$A$156,0),MATCH('Final Volume Contributions'!Z$2,'Volume Contribution RAW'!$A$1:$AF$1,0))</f>
        <v>-2.2257055378828901E-8</v>
      </c>
      <c r="AA109" s="102">
        <f>INDEX('Volume Contribution RAW'!$A$1:$AF$156,MATCH('Final Volume Contributions'!$A109,'Volume Contribution RAW'!$A$1:$A$156,0),MATCH('Final Volume Contributions'!AA$2,'Volume Contribution RAW'!$A$1:$AF$1,0))</f>
        <v>-2.2257055378828901E-8</v>
      </c>
      <c r="AB109" s="102">
        <f>INDEX('Volume Contribution RAW'!$A$1:$AF$156,MATCH('Final Volume Contributions'!$A109,'Volume Contribution RAW'!$A$1:$A$156,0),MATCH('Final Volume Contributions'!AB$2,'Volume Contribution RAW'!$A$1:$AF$1,0))</f>
        <v>-2.2257055378828901E-8</v>
      </c>
      <c r="AC109" s="102">
        <f>INDEX('Volume Contribution RAW'!$A$1:$AF$156,MATCH('Final Volume Contributions'!$A109,'Volume Contribution RAW'!$A$1:$A$156,0),MATCH('Final Volume Contributions'!AC$2,'Volume Contribution RAW'!$A$1:$AF$1,0))</f>
        <v>-2.2257055378828901E-8</v>
      </c>
      <c r="AD109" s="102">
        <f>INDEX('Volume Contribution RAW'!$A$1:$AF$156,MATCH('Final Volume Contributions'!$A109,'Volume Contribution RAW'!$A$1:$A$156,0),MATCH('Final Volume Contributions'!AD$2,'Volume Contribution RAW'!$A$1:$AF$1,0))</f>
        <v>-2.2257055378828901E-8</v>
      </c>
      <c r="AE109" s="102">
        <f>INDEX('Volume Contribution RAW'!$A$1:$AF$156,MATCH('Final Volume Contributions'!$A109,'Volume Contribution RAW'!$A$1:$A$156,0),MATCH('Final Volume Contributions'!AE$2,'Volume Contribution RAW'!$A$1:$AF$1,0))</f>
        <v>-2.2257055378828901E-8</v>
      </c>
      <c r="AF109" s="102">
        <f>INDEX('Volume Contribution RAW'!$A$1:$AF$156,MATCH('Final Volume Contributions'!$A109,'Volume Contribution RAW'!$A$1:$A$156,0),MATCH('Final Volume Contributions'!AF$2,'Volume Contribution RAW'!$A$1:$AF$1,0))</f>
        <v>0</v>
      </c>
      <c r="AG109" s="102">
        <f>INDEX('Volume Contribution RAW'!$A$1:$AF$156,MATCH('Final Volume Contributions'!$A109,'Volume Contribution RAW'!$A$1:$A$156,0),MATCH('Final Volume Contributions'!AG$2,'Volume Contribution RAW'!$A$1:$AF$1,0))</f>
        <v>7.0587924264965099E-4</v>
      </c>
      <c r="AH109" s="102">
        <f>INDEX('Volume Contribution RAW'!$A$1:$AF$156,MATCH('Final Volume Contributions'!$A109,'Volume Contribution RAW'!$A$1:$A$156,0),MATCH('Final Volume Contributions'!AH$2,'Volume Contribution RAW'!$A$1:$AF$1,0))</f>
        <v>-2.2257055378828901E-8</v>
      </c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</row>
    <row r="110" spans="1:65" x14ac:dyDescent="0.2">
      <c r="A110" s="101">
        <f t="shared" si="3"/>
        <v>43486</v>
      </c>
      <c r="B110">
        <v>3110272.0000000014</v>
      </c>
      <c r="C110">
        <f t="shared" si="2"/>
        <v>3161954.6922782077</v>
      </c>
      <c r="E110" s="102">
        <f>INDEX('Volume Contribution RAW'!$A$1:$AF$156,MATCH('Final Volume Contributions'!$A110,'Volume Contribution RAW'!$A$1:$A$156,0),MATCH('Final Volume Contributions'!E$2,'Volume Contribution RAW'!$A$1:$AF$1,0))</f>
        <v>2455947.5896506398</v>
      </c>
      <c r="F110" s="102">
        <f>INDEX('Volume Contribution RAW'!$A$1:$AF$156,MATCH('Final Volume Contributions'!$A110,'Volume Contribution RAW'!$A$1:$A$156,0),MATCH('Final Volume Contributions'!F$2,'Volume Contribution RAW'!$A$1:$AF$1,0))</f>
        <v>18516.197949650901</v>
      </c>
      <c r="G110" s="102">
        <f>INDEX('Volume Contribution RAW'!$A$1:$AF$156,MATCH('Final Volume Contributions'!$A110,'Volume Contribution RAW'!$A$1:$A$156,0),MATCH('Final Volume Contributions'!G$2,'Volume Contribution RAW'!$A$1:$AF$1,0))</f>
        <v>519438.15355012199</v>
      </c>
      <c r="H110" s="102">
        <f>INDEX('Volume Contribution RAW'!$A$1:$AF$156,MATCH('Final Volume Contributions'!$A110,'Volume Contribution RAW'!$A$1:$A$156,0),MATCH('Final Volume Contributions'!H$2,'Volume Contribution RAW'!$A$1:$AF$1,0))</f>
        <v>-369193.674685782</v>
      </c>
      <c r="I110" s="102">
        <f>INDEX('Volume Contribution RAW'!$A$1:$AF$156,MATCH('Final Volume Contributions'!$A110,'Volume Contribution RAW'!$A$1:$A$156,0),MATCH('Final Volume Contributions'!I$2,'Volume Contribution RAW'!$A$1:$AF$1,0))</f>
        <v>3.2829959571616803E-8</v>
      </c>
      <c r="J110" s="102">
        <f>INDEX('Volume Contribution RAW'!$A$1:$AF$156,MATCH('Final Volume Contributions'!$A110,'Volume Contribution RAW'!$A$1:$A$156,0),MATCH('Final Volume Contributions'!J$2,'Volume Contribution RAW'!$A$1:$AF$1,0))</f>
        <v>157080.255839727</v>
      </c>
      <c r="K110" s="102">
        <f>INDEX('Volume Contribution RAW'!$A$1:$AF$156,MATCH('Final Volume Contributions'!$A110,'Volume Contribution RAW'!$A$1:$A$156,0),MATCH('Final Volume Contributions'!K$2,'Volume Contribution RAW'!$A$1:$AF$1,0))</f>
        <v>1.3016385379450901E-7</v>
      </c>
      <c r="L110" s="102">
        <f>INDEX('Volume Contribution RAW'!$A$1:$AF$156,MATCH('Final Volume Contributions'!$A110,'Volume Contribution RAW'!$A$1:$A$156,0),MATCH('Final Volume Contributions'!L$2,'Volume Contribution RAW'!$A$1:$AF$1,0))</f>
        <v>-2975.9341748626698</v>
      </c>
      <c r="M110" s="102">
        <f>INDEX('Volume Contribution RAW'!$A$1:$AF$156,MATCH('Final Volume Contributions'!$A110,'Volume Contribution RAW'!$A$1:$A$156,0),MATCH('Final Volume Contributions'!M$2,'Volume Contribution RAW'!$A$1:$AF$1,0))</f>
        <v>-249.52504594947101</v>
      </c>
      <c r="N110" s="102">
        <f>INDEX('Volume Contribution RAW'!$A$1:$AF$156,MATCH('Final Volume Contributions'!$A110,'Volume Contribution RAW'!$A$1:$A$156,0),MATCH('Final Volume Contributions'!N$2,'Volume Contribution RAW'!$A$1:$AF$1,0))</f>
        <v>-22941.561069366599</v>
      </c>
      <c r="O110" s="102">
        <f>INDEX('Volume Contribution RAW'!$A$1:$AF$156,MATCH('Final Volume Contributions'!$A110,'Volume Contribution RAW'!$A$1:$A$156,0),MATCH('Final Volume Contributions'!O$2,'Volume Contribution RAW'!$A$1:$AF$1,0))</f>
        <v>51226.236325105398</v>
      </c>
      <c r="P110" s="102">
        <f>INDEX('Volume Contribution RAW'!$A$1:$AF$156,MATCH('Final Volume Contributions'!$A110,'Volume Contribution RAW'!$A$1:$A$156,0),MATCH('Final Volume Contributions'!P$2,'Volume Contribution RAW'!$A$1:$AF$1,0))</f>
        <v>26154.769814918898</v>
      </c>
      <c r="Q110" s="102">
        <f>INDEX('Volume Contribution RAW'!$A$1:$AF$156,MATCH('Final Volume Contributions'!$A110,'Volume Contribution RAW'!$A$1:$A$156,0),MATCH('Final Volume Contributions'!Q$2,'Volume Contribution RAW'!$A$1:$AF$1,0))</f>
        <v>197651.71882693699</v>
      </c>
      <c r="R110" s="102">
        <f>INDEX('Volume Contribution RAW'!$A$1:$AF$156,MATCH('Final Volume Contributions'!$A110,'Volume Contribution RAW'!$A$1:$A$156,0),MATCH('Final Volume Contributions'!R$2,'Volume Contribution RAW'!$A$1:$AF$1,0))</f>
        <v>9341.0729556941205</v>
      </c>
      <c r="S110" s="102">
        <f>INDEX('Volume Contribution RAW'!$A$1:$AF$156,MATCH('Final Volume Contributions'!$A110,'Volume Contribution RAW'!$A$1:$A$156,0),MATCH('Final Volume Contributions'!S$2,'Volume Contribution RAW'!$A$1:$AF$1,0))</f>
        <v>-47098.220973783697</v>
      </c>
      <c r="T110" s="102">
        <f>INDEX('Volume Contribution RAW'!$A$1:$AF$156,MATCH('Final Volume Contributions'!$A110,'Volume Contribution RAW'!$A$1:$A$156,0),MATCH('Final Volume Contributions'!T$2,'Volume Contribution RAW'!$A$1:$AF$1,0))</f>
        <v>-40670.774714673003</v>
      </c>
      <c r="U110" s="102">
        <f>INDEX('Volume Contribution RAW'!$A$1:$AF$156,MATCH('Final Volume Contributions'!$A110,'Volume Contribution RAW'!$A$1:$A$156,0),MATCH('Final Volume Contributions'!U$2,'Volume Contribution RAW'!$A$1:$AF$1,0))</f>
        <v>57691.820447439401</v>
      </c>
      <c r="V110" s="102">
        <f>INDEX('Volume Contribution RAW'!$A$1:$AF$156,MATCH('Final Volume Contributions'!$A110,'Volume Contribution RAW'!$A$1:$A$156,0),MATCH('Final Volume Contributions'!V$2,'Volume Contribution RAW'!$A$1:$AF$1,0))</f>
        <v>191354.55808063599</v>
      </c>
      <c r="W110" s="102">
        <f>INDEX('Volume Contribution RAW'!$A$1:$AF$156,MATCH('Final Volume Contributions'!$A110,'Volume Contribution RAW'!$A$1:$A$156,0),MATCH('Final Volume Contributions'!W$2,'Volume Contribution RAW'!$A$1:$AF$1,0))</f>
        <v>-39465.086804057399</v>
      </c>
      <c r="X110" s="102">
        <f>INDEX('Volume Contribution RAW'!$A$1:$AF$156,MATCH('Final Volume Contributions'!$A110,'Volume Contribution RAW'!$A$1:$A$156,0),MATCH('Final Volume Contributions'!X$2,'Volume Contribution RAW'!$A$1:$AF$1,0))</f>
        <v>3.2829959571616803E-8</v>
      </c>
      <c r="Y110" s="102">
        <f>INDEX('Volume Contribution RAW'!$A$1:$AF$156,MATCH('Final Volume Contributions'!$A110,'Volume Contribution RAW'!$A$1:$A$156,0),MATCH('Final Volume Contributions'!Y$2,'Volume Contribution RAW'!$A$1:$AF$1,0))</f>
        <v>147.095728950401</v>
      </c>
      <c r="Z110" s="102">
        <f>INDEX('Volume Contribution RAW'!$A$1:$AF$156,MATCH('Final Volume Contributions'!$A110,'Volume Contribution RAW'!$A$1:$A$156,0),MATCH('Final Volume Contributions'!Z$2,'Volume Contribution RAW'!$A$1:$AF$1,0))</f>
        <v>3.2829959571616803E-8</v>
      </c>
      <c r="AA110" s="102">
        <f>INDEX('Volume Contribution RAW'!$A$1:$AF$156,MATCH('Final Volume Contributions'!$A110,'Volume Contribution RAW'!$A$1:$A$156,0),MATCH('Final Volume Contributions'!AA$2,'Volume Contribution RAW'!$A$1:$AF$1,0))</f>
        <v>3.2829959571616803E-8</v>
      </c>
      <c r="AB110" s="102">
        <f>INDEX('Volume Contribution RAW'!$A$1:$AF$156,MATCH('Final Volume Contributions'!$A110,'Volume Contribution RAW'!$A$1:$A$156,0),MATCH('Final Volume Contributions'!AB$2,'Volume Contribution RAW'!$A$1:$AF$1,0))</f>
        <v>3.2829959571616803E-8</v>
      </c>
      <c r="AC110" s="102">
        <f>INDEX('Volume Contribution RAW'!$A$1:$AF$156,MATCH('Final Volume Contributions'!$A110,'Volume Contribution RAW'!$A$1:$A$156,0),MATCH('Final Volume Contributions'!AC$2,'Volume Contribution RAW'!$A$1:$AF$1,0))</f>
        <v>3.2829959571616803E-8</v>
      </c>
      <c r="AD110" s="102">
        <f>INDEX('Volume Contribution RAW'!$A$1:$AF$156,MATCH('Final Volume Contributions'!$A110,'Volume Contribution RAW'!$A$1:$A$156,0),MATCH('Final Volume Contributions'!AD$2,'Volume Contribution RAW'!$A$1:$AF$1,0))</f>
        <v>3.2829959571616803E-8</v>
      </c>
      <c r="AE110" s="102">
        <f>INDEX('Volume Contribution RAW'!$A$1:$AF$156,MATCH('Final Volume Contributions'!$A110,'Volume Contribution RAW'!$A$1:$A$156,0),MATCH('Final Volume Contributions'!AE$2,'Volume Contribution RAW'!$A$1:$AF$1,0))</f>
        <v>3.2829959571616803E-8</v>
      </c>
      <c r="AF110" s="102">
        <f>INDEX('Volume Contribution RAW'!$A$1:$AF$156,MATCH('Final Volume Contributions'!$A110,'Volume Contribution RAW'!$A$1:$A$156,0),MATCH('Final Volume Contributions'!AF$2,'Volume Contribution RAW'!$A$1:$AF$1,0))</f>
        <v>0</v>
      </c>
      <c r="AG110" s="102">
        <f>INDEX('Volume Contribution RAW'!$A$1:$AF$156,MATCH('Final Volume Contributions'!$A110,'Volume Contribution RAW'!$A$1:$A$156,0),MATCH('Final Volume Contributions'!AG$2,'Volume Contribution RAW'!$A$1:$AF$1,0))</f>
        <v>5.7643397888400998E-4</v>
      </c>
      <c r="AH110" s="102">
        <f>INDEX('Volume Contribution RAW'!$A$1:$AF$156,MATCH('Final Volume Contributions'!$A110,'Volume Contribution RAW'!$A$1:$A$156,0),MATCH('Final Volume Contributions'!AH$2,'Volume Contribution RAW'!$A$1:$AF$1,0))</f>
        <v>3.2829959571616803E-8</v>
      </c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</row>
    <row r="111" spans="1:65" x14ac:dyDescent="0.2">
      <c r="A111" s="101">
        <f t="shared" si="3"/>
        <v>43493</v>
      </c>
      <c r="B111">
        <v>3221051.799999998</v>
      </c>
      <c r="C111">
        <f t="shared" si="2"/>
        <v>3164045.3450840386</v>
      </c>
      <c r="E111" s="102">
        <f>INDEX('Volume Contribution RAW'!$A$1:$AF$156,MATCH('Final Volume Contributions'!$A111,'Volume Contribution RAW'!$A$1:$A$156,0),MATCH('Final Volume Contributions'!E$2,'Volume Contribution RAW'!$A$1:$AF$1,0))</f>
        <v>2455947.5896506398</v>
      </c>
      <c r="F111" s="102">
        <f>INDEX('Volume Contribution RAW'!$A$1:$AF$156,MATCH('Final Volume Contributions'!$A111,'Volume Contribution RAW'!$A$1:$A$156,0),MATCH('Final Volume Contributions'!F$2,'Volume Contribution RAW'!$A$1:$AF$1,0))</f>
        <v>15547.440268951499</v>
      </c>
      <c r="G111" s="102">
        <f>INDEX('Volume Contribution RAW'!$A$1:$AF$156,MATCH('Final Volume Contributions'!$A111,'Volume Contribution RAW'!$A$1:$A$156,0),MATCH('Final Volume Contributions'!G$2,'Volume Contribution RAW'!$A$1:$AF$1,0))</f>
        <v>605147.49720875395</v>
      </c>
      <c r="H111" s="102">
        <f>INDEX('Volume Contribution RAW'!$A$1:$AF$156,MATCH('Final Volume Contributions'!$A111,'Volume Contribution RAW'!$A$1:$A$156,0),MATCH('Final Volume Contributions'!H$2,'Volume Contribution RAW'!$A$1:$AF$1,0))</f>
        <v>-368045.733519834</v>
      </c>
      <c r="I111" s="102">
        <f>INDEX('Volume Contribution RAW'!$A$1:$AF$156,MATCH('Final Volume Contributions'!$A111,'Volume Contribution RAW'!$A$1:$A$156,0),MATCH('Final Volume Contributions'!I$2,'Volume Contribution RAW'!$A$1:$AF$1,0))</f>
        <v>1.6186147048632301E-8</v>
      </c>
      <c r="J111" s="102">
        <f>INDEX('Volume Contribution RAW'!$A$1:$AF$156,MATCH('Final Volume Contributions'!$A111,'Volume Contribution RAW'!$A$1:$A$156,0),MATCH('Final Volume Contributions'!J$2,'Volume Contribution RAW'!$A$1:$AF$1,0))</f>
        <v>156400.466166022</v>
      </c>
      <c r="K111" s="102">
        <f>INDEX('Volume Contribution RAW'!$A$1:$AF$156,MATCH('Final Volume Contributions'!$A111,'Volume Contribution RAW'!$A$1:$A$156,0),MATCH('Final Volume Contributions'!K$2,'Volume Contribution RAW'!$A$1:$AF$1,0))</f>
        <v>-8910.3458352929993</v>
      </c>
      <c r="L111" s="102">
        <f>INDEX('Volume Contribution RAW'!$A$1:$AF$156,MATCH('Final Volume Contributions'!$A111,'Volume Contribution RAW'!$A$1:$A$156,0),MATCH('Final Volume Contributions'!L$2,'Volume Contribution RAW'!$A$1:$AF$1,0))</f>
        <v>-2389.2457436370701</v>
      </c>
      <c r="M111" s="102">
        <f>INDEX('Volume Contribution RAW'!$A$1:$AF$156,MATCH('Final Volume Contributions'!$A111,'Volume Contribution RAW'!$A$1:$A$156,0),MATCH('Final Volume Contributions'!M$2,'Volume Contribution RAW'!$A$1:$AF$1,0))</f>
        <v>-225.37105073837299</v>
      </c>
      <c r="N111" s="102">
        <f>INDEX('Volume Contribution RAW'!$A$1:$AF$156,MATCH('Final Volume Contributions'!$A111,'Volume Contribution RAW'!$A$1:$A$156,0),MATCH('Final Volume Contributions'!N$2,'Volume Contribution RAW'!$A$1:$AF$1,0))</f>
        <v>-25158.222489780099</v>
      </c>
      <c r="O111" s="102">
        <f>INDEX('Volume Contribution RAW'!$A$1:$AF$156,MATCH('Final Volume Contributions'!$A111,'Volume Contribution RAW'!$A$1:$A$156,0),MATCH('Final Volume Contributions'!O$2,'Volume Contribution RAW'!$A$1:$AF$1,0))</f>
        <v>48147.473844627602</v>
      </c>
      <c r="P111" s="102">
        <f>INDEX('Volume Contribution RAW'!$A$1:$AF$156,MATCH('Final Volume Contributions'!$A111,'Volume Contribution RAW'!$A$1:$A$156,0),MATCH('Final Volume Contributions'!P$2,'Volume Contribution RAW'!$A$1:$AF$1,0))</f>
        <v>30225.423140218601</v>
      </c>
      <c r="Q111" s="102">
        <f>INDEX('Volume Contribution RAW'!$A$1:$AF$156,MATCH('Final Volume Contributions'!$A111,'Volume Contribution RAW'!$A$1:$A$156,0),MATCH('Final Volume Contributions'!Q$2,'Volume Contribution RAW'!$A$1:$AF$1,0))</f>
        <v>218295.93560165199</v>
      </c>
      <c r="R111" s="102">
        <f>INDEX('Volume Contribution RAW'!$A$1:$AF$156,MATCH('Final Volume Contributions'!$A111,'Volume Contribution RAW'!$A$1:$A$156,0),MATCH('Final Volume Contributions'!R$2,'Volume Contribution RAW'!$A$1:$AF$1,0))</f>
        <v>-50087.531066001698</v>
      </c>
      <c r="S111" s="102">
        <f>INDEX('Volume Contribution RAW'!$A$1:$AF$156,MATCH('Final Volume Contributions'!$A111,'Volume Contribution RAW'!$A$1:$A$156,0),MATCH('Final Volume Contributions'!S$2,'Volume Contribution RAW'!$A$1:$AF$1,0))</f>
        <v>-47267.017066706198</v>
      </c>
      <c r="T111" s="102">
        <f>INDEX('Volume Contribution RAW'!$A$1:$AF$156,MATCH('Final Volume Contributions'!$A111,'Volume Contribution RAW'!$A$1:$A$156,0),MATCH('Final Volume Contributions'!T$2,'Volume Contribution RAW'!$A$1:$AF$1,0))</f>
        <v>-60348.121159366601</v>
      </c>
      <c r="U111" s="102">
        <f>INDEX('Volume Contribution RAW'!$A$1:$AF$156,MATCH('Final Volume Contributions'!$A111,'Volume Contribution RAW'!$A$1:$A$156,0),MATCH('Final Volume Contributions'!U$2,'Volume Contribution RAW'!$A$1:$AF$1,0))</f>
        <v>44183.572221834802</v>
      </c>
      <c r="V111" s="102">
        <f>INDEX('Volume Contribution RAW'!$A$1:$AF$156,MATCH('Final Volume Contributions'!$A111,'Volume Contribution RAW'!$A$1:$A$156,0),MATCH('Final Volume Contributions'!V$2,'Volume Contribution RAW'!$A$1:$AF$1,0))</f>
        <v>192069.74382519</v>
      </c>
      <c r="W111" s="102">
        <f>INDEX('Volume Contribution RAW'!$A$1:$AF$156,MATCH('Final Volume Contributions'!$A111,'Volume Contribution RAW'!$A$1:$A$156,0),MATCH('Final Volume Contributions'!W$2,'Volume Contribution RAW'!$A$1:$AF$1,0))</f>
        <v>-39606.338481503</v>
      </c>
      <c r="X111" s="102">
        <f>INDEX('Volume Contribution RAW'!$A$1:$AF$156,MATCH('Final Volume Contributions'!$A111,'Volume Contribution RAW'!$A$1:$A$156,0),MATCH('Final Volume Contributions'!X$2,'Volume Contribution RAW'!$A$1:$AF$1,0))</f>
        <v>1.6186147048632301E-8</v>
      </c>
      <c r="Y111" s="102">
        <f>INDEX('Volume Contribution RAW'!$A$1:$AF$156,MATCH('Final Volume Contributions'!$A111,'Volume Contribution RAW'!$A$1:$A$156,0),MATCH('Final Volume Contributions'!Y$2,'Volume Contribution RAW'!$A$1:$AF$1,0))</f>
        <v>118.12910601398001</v>
      </c>
      <c r="Z111" s="102">
        <f>INDEX('Volume Contribution RAW'!$A$1:$AF$156,MATCH('Final Volume Contributions'!$A111,'Volume Contribution RAW'!$A$1:$A$156,0),MATCH('Final Volume Contributions'!Z$2,'Volume Contribution RAW'!$A$1:$AF$1,0))</f>
        <v>1.6186147048632301E-8</v>
      </c>
      <c r="AA111" s="102">
        <f>INDEX('Volume Contribution RAW'!$A$1:$AF$156,MATCH('Final Volume Contributions'!$A111,'Volume Contribution RAW'!$A$1:$A$156,0),MATCH('Final Volume Contributions'!AA$2,'Volume Contribution RAW'!$A$1:$AF$1,0))</f>
        <v>1.6186147048632301E-8</v>
      </c>
      <c r="AB111" s="102">
        <f>INDEX('Volume Contribution RAW'!$A$1:$AF$156,MATCH('Final Volume Contributions'!$A111,'Volume Contribution RAW'!$A$1:$A$156,0),MATCH('Final Volume Contributions'!AB$2,'Volume Contribution RAW'!$A$1:$AF$1,0))</f>
        <v>1.6186147048632301E-8</v>
      </c>
      <c r="AC111" s="102">
        <f>INDEX('Volume Contribution RAW'!$A$1:$AF$156,MATCH('Final Volume Contributions'!$A111,'Volume Contribution RAW'!$A$1:$A$156,0),MATCH('Final Volume Contributions'!AC$2,'Volume Contribution RAW'!$A$1:$AF$1,0))</f>
        <v>1.6186147048632301E-8</v>
      </c>
      <c r="AD111" s="102">
        <f>INDEX('Volume Contribution RAW'!$A$1:$AF$156,MATCH('Final Volume Contributions'!$A111,'Volume Contribution RAW'!$A$1:$A$156,0),MATCH('Final Volume Contributions'!AD$2,'Volume Contribution RAW'!$A$1:$AF$1,0))</f>
        <v>1.6186147048632301E-8</v>
      </c>
      <c r="AE111" s="102">
        <f>INDEX('Volume Contribution RAW'!$A$1:$AF$156,MATCH('Final Volume Contributions'!$A111,'Volume Contribution RAW'!$A$1:$A$156,0),MATCH('Final Volume Contributions'!AE$2,'Volume Contribution RAW'!$A$1:$AF$1,0))</f>
        <v>1.6186147048632301E-8</v>
      </c>
      <c r="AF111" s="102">
        <f>INDEX('Volume Contribution RAW'!$A$1:$AF$156,MATCH('Final Volume Contributions'!$A111,'Volume Contribution RAW'!$A$1:$A$156,0),MATCH('Final Volume Contributions'!AF$2,'Volume Contribution RAW'!$A$1:$AF$1,0))</f>
        <v>0</v>
      </c>
      <c r="AG111" s="102">
        <f>INDEX('Volume Contribution RAW'!$A$1:$AF$156,MATCH('Final Volume Contributions'!$A111,'Volume Contribution RAW'!$A$1:$A$156,0),MATCH('Final Volume Contributions'!AG$2,'Volume Contribution RAW'!$A$1:$AF$1,0))</f>
        <v>4.62848424391773E-4</v>
      </c>
      <c r="AH111" s="102">
        <f>INDEX('Volume Contribution RAW'!$A$1:$AF$156,MATCH('Final Volume Contributions'!$A111,'Volume Contribution RAW'!$A$1:$A$156,0),MATCH('Final Volume Contributions'!AH$2,'Volume Contribution RAW'!$A$1:$AF$1,0))</f>
        <v>1.6186147048632301E-8</v>
      </c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</row>
    <row r="112" spans="1:65" x14ac:dyDescent="0.2">
      <c r="A112" s="101">
        <f t="shared" si="3"/>
        <v>43500</v>
      </c>
      <c r="B112">
        <v>3244557.9999999991</v>
      </c>
      <c r="C112">
        <f t="shared" si="2"/>
        <v>3093872.467075028</v>
      </c>
      <c r="E112" s="102">
        <f>INDEX('Volume Contribution RAW'!$A$1:$AF$156,MATCH('Final Volume Contributions'!$A112,'Volume Contribution RAW'!$A$1:$A$156,0),MATCH('Final Volume Contributions'!E$2,'Volume Contribution RAW'!$A$1:$AF$1,0))</f>
        <v>2455947.5896506398</v>
      </c>
      <c r="F112" s="102">
        <f>INDEX('Volume Contribution RAW'!$A$1:$AF$156,MATCH('Final Volume Contributions'!$A112,'Volume Contribution RAW'!$A$1:$A$156,0),MATCH('Final Volume Contributions'!F$2,'Volume Contribution RAW'!$A$1:$AF$1,0))</f>
        <v>71343.737572028404</v>
      </c>
      <c r="G112" s="102">
        <f>INDEX('Volume Contribution RAW'!$A$1:$AF$156,MATCH('Final Volume Contributions'!$A112,'Volume Contribution RAW'!$A$1:$A$156,0),MATCH('Final Volume Contributions'!G$2,'Volume Contribution RAW'!$A$1:$AF$1,0))</f>
        <v>626431.652164881</v>
      </c>
      <c r="H112" s="102">
        <f>INDEX('Volume Contribution RAW'!$A$1:$AF$156,MATCH('Final Volume Contributions'!$A112,'Volume Contribution RAW'!$A$1:$A$156,0),MATCH('Final Volume Contributions'!H$2,'Volume Contribution RAW'!$A$1:$AF$1,0))</f>
        <v>-377061.23131931701</v>
      </c>
      <c r="I112" s="102">
        <f>INDEX('Volume Contribution RAW'!$A$1:$AF$156,MATCH('Final Volume Contributions'!$A112,'Volume Contribution RAW'!$A$1:$A$156,0),MATCH('Final Volume Contributions'!I$2,'Volume Contribution RAW'!$A$1:$AF$1,0))</f>
        <v>-6.3305013798679703E-9</v>
      </c>
      <c r="J112" s="102">
        <f>INDEX('Volume Contribution RAW'!$A$1:$AF$156,MATCH('Final Volume Contributions'!$A112,'Volume Contribution RAW'!$A$1:$A$156,0),MATCH('Final Volume Contributions'!J$2,'Volume Contribution RAW'!$A$1:$AF$1,0))</f>
        <v>148889.80801489501</v>
      </c>
      <c r="K112" s="102">
        <f>INDEX('Volume Contribution RAW'!$A$1:$AF$156,MATCH('Final Volume Contributions'!$A112,'Volume Contribution RAW'!$A$1:$A$156,0),MATCH('Final Volume Contributions'!K$2,'Volume Contribution RAW'!$A$1:$AF$1,0))</f>
        <v>1.0866318842212E-8</v>
      </c>
      <c r="L112" s="102">
        <f>INDEX('Volume Contribution RAW'!$A$1:$AF$156,MATCH('Final Volume Contributions'!$A112,'Volume Contribution RAW'!$A$1:$A$156,0),MATCH('Final Volume Contributions'!L$2,'Volume Contribution RAW'!$A$1:$AF$1,0))</f>
        <v>-1900.9914900266499</v>
      </c>
      <c r="M112" s="102">
        <f>INDEX('Volume Contribution RAW'!$A$1:$AF$156,MATCH('Final Volume Contributions'!$A112,'Volume Contribution RAW'!$A$1:$A$156,0),MATCH('Final Volume Contributions'!M$2,'Volume Contribution RAW'!$A$1:$AF$1,0))</f>
        <v>-16647.962059627898</v>
      </c>
      <c r="N112" s="102">
        <f>INDEX('Volume Contribution RAW'!$A$1:$AF$156,MATCH('Final Volume Contributions'!$A112,'Volume Contribution RAW'!$A$1:$A$156,0),MATCH('Final Volume Contributions'!N$2,'Volume Contribution RAW'!$A$1:$AF$1,0))</f>
        <v>-23137.0846016291</v>
      </c>
      <c r="O112" s="102">
        <f>INDEX('Volume Contribution RAW'!$A$1:$AF$156,MATCH('Final Volume Contributions'!$A112,'Volume Contribution RAW'!$A$1:$A$156,0),MATCH('Final Volume Contributions'!O$2,'Volume Contribution RAW'!$A$1:$AF$1,0))</f>
        <v>44751.553987972999</v>
      </c>
      <c r="P112" s="102">
        <f>INDEX('Volume Contribution RAW'!$A$1:$AF$156,MATCH('Final Volume Contributions'!$A112,'Volume Contribution RAW'!$A$1:$A$156,0),MATCH('Final Volume Contributions'!P$2,'Volume Contribution RAW'!$A$1:$AF$1,0))</f>
        <v>30348.245059070799</v>
      </c>
      <c r="Q112" s="102">
        <f>INDEX('Volume Contribution RAW'!$A$1:$AF$156,MATCH('Final Volume Contributions'!$A112,'Volume Contribution RAW'!$A$1:$A$156,0),MATCH('Final Volume Contributions'!Q$2,'Volume Contribution RAW'!$A$1:$AF$1,0))</f>
        <v>276159.17387050099</v>
      </c>
      <c r="R112" s="102">
        <f>INDEX('Volume Contribution RAW'!$A$1:$AF$156,MATCH('Final Volume Contributions'!$A112,'Volume Contribution RAW'!$A$1:$A$156,0),MATCH('Final Volume Contributions'!R$2,'Volume Contribution RAW'!$A$1:$AF$1,0))</f>
        <v>-224195.71090238099</v>
      </c>
      <c r="S112" s="102">
        <f>INDEX('Volume Contribution RAW'!$A$1:$AF$156,MATCH('Final Volume Contributions'!$A112,'Volume Contribution RAW'!$A$1:$A$156,0),MATCH('Final Volume Contributions'!S$2,'Volume Contribution RAW'!$A$1:$AF$1,0))</f>
        <v>-47016.370693526602</v>
      </c>
      <c r="T112" s="102">
        <f>INDEX('Volume Contribution RAW'!$A$1:$AF$156,MATCH('Final Volume Contributions'!$A112,'Volume Contribution RAW'!$A$1:$A$156,0),MATCH('Final Volume Contributions'!T$2,'Volume Contribution RAW'!$A$1:$AF$1,0))</f>
        <v>-77276.692465943706</v>
      </c>
      <c r="U112" s="102">
        <f>INDEX('Volume Contribution RAW'!$A$1:$AF$156,MATCH('Final Volume Contributions'!$A112,'Volume Contribution RAW'!$A$1:$A$156,0),MATCH('Final Volume Contributions'!U$2,'Volume Contribution RAW'!$A$1:$AF$1,0))</f>
        <v>49216.323230276801</v>
      </c>
      <c r="V112" s="102">
        <f>INDEX('Volume Contribution RAW'!$A$1:$AF$156,MATCH('Final Volume Contributions'!$A112,'Volume Contribution RAW'!$A$1:$A$156,0),MATCH('Final Volume Contributions'!V$2,'Volume Contribution RAW'!$A$1:$AF$1,0))</f>
        <v>197321.75443228101</v>
      </c>
      <c r="W112" s="102">
        <f>INDEX('Volume Contribution RAW'!$A$1:$AF$156,MATCH('Final Volume Contributions'!$A112,'Volume Contribution RAW'!$A$1:$A$156,0),MATCH('Final Volume Contributions'!W$2,'Volume Contribution RAW'!$A$1:$AF$1,0))</f>
        <v>-39395.288796791698</v>
      </c>
      <c r="X112" s="102">
        <f>INDEX('Volume Contribution RAW'!$A$1:$AF$156,MATCH('Final Volume Contributions'!$A112,'Volume Contribution RAW'!$A$1:$A$156,0),MATCH('Final Volume Contributions'!X$2,'Volume Contribution RAW'!$A$1:$AF$1,0))</f>
        <v>-6.3305013798679703E-9</v>
      </c>
      <c r="Y112" s="102">
        <f>INDEX('Volume Contribution RAW'!$A$1:$AF$156,MATCH('Final Volume Contributions'!$A112,'Volume Contribution RAW'!$A$1:$A$156,0),MATCH('Final Volume Contributions'!Y$2,'Volume Contribution RAW'!$A$1:$AF$1,0))</f>
        <v>93.961053565854996</v>
      </c>
      <c r="Z112" s="102">
        <f>INDEX('Volume Contribution RAW'!$A$1:$AF$156,MATCH('Final Volume Contributions'!$A112,'Volume Contribution RAW'!$A$1:$A$156,0),MATCH('Final Volume Contributions'!Z$2,'Volume Contribution RAW'!$A$1:$AF$1,0))</f>
        <v>-6.3305013798679703E-9</v>
      </c>
      <c r="AA112" s="102">
        <f>INDEX('Volume Contribution RAW'!$A$1:$AF$156,MATCH('Final Volume Contributions'!$A112,'Volume Contribution RAW'!$A$1:$A$156,0),MATCH('Final Volume Contributions'!AA$2,'Volume Contribution RAW'!$A$1:$AF$1,0))</f>
        <v>-6.3305013798679703E-9</v>
      </c>
      <c r="AB112" s="102">
        <f>INDEX('Volume Contribution RAW'!$A$1:$AF$156,MATCH('Final Volume Contributions'!$A112,'Volume Contribution RAW'!$A$1:$A$156,0),MATCH('Final Volume Contributions'!AB$2,'Volume Contribution RAW'!$A$1:$AF$1,0))</f>
        <v>-6.3305013798679703E-9</v>
      </c>
      <c r="AC112" s="102">
        <f>INDEX('Volume Contribution RAW'!$A$1:$AF$156,MATCH('Final Volume Contributions'!$A112,'Volume Contribution RAW'!$A$1:$A$156,0),MATCH('Final Volume Contributions'!AC$2,'Volume Contribution RAW'!$A$1:$AF$1,0))</f>
        <v>-6.3305013798679703E-9</v>
      </c>
      <c r="AD112" s="102">
        <f>INDEX('Volume Contribution RAW'!$A$1:$AF$156,MATCH('Final Volume Contributions'!$A112,'Volume Contribution RAW'!$A$1:$A$156,0),MATCH('Final Volume Contributions'!AD$2,'Volume Contribution RAW'!$A$1:$AF$1,0))</f>
        <v>-6.3305013798679703E-9</v>
      </c>
      <c r="AE112" s="102">
        <f>INDEX('Volume Contribution RAW'!$A$1:$AF$156,MATCH('Final Volume Contributions'!$A112,'Volume Contribution RAW'!$A$1:$A$156,0),MATCH('Final Volume Contributions'!AE$2,'Volume Contribution RAW'!$A$1:$AF$1,0))</f>
        <v>-6.3305013798679703E-9</v>
      </c>
      <c r="AF112" s="102">
        <f>INDEX('Volume Contribution RAW'!$A$1:$AF$156,MATCH('Final Volume Contributions'!$A112,'Volume Contribution RAW'!$A$1:$A$156,0),MATCH('Final Volume Contributions'!AF$2,'Volume Contribution RAW'!$A$1:$AF$1,0))</f>
        <v>0</v>
      </c>
      <c r="AG112" s="102">
        <f>INDEX('Volume Contribution RAW'!$A$1:$AF$156,MATCH('Final Volume Contributions'!$A112,'Volume Contribution RAW'!$A$1:$A$156,0),MATCH('Final Volume Contributions'!AG$2,'Volume Contribution RAW'!$A$1:$AF$1,0))</f>
        <v>3.6820683235626799E-4</v>
      </c>
      <c r="AH112" s="102">
        <f>INDEX('Volume Contribution RAW'!$A$1:$AF$156,MATCH('Final Volume Contributions'!$A112,'Volume Contribution RAW'!$A$1:$A$156,0),MATCH('Final Volume Contributions'!AH$2,'Volume Contribution RAW'!$A$1:$AF$1,0))</f>
        <v>-6.3305013798679703E-9</v>
      </c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</row>
    <row r="113" spans="1:65" x14ac:dyDescent="0.2">
      <c r="A113" s="101">
        <f t="shared" si="3"/>
        <v>43507</v>
      </c>
      <c r="B113">
        <v>3281607.8000000012</v>
      </c>
      <c r="C113">
        <f t="shared" si="2"/>
        <v>3185458.1052042507</v>
      </c>
      <c r="E113" s="102">
        <f>INDEX('Volume Contribution RAW'!$A$1:$AF$156,MATCH('Final Volume Contributions'!$A113,'Volume Contribution RAW'!$A$1:$A$156,0),MATCH('Final Volume Contributions'!E$2,'Volume Contribution RAW'!$A$1:$AF$1,0))</f>
        <v>2455947.5896506398</v>
      </c>
      <c r="F113" s="102">
        <f>INDEX('Volume Contribution RAW'!$A$1:$AF$156,MATCH('Final Volume Contributions'!$A113,'Volume Contribution RAW'!$A$1:$A$156,0),MATCH('Final Volume Contributions'!F$2,'Volume Contribution RAW'!$A$1:$AF$1,0))</f>
        <v>67975.067009520993</v>
      </c>
      <c r="G113" s="102">
        <f>INDEX('Volume Contribution RAW'!$A$1:$AF$156,MATCH('Final Volume Contributions'!$A113,'Volume Contribution RAW'!$A$1:$A$156,0),MATCH('Final Volume Contributions'!G$2,'Volume Contribution RAW'!$A$1:$AF$1,0))</f>
        <v>669136.31913135701</v>
      </c>
      <c r="H113" s="102">
        <f>INDEX('Volume Contribution RAW'!$A$1:$AF$156,MATCH('Final Volume Contributions'!$A113,'Volume Contribution RAW'!$A$1:$A$156,0),MATCH('Final Volume Contributions'!H$2,'Volume Contribution RAW'!$A$1:$AF$1,0))</f>
        <v>-381225.40202809998</v>
      </c>
      <c r="I113" s="102">
        <f>INDEX('Volume Contribution RAW'!$A$1:$AF$156,MATCH('Final Volume Contributions'!$A113,'Volume Contribution RAW'!$A$1:$A$156,0),MATCH('Final Volume Contributions'!I$2,'Volume Contribution RAW'!$A$1:$AF$1,0))</f>
        <v>1.1778751169224E-8</v>
      </c>
      <c r="J113" s="102">
        <f>INDEX('Volume Contribution RAW'!$A$1:$AF$156,MATCH('Final Volume Contributions'!$A113,'Volume Contribution RAW'!$A$1:$A$156,0),MATCH('Final Volume Contributions'!J$2,'Volume Contribution RAW'!$A$1:$AF$1,0))</f>
        <v>149541.897213752</v>
      </c>
      <c r="K113" s="102">
        <f>INDEX('Volume Contribution RAW'!$A$1:$AF$156,MATCH('Final Volume Contributions'!$A113,'Volume Contribution RAW'!$A$1:$A$156,0),MATCH('Final Volume Contributions'!K$2,'Volume Contribution RAW'!$A$1:$AF$1,0))</f>
        <v>8976.0949325860402</v>
      </c>
      <c r="L113" s="102">
        <f>INDEX('Volume Contribution RAW'!$A$1:$AF$156,MATCH('Final Volume Contributions'!$A113,'Volume Contribution RAW'!$A$1:$A$156,0),MATCH('Final Volume Contributions'!L$2,'Volume Contribution RAW'!$A$1:$AF$1,0))</f>
        <v>-1545.1672446868699</v>
      </c>
      <c r="M113" s="102">
        <f>INDEX('Volume Contribution RAW'!$A$1:$AF$156,MATCH('Final Volume Contributions'!$A113,'Volume Contribution RAW'!$A$1:$A$156,0),MATCH('Final Volume Contributions'!M$2,'Volume Contribution RAW'!$A$1:$AF$1,0))</f>
        <v>-24025.285302135901</v>
      </c>
      <c r="N113" s="102">
        <f>INDEX('Volume Contribution RAW'!$A$1:$AF$156,MATCH('Final Volume Contributions'!$A113,'Volume Contribution RAW'!$A$1:$A$156,0),MATCH('Final Volume Contributions'!N$2,'Volume Contribution RAW'!$A$1:$AF$1,0))</f>
        <v>-21447.612090107399</v>
      </c>
      <c r="O113" s="102">
        <f>INDEX('Volume Contribution RAW'!$A$1:$AF$156,MATCH('Final Volume Contributions'!$A113,'Volume Contribution RAW'!$A$1:$A$156,0),MATCH('Final Volume Contributions'!O$2,'Volume Contribution RAW'!$A$1:$AF$1,0))</f>
        <v>43092.065405051901</v>
      </c>
      <c r="P113" s="102">
        <f>INDEX('Volume Contribution RAW'!$A$1:$AF$156,MATCH('Final Volume Contributions'!$A113,'Volume Contribution RAW'!$A$1:$A$156,0),MATCH('Final Volume Contributions'!P$2,'Volume Contribution RAW'!$A$1:$AF$1,0))</f>
        <v>32621.709590968501</v>
      </c>
      <c r="Q113" s="102">
        <f>INDEX('Volume Contribution RAW'!$A$1:$AF$156,MATCH('Final Volume Contributions'!$A113,'Volume Contribution RAW'!$A$1:$A$156,0),MATCH('Final Volume Contributions'!Q$2,'Volume Contribution RAW'!$A$1:$AF$1,0))</f>
        <v>290050.08075059898</v>
      </c>
      <c r="R113" s="102">
        <f>INDEX('Volume Contribution RAW'!$A$1:$AF$156,MATCH('Final Volume Contributions'!$A113,'Volume Contribution RAW'!$A$1:$A$156,0),MATCH('Final Volume Contributions'!R$2,'Volume Contribution RAW'!$A$1:$AF$1,0))</f>
        <v>-259198.817902651</v>
      </c>
      <c r="S113" s="102">
        <f>INDEX('Volume Contribution RAW'!$A$1:$AF$156,MATCH('Final Volume Contributions'!$A113,'Volume Contribution RAW'!$A$1:$A$156,0),MATCH('Final Volume Contributions'!S$2,'Volume Contribution RAW'!$A$1:$AF$1,0))</f>
        <v>-47763.363985616103</v>
      </c>
      <c r="T113" s="102">
        <f>INDEX('Volume Contribution RAW'!$A$1:$AF$156,MATCH('Final Volume Contributions'!$A113,'Volume Contribution RAW'!$A$1:$A$156,0),MATCH('Final Volume Contributions'!T$2,'Volume Contribution RAW'!$A$1:$AF$1,0))</f>
        <v>-25200.475880224301</v>
      </c>
      <c r="U113" s="102">
        <f>INDEX('Volume Contribution RAW'!$A$1:$AF$156,MATCH('Final Volume Contributions'!$A113,'Volume Contribution RAW'!$A$1:$A$156,0),MATCH('Final Volume Contributions'!U$2,'Volume Contribution RAW'!$A$1:$AF$1,0))</f>
        <v>74862.085818590596</v>
      </c>
      <c r="V113" s="102">
        <f>INDEX('Volume Contribution RAW'!$A$1:$AF$156,MATCH('Final Volume Contributions'!$A113,'Volume Contribution RAW'!$A$1:$A$156,0),MATCH('Final Volume Contributions'!V$2,'Volume Contribution RAW'!$A$1:$AF$1,0))</f>
        <v>193607.190050476</v>
      </c>
      <c r="W113" s="102">
        <f>INDEX('Volume Contribution RAW'!$A$1:$AF$156,MATCH('Final Volume Contributions'!$A113,'Volume Contribution RAW'!$A$1:$A$156,0),MATCH('Final Volume Contributions'!W$2,'Volume Contribution RAW'!$A$1:$AF$1,0))</f>
        <v>-40022.084745835098</v>
      </c>
      <c r="X113" s="102">
        <f>INDEX('Volume Contribution RAW'!$A$1:$AF$156,MATCH('Final Volume Contributions'!$A113,'Volume Contribution RAW'!$A$1:$A$156,0),MATCH('Final Volume Contributions'!X$2,'Volume Contribution RAW'!$A$1:$AF$1,0))</f>
        <v>1.1778751169224E-8</v>
      </c>
      <c r="Y113" s="102">
        <f>INDEX('Volume Contribution RAW'!$A$1:$AF$156,MATCH('Final Volume Contributions'!$A113,'Volume Contribution RAW'!$A$1:$A$156,0),MATCH('Final Volume Contributions'!Y$2,'Volume Contribution RAW'!$A$1:$AF$1,0))</f>
        <v>76.214531336219807</v>
      </c>
      <c r="Z113" s="102">
        <f>INDEX('Volume Contribution RAW'!$A$1:$AF$156,MATCH('Final Volume Contributions'!$A113,'Volume Contribution RAW'!$A$1:$A$156,0),MATCH('Final Volume Contributions'!Z$2,'Volume Contribution RAW'!$A$1:$AF$1,0))</f>
        <v>1.1778751169224E-8</v>
      </c>
      <c r="AA113" s="102">
        <f>INDEX('Volume Contribution RAW'!$A$1:$AF$156,MATCH('Final Volume Contributions'!$A113,'Volume Contribution RAW'!$A$1:$A$156,0),MATCH('Final Volume Contributions'!AA$2,'Volume Contribution RAW'!$A$1:$AF$1,0))</f>
        <v>1.1778751169224E-8</v>
      </c>
      <c r="AB113" s="102">
        <f>INDEX('Volume Contribution RAW'!$A$1:$AF$156,MATCH('Final Volume Contributions'!$A113,'Volume Contribution RAW'!$A$1:$A$156,0),MATCH('Final Volume Contributions'!AB$2,'Volume Contribution RAW'!$A$1:$AF$1,0))</f>
        <v>1.1778751169224E-8</v>
      </c>
      <c r="AC113" s="102">
        <f>INDEX('Volume Contribution RAW'!$A$1:$AF$156,MATCH('Final Volume Contributions'!$A113,'Volume Contribution RAW'!$A$1:$A$156,0),MATCH('Final Volume Contributions'!AC$2,'Volume Contribution RAW'!$A$1:$AF$1,0))</f>
        <v>1.1778751169224E-8</v>
      </c>
      <c r="AD113" s="102">
        <f>INDEX('Volume Contribution RAW'!$A$1:$AF$156,MATCH('Final Volume Contributions'!$A113,'Volume Contribution RAW'!$A$1:$A$156,0),MATCH('Final Volume Contributions'!AD$2,'Volume Contribution RAW'!$A$1:$AF$1,0))</f>
        <v>1.1778751169224E-8</v>
      </c>
      <c r="AE113" s="102">
        <f>INDEX('Volume Contribution RAW'!$A$1:$AF$156,MATCH('Final Volume Contributions'!$A113,'Volume Contribution RAW'!$A$1:$A$156,0),MATCH('Final Volume Contributions'!AE$2,'Volume Contribution RAW'!$A$1:$AF$1,0))</f>
        <v>1.1778751169224E-8</v>
      </c>
      <c r="AF113" s="102">
        <f>INDEX('Volume Contribution RAW'!$A$1:$AF$156,MATCH('Final Volume Contributions'!$A113,'Volume Contribution RAW'!$A$1:$A$156,0),MATCH('Final Volume Contributions'!AF$2,'Volume Contribution RAW'!$A$1:$AF$1,0))</f>
        <v>0</v>
      </c>
      <c r="AG113" s="102">
        <f>INDEX('Volume Contribution RAW'!$A$1:$AF$156,MATCH('Final Volume Contributions'!$A113,'Volume Contribution RAW'!$A$1:$A$156,0),MATCH('Final Volume Contributions'!AG$2,'Volume Contribution RAW'!$A$1:$AF$1,0))</f>
        <v>2.9862483074609598E-4</v>
      </c>
      <c r="AH113" s="102">
        <f>INDEX('Volume Contribution RAW'!$A$1:$AF$156,MATCH('Final Volume Contributions'!$A113,'Volume Contribution RAW'!$A$1:$A$156,0),MATCH('Final Volume Contributions'!AH$2,'Volume Contribution RAW'!$A$1:$AF$1,0))</f>
        <v>1.1778751169224E-8</v>
      </c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</row>
    <row r="114" spans="1:65" x14ac:dyDescent="0.2">
      <c r="A114" s="101">
        <f t="shared" si="3"/>
        <v>43514</v>
      </c>
      <c r="B114">
        <v>3475984.0000000014</v>
      </c>
      <c r="C114">
        <f t="shared" si="2"/>
        <v>3353738.9458180987</v>
      </c>
      <c r="E114" s="102">
        <f>INDEX('Volume Contribution RAW'!$A$1:$AF$156,MATCH('Final Volume Contributions'!$A114,'Volume Contribution RAW'!$A$1:$A$156,0),MATCH('Final Volume Contributions'!E$2,'Volume Contribution RAW'!$A$1:$AF$1,0))</f>
        <v>2455947.5896506398</v>
      </c>
      <c r="F114" s="102">
        <f>INDEX('Volume Contribution RAW'!$A$1:$AF$156,MATCH('Final Volume Contributions'!$A114,'Volume Contribution RAW'!$A$1:$A$156,0),MATCH('Final Volume Contributions'!F$2,'Volume Contribution RAW'!$A$1:$AF$1,0))</f>
        <v>86086.840358283196</v>
      </c>
      <c r="G114" s="102">
        <f>INDEX('Volume Contribution RAW'!$A$1:$AF$156,MATCH('Final Volume Contributions'!$A114,'Volume Contribution RAW'!$A$1:$A$156,0),MATCH('Final Volume Contributions'!G$2,'Volume Contribution RAW'!$A$1:$AF$1,0))</f>
        <v>774471.09417169797</v>
      </c>
      <c r="H114" s="102">
        <f>INDEX('Volume Contribution RAW'!$A$1:$AF$156,MATCH('Final Volume Contributions'!$A114,'Volume Contribution RAW'!$A$1:$A$156,0),MATCH('Final Volume Contributions'!H$2,'Volume Contribution RAW'!$A$1:$AF$1,0))</f>
        <v>-395297.94127973501</v>
      </c>
      <c r="I114" s="102">
        <f>INDEX('Volume Contribution RAW'!$A$1:$AF$156,MATCH('Final Volume Contributions'!$A114,'Volume Contribution RAW'!$A$1:$A$156,0),MATCH('Final Volume Contributions'!I$2,'Volume Contribution RAW'!$A$1:$AF$1,0))</f>
        <v>3.5957880264856203E-8</v>
      </c>
      <c r="J114" s="102">
        <f>INDEX('Volume Contribution RAW'!$A$1:$AF$156,MATCH('Final Volume Contributions'!$A114,'Volume Contribution RAW'!$A$1:$A$156,0),MATCH('Final Volume Contributions'!J$2,'Volume Contribution RAW'!$A$1:$AF$1,0))</f>
        <v>156833.64464826701</v>
      </c>
      <c r="K114" s="102">
        <f>INDEX('Volume Contribution RAW'!$A$1:$AF$156,MATCH('Final Volume Contributions'!$A114,'Volume Contribution RAW'!$A$1:$A$156,0),MATCH('Final Volume Contributions'!K$2,'Volume Contribution RAW'!$A$1:$AF$1,0))</f>
        <v>18544.965775017001</v>
      </c>
      <c r="L114" s="102">
        <f>INDEX('Volume Contribution RAW'!$A$1:$AF$156,MATCH('Final Volume Contributions'!$A114,'Volume Contribution RAW'!$A$1:$A$156,0),MATCH('Final Volume Contributions'!L$2,'Volume Contribution RAW'!$A$1:$AF$1,0))</f>
        <v>-1273.41922043828</v>
      </c>
      <c r="M114" s="102">
        <f>INDEX('Volume Contribution RAW'!$A$1:$AF$156,MATCH('Final Volume Contributions'!$A114,'Volume Contribution RAW'!$A$1:$A$156,0),MATCH('Final Volume Contributions'!M$2,'Volume Contribution RAW'!$A$1:$AF$1,0))</f>
        <v>-29555.549891001301</v>
      </c>
      <c r="N114" s="102">
        <f>INDEX('Volume Contribution RAW'!$A$1:$AF$156,MATCH('Final Volume Contributions'!$A114,'Volume Contribution RAW'!$A$1:$A$156,0),MATCH('Final Volume Contributions'!N$2,'Volume Contribution RAW'!$A$1:$AF$1,0))</f>
        <v>-20020.173741960301</v>
      </c>
      <c r="O114" s="102">
        <f>INDEX('Volume Contribution RAW'!$A$1:$AF$156,MATCH('Final Volume Contributions'!$A114,'Volume Contribution RAW'!$A$1:$A$156,0),MATCH('Final Volume Contributions'!O$2,'Volume Contribution RAW'!$A$1:$AF$1,0))</f>
        <v>41061.820472194799</v>
      </c>
      <c r="P114" s="102">
        <f>INDEX('Volume Contribution RAW'!$A$1:$AF$156,MATCH('Final Volume Contributions'!$A114,'Volume Contribution RAW'!$A$1:$A$156,0),MATCH('Final Volume Contributions'!P$2,'Volume Contribution RAW'!$A$1:$AF$1,0))</f>
        <v>52668.516520649799</v>
      </c>
      <c r="Q114" s="102">
        <f>INDEX('Volume Contribution RAW'!$A$1:$AF$156,MATCH('Final Volume Contributions'!$A114,'Volume Contribution RAW'!$A$1:$A$156,0),MATCH('Final Volume Contributions'!Q$2,'Volume Contribution RAW'!$A$1:$AF$1,0))</f>
        <v>315726.08376233099</v>
      </c>
      <c r="R114" s="102">
        <f>INDEX('Volume Contribution RAW'!$A$1:$AF$156,MATCH('Final Volume Contributions'!$A114,'Volume Contribution RAW'!$A$1:$A$156,0),MATCH('Final Volume Contributions'!R$2,'Volume Contribution RAW'!$A$1:$AF$1,0))</f>
        <v>-316254.99464168702</v>
      </c>
      <c r="S114" s="102">
        <f>INDEX('Volume Contribution RAW'!$A$1:$AF$156,MATCH('Final Volume Contributions'!$A114,'Volume Contribution RAW'!$A$1:$A$156,0),MATCH('Final Volume Contributions'!S$2,'Volume Contribution RAW'!$A$1:$AF$1,0))</f>
        <v>1.1087013081664E-7</v>
      </c>
      <c r="T114" s="102">
        <f>INDEX('Volume Contribution RAW'!$A$1:$AF$156,MATCH('Final Volume Contributions'!$A114,'Volume Contribution RAW'!$A$1:$A$156,0),MATCH('Final Volume Contributions'!T$2,'Volume Contribution RAW'!$A$1:$AF$1,0))</f>
        <v>-19720.812275780201</v>
      </c>
      <c r="U114" s="102">
        <f>INDEX('Volume Contribution RAW'!$A$1:$AF$156,MATCH('Final Volume Contributions'!$A114,'Volume Contribution RAW'!$A$1:$A$156,0),MATCH('Final Volume Contributions'!U$2,'Volume Contribution RAW'!$A$1:$AF$1,0))</f>
        <v>76844.627657290301</v>
      </c>
      <c r="V114" s="102">
        <f>INDEX('Volume Contribution RAW'!$A$1:$AF$156,MATCH('Final Volume Contributions'!$A114,'Volume Contribution RAW'!$A$1:$A$156,0),MATCH('Final Volume Contributions'!V$2,'Volume Contribution RAW'!$A$1:$AF$1,0))</f>
        <v>198835.512961386</v>
      </c>
      <c r="W114" s="102">
        <f>INDEX('Volume Contribution RAW'!$A$1:$AF$156,MATCH('Final Volume Contributions'!$A114,'Volume Contribution RAW'!$A$1:$A$156,0),MATCH('Final Volume Contributions'!W$2,'Volume Contribution RAW'!$A$1:$AF$1,0))</f>
        <v>-41221.424093652502</v>
      </c>
      <c r="X114" s="102">
        <f>INDEX('Volume Contribution RAW'!$A$1:$AF$156,MATCH('Final Volume Contributions'!$A114,'Volume Contribution RAW'!$A$1:$A$156,0),MATCH('Final Volume Contributions'!X$2,'Volume Contribution RAW'!$A$1:$AF$1,0))</f>
        <v>3.5957880264856203E-8</v>
      </c>
      <c r="Y114" s="102">
        <f>INDEX('Volume Contribution RAW'!$A$1:$AF$156,MATCH('Final Volume Contributions'!$A114,'Volume Contribution RAW'!$A$1:$A$156,0),MATCH('Final Volume Contributions'!Y$2,'Volume Contribution RAW'!$A$1:$AF$1,0))</f>
        <v>62.564738994020502</v>
      </c>
      <c r="Z114" s="102">
        <f>INDEX('Volume Contribution RAW'!$A$1:$AF$156,MATCH('Final Volume Contributions'!$A114,'Volume Contribution RAW'!$A$1:$A$156,0),MATCH('Final Volume Contributions'!Z$2,'Volume Contribution RAW'!$A$1:$AF$1,0))</f>
        <v>3.5957880264856203E-8</v>
      </c>
      <c r="AA114" s="102">
        <f>INDEX('Volume Contribution RAW'!$A$1:$AF$156,MATCH('Final Volume Contributions'!$A114,'Volume Contribution RAW'!$A$1:$A$156,0),MATCH('Final Volume Contributions'!AA$2,'Volume Contribution RAW'!$A$1:$AF$1,0))</f>
        <v>3.5957880264856203E-8</v>
      </c>
      <c r="AB114" s="102">
        <f>INDEX('Volume Contribution RAW'!$A$1:$AF$156,MATCH('Final Volume Contributions'!$A114,'Volume Contribution RAW'!$A$1:$A$156,0),MATCH('Final Volume Contributions'!AB$2,'Volume Contribution RAW'!$A$1:$AF$1,0))</f>
        <v>3.5957880264856203E-8</v>
      </c>
      <c r="AC114" s="102">
        <f>INDEX('Volume Contribution RAW'!$A$1:$AF$156,MATCH('Final Volume Contributions'!$A114,'Volume Contribution RAW'!$A$1:$A$156,0),MATCH('Final Volume Contributions'!AC$2,'Volume Contribution RAW'!$A$1:$AF$1,0))</f>
        <v>3.5957880264856203E-8</v>
      </c>
      <c r="AD114" s="102">
        <f>INDEX('Volume Contribution RAW'!$A$1:$AF$156,MATCH('Final Volume Contributions'!$A114,'Volume Contribution RAW'!$A$1:$A$156,0),MATCH('Final Volume Contributions'!AD$2,'Volume Contribution RAW'!$A$1:$AF$1,0))</f>
        <v>3.5957880264856203E-8</v>
      </c>
      <c r="AE114" s="102">
        <f>INDEX('Volume Contribution RAW'!$A$1:$AF$156,MATCH('Final Volume Contributions'!$A114,'Volume Contribution RAW'!$A$1:$A$156,0),MATCH('Final Volume Contributions'!AE$2,'Volume Contribution RAW'!$A$1:$AF$1,0))</f>
        <v>3.5957880264856203E-8</v>
      </c>
      <c r="AF114" s="102">
        <f>INDEX('Volume Contribution RAW'!$A$1:$AF$156,MATCH('Final Volume Contributions'!$A114,'Volume Contribution RAW'!$A$1:$A$156,0),MATCH('Final Volume Contributions'!AF$2,'Volume Contribution RAW'!$A$1:$AF$1,0))</f>
        <v>0</v>
      </c>
      <c r="AG114" s="102">
        <f>INDEX('Volume Contribution RAW'!$A$1:$AF$156,MATCH('Final Volume Contributions'!$A114,'Volume Contribution RAW'!$A$1:$A$156,0),MATCH('Final Volume Contributions'!AG$2,'Volume Contribution RAW'!$A$1:$AF$1,0))</f>
        <v>2.4516866461969297E-4</v>
      </c>
      <c r="AH114" s="102">
        <f>INDEX('Volume Contribution RAW'!$A$1:$AF$156,MATCH('Final Volume Contributions'!$A114,'Volume Contribution RAW'!$A$1:$A$156,0),MATCH('Final Volume Contributions'!AH$2,'Volume Contribution RAW'!$A$1:$AF$1,0))</f>
        <v>3.5957880264856203E-8</v>
      </c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</row>
    <row r="115" spans="1:65" x14ac:dyDescent="0.2">
      <c r="A115" s="101">
        <f t="shared" si="3"/>
        <v>43521</v>
      </c>
      <c r="B115">
        <v>3498343.3000000021</v>
      </c>
      <c r="C115">
        <f t="shared" si="2"/>
        <v>3398946.5683186371</v>
      </c>
      <c r="E115" s="102">
        <f>INDEX('Volume Contribution RAW'!$A$1:$AF$156,MATCH('Final Volume Contributions'!$A115,'Volume Contribution RAW'!$A$1:$A$156,0),MATCH('Final Volume Contributions'!E$2,'Volume Contribution RAW'!$A$1:$AF$1,0))</f>
        <v>2455947.5896506398</v>
      </c>
      <c r="F115" s="102">
        <f>INDEX('Volume Contribution RAW'!$A$1:$AF$156,MATCH('Final Volume Contributions'!$A115,'Volume Contribution RAW'!$A$1:$A$156,0),MATCH('Final Volume Contributions'!F$2,'Volume Contribution RAW'!$A$1:$AF$1,0))</f>
        <v>137907.65286022099</v>
      </c>
      <c r="G115" s="102">
        <f>INDEX('Volume Contribution RAW'!$A$1:$AF$156,MATCH('Final Volume Contributions'!$A115,'Volume Contribution RAW'!$A$1:$A$156,0),MATCH('Final Volume Contributions'!G$2,'Volume Contribution RAW'!$A$1:$AF$1,0))</f>
        <v>830591.61450012994</v>
      </c>
      <c r="H115" s="102">
        <f>INDEX('Volume Contribution RAW'!$A$1:$AF$156,MATCH('Final Volume Contributions'!$A115,'Volume Contribution RAW'!$A$1:$A$156,0),MATCH('Final Volume Contributions'!H$2,'Volume Contribution RAW'!$A$1:$AF$1,0))</f>
        <v>-407780.73799713497</v>
      </c>
      <c r="I115" s="102">
        <f>INDEX('Volume Contribution RAW'!$A$1:$AF$156,MATCH('Final Volume Contributions'!$A115,'Volume Contribution RAW'!$A$1:$A$156,0),MATCH('Final Volume Contributions'!I$2,'Volume Contribution RAW'!$A$1:$AF$1,0))</f>
        <v>-1.2234318644241401E-8</v>
      </c>
      <c r="J115" s="102">
        <f>INDEX('Volume Contribution RAW'!$A$1:$AF$156,MATCH('Final Volume Contributions'!$A115,'Volume Contribution RAW'!$A$1:$A$156,0),MATCH('Final Volume Contributions'!J$2,'Volume Contribution RAW'!$A$1:$AF$1,0))</f>
        <v>155094.324751109</v>
      </c>
      <c r="K115" s="102">
        <f>INDEX('Volume Contribution RAW'!$A$1:$AF$156,MATCH('Final Volume Contributions'!$A115,'Volume Contribution RAW'!$A$1:$A$156,0),MATCH('Final Volume Contributions'!K$2,'Volume Contribution RAW'!$A$1:$AF$1,0))</f>
        <v>37931.792792919099</v>
      </c>
      <c r="L115" s="102">
        <f>INDEX('Volume Contribution RAW'!$A$1:$AF$156,MATCH('Final Volume Contributions'!$A115,'Volume Contribution RAW'!$A$1:$A$156,0),MATCH('Final Volume Contributions'!L$2,'Volume Contribution RAW'!$A$1:$AF$1,0))</f>
        <v>-1028.86908821368</v>
      </c>
      <c r="M115" s="102">
        <f>INDEX('Volume Contribution RAW'!$A$1:$AF$156,MATCH('Final Volume Contributions'!$A115,'Volume Contribution RAW'!$A$1:$A$156,0),MATCH('Final Volume Contributions'!M$2,'Volume Contribution RAW'!$A$1:$AF$1,0))</f>
        <v>-34941.077252158597</v>
      </c>
      <c r="N115" s="102">
        <f>INDEX('Volume Contribution RAW'!$A$1:$AF$156,MATCH('Final Volume Contributions'!$A115,'Volume Contribution RAW'!$A$1:$A$156,0),MATCH('Final Volume Contributions'!N$2,'Volume Contribution RAW'!$A$1:$AF$1,0))</f>
        <v>-18259.650527936701</v>
      </c>
      <c r="O115" s="102">
        <f>INDEX('Volume Contribution RAW'!$A$1:$AF$156,MATCH('Final Volume Contributions'!$A115,'Volume Contribution RAW'!$A$1:$A$156,0),MATCH('Final Volume Contributions'!O$2,'Volume Contribution RAW'!$A$1:$AF$1,0))</f>
        <v>42615.550718122802</v>
      </c>
      <c r="P115" s="102">
        <f>INDEX('Volume Contribution RAW'!$A$1:$AF$156,MATCH('Final Volume Contributions'!$A115,'Volume Contribution RAW'!$A$1:$A$156,0),MATCH('Final Volume Contributions'!P$2,'Volume Contribution RAW'!$A$1:$AF$1,0))</f>
        <v>32430.7273157501</v>
      </c>
      <c r="Q115" s="102">
        <f>INDEX('Volume Contribution RAW'!$A$1:$AF$156,MATCH('Final Volume Contributions'!$A115,'Volume Contribution RAW'!$A$1:$A$156,0),MATCH('Final Volume Contributions'!Q$2,'Volume Contribution RAW'!$A$1:$AF$1,0))</f>
        <v>333529.78020201798</v>
      </c>
      <c r="R115" s="102">
        <f>INDEX('Volume Contribution RAW'!$A$1:$AF$156,MATCH('Final Volume Contributions'!$A115,'Volume Contribution RAW'!$A$1:$A$156,0),MATCH('Final Volume Contributions'!R$2,'Volume Contribution RAW'!$A$1:$AF$1,0))</f>
        <v>-333573.288047468</v>
      </c>
      <c r="S115" s="102">
        <f>INDEX('Volume Contribution RAW'!$A$1:$AF$156,MATCH('Final Volume Contributions'!$A115,'Volume Contribution RAW'!$A$1:$A$156,0),MATCH('Final Volume Contributions'!S$2,'Volume Contribution RAW'!$A$1:$AF$1,0))</f>
        <v>-49679.993616290099</v>
      </c>
      <c r="T115" s="102">
        <f>INDEX('Volume Contribution RAW'!$A$1:$AF$156,MATCH('Final Volume Contributions'!$A115,'Volume Contribution RAW'!$A$1:$A$156,0),MATCH('Final Volume Contributions'!T$2,'Volume Contribution RAW'!$A$1:$AF$1,0))</f>
        <v>-26215.034250618501</v>
      </c>
      <c r="U115" s="102">
        <f>INDEX('Volume Contribution RAW'!$A$1:$AF$156,MATCH('Final Volume Contributions'!$A115,'Volume Contribution RAW'!$A$1:$A$156,0),MATCH('Final Volume Contributions'!U$2,'Volume Contribution RAW'!$A$1:$AF$1,0))</f>
        <v>79643.697615975907</v>
      </c>
      <c r="V115" s="102">
        <f>INDEX('Volume Contribution RAW'!$A$1:$AF$156,MATCH('Final Volume Contributions'!$A115,'Volume Contribution RAW'!$A$1:$A$156,0),MATCH('Final Volume Contributions'!V$2,'Volume Contribution RAW'!$A$1:$AF$1,0))</f>
        <v>200646.05111407099</v>
      </c>
      <c r="W115" s="102">
        <f>INDEX('Volume Contribution RAW'!$A$1:$AF$156,MATCH('Final Volume Contributions'!$A115,'Volume Contribution RAW'!$A$1:$A$156,0),MATCH('Final Volume Contributions'!W$2,'Volume Contribution RAW'!$A$1:$AF$1,0))</f>
        <v>-35964.062825031702</v>
      </c>
      <c r="X115" s="102">
        <f>INDEX('Volume Contribution RAW'!$A$1:$AF$156,MATCH('Final Volume Contributions'!$A115,'Volume Contribution RAW'!$A$1:$A$156,0),MATCH('Final Volume Contributions'!X$2,'Volume Contribution RAW'!$A$1:$AF$1,0))</f>
        <v>-1.2234318644241401E-8</v>
      </c>
      <c r="Y115" s="102">
        <f>INDEX('Volume Contribution RAW'!$A$1:$AF$156,MATCH('Final Volume Contributions'!$A115,'Volume Contribution RAW'!$A$1:$A$156,0),MATCH('Final Volume Contributions'!Y$2,'Volume Contribution RAW'!$A$1:$AF$1,0))</f>
        <v>50.500204794458398</v>
      </c>
      <c r="Z115" s="102">
        <f>INDEX('Volume Contribution RAW'!$A$1:$AF$156,MATCH('Final Volume Contributions'!$A115,'Volume Contribution RAW'!$A$1:$A$156,0),MATCH('Final Volume Contributions'!Z$2,'Volume Contribution RAW'!$A$1:$AF$1,0))</f>
        <v>-1.2234318644241401E-8</v>
      </c>
      <c r="AA115" s="102">
        <f>INDEX('Volume Contribution RAW'!$A$1:$AF$156,MATCH('Final Volume Contributions'!$A115,'Volume Contribution RAW'!$A$1:$A$156,0),MATCH('Final Volume Contributions'!AA$2,'Volume Contribution RAW'!$A$1:$AF$1,0))</f>
        <v>-1.2234318644241401E-8</v>
      </c>
      <c r="AB115" s="102">
        <f>INDEX('Volume Contribution RAW'!$A$1:$AF$156,MATCH('Final Volume Contributions'!$A115,'Volume Contribution RAW'!$A$1:$A$156,0),MATCH('Final Volume Contributions'!AB$2,'Volume Contribution RAW'!$A$1:$AF$1,0))</f>
        <v>-1.2234318644241401E-8</v>
      </c>
      <c r="AC115" s="102">
        <f>INDEX('Volume Contribution RAW'!$A$1:$AF$156,MATCH('Final Volume Contributions'!$A115,'Volume Contribution RAW'!$A$1:$A$156,0),MATCH('Final Volume Contributions'!AC$2,'Volume Contribution RAW'!$A$1:$AF$1,0))</f>
        <v>-1.2234318644241401E-8</v>
      </c>
      <c r="AD115" s="102">
        <f>INDEX('Volume Contribution RAW'!$A$1:$AF$156,MATCH('Final Volume Contributions'!$A115,'Volume Contribution RAW'!$A$1:$A$156,0),MATCH('Final Volume Contributions'!AD$2,'Volume Contribution RAW'!$A$1:$AF$1,0))</f>
        <v>-1.2234318644241401E-8</v>
      </c>
      <c r="AE115" s="102">
        <f>INDEX('Volume Contribution RAW'!$A$1:$AF$156,MATCH('Final Volume Contributions'!$A115,'Volume Contribution RAW'!$A$1:$A$156,0),MATCH('Final Volume Contributions'!AE$2,'Volume Contribution RAW'!$A$1:$AF$1,0))</f>
        <v>-1.2234318644241401E-8</v>
      </c>
      <c r="AF115" s="102">
        <f>INDEX('Volume Contribution RAW'!$A$1:$AF$156,MATCH('Final Volume Contributions'!$A115,'Volume Contribution RAW'!$A$1:$A$156,0),MATCH('Final Volume Contributions'!AF$2,'Volume Contribution RAW'!$A$1:$AF$1,0))</f>
        <v>0</v>
      </c>
      <c r="AG115" s="102">
        <f>INDEX('Volume Contribution RAW'!$A$1:$AF$156,MATCH('Final Volume Contributions'!$A115,'Volume Contribution RAW'!$A$1:$A$156,0),MATCH('Final Volume Contributions'!AG$2,'Volume Contribution RAW'!$A$1:$AF$1,0))</f>
        <v>1.9784691134370301E-4</v>
      </c>
      <c r="AH115" s="102">
        <f>INDEX('Volume Contribution RAW'!$A$1:$AF$156,MATCH('Final Volume Contributions'!$A115,'Volume Contribution RAW'!$A$1:$A$156,0),MATCH('Final Volume Contributions'!AH$2,'Volume Contribution RAW'!$A$1:$AF$1,0))</f>
        <v>-1.2234318644241401E-8</v>
      </c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</row>
    <row r="116" spans="1:65" x14ac:dyDescent="0.2">
      <c r="A116" s="101">
        <f t="shared" si="3"/>
        <v>43528</v>
      </c>
      <c r="B116">
        <v>3444159.9999999995</v>
      </c>
      <c r="C116">
        <f t="shared" si="2"/>
        <v>3378382.1640221807</v>
      </c>
      <c r="E116" s="102">
        <f>INDEX('Volume Contribution RAW'!$A$1:$AF$156,MATCH('Final Volume Contributions'!$A116,'Volume Contribution RAW'!$A$1:$A$156,0),MATCH('Final Volume Contributions'!E$2,'Volume Contribution RAW'!$A$1:$AF$1,0))</f>
        <v>2455947.5896506398</v>
      </c>
      <c r="F116" s="102">
        <f>INDEX('Volume Contribution RAW'!$A$1:$AF$156,MATCH('Final Volume Contributions'!$A116,'Volume Contribution RAW'!$A$1:$A$156,0),MATCH('Final Volume Contributions'!F$2,'Volume Contribution RAW'!$A$1:$AF$1,0))</f>
        <v>76386.013956143797</v>
      </c>
      <c r="G116" s="102">
        <f>INDEX('Volume Contribution RAW'!$A$1:$AF$156,MATCH('Final Volume Contributions'!$A116,'Volume Contribution RAW'!$A$1:$A$156,0),MATCH('Final Volume Contributions'!G$2,'Volume Contribution RAW'!$A$1:$AF$1,0))</f>
        <v>760293.13146787998</v>
      </c>
      <c r="H116" s="102">
        <f>INDEX('Volume Contribution RAW'!$A$1:$AF$156,MATCH('Final Volume Contributions'!$A116,'Volume Contribution RAW'!$A$1:$A$156,0),MATCH('Final Volume Contributions'!H$2,'Volume Contribution RAW'!$A$1:$AF$1,0))</f>
        <v>-386658.51819840202</v>
      </c>
      <c r="I116" s="102">
        <f>INDEX('Volume Contribution RAW'!$A$1:$AF$156,MATCH('Final Volume Contributions'!$A116,'Volume Contribution RAW'!$A$1:$A$156,0),MATCH('Final Volume Contributions'!I$2,'Volume Contribution RAW'!$A$1:$AF$1,0))</f>
        <v>-2.1586390023654501E-8</v>
      </c>
      <c r="J116" s="102">
        <f>INDEX('Volume Contribution RAW'!$A$1:$AF$156,MATCH('Final Volume Contributions'!$A116,'Volume Contribution RAW'!$A$1:$A$156,0),MATCH('Final Volume Contributions'!J$2,'Volume Contribution RAW'!$A$1:$AF$1,0))</f>
        <v>148756.68113602701</v>
      </c>
      <c r="K116" s="102">
        <f>INDEX('Volume Contribution RAW'!$A$1:$AF$156,MATCH('Final Volume Contributions'!$A116,'Volume Contribution RAW'!$A$1:$A$156,0),MATCH('Final Volume Contributions'!K$2,'Volume Contribution RAW'!$A$1:$AF$1,0))</f>
        <v>47301.410998698302</v>
      </c>
      <c r="L116" s="102">
        <f>INDEX('Volume Contribution RAW'!$A$1:$AF$156,MATCH('Final Volume Contributions'!$A116,'Volume Contribution RAW'!$A$1:$A$156,0),MATCH('Final Volume Contributions'!L$2,'Volume Contribution RAW'!$A$1:$AF$1,0))</f>
        <v>-811.00024213805602</v>
      </c>
      <c r="M116" s="102">
        <f>INDEX('Volume Contribution RAW'!$A$1:$AF$156,MATCH('Final Volume Contributions'!$A116,'Volume Contribution RAW'!$A$1:$A$156,0),MATCH('Final Volume Contributions'!M$2,'Volume Contribution RAW'!$A$1:$AF$1,0))</f>
        <v>-38320.537676099397</v>
      </c>
      <c r="N116" s="102">
        <f>INDEX('Volume Contribution RAW'!$A$1:$AF$156,MATCH('Final Volume Contributions'!$A116,'Volume Contribution RAW'!$A$1:$A$156,0),MATCH('Final Volume Contributions'!N$2,'Volume Contribution RAW'!$A$1:$AF$1,0))</f>
        <v>-16303.3191239642</v>
      </c>
      <c r="O116" s="102">
        <f>INDEX('Volume Contribution RAW'!$A$1:$AF$156,MATCH('Final Volume Contributions'!$A116,'Volume Contribution RAW'!$A$1:$A$156,0),MATCH('Final Volume Contributions'!O$2,'Volume Contribution RAW'!$A$1:$AF$1,0))</f>
        <v>33396.770672170402</v>
      </c>
      <c r="P116" s="102">
        <f>INDEX('Volume Contribution RAW'!$A$1:$AF$156,MATCH('Final Volume Contributions'!$A116,'Volume Contribution RAW'!$A$1:$A$156,0),MATCH('Final Volume Contributions'!P$2,'Volume Contribution RAW'!$A$1:$AF$1,0))</f>
        <v>20606.569100266101</v>
      </c>
      <c r="Q116" s="102">
        <f>INDEX('Volume Contribution RAW'!$A$1:$AF$156,MATCH('Final Volume Contributions'!$A116,'Volume Contribution RAW'!$A$1:$A$156,0),MATCH('Final Volume Contributions'!Q$2,'Volume Contribution RAW'!$A$1:$AF$1,0))</f>
        <v>237096.153420257</v>
      </c>
      <c r="R116" s="102">
        <f>INDEX('Volume Contribution RAW'!$A$1:$AF$156,MATCH('Final Volume Contributions'!$A116,'Volume Contribution RAW'!$A$1:$A$156,0),MATCH('Final Volume Contributions'!R$2,'Volume Contribution RAW'!$A$1:$AF$1,0))</f>
        <v>-66328.951686068598</v>
      </c>
      <c r="S116" s="102">
        <f>INDEX('Volume Contribution RAW'!$A$1:$AF$156,MATCH('Final Volume Contributions'!$A116,'Volume Contribution RAW'!$A$1:$A$156,0),MATCH('Final Volume Contributions'!S$2,'Volume Contribution RAW'!$A$1:$AF$1,0))</f>
        <v>-48946.889668609598</v>
      </c>
      <c r="T116" s="102">
        <f>INDEX('Volume Contribution RAW'!$A$1:$AF$156,MATCH('Final Volume Contributions'!$A116,'Volume Contribution RAW'!$A$1:$A$156,0),MATCH('Final Volume Contributions'!T$2,'Volume Contribution RAW'!$A$1:$AF$1,0))</f>
        <v>-47588.728764447798</v>
      </c>
      <c r="U116" s="102">
        <f>INDEX('Volume Contribution RAW'!$A$1:$AF$156,MATCH('Final Volume Contributions'!$A116,'Volume Contribution RAW'!$A$1:$A$156,0),MATCH('Final Volume Contributions'!U$2,'Volume Contribution RAW'!$A$1:$AF$1,0))</f>
        <v>45700.012368980701</v>
      </c>
      <c r="V116" s="102">
        <f>INDEX('Volume Contribution RAW'!$A$1:$AF$156,MATCH('Final Volume Contributions'!$A116,'Volume Contribution RAW'!$A$1:$A$156,0),MATCH('Final Volume Contributions'!V$2,'Volume Contribution RAW'!$A$1:$AF$1,0))</f>
        <v>198831.731436014</v>
      </c>
      <c r="W116" s="102">
        <f>INDEX('Volume Contribution RAW'!$A$1:$AF$156,MATCH('Final Volume Contributions'!$A116,'Volume Contribution RAW'!$A$1:$A$156,0),MATCH('Final Volume Contributions'!W$2,'Volume Contribution RAW'!$A$1:$AF$1,0))</f>
        <v>-41015.9810016294</v>
      </c>
      <c r="X116" s="102">
        <f>INDEX('Volume Contribution RAW'!$A$1:$AF$156,MATCH('Final Volume Contributions'!$A116,'Volume Contribution RAW'!$A$1:$A$156,0),MATCH('Final Volume Contributions'!X$2,'Volume Contribution RAW'!$A$1:$AF$1,0))</f>
        <v>-2.1586390023654501E-8</v>
      </c>
      <c r="Y116" s="102">
        <f>INDEX('Volume Contribution RAW'!$A$1:$AF$156,MATCH('Final Volume Contributions'!$A116,'Volume Contribution RAW'!$A$1:$A$156,0),MATCH('Final Volume Contributions'!Y$2,'Volume Contribution RAW'!$A$1:$AF$1,0))</f>
        <v>40.026019924486299</v>
      </c>
      <c r="Z116" s="102">
        <f>INDEX('Volume Contribution RAW'!$A$1:$AF$156,MATCH('Final Volume Contributions'!$A116,'Volume Contribution RAW'!$A$1:$A$156,0),MATCH('Final Volume Contributions'!Z$2,'Volume Contribution RAW'!$A$1:$AF$1,0))</f>
        <v>-2.1586390023654501E-8</v>
      </c>
      <c r="AA116" s="102">
        <f>INDEX('Volume Contribution RAW'!$A$1:$AF$156,MATCH('Final Volume Contributions'!$A116,'Volume Contribution RAW'!$A$1:$A$156,0),MATCH('Final Volume Contributions'!AA$2,'Volume Contribution RAW'!$A$1:$AF$1,0))</f>
        <v>-2.1586390023654501E-8</v>
      </c>
      <c r="AB116" s="102">
        <f>INDEX('Volume Contribution RAW'!$A$1:$AF$156,MATCH('Final Volume Contributions'!$A116,'Volume Contribution RAW'!$A$1:$A$156,0),MATCH('Final Volume Contributions'!AB$2,'Volume Contribution RAW'!$A$1:$AF$1,0))</f>
        <v>-2.1586390023654501E-8</v>
      </c>
      <c r="AC116" s="102">
        <f>INDEX('Volume Contribution RAW'!$A$1:$AF$156,MATCH('Final Volume Contributions'!$A116,'Volume Contribution RAW'!$A$1:$A$156,0),MATCH('Final Volume Contributions'!AC$2,'Volume Contribution RAW'!$A$1:$AF$1,0))</f>
        <v>-2.1586390023654501E-8</v>
      </c>
      <c r="AD116" s="102">
        <f>INDEX('Volume Contribution RAW'!$A$1:$AF$156,MATCH('Final Volume Contributions'!$A116,'Volume Contribution RAW'!$A$1:$A$156,0),MATCH('Final Volume Contributions'!AD$2,'Volume Contribution RAW'!$A$1:$AF$1,0))</f>
        <v>-2.1586390023654501E-8</v>
      </c>
      <c r="AE116" s="102">
        <f>INDEX('Volume Contribution RAW'!$A$1:$AF$156,MATCH('Final Volume Contributions'!$A116,'Volume Contribution RAW'!$A$1:$A$156,0),MATCH('Final Volume Contributions'!AE$2,'Volume Contribution RAW'!$A$1:$AF$1,0))</f>
        <v>-2.1586390023654501E-8</v>
      </c>
      <c r="AF116" s="102">
        <f>INDEX('Volume Contribution RAW'!$A$1:$AF$156,MATCH('Final Volume Contributions'!$A116,'Volume Contribution RAW'!$A$1:$A$156,0),MATCH('Final Volume Contributions'!AF$2,'Volume Contribution RAW'!$A$1:$AF$1,0))</f>
        <v>0</v>
      </c>
      <c r="AG116" s="102">
        <f>INDEX('Volume Contribution RAW'!$A$1:$AF$156,MATCH('Final Volume Contributions'!$A116,'Volume Contribution RAW'!$A$1:$A$156,0),MATCH('Final Volume Contributions'!AG$2,'Volume Contribution RAW'!$A$1:$AF$1,0))</f>
        <v>1.56730995645279E-4</v>
      </c>
      <c r="AH116" s="102">
        <f>INDEX('Volume Contribution RAW'!$A$1:$AF$156,MATCH('Final Volume Contributions'!$A116,'Volume Contribution RAW'!$A$1:$A$156,0),MATCH('Final Volume Contributions'!AH$2,'Volume Contribution RAW'!$A$1:$AF$1,0))</f>
        <v>-2.1586390023654501E-8</v>
      </c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</row>
    <row r="117" spans="1:65" x14ac:dyDescent="0.2">
      <c r="A117" s="101">
        <f t="shared" si="3"/>
        <v>43535</v>
      </c>
      <c r="B117">
        <v>3457021.5000000019</v>
      </c>
      <c r="C117">
        <f t="shared" si="2"/>
        <v>3492846.0230389787</v>
      </c>
      <c r="E117" s="102">
        <f>INDEX('Volume Contribution RAW'!$A$1:$AF$156,MATCH('Final Volume Contributions'!$A117,'Volume Contribution RAW'!$A$1:$A$156,0),MATCH('Final Volume Contributions'!E$2,'Volume Contribution RAW'!$A$1:$AF$1,0))</f>
        <v>2455947.5896506398</v>
      </c>
      <c r="F117" s="102">
        <f>INDEX('Volume Contribution RAW'!$A$1:$AF$156,MATCH('Final Volume Contributions'!$A117,'Volume Contribution RAW'!$A$1:$A$156,0),MATCH('Final Volume Contributions'!F$2,'Volume Contribution RAW'!$A$1:$AF$1,0))</f>
        <v>80948.905723710996</v>
      </c>
      <c r="G117" s="102">
        <f>INDEX('Volume Contribution RAW'!$A$1:$AF$156,MATCH('Final Volume Contributions'!$A117,'Volume Contribution RAW'!$A$1:$A$156,0),MATCH('Final Volume Contributions'!G$2,'Volume Contribution RAW'!$A$1:$AF$1,0))</f>
        <v>797241.21490849601</v>
      </c>
      <c r="H117" s="102">
        <f>INDEX('Volume Contribution RAW'!$A$1:$AF$156,MATCH('Final Volume Contributions'!$A117,'Volume Contribution RAW'!$A$1:$A$156,0),MATCH('Final Volume Contributions'!H$2,'Volume Contribution RAW'!$A$1:$AF$1,0))</f>
        <v>-390275.93862525298</v>
      </c>
      <c r="I117" s="102">
        <f>INDEX('Volume Contribution RAW'!$A$1:$AF$156,MATCH('Final Volume Contributions'!$A117,'Volume Contribution RAW'!$A$1:$A$156,0),MATCH('Final Volume Contributions'!I$2,'Volume Contribution RAW'!$A$1:$AF$1,0))</f>
        <v>-2.1132077428597601E-9</v>
      </c>
      <c r="J117" s="102">
        <f>INDEX('Volume Contribution RAW'!$A$1:$AF$156,MATCH('Final Volume Contributions'!$A117,'Volume Contribution RAW'!$A$1:$A$156,0),MATCH('Final Volume Contributions'!J$2,'Volume Contribution RAW'!$A$1:$AF$1,0))</f>
        <v>156621.47490188901</v>
      </c>
      <c r="K117" s="102">
        <f>INDEX('Volume Contribution RAW'!$A$1:$AF$156,MATCH('Final Volume Contributions'!$A117,'Volume Contribution RAW'!$A$1:$A$156,0),MATCH('Final Volume Contributions'!K$2,'Volume Contribution RAW'!$A$1:$AF$1,0))</f>
        <v>58089.316483030801</v>
      </c>
      <c r="L117" s="102">
        <f>INDEX('Volume Contribution RAW'!$A$1:$AF$156,MATCH('Final Volume Contributions'!$A117,'Volume Contribution RAW'!$A$1:$A$156,0),MATCH('Final Volume Contributions'!L$2,'Volume Contribution RAW'!$A$1:$AF$1,0))</f>
        <v>-660.206480275427</v>
      </c>
      <c r="M117" s="102">
        <f>INDEX('Volume Contribution RAW'!$A$1:$AF$156,MATCH('Final Volume Contributions'!$A117,'Volume Contribution RAW'!$A$1:$A$156,0),MATCH('Final Volume Contributions'!M$2,'Volume Contribution RAW'!$A$1:$AF$1,0))</f>
        <v>-41118.332751065398</v>
      </c>
      <c r="N117" s="102">
        <f>INDEX('Volume Contribution RAW'!$A$1:$AF$156,MATCH('Final Volume Contributions'!$A117,'Volume Contribution RAW'!$A$1:$A$156,0),MATCH('Final Volume Contributions'!N$2,'Volume Contribution RAW'!$A$1:$AF$1,0))</f>
        <v>-14995.5994563367</v>
      </c>
      <c r="O117" s="102">
        <f>INDEX('Volume Contribution RAW'!$A$1:$AF$156,MATCH('Final Volume Contributions'!$A117,'Volume Contribution RAW'!$A$1:$A$156,0),MATCH('Final Volume Contributions'!O$2,'Volume Contribution RAW'!$A$1:$AF$1,0))</f>
        <v>32293.726687819901</v>
      </c>
      <c r="P117" s="102">
        <f>INDEX('Volume Contribution RAW'!$A$1:$AF$156,MATCH('Final Volume Contributions'!$A117,'Volume Contribution RAW'!$A$1:$A$156,0),MATCH('Final Volume Contributions'!P$2,'Volume Contribution RAW'!$A$1:$AF$1,0))</f>
        <v>19242.893686503699</v>
      </c>
      <c r="Q117" s="102">
        <f>INDEX('Volume Contribution RAW'!$A$1:$AF$156,MATCH('Final Volume Contributions'!$A117,'Volume Contribution RAW'!$A$1:$A$156,0),MATCH('Final Volume Contributions'!Q$2,'Volume Contribution RAW'!$A$1:$AF$1,0))</f>
        <v>313207.27806942398</v>
      </c>
      <c r="R117" s="102">
        <f>INDEX('Volume Contribution RAW'!$A$1:$AF$156,MATCH('Final Volume Contributions'!$A117,'Volume Contribution RAW'!$A$1:$A$156,0),MATCH('Final Volume Contributions'!R$2,'Volume Contribution RAW'!$A$1:$AF$1,0))</f>
        <v>-130905.68047767101</v>
      </c>
      <c r="S117" s="102">
        <f>INDEX('Volume Contribution RAW'!$A$1:$AF$156,MATCH('Final Volume Contributions'!$A117,'Volume Contribution RAW'!$A$1:$A$156,0),MATCH('Final Volume Contributions'!S$2,'Volume Contribution RAW'!$A$1:$AF$1,0))</f>
        <v>-49799.131799500399</v>
      </c>
      <c r="T117" s="102">
        <f>INDEX('Volume Contribution RAW'!$A$1:$AF$156,MATCH('Final Volume Contributions'!$A117,'Volume Contribution RAW'!$A$1:$A$156,0),MATCH('Final Volume Contributions'!T$2,'Volume Contribution RAW'!$A$1:$AF$1,0))</f>
        <v>-17957.2512477768</v>
      </c>
      <c r="U117" s="102">
        <f>INDEX('Volume Contribution RAW'!$A$1:$AF$156,MATCH('Final Volume Contributions'!$A117,'Volume Contribution RAW'!$A$1:$A$156,0),MATCH('Final Volume Contributions'!U$2,'Volume Contribution RAW'!$A$1:$AF$1,0))</f>
        <v>64501.925779861202</v>
      </c>
      <c r="V117" s="102">
        <f>INDEX('Volume Contribution RAW'!$A$1:$AF$156,MATCH('Final Volume Contributions'!$A117,'Volume Contribution RAW'!$A$1:$A$156,0),MATCH('Final Volume Contributions'!V$2,'Volume Contribution RAW'!$A$1:$AF$1,0))</f>
        <v>202162.561107441</v>
      </c>
      <c r="W117" s="102">
        <f>INDEX('Volume Contribution RAW'!$A$1:$AF$156,MATCH('Final Volume Contributions'!$A117,'Volume Contribution RAW'!$A$1:$A$156,0),MATCH('Final Volume Contributions'!W$2,'Volume Contribution RAW'!$A$1:$AF$1,0))</f>
        <v>-41731.260451739297</v>
      </c>
      <c r="X117" s="102">
        <f>INDEX('Volume Contribution RAW'!$A$1:$AF$156,MATCH('Final Volume Contributions'!$A117,'Volume Contribution RAW'!$A$1:$A$156,0),MATCH('Final Volume Contributions'!X$2,'Volume Contribution RAW'!$A$1:$AF$1,0))</f>
        <v>-2.1132077428597601E-9</v>
      </c>
      <c r="Y117" s="102">
        <f>INDEX('Volume Contribution RAW'!$A$1:$AF$156,MATCH('Final Volume Contributions'!$A117,'Volume Contribution RAW'!$A$1:$A$156,0),MATCH('Final Volume Contributions'!Y$2,'Volume Contribution RAW'!$A$1:$AF$1,0))</f>
        <v>32.537202394433599</v>
      </c>
      <c r="Z117" s="102">
        <f>INDEX('Volume Contribution RAW'!$A$1:$AF$156,MATCH('Final Volume Contributions'!$A117,'Volume Contribution RAW'!$A$1:$A$156,0),MATCH('Final Volume Contributions'!Z$2,'Volume Contribution RAW'!$A$1:$AF$1,0))</f>
        <v>-2.1132077428597601E-9</v>
      </c>
      <c r="AA117" s="102">
        <f>INDEX('Volume Contribution RAW'!$A$1:$AF$156,MATCH('Final Volume Contributions'!$A117,'Volume Contribution RAW'!$A$1:$A$156,0),MATCH('Final Volume Contributions'!AA$2,'Volume Contribution RAW'!$A$1:$AF$1,0))</f>
        <v>-2.1132077428597601E-9</v>
      </c>
      <c r="AB117" s="102">
        <f>INDEX('Volume Contribution RAW'!$A$1:$AF$156,MATCH('Final Volume Contributions'!$A117,'Volume Contribution RAW'!$A$1:$A$156,0),MATCH('Final Volume Contributions'!AB$2,'Volume Contribution RAW'!$A$1:$AF$1,0))</f>
        <v>-2.1132077428597601E-9</v>
      </c>
      <c r="AC117" s="102">
        <f>INDEX('Volume Contribution RAW'!$A$1:$AF$156,MATCH('Final Volume Contributions'!$A117,'Volume Contribution RAW'!$A$1:$A$156,0),MATCH('Final Volume Contributions'!AC$2,'Volume Contribution RAW'!$A$1:$AF$1,0))</f>
        <v>-2.1132077428597601E-9</v>
      </c>
      <c r="AD117" s="102">
        <f>INDEX('Volume Contribution RAW'!$A$1:$AF$156,MATCH('Final Volume Contributions'!$A117,'Volume Contribution RAW'!$A$1:$A$156,0),MATCH('Final Volume Contributions'!AD$2,'Volume Contribution RAW'!$A$1:$AF$1,0))</f>
        <v>-2.1132077428597601E-9</v>
      </c>
      <c r="AE117" s="102">
        <f>INDEX('Volume Contribution RAW'!$A$1:$AF$156,MATCH('Final Volume Contributions'!$A117,'Volume Contribution RAW'!$A$1:$A$156,0),MATCH('Final Volume Contributions'!AE$2,'Volume Contribution RAW'!$A$1:$AF$1,0))</f>
        <v>-2.1132077428597601E-9</v>
      </c>
      <c r="AF117" s="102">
        <f>INDEX('Volume Contribution RAW'!$A$1:$AF$156,MATCH('Final Volume Contributions'!$A117,'Volume Contribution RAW'!$A$1:$A$156,0),MATCH('Final Volume Contributions'!AF$2,'Volume Contribution RAW'!$A$1:$AF$1,0))</f>
        <v>0</v>
      </c>
      <c r="AG117" s="102">
        <f>INDEX('Volume Contribution RAW'!$A$1:$AF$156,MATCH('Final Volume Contributions'!$A117,'Volume Contribution RAW'!$A$1:$A$156,0),MATCH('Final Volume Contributions'!AG$2,'Volume Contribution RAW'!$A$1:$AF$1,0))</f>
        <v>1.27406329005526E-4</v>
      </c>
      <c r="AH117" s="102">
        <f>INDEX('Volume Contribution RAW'!$A$1:$AF$156,MATCH('Final Volume Contributions'!$A117,'Volume Contribution RAW'!$A$1:$A$156,0),MATCH('Final Volume Contributions'!AH$2,'Volume Contribution RAW'!$A$1:$AF$1,0))</f>
        <v>-2.1132077428597601E-9</v>
      </c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</row>
    <row r="118" spans="1:65" x14ac:dyDescent="0.2">
      <c r="A118" s="101">
        <f t="shared" si="3"/>
        <v>43542</v>
      </c>
      <c r="B118">
        <v>3419786.5000000005</v>
      </c>
      <c r="C118">
        <f t="shared" si="2"/>
        <v>3505885.048544582</v>
      </c>
      <c r="E118" s="102">
        <f>INDEX('Volume Contribution RAW'!$A$1:$AF$156,MATCH('Final Volume Contributions'!$A118,'Volume Contribution RAW'!$A$1:$A$156,0),MATCH('Final Volume Contributions'!E$2,'Volume Contribution RAW'!$A$1:$AF$1,0))</f>
        <v>2455947.5896506398</v>
      </c>
      <c r="F118" s="102">
        <f>INDEX('Volume Contribution RAW'!$A$1:$AF$156,MATCH('Final Volume Contributions'!$A118,'Volume Contribution RAW'!$A$1:$A$156,0),MATCH('Final Volume Contributions'!F$2,'Volume Contribution RAW'!$A$1:$AF$1,0))</f>
        <v>82895.2710494575</v>
      </c>
      <c r="G118" s="102">
        <f>INDEX('Volume Contribution RAW'!$A$1:$AF$156,MATCH('Final Volume Contributions'!$A118,'Volume Contribution RAW'!$A$1:$A$156,0),MATCH('Final Volume Contributions'!G$2,'Volume Contribution RAW'!$A$1:$AF$1,0))</f>
        <v>751911.37052877899</v>
      </c>
      <c r="H118" s="102">
        <f>INDEX('Volume Contribution RAW'!$A$1:$AF$156,MATCH('Final Volume Contributions'!$A118,'Volume Contribution RAW'!$A$1:$A$156,0),MATCH('Final Volume Contributions'!H$2,'Volume Contribution RAW'!$A$1:$AF$1,0))</f>
        <v>-394770.127944484</v>
      </c>
      <c r="I118" s="102">
        <f>INDEX('Volume Contribution RAW'!$A$1:$AF$156,MATCH('Final Volume Contributions'!$A118,'Volume Contribution RAW'!$A$1:$A$156,0),MATCH('Final Volume Contributions'!I$2,'Volume Contribution RAW'!$A$1:$AF$1,0))</f>
        <v>3.71784840763528E-8</v>
      </c>
      <c r="J118" s="102">
        <f>INDEX('Volume Contribution RAW'!$A$1:$AF$156,MATCH('Final Volume Contributions'!$A118,'Volume Contribution RAW'!$A$1:$A$156,0),MATCH('Final Volume Contributions'!J$2,'Volume Contribution RAW'!$A$1:$AF$1,0))</f>
        <v>158683.53746667501</v>
      </c>
      <c r="K118" s="102">
        <f>INDEX('Volume Contribution RAW'!$A$1:$AF$156,MATCH('Final Volume Contributions'!$A118,'Volume Contribution RAW'!$A$1:$A$156,0),MATCH('Final Volume Contributions'!K$2,'Volume Contribution RAW'!$A$1:$AF$1,0))</f>
        <v>58013.551394202099</v>
      </c>
      <c r="L118" s="102">
        <f>INDEX('Volume Contribution RAW'!$A$1:$AF$156,MATCH('Final Volume Contributions'!$A118,'Volume Contribution RAW'!$A$1:$A$156,0),MATCH('Final Volume Contributions'!L$2,'Volume Contribution RAW'!$A$1:$AF$1,0))</f>
        <v>-527.16586074894803</v>
      </c>
      <c r="M118" s="102">
        <f>INDEX('Volume Contribution RAW'!$A$1:$AF$156,MATCH('Final Volume Contributions'!$A118,'Volume Contribution RAW'!$A$1:$A$156,0),MATCH('Final Volume Contributions'!M$2,'Volume Contribution RAW'!$A$1:$AF$1,0))</f>
        <v>-42912.856498815199</v>
      </c>
      <c r="N118" s="102">
        <f>INDEX('Volume Contribution RAW'!$A$1:$AF$156,MATCH('Final Volume Contributions'!$A118,'Volume Contribution RAW'!$A$1:$A$156,0),MATCH('Final Volume Contributions'!N$2,'Volume Contribution RAW'!$A$1:$AF$1,0))</f>
        <v>-13518.026780960899</v>
      </c>
      <c r="O118" s="102">
        <f>INDEX('Volume Contribution RAW'!$A$1:$AF$156,MATCH('Final Volume Contributions'!$A118,'Volume Contribution RAW'!$A$1:$A$156,0),MATCH('Final Volume Contributions'!O$2,'Volume Contribution RAW'!$A$1:$AF$1,0))</f>
        <v>27660.406476815398</v>
      </c>
      <c r="P118" s="102">
        <f>INDEX('Volume Contribution RAW'!$A$1:$AF$156,MATCH('Final Volume Contributions'!$A118,'Volume Contribution RAW'!$A$1:$A$156,0),MATCH('Final Volume Contributions'!P$2,'Volume Contribution RAW'!$A$1:$AF$1,0))</f>
        <v>19752.918545695298</v>
      </c>
      <c r="Q118" s="102">
        <f>INDEX('Volume Contribution RAW'!$A$1:$AF$156,MATCH('Final Volume Contributions'!$A118,'Volume Contribution RAW'!$A$1:$A$156,0),MATCH('Final Volume Contributions'!Q$2,'Volume Contribution RAW'!$A$1:$AF$1,0))</f>
        <v>275676.34034062398</v>
      </c>
      <c r="R118" s="102">
        <f>INDEX('Volume Contribution RAW'!$A$1:$AF$156,MATCH('Final Volume Contributions'!$A118,'Volume Contribution RAW'!$A$1:$A$156,0),MATCH('Final Volume Contributions'!R$2,'Volume Contribution RAW'!$A$1:$AF$1,0))</f>
        <v>-74912.714311517295</v>
      </c>
      <c r="S118" s="102">
        <f>INDEX('Volume Contribution RAW'!$A$1:$AF$156,MATCH('Final Volume Contributions'!$A118,'Volume Contribution RAW'!$A$1:$A$156,0),MATCH('Final Volume Contributions'!S$2,'Volume Contribution RAW'!$A$1:$AF$1,0))</f>
        <v>1.1222821901308901E-7</v>
      </c>
      <c r="T118" s="102">
        <f>INDEX('Volume Contribution RAW'!$A$1:$AF$156,MATCH('Final Volume Contributions'!$A118,'Volume Contribution RAW'!$A$1:$A$156,0),MATCH('Final Volume Contributions'!T$2,'Volume Contribution RAW'!$A$1:$AF$1,0))</f>
        <v>-15960.833242004101</v>
      </c>
      <c r="U118" s="102">
        <f>INDEX('Volume Contribution RAW'!$A$1:$AF$156,MATCH('Final Volume Contributions'!$A118,'Volume Contribution RAW'!$A$1:$A$156,0),MATCH('Final Volume Contributions'!U$2,'Volume Contribution RAW'!$A$1:$AF$1,0))</f>
        <v>51975.503595278497</v>
      </c>
      <c r="V118" s="102">
        <f>INDEX('Volume Contribution RAW'!$A$1:$AF$156,MATCH('Final Volume Contributions'!$A118,'Volume Contribution RAW'!$A$1:$A$156,0),MATCH('Final Volume Contributions'!V$2,'Volume Contribution RAW'!$A$1:$AF$1,0))</f>
        <v>201927.12659730201</v>
      </c>
      <c r="W118" s="102">
        <f>INDEX('Volume Contribution RAW'!$A$1:$AF$156,MATCH('Final Volume Contributions'!$A118,'Volume Contribution RAW'!$A$1:$A$156,0),MATCH('Final Volume Contributions'!W$2,'Volume Contribution RAW'!$A$1:$AF$1,0))</f>
        <v>-35982.836790619498</v>
      </c>
      <c r="X118" s="102">
        <f>INDEX('Volume Contribution RAW'!$A$1:$AF$156,MATCH('Final Volume Contributions'!$A118,'Volume Contribution RAW'!$A$1:$A$156,0),MATCH('Final Volume Contributions'!X$2,'Volume Contribution RAW'!$A$1:$AF$1,0))</f>
        <v>3.71784840763528E-8</v>
      </c>
      <c r="Y118" s="102">
        <f>INDEX('Volume Contribution RAW'!$A$1:$AF$156,MATCH('Final Volume Contributions'!$A118,'Volume Contribution RAW'!$A$1:$A$156,0),MATCH('Final Volume Contributions'!Y$2,'Volume Contribution RAW'!$A$1:$AF$1,0))</f>
        <v>25.994225856465398</v>
      </c>
      <c r="Z118" s="102">
        <f>INDEX('Volume Contribution RAW'!$A$1:$AF$156,MATCH('Final Volume Contributions'!$A118,'Volume Contribution RAW'!$A$1:$A$156,0),MATCH('Final Volume Contributions'!Z$2,'Volume Contribution RAW'!$A$1:$AF$1,0))</f>
        <v>3.71784840763528E-8</v>
      </c>
      <c r="AA118" s="102">
        <f>INDEX('Volume Contribution RAW'!$A$1:$AF$156,MATCH('Final Volume Contributions'!$A118,'Volume Contribution RAW'!$A$1:$A$156,0),MATCH('Final Volume Contributions'!AA$2,'Volume Contribution RAW'!$A$1:$AF$1,0))</f>
        <v>3.71784840763528E-8</v>
      </c>
      <c r="AB118" s="102">
        <f>INDEX('Volume Contribution RAW'!$A$1:$AF$156,MATCH('Final Volume Contributions'!$A118,'Volume Contribution RAW'!$A$1:$A$156,0),MATCH('Final Volume Contributions'!AB$2,'Volume Contribution RAW'!$A$1:$AF$1,0))</f>
        <v>3.71784840763528E-8</v>
      </c>
      <c r="AC118" s="102">
        <f>INDEX('Volume Contribution RAW'!$A$1:$AF$156,MATCH('Final Volume Contributions'!$A118,'Volume Contribution RAW'!$A$1:$A$156,0),MATCH('Final Volume Contributions'!AC$2,'Volume Contribution RAW'!$A$1:$AF$1,0))</f>
        <v>3.71784840763528E-8</v>
      </c>
      <c r="AD118" s="102">
        <f>INDEX('Volume Contribution RAW'!$A$1:$AF$156,MATCH('Final Volume Contributions'!$A118,'Volume Contribution RAW'!$A$1:$A$156,0),MATCH('Final Volume Contributions'!AD$2,'Volume Contribution RAW'!$A$1:$AF$1,0))</f>
        <v>3.71784840763528E-8</v>
      </c>
      <c r="AE118" s="102">
        <f>INDEX('Volume Contribution RAW'!$A$1:$AF$156,MATCH('Final Volume Contributions'!$A118,'Volume Contribution RAW'!$A$1:$A$156,0),MATCH('Final Volume Contributions'!AE$2,'Volume Contribution RAW'!$A$1:$AF$1,0))</f>
        <v>3.71784840763528E-8</v>
      </c>
      <c r="AF118" s="102">
        <f>INDEX('Volume Contribution RAW'!$A$1:$AF$156,MATCH('Final Volume Contributions'!$A118,'Volume Contribution RAW'!$A$1:$A$156,0),MATCH('Final Volume Contributions'!AF$2,'Volume Contribution RAW'!$A$1:$AF$1,0))</f>
        <v>0</v>
      </c>
      <c r="AG118" s="102">
        <f>INDEX('Volume Contribution RAW'!$A$1:$AF$156,MATCH('Final Volume Contributions'!$A118,'Volume Contribution RAW'!$A$1:$A$156,0),MATCH('Final Volume Contributions'!AG$2,'Volume Contribution RAW'!$A$1:$AF$1,0))</f>
        <v>1.01958875128869E-4</v>
      </c>
      <c r="AH118" s="102">
        <f>INDEX('Volume Contribution RAW'!$A$1:$AF$156,MATCH('Final Volume Contributions'!$A118,'Volume Contribution RAW'!$A$1:$A$156,0),MATCH('Final Volume Contributions'!AH$2,'Volume Contribution RAW'!$A$1:$AF$1,0))</f>
        <v>3.71784840763528E-8</v>
      </c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</row>
    <row r="119" spans="1:65" x14ac:dyDescent="0.2">
      <c r="A119" s="101">
        <f t="shared" si="3"/>
        <v>43549</v>
      </c>
      <c r="B119">
        <v>3638245.8000000017</v>
      </c>
      <c r="C119">
        <f t="shared" si="2"/>
        <v>3616471.1339286929</v>
      </c>
      <c r="E119" s="102">
        <f>INDEX('Volume Contribution RAW'!$A$1:$AF$156,MATCH('Final Volume Contributions'!$A119,'Volume Contribution RAW'!$A$1:$A$156,0),MATCH('Final Volume Contributions'!E$2,'Volume Contribution RAW'!$A$1:$AF$1,0))</f>
        <v>2455947.5896506398</v>
      </c>
      <c r="F119" s="102">
        <f>INDEX('Volume Contribution RAW'!$A$1:$AF$156,MATCH('Final Volume Contributions'!$A119,'Volume Contribution RAW'!$A$1:$A$156,0),MATCH('Final Volume Contributions'!F$2,'Volume Contribution RAW'!$A$1:$AF$1,0))</f>
        <v>104367.81651147</v>
      </c>
      <c r="G119" s="102">
        <f>INDEX('Volume Contribution RAW'!$A$1:$AF$156,MATCH('Final Volume Contributions'!$A119,'Volume Contribution RAW'!$A$1:$A$156,0),MATCH('Final Volume Contributions'!G$2,'Volume Contribution RAW'!$A$1:$AF$1,0))</f>
        <v>885584.96172674897</v>
      </c>
      <c r="H119" s="102">
        <f>INDEX('Volume Contribution RAW'!$A$1:$AF$156,MATCH('Final Volume Contributions'!$A119,'Volume Contribution RAW'!$A$1:$A$156,0),MATCH('Final Volume Contributions'!H$2,'Volume Contribution RAW'!$A$1:$AF$1,0))</f>
        <v>-362015.839398899</v>
      </c>
      <c r="I119" s="102">
        <f>INDEX('Volume Contribution RAW'!$A$1:$AF$156,MATCH('Final Volume Contributions'!$A119,'Volume Contribution RAW'!$A$1:$A$156,0),MATCH('Final Volume Contributions'!I$2,'Volume Contribution RAW'!$A$1:$AF$1,0))</f>
        <v>1.6151154509320699E-8</v>
      </c>
      <c r="J119" s="102">
        <f>INDEX('Volume Contribution RAW'!$A$1:$AF$156,MATCH('Final Volume Contributions'!$A119,'Volume Contribution RAW'!$A$1:$A$156,0),MATCH('Final Volume Contributions'!J$2,'Volume Contribution RAW'!$A$1:$AF$1,0))</f>
        <v>171688.072496701</v>
      </c>
      <c r="K119" s="102">
        <f>INDEX('Volume Contribution RAW'!$A$1:$AF$156,MATCH('Final Volume Contributions'!$A119,'Volume Contribution RAW'!$A$1:$A$156,0),MATCH('Final Volume Contributions'!K$2,'Volume Contribution RAW'!$A$1:$AF$1,0))</f>
        <v>48949.3738857508</v>
      </c>
      <c r="L119" s="102">
        <f>INDEX('Volume Contribution RAW'!$A$1:$AF$156,MATCH('Final Volume Contributions'!$A119,'Volume Contribution RAW'!$A$1:$A$156,0),MATCH('Final Volume Contributions'!L$2,'Volume Contribution RAW'!$A$1:$AF$1,0))</f>
        <v>-430.66221817034898</v>
      </c>
      <c r="M119" s="102">
        <f>INDEX('Volume Contribution RAW'!$A$1:$AF$156,MATCH('Final Volume Contributions'!$A119,'Volume Contribution RAW'!$A$1:$A$156,0),MATCH('Final Volume Contributions'!M$2,'Volume Contribution RAW'!$A$1:$AF$1,0))</f>
        <v>-42725.901433505998</v>
      </c>
      <c r="N119" s="102">
        <f>INDEX('Volume Contribution RAW'!$A$1:$AF$156,MATCH('Final Volume Contributions'!$A119,'Volume Contribution RAW'!$A$1:$A$156,0),MATCH('Final Volume Contributions'!N$2,'Volume Contribution RAW'!$A$1:$AF$1,0))</f>
        <v>-12577.861863595899</v>
      </c>
      <c r="O119" s="102">
        <f>INDEX('Volume Contribution RAW'!$A$1:$AF$156,MATCH('Final Volume Contributions'!$A119,'Volume Contribution RAW'!$A$1:$A$156,0),MATCH('Final Volume Contributions'!O$2,'Volume Contribution RAW'!$A$1:$AF$1,0))</f>
        <v>7647.4865977069103</v>
      </c>
      <c r="P119" s="102">
        <f>INDEX('Volume Contribution RAW'!$A$1:$AF$156,MATCH('Final Volume Contributions'!$A119,'Volume Contribution RAW'!$A$1:$A$156,0),MATCH('Final Volume Contributions'!P$2,'Volume Contribution RAW'!$A$1:$AF$1,0))</f>
        <v>23487.3483462939</v>
      </c>
      <c r="Q119" s="102">
        <f>INDEX('Volume Contribution RAW'!$A$1:$AF$156,MATCH('Final Volume Contributions'!$A119,'Volume Contribution RAW'!$A$1:$A$156,0),MATCH('Final Volume Contributions'!Q$2,'Volume Contribution RAW'!$A$1:$AF$1,0))</f>
        <v>353605.39293406502</v>
      </c>
      <c r="R119" s="102">
        <f>INDEX('Volume Contribution RAW'!$A$1:$AF$156,MATCH('Final Volume Contributions'!$A119,'Volume Contribution RAW'!$A$1:$A$156,0),MATCH('Final Volume Contributions'!R$2,'Volume Contribution RAW'!$A$1:$AF$1,0))</f>
        <v>-217606.67723887801</v>
      </c>
      <c r="S119" s="102">
        <f>INDEX('Volume Contribution RAW'!$A$1:$AF$156,MATCH('Final Volume Contributions'!$A119,'Volume Contribution RAW'!$A$1:$A$156,0),MATCH('Final Volume Contributions'!S$2,'Volume Contribution RAW'!$A$1:$AF$1,0))</f>
        <v>1.6151154509320699E-8</v>
      </c>
      <c r="T119" s="102">
        <f>INDEX('Volume Contribution RAW'!$A$1:$AF$156,MATCH('Final Volume Contributions'!$A119,'Volume Contribution RAW'!$A$1:$A$156,0),MATCH('Final Volume Contributions'!T$2,'Volume Contribution RAW'!$A$1:$AF$1,0))</f>
        <v>1.6151154509320699E-8</v>
      </c>
      <c r="U119" s="102">
        <f>INDEX('Volume Contribution RAW'!$A$1:$AF$156,MATCH('Final Volume Contributions'!$A119,'Volume Contribution RAW'!$A$1:$A$156,0),MATCH('Final Volume Contributions'!U$2,'Volume Contribution RAW'!$A$1:$AF$1,0))</f>
        <v>31322.452246257199</v>
      </c>
      <c r="V119" s="102">
        <f>INDEX('Volume Contribution RAW'!$A$1:$AF$156,MATCH('Final Volume Contributions'!$A119,'Volume Contribution RAW'!$A$1:$A$156,0),MATCH('Final Volume Contributions'!V$2,'Volume Contribution RAW'!$A$1:$AF$1,0))</f>
        <v>205948.10552816701</v>
      </c>
      <c r="W119" s="102">
        <f>INDEX('Volume Contribution RAW'!$A$1:$AF$156,MATCH('Final Volume Contributions'!$A119,'Volume Contribution RAW'!$A$1:$A$156,0),MATCH('Final Volume Contributions'!W$2,'Volume Contribution RAW'!$A$1:$AF$1,0))</f>
        <v>-36741.724661852801</v>
      </c>
      <c r="X119" s="102">
        <f>INDEX('Volume Contribution RAW'!$A$1:$AF$156,MATCH('Final Volume Contributions'!$A119,'Volume Contribution RAW'!$A$1:$A$156,0),MATCH('Final Volume Contributions'!X$2,'Volume Contribution RAW'!$A$1:$AF$1,0))</f>
        <v>1.6151154509320699E-8</v>
      </c>
      <c r="Y119" s="102">
        <f>INDEX('Volume Contribution RAW'!$A$1:$AF$156,MATCH('Final Volume Contributions'!$A119,'Volume Contribution RAW'!$A$1:$A$156,0),MATCH('Final Volume Contributions'!Y$2,'Volume Contribution RAW'!$A$1:$AF$1,0))</f>
        <v>21.200736538704401</v>
      </c>
      <c r="Z119" s="102">
        <f>INDEX('Volume Contribution RAW'!$A$1:$AF$156,MATCH('Final Volume Contributions'!$A119,'Volume Contribution RAW'!$A$1:$A$156,0),MATCH('Final Volume Contributions'!Z$2,'Volume Contribution RAW'!$A$1:$AF$1,0))</f>
        <v>1.6151154509320699E-8</v>
      </c>
      <c r="AA119" s="102">
        <f>INDEX('Volume Contribution RAW'!$A$1:$AF$156,MATCH('Final Volume Contributions'!$A119,'Volume Contribution RAW'!$A$1:$A$156,0),MATCH('Final Volume Contributions'!AA$2,'Volume Contribution RAW'!$A$1:$AF$1,0))</f>
        <v>1.6151154509320699E-8</v>
      </c>
      <c r="AB119" s="102">
        <f>INDEX('Volume Contribution RAW'!$A$1:$AF$156,MATCH('Final Volume Contributions'!$A119,'Volume Contribution RAW'!$A$1:$A$156,0),MATCH('Final Volume Contributions'!AB$2,'Volume Contribution RAW'!$A$1:$AF$1,0))</f>
        <v>1.6151154509320699E-8</v>
      </c>
      <c r="AC119" s="102">
        <f>INDEX('Volume Contribution RAW'!$A$1:$AF$156,MATCH('Final Volume Contributions'!$A119,'Volume Contribution RAW'!$A$1:$A$156,0),MATCH('Final Volume Contributions'!AC$2,'Volume Contribution RAW'!$A$1:$AF$1,0))</f>
        <v>1.6151154509320699E-8</v>
      </c>
      <c r="AD119" s="102">
        <f>INDEX('Volume Contribution RAW'!$A$1:$AF$156,MATCH('Final Volume Contributions'!$A119,'Volume Contribution RAW'!$A$1:$A$156,0),MATCH('Final Volume Contributions'!AD$2,'Volume Contribution RAW'!$A$1:$AF$1,0))</f>
        <v>1.6151154509320699E-8</v>
      </c>
      <c r="AE119" s="102">
        <f>INDEX('Volume Contribution RAW'!$A$1:$AF$156,MATCH('Final Volume Contributions'!$A119,'Volume Contribution RAW'!$A$1:$A$156,0),MATCH('Final Volume Contributions'!AE$2,'Volume Contribution RAW'!$A$1:$AF$1,0))</f>
        <v>1.6151154509320699E-8</v>
      </c>
      <c r="AF119" s="102">
        <f>INDEX('Volume Contribution RAW'!$A$1:$AF$156,MATCH('Final Volume Contributions'!$A119,'Volume Contribution RAW'!$A$1:$A$156,0),MATCH('Final Volume Contributions'!AF$2,'Volume Contribution RAW'!$A$1:$AF$1,0))</f>
        <v>0</v>
      </c>
      <c r="AG119" s="102">
        <f>INDEX('Volume Contribution RAW'!$A$1:$AF$156,MATCH('Final Volume Contributions'!$A119,'Volume Contribution RAW'!$A$1:$A$156,0),MATCH('Final Volume Contributions'!AG$2,'Volume Contribution RAW'!$A$1:$AF$1,0))</f>
        <v>8.3076693449592902E-5</v>
      </c>
      <c r="AH119" s="102">
        <f>INDEX('Volume Contribution RAW'!$A$1:$AF$156,MATCH('Final Volume Contributions'!$A119,'Volume Contribution RAW'!$A$1:$A$156,0),MATCH('Final Volume Contributions'!AH$2,'Volume Contribution RAW'!$A$1:$AF$1,0))</f>
        <v>1.6151154509320699E-8</v>
      </c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</row>
    <row r="120" spans="1:65" x14ac:dyDescent="0.2">
      <c r="A120" s="101">
        <f t="shared" si="3"/>
        <v>43556</v>
      </c>
      <c r="B120">
        <v>3465462.299999997</v>
      </c>
      <c r="C120">
        <f t="shared" si="2"/>
        <v>3549360.6477065915</v>
      </c>
      <c r="E120" s="102">
        <f>INDEX('Volume Contribution RAW'!$A$1:$AF$156,MATCH('Final Volume Contributions'!$A120,'Volume Contribution RAW'!$A$1:$A$156,0),MATCH('Final Volume Contributions'!E$2,'Volume Contribution RAW'!$A$1:$AF$1,0))</f>
        <v>2455947.5896506398</v>
      </c>
      <c r="F120" s="102">
        <f>INDEX('Volume Contribution RAW'!$A$1:$AF$156,MATCH('Final Volume Contributions'!$A120,'Volume Contribution RAW'!$A$1:$A$156,0),MATCH('Final Volume Contributions'!F$2,'Volume Contribution RAW'!$A$1:$AF$1,0))</f>
        <v>107710.465766826</v>
      </c>
      <c r="G120" s="102">
        <f>INDEX('Volume Contribution RAW'!$A$1:$AF$156,MATCH('Final Volume Contributions'!$A120,'Volume Contribution RAW'!$A$1:$A$156,0),MATCH('Final Volume Contributions'!G$2,'Volume Contribution RAW'!$A$1:$AF$1,0))</f>
        <v>902700.47282829101</v>
      </c>
      <c r="H120" s="102">
        <f>INDEX('Volume Contribution RAW'!$A$1:$AF$156,MATCH('Final Volume Contributions'!$A120,'Volume Contribution RAW'!$A$1:$A$156,0),MATCH('Final Volume Contributions'!H$2,'Volume Contribution RAW'!$A$1:$AF$1,0))</f>
        <v>-306650.47391543997</v>
      </c>
      <c r="I120" s="102">
        <f>INDEX('Volume Contribution RAW'!$A$1:$AF$156,MATCH('Final Volume Contributions'!$A120,'Volume Contribution RAW'!$A$1:$A$156,0),MATCH('Final Volume Contributions'!I$2,'Volume Contribution RAW'!$A$1:$AF$1,0))</f>
        <v>-4.4668821534467004E-9</v>
      </c>
      <c r="J120" s="102">
        <f>INDEX('Volume Contribution RAW'!$A$1:$AF$156,MATCH('Final Volume Contributions'!$A120,'Volume Contribution RAW'!$A$1:$A$156,0),MATCH('Final Volume Contributions'!J$2,'Volume Contribution RAW'!$A$1:$AF$1,0))</f>
        <v>163266.53018057399</v>
      </c>
      <c r="K120" s="102">
        <f>INDEX('Volume Contribution RAW'!$A$1:$AF$156,MATCH('Final Volume Contributions'!$A120,'Volume Contribution RAW'!$A$1:$A$156,0),MATCH('Final Volume Contributions'!K$2,'Volume Contribution RAW'!$A$1:$AF$1,0))</f>
        <v>28788.359984806299</v>
      </c>
      <c r="L120" s="102">
        <f>INDEX('Volume Contribution RAW'!$A$1:$AF$156,MATCH('Final Volume Contributions'!$A120,'Volume Contribution RAW'!$A$1:$A$156,0),MATCH('Final Volume Contributions'!L$2,'Volume Contribution RAW'!$A$1:$AF$1,0))</f>
        <v>-342.92386893193799</v>
      </c>
      <c r="M120" s="102">
        <f>INDEX('Volume Contribution RAW'!$A$1:$AF$156,MATCH('Final Volume Contributions'!$A120,'Volume Contribution RAW'!$A$1:$A$156,0),MATCH('Final Volume Contributions'!M$2,'Volume Contribution RAW'!$A$1:$AF$1,0))</f>
        <v>-38325.921043349597</v>
      </c>
      <c r="N120" s="102">
        <f>INDEX('Volume Contribution RAW'!$A$1:$AF$156,MATCH('Final Volume Contributions'!$A120,'Volume Contribution RAW'!$A$1:$A$156,0),MATCH('Final Volume Contributions'!N$2,'Volume Contribution RAW'!$A$1:$AF$1,0))</f>
        <v>-11554.058407607299</v>
      </c>
      <c r="O120" s="102">
        <f>INDEX('Volume Contribution RAW'!$A$1:$AF$156,MATCH('Final Volume Contributions'!$A120,'Volume Contribution RAW'!$A$1:$A$156,0),MATCH('Final Volume Contributions'!O$2,'Volume Contribution RAW'!$A$1:$AF$1,0))</f>
        <v>-7487.3188005189104</v>
      </c>
      <c r="P120" s="102">
        <f>INDEX('Volume Contribution RAW'!$A$1:$AF$156,MATCH('Final Volume Contributions'!$A120,'Volume Contribution RAW'!$A$1:$A$156,0),MATCH('Final Volume Contributions'!P$2,'Volume Contribution RAW'!$A$1:$AF$1,0))</f>
        <v>10688.5398331287</v>
      </c>
      <c r="Q120" s="102">
        <f>INDEX('Volume Contribution RAW'!$A$1:$AF$156,MATCH('Final Volume Contributions'!$A120,'Volume Contribution RAW'!$A$1:$A$156,0),MATCH('Final Volume Contributions'!Q$2,'Volume Contribution RAW'!$A$1:$AF$1,0))</f>
        <v>343319.503225811</v>
      </c>
      <c r="R120" s="102">
        <f>INDEX('Volume Contribution RAW'!$A$1:$AF$156,MATCH('Final Volume Contributions'!$A120,'Volume Contribution RAW'!$A$1:$A$156,0),MATCH('Final Volume Contributions'!R$2,'Volume Contribution RAW'!$A$1:$AF$1,0))</f>
        <v>-341704.93344952998</v>
      </c>
      <c r="S120" s="102">
        <f>INDEX('Volume Contribution RAW'!$A$1:$AF$156,MATCH('Final Volume Contributions'!$A120,'Volume Contribution RAW'!$A$1:$A$156,0),MATCH('Final Volume Contributions'!S$2,'Volume Contribution RAW'!$A$1:$AF$1,0))</f>
        <v>-4.4668821534467004E-9</v>
      </c>
      <c r="T120" s="102">
        <f>INDEX('Volume Contribution RAW'!$A$1:$AF$156,MATCH('Final Volume Contributions'!$A120,'Volume Contribution RAW'!$A$1:$A$156,0),MATCH('Final Volume Contributions'!T$2,'Volume Contribution RAW'!$A$1:$AF$1,0))</f>
        <v>7752.6001012194001</v>
      </c>
      <c r="U120" s="102">
        <f>INDEX('Volume Contribution RAW'!$A$1:$AF$156,MATCH('Final Volume Contributions'!$A120,'Volume Contribution RAW'!$A$1:$A$156,0),MATCH('Final Volume Contributions'!U$2,'Volume Contribution RAW'!$A$1:$AF$1,0))</f>
        <v>61608.0477340953</v>
      </c>
      <c r="V120" s="102">
        <f>INDEX('Volume Contribution RAW'!$A$1:$AF$156,MATCH('Final Volume Contributions'!$A120,'Volume Contribution RAW'!$A$1:$A$156,0),MATCH('Final Volume Contributions'!V$2,'Volume Contribution RAW'!$A$1:$AF$1,0))</f>
        <v>204587.90039959899</v>
      </c>
      <c r="W120" s="102">
        <f>INDEX('Volume Contribution RAW'!$A$1:$AF$156,MATCH('Final Volume Contributions'!$A120,'Volume Contribution RAW'!$A$1:$A$156,0),MATCH('Final Volume Contributions'!W$2,'Volume Contribution RAW'!$A$1:$AF$1,0))</f>
        <v>-30960.6240773479</v>
      </c>
      <c r="X120" s="102">
        <f>INDEX('Volume Contribution RAW'!$A$1:$AF$156,MATCH('Final Volume Contributions'!$A120,'Volume Contribution RAW'!$A$1:$A$156,0),MATCH('Final Volume Contributions'!X$2,'Volume Contribution RAW'!$A$1:$AF$1,0))</f>
        <v>-4.4668821534467004E-9</v>
      </c>
      <c r="Y120" s="102">
        <f>INDEX('Volume Contribution RAW'!$A$1:$AF$156,MATCH('Final Volume Contributions'!$A120,'Volume Contribution RAW'!$A$1:$A$156,0),MATCH('Final Volume Contributions'!Y$2,'Volume Contribution RAW'!$A$1:$AF$1,0))</f>
        <v>16.857042535474701</v>
      </c>
      <c r="Z120" s="102">
        <f>INDEX('Volume Contribution RAW'!$A$1:$AF$156,MATCH('Final Volume Contributions'!$A120,'Volume Contribution RAW'!$A$1:$A$156,0),MATCH('Final Volume Contributions'!Z$2,'Volume Contribution RAW'!$A$1:$AF$1,0))</f>
        <v>3.4455793473613099E-2</v>
      </c>
      <c r="AA120" s="102">
        <f>INDEX('Volume Contribution RAW'!$A$1:$AF$156,MATCH('Final Volume Contributions'!$A120,'Volume Contribution RAW'!$A$1:$A$156,0),MATCH('Final Volume Contributions'!AA$2,'Volume Contribution RAW'!$A$1:$AF$1,0))</f>
        <v>-4.4668821534467004E-9</v>
      </c>
      <c r="AB120" s="102">
        <f>INDEX('Volume Contribution RAW'!$A$1:$AF$156,MATCH('Final Volume Contributions'!$A120,'Volume Contribution RAW'!$A$1:$A$156,0),MATCH('Final Volume Contributions'!AB$2,'Volume Contribution RAW'!$A$1:$AF$1,0))</f>
        <v>-4.4668821534467004E-9</v>
      </c>
      <c r="AC120" s="102">
        <f>INDEX('Volume Contribution RAW'!$A$1:$AF$156,MATCH('Final Volume Contributions'!$A120,'Volume Contribution RAW'!$A$1:$A$156,0),MATCH('Final Volume Contributions'!AC$2,'Volume Contribution RAW'!$A$1:$AF$1,0))</f>
        <v>-4.4668821534467004E-9</v>
      </c>
      <c r="AD120" s="102">
        <f>INDEX('Volume Contribution RAW'!$A$1:$AF$156,MATCH('Final Volume Contributions'!$A120,'Volume Contribution RAW'!$A$1:$A$156,0),MATCH('Final Volume Contributions'!AD$2,'Volume Contribution RAW'!$A$1:$AF$1,0))</f>
        <v>-4.4668821534467004E-9</v>
      </c>
      <c r="AE120" s="102">
        <f>INDEX('Volume Contribution RAW'!$A$1:$AF$156,MATCH('Final Volume Contributions'!$A120,'Volume Contribution RAW'!$A$1:$A$156,0),MATCH('Final Volume Contributions'!AE$2,'Volume Contribution RAW'!$A$1:$AF$1,0))</f>
        <v>-4.4668821534467004E-9</v>
      </c>
      <c r="AF120" s="102">
        <f>INDEX('Volume Contribution RAW'!$A$1:$AF$156,MATCH('Final Volume Contributions'!$A120,'Volume Contribution RAW'!$A$1:$A$156,0),MATCH('Final Volume Contributions'!AF$2,'Volume Contribution RAW'!$A$1:$AF$1,0))</f>
        <v>0</v>
      </c>
      <c r="AG120" s="102">
        <f>INDEX('Volume Contribution RAW'!$A$1:$AF$156,MATCH('Final Volume Contributions'!$A120,'Volume Contribution RAW'!$A$1:$A$156,0),MATCH('Final Volume Contributions'!AG$2,'Volume Contribution RAW'!$A$1:$AF$1,0))</f>
        <v>6.6039246878363302E-5</v>
      </c>
      <c r="AH120" s="102">
        <f>INDEX('Volume Contribution RAW'!$A$1:$AF$156,MATCH('Final Volume Contributions'!$A120,'Volume Contribution RAW'!$A$1:$A$156,0),MATCH('Final Volume Contributions'!AH$2,'Volume Contribution RAW'!$A$1:$AF$1,0))</f>
        <v>-4.4668821534467004E-9</v>
      </c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</row>
    <row r="121" spans="1:65" x14ac:dyDescent="0.2">
      <c r="A121" s="101">
        <f t="shared" si="3"/>
        <v>43563</v>
      </c>
      <c r="B121">
        <v>3572151.5000000028</v>
      </c>
      <c r="C121">
        <f t="shared" si="2"/>
        <v>3623656.0251981514</v>
      </c>
      <c r="E121" s="102">
        <f>INDEX('Volume Contribution RAW'!$A$1:$AF$156,MATCH('Final Volume Contributions'!$A121,'Volume Contribution RAW'!$A$1:$A$156,0),MATCH('Final Volume Contributions'!E$2,'Volume Contribution RAW'!$A$1:$AF$1,0))</f>
        <v>2455947.5896506398</v>
      </c>
      <c r="F121" s="102">
        <f>INDEX('Volume Contribution RAW'!$A$1:$AF$156,MATCH('Final Volume Contributions'!$A121,'Volume Contribution RAW'!$A$1:$A$156,0),MATCH('Final Volume Contributions'!F$2,'Volume Contribution RAW'!$A$1:$AF$1,0))</f>
        <v>117397.689789771</v>
      </c>
      <c r="G121" s="102">
        <f>INDEX('Volume Contribution RAW'!$A$1:$AF$156,MATCH('Final Volume Contributions'!$A121,'Volume Contribution RAW'!$A$1:$A$156,0),MATCH('Final Volume Contributions'!G$2,'Volume Contribution RAW'!$A$1:$AF$1,0))</f>
        <v>1039849.30616493</v>
      </c>
      <c r="H121" s="102">
        <f>INDEX('Volume Contribution RAW'!$A$1:$AF$156,MATCH('Final Volume Contributions'!$A121,'Volume Contribution RAW'!$A$1:$A$156,0),MATCH('Final Volume Contributions'!H$2,'Volume Contribution RAW'!$A$1:$AF$1,0))</f>
        <v>-274730.66778406902</v>
      </c>
      <c r="I121" s="102">
        <f>INDEX('Volume Contribution RAW'!$A$1:$AF$156,MATCH('Final Volume Contributions'!$A121,'Volume Contribution RAW'!$A$1:$A$156,0),MATCH('Final Volume Contributions'!I$2,'Volume Contribution RAW'!$A$1:$AF$1,0))</f>
        <v>-1.76805397814745E-8</v>
      </c>
      <c r="J121" s="102">
        <f>INDEX('Volume Contribution RAW'!$A$1:$AF$156,MATCH('Final Volume Contributions'!$A121,'Volume Contribution RAW'!$A$1:$A$156,0),MATCH('Final Volume Contributions'!J$2,'Volume Contribution RAW'!$A$1:$AF$1,0))</f>
        <v>169458.73946585599</v>
      </c>
      <c r="K121" s="102">
        <f>INDEX('Volume Contribution RAW'!$A$1:$AF$156,MATCH('Final Volume Contributions'!$A121,'Volume Contribution RAW'!$A$1:$A$156,0),MATCH('Final Volume Contributions'!K$2,'Volume Contribution RAW'!$A$1:$AF$1,0))</f>
        <v>39278.261755527798</v>
      </c>
      <c r="L121" s="102">
        <f>INDEX('Volume Contribution RAW'!$A$1:$AF$156,MATCH('Final Volume Contributions'!$A121,'Volume Contribution RAW'!$A$1:$A$156,0),MATCH('Final Volume Contributions'!L$2,'Volume Contribution RAW'!$A$1:$AF$1,0))</f>
        <v>-280.35216360386102</v>
      </c>
      <c r="M121" s="102">
        <f>INDEX('Volume Contribution RAW'!$A$1:$AF$156,MATCH('Final Volume Contributions'!$A121,'Volume Contribution RAW'!$A$1:$A$156,0),MATCH('Final Volume Contributions'!M$2,'Volume Contribution RAW'!$A$1:$AF$1,0))</f>
        <v>-35323.456122489399</v>
      </c>
      <c r="N121" s="102">
        <f>INDEX('Volume Contribution RAW'!$A$1:$AF$156,MATCH('Final Volume Contributions'!$A121,'Volume Contribution RAW'!$A$1:$A$156,0),MATCH('Final Volume Contributions'!N$2,'Volume Contribution RAW'!$A$1:$AF$1,0))</f>
        <v>-38835.712036760597</v>
      </c>
      <c r="O121" s="102">
        <f>INDEX('Volume Contribution RAW'!$A$1:$AF$156,MATCH('Final Volume Contributions'!$A121,'Volume Contribution RAW'!$A$1:$A$156,0),MATCH('Final Volume Contributions'!O$2,'Volume Contribution RAW'!$A$1:$AF$1,0))</f>
        <v>-22917.7453531883</v>
      </c>
      <c r="P121" s="102">
        <f>INDEX('Volume Contribution RAW'!$A$1:$AF$156,MATCH('Final Volume Contributions'!$A121,'Volume Contribution RAW'!$A$1:$A$156,0),MATCH('Final Volume Contributions'!P$2,'Volume Contribution RAW'!$A$1:$AF$1,0))</f>
        <v>8216.9951866461397</v>
      </c>
      <c r="Q121" s="102">
        <f>INDEX('Volume Contribution RAW'!$A$1:$AF$156,MATCH('Final Volume Contributions'!$A121,'Volume Contribution RAW'!$A$1:$A$156,0),MATCH('Final Volume Contributions'!Q$2,'Volume Contribution RAW'!$A$1:$AF$1,0))</f>
        <v>371130.426872866</v>
      </c>
      <c r="R121" s="102">
        <f>INDEX('Volume Contribution RAW'!$A$1:$AF$156,MATCH('Final Volume Contributions'!$A121,'Volume Contribution RAW'!$A$1:$A$156,0),MATCH('Final Volume Contributions'!R$2,'Volume Contribution RAW'!$A$1:$AF$1,0))</f>
        <v>-475550.63527290098</v>
      </c>
      <c r="S121" s="102">
        <f>INDEX('Volume Contribution RAW'!$A$1:$AF$156,MATCH('Final Volume Contributions'!$A121,'Volume Contribution RAW'!$A$1:$A$156,0),MATCH('Final Volume Contributions'!S$2,'Volume Contribution RAW'!$A$1:$AF$1,0))</f>
        <v>-1.76805397814745E-8</v>
      </c>
      <c r="T121" s="102">
        <f>INDEX('Volume Contribution RAW'!$A$1:$AF$156,MATCH('Final Volume Contributions'!$A121,'Volume Contribution RAW'!$A$1:$A$156,0),MATCH('Final Volume Contributions'!T$2,'Volume Contribution RAW'!$A$1:$AF$1,0))</f>
        <v>25650.309396892899</v>
      </c>
      <c r="U121" s="102">
        <f>INDEX('Volume Contribution RAW'!$A$1:$AF$156,MATCH('Final Volume Contributions'!$A121,'Volume Contribution RAW'!$A$1:$A$156,0),MATCH('Final Volume Contributions'!U$2,'Volume Contribution RAW'!$A$1:$AF$1,0))</f>
        <v>62613.586639525602</v>
      </c>
      <c r="V121" s="102">
        <f>INDEX('Volume Contribution RAW'!$A$1:$AF$156,MATCH('Final Volume Contributions'!$A121,'Volume Contribution RAW'!$A$1:$A$156,0),MATCH('Final Volume Contributions'!V$2,'Volume Contribution RAW'!$A$1:$AF$1,0))</f>
        <v>207936.46365517101</v>
      </c>
      <c r="W121" s="102">
        <f>INDEX('Volume Contribution RAW'!$A$1:$AF$156,MATCH('Final Volume Contributions'!$A121,'Volume Contribution RAW'!$A$1:$A$156,0),MATCH('Final Volume Contributions'!W$2,'Volume Contribution RAW'!$A$1:$AF$1,0))</f>
        <v>-31638.831253644199</v>
      </c>
      <c r="X121" s="102">
        <f>INDEX('Volume Contribution RAW'!$A$1:$AF$156,MATCH('Final Volume Contributions'!$A121,'Volume Contribution RAW'!$A$1:$A$156,0),MATCH('Final Volume Contributions'!X$2,'Volume Contribution RAW'!$A$1:$AF$1,0))</f>
        <v>-1.76805397814745E-8</v>
      </c>
      <c r="Y121" s="102">
        <f>INDEX('Volume Contribution RAW'!$A$1:$AF$156,MATCH('Final Volume Contributions'!$A121,'Volume Contribution RAW'!$A$1:$A$156,0),MATCH('Final Volume Contributions'!Y$2,'Volume Contribution RAW'!$A$1:$AF$1,0))</f>
        <v>13.705452007992299</v>
      </c>
      <c r="Z121" s="102">
        <f>INDEX('Volume Contribution RAW'!$A$1:$AF$156,MATCH('Final Volume Contributions'!$A121,'Volume Contribution RAW'!$A$1:$A$156,0),MATCH('Final Volume Contributions'!Z$2,'Volume Contribution RAW'!$A$1:$AF$1,0))</f>
        <v>3.5017283052812499E-3</v>
      </c>
      <c r="AA121" s="102">
        <f>INDEX('Volume Contribution RAW'!$A$1:$AF$156,MATCH('Final Volume Contributions'!$A121,'Volume Contribution RAW'!$A$1:$A$156,0),MATCH('Final Volume Contributions'!AA$2,'Volume Contribution RAW'!$A$1:$AF$1,0))</f>
        <v>-1.76805397814745E-8</v>
      </c>
      <c r="AB121" s="102">
        <f>INDEX('Volume Contribution RAW'!$A$1:$AF$156,MATCH('Final Volume Contributions'!$A121,'Volume Contribution RAW'!$A$1:$A$156,0),MATCH('Final Volume Contributions'!AB$2,'Volume Contribution RAW'!$A$1:$AF$1,0))</f>
        <v>-1.76805397814745E-8</v>
      </c>
      <c r="AC121" s="102">
        <f>INDEX('Volume Contribution RAW'!$A$1:$AF$156,MATCH('Final Volume Contributions'!$A121,'Volume Contribution RAW'!$A$1:$A$156,0),MATCH('Final Volume Contributions'!AC$2,'Volume Contribution RAW'!$A$1:$AF$1,0))</f>
        <v>5238.11193690858</v>
      </c>
      <c r="AD121" s="102">
        <f>INDEX('Volume Contribution RAW'!$A$1:$AF$156,MATCH('Final Volume Contributions'!$A121,'Volume Contribution RAW'!$A$1:$A$156,0),MATCH('Final Volume Contributions'!AD$2,'Volume Contribution RAW'!$A$1:$AF$1,0))</f>
        <v>-1.76805397814745E-8</v>
      </c>
      <c r="AE121" s="102">
        <f>INDEX('Volume Contribution RAW'!$A$1:$AF$156,MATCH('Final Volume Contributions'!$A121,'Volume Contribution RAW'!$A$1:$A$156,0),MATCH('Final Volume Contributions'!AE$2,'Volume Contribution RAW'!$A$1:$AF$1,0))</f>
        <v>-1.76805397814745E-8</v>
      </c>
      <c r="AF121" s="102">
        <f>INDEX('Volume Contribution RAW'!$A$1:$AF$156,MATCH('Final Volume Contributions'!$A121,'Volume Contribution RAW'!$A$1:$A$156,0),MATCH('Final Volume Contributions'!AF$2,'Volume Contribution RAW'!$A$1:$AF$1,0))</f>
        <v>0</v>
      </c>
      <c r="AG121" s="102">
        <f>INDEX('Volume Contribution RAW'!$A$1:$AF$156,MATCH('Final Volume Contributions'!$A121,'Volume Contribution RAW'!$A$1:$A$156,0),MATCH('Final Volume Contributions'!AG$2,'Volume Contribution RAW'!$A$1:$AF$1,0))</f>
        <v>5.3599586687262797E-5</v>
      </c>
      <c r="AH121" s="102">
        <f>INDEX('Volume Contribution RAW'!$A$1:$AF$156,MATCH('Final Volume Contributions'!$A121,'Volume Contribution RAW'!$A$1:$A$156,0),MATCH('Final Volume Contributions'!AH$2,'Volume Contribution RAW'!$A$1:$AF$1,0))</f>
        <v>202.23566286044201</v>
      </c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</row>
    <row r="122" spans="1:65" x14ac:dyDescent="0.2">
      <c r="A122" s="101">
        <f t="shared" si="3"/>
        <v>43570</v>
      </c>
      <c r="B122">
        <v>4867812.0000000037</v>
      </c>
      <c r="C122">
        <f t="shared" si="2"/>
        <v>4750029.7073270278</v>
      </c>
      <c r="E122" s="102">
        <f>INDEX('Volume Contribution RAW'!$A$1:$AF$156,MATCH('Final Volume Contributions'!$A122,'Volume Contribution RAW'!$A$1:$A$156,0),MATCH('Final Volume Contributions'!E$2,'Volume Contribution RAW'!$A$1:$AF$1,0))</f>
        <v>2455947.5896506398</v>
      </c>
      <c r="F122" s="102">
        <f>INDEX('Volume Contribution RAW'!$A$1:$AF$156,MATCH('Final Volume Contributions'!$A122,'Volume Contribution RAW'!$A$1:$A$156,0),MATCH('Final Volume Contributions'!F$2,'Volume Contribution RAW'!$A$1:$AF$1,0))</f>
        <v>131265.103819846</v>
      </c>
      <c r="G122" s="102">
        <f>INDEX('Volume Contribution RAW'!$A$1:$AF$156,MATCH('Final Volume Contributions'!$A122,'Volume Contribution RAW'!$A$1:$A$156,0),MATCH('Final Volume Contributions'!G$2,'Volume Contribution RAW'!$A$1:$AF$1,0))</f>
        <v>1847330.19623801</v>
      </c>
      <c r="H122" s="102">
        <f>INDEX('Volume Contribution RAW'!$A$1:$AF$156,MATCH('Final Volume Contributions'!$A122,'Volume Contribution RAW'!$A$1:$A$156,0),MATCH('Final Volume Contributions'!H$2,'Volume Contribution RAW'!$A$1:$AF$1,0))</f>
        <v>38475.451439026598</v>
      </c>
      <c r="I122" s="102">
        <f>INDEX('Volume Contribution RAW'!$A$1:$AF$156,MATCH('Final Volume Contributions'!$A122,'Volume Contribution RAW'!$A$1:$A$156,0),MATCH('Final Volume Contributions'!I$2,'Volume Contribution RAW'!$A$1:$AF$1,0))</f>
        <v>-6.4239280632370903E-8</v>
      </c>
      <c r="J122" s="102">
        <f>INDEX('Volume Contribution RAW'!$A$1:$AF$156,MATCH('Final Volume Contributions'!$A122,'Volume Contribution RAW'!$A$1:$A$156,0),MATCH('Final Volume Contributions'!J$2,'Volume Contribution RAW'!$A$1:$AF$1,0))</f>
        <v>209164.621923723</v>
      </c>
      <c r="K122" s="102">
        <f>INDEX('Volume Contribution RAW'!$A$1:$AF$156,MATCH('Final Volume Contributions'!$A122,'Volume Contribution RAW'!$A$1:$A$156,0),MATCH('Final Volume Contributions'!K$2,'Volume Contribution RAW'!$A$1:$AF$1,0))</f>
        <v>22304.914533277701</v>
      </c>
      <c r="L122" s="102">
        <f>INDEX('Volume Contribution RAW'!$A$1:$AF$156,MATCH('Final Volume Contributions'!$A122,'Volume Contribution RAW'!$A$1:$A$156,0),MATCH('Final Volume Contributions'!L$2,'Volume Contribution RAW'!$A$1:$AF$1,0))</f>
        <v>-262.97771271595502</v>
      </c>
      <c r="M122" s="102">
        <f>INDEX('Volume Contribution RAW'!$A$1:$AF$156,MATCH('Final Volume Contributions'!$A122,'Volume Contribution RAW'!$A$1:$A$156,0),MATCH('Final Volume Contributions'!M$2,'Volume Contribution RAW'!$A$1:$AF$1,0))</f>
        <v>-41407.707736140699</v>
      </c>
      <c r="N122" s="102">
        <f>INDEX('Volume Contribution RAW'!$A$1:$AF$156,MATCH('Final Volume Contributions'!$A122,'Volume Contribution RAW'!$A$1:$A$156,0),MATCH('Final Volume Contributions'!N$2,'Volume Contribution RAW'!$A$1:$AF$1,0))</f>
        <v>-41366.106792207502</v>
      </c>
      <c r="O122" s="102">
        <f>INDEX('Volume Contribution RAW'!$A$1:$AF$156,MATCH('Final Volume Contributions'!$A122,'Volume Contribution RAW'!$A$1:$A$156,0),MATCH('Final Volume Contributions'!O$2,'Volume Contribution RAW'!$A$1:$AF$1,0))</f>
        <v>-72654.815365949806</v>
      </c>
      <c r="P122" s="102">
        <f>INDEX('Volume Contribution RAW'!$A$1:$AF$156,MATCH('Final Volume Contributions'!$A122,'Volume Contribution RAW'!$A$1:$A$156,0),MATCH('Final Volume Contributions'!P$2,'Volume Contribution RAW'!$A$1:$AF$1,0))</f>
        <v>-21491.1661955499</v>
      </c>
      <c r="Q122" s="102">
        <f>INDEX('Volume Contribution RAW'!$A$1:$AF$156,MATCH('Final Volume Contributions'!$A122,'Volume Contribution RAW'!$A$1:$A$156,0),MATCH('Final Volume Contributions'!Q$2,'Volume Contribution RAW'!$A$1:$AF$1,0))</f>
        <v>547072.65127582406</v>
      </c>
      <c r="R122" s="102">
        <f>INDEX('Volume Contribution RAW'!$A$1:$AF$156,MATCH('Final Volume Contributions'!$A122,'Volume Contribution RAW'!$A$1:$A$156,0),MATCH('Final Volume Contributions'!R$2,'Volume Contribution RAW'!$A$1:$AF$1,0))</f>
        <v>-703405.14062243397</v>
      </c>
      <c r="S122" s="102">
        <f>INDEX('Volume Contribution RAW'!$A$1:$AF$156,MATCH('Final Volume Contributions'!$A122,'Volume Contribution RAW'!$A$1:$A$156,0),MATCH('Final Volume Contributions'!S$2,'Volume Contribution RAW'!$A$1:$AF$1,0))</f>
        <v>-1.83200911433058E-7</v>
      </c>
      <c r="T122" s="102">
        <f>INDEX('Volume Contribution RAW'!$A$1:$AF$156,MATCH('Final Volume Contributions'!$A122,'Volume Contribution RAW'!$A$1:$A$156,0),MATCH('Final Volume Contributions'!T$2,'Volume Contribution RAW'!$A$1:$AF$1,0))</f>
        <v>39104.8864317197</v>
      </c>
      <c r="U122" s="102">
        <f>INDEX('Volume Contribution RAW'!$A$1:$AF$156,MATCH('Final Volume Contributions'!$A122,'Volume Contribution RAW'!$A$1:$A$156,0),MATCH('Final Volume Contributions'!U$2,'Volume Contribution RAW'!$A$1:$AF$1,0))</f>
        <v>76460.061769862397</v>
      </c>
      <c r="V122" s="102">
        <f>INDEX('Volume Contribution RAW'!$A$1:$AF$156,MATCH('Final Volume Contributions'!$A122,'Volume Contribution RAW'!$A$1:$A$156,0),MATCH('Final Volume Contributions'!V$2,'Volume Contribution RAW'!$A$1:$AF$1,0))</f>
        <v>256756.45428808199</v>
      </c>
      <c r="W122" s="102">
        <f>INDEX('Volume Contribution RAW'!$A$1:$AF$156,MATCH('Final Volume Contributions'!$A122,'Volume Contribution RAW'!$A$1:$A$156,0),MATCH('Final Volume Contributions'!W$2,'Volume Contribution RAW'!$A$1:$AF$1,0))</f>
        <v>-50671.6004396442</v>
      </c>
      <c r="X122" s="102">
        <f>INDEX('Volume Contribution RAW'!$A$1:$AF$156,MATCH('Final Volume Contributions'!$A122,'Volume Contribution RAW'!$A$1:$A$156,0),MATCH('Final Volume Contributions'!X$2,'Volume Contribution RAW'!$A$1:$AF$1,0))</f>
        <v>-6.4239280632370903E-8</v>
      </c>
      <c r="Y122" s="102">
        <f>INDEX('Volume Contribution RAW'!$A$1:$AF$156,MATCH('Final Volume Contributions'!$A122,'Volume Contribution RAW'!$A$1:$A$156,0),MATCH('Final Volume Contributions'!Y$2,'Volume Contribution RAW'!$A$1:$AF$1,0))</f>
        <v>12.6172545456065</v>
      </c>
      <c r="Z122" s="102">
        <f>INDEX('Volume Contribution RAW'!$A$1:$AF$156,MATCH('Final Volume Contributions'!$A122,'Volume Contribution RAW'!$A$1:$A$156,0),MATCH('Final Volume Contributions'!Z$2,'Volume Contribution RAW'!$A$1:$AF$1,0))</f>
        <v>49.212152548224601</v>
      </c>
      <c r="AA122" s="102">
        <f>INDEX('Volume Contribution RAW'!$A$1:$AF$156,MATCH('Final Volume Contributions'!$A122,'Volume Contribution RAW'!$A$1:$A$156,0),MATCH('Final Volume Contributions'!AA$2,'Volume Contribution RAW'!$A$1:$AF$1,0))</f>
        <v>-6.4239280632370903E-8</v>
      </c>
      <c r="AB122" s="102">
        <f>INDEX('Volume Contribution RAW'!$A$1:$AF$156,MATCH('Final Volume Contributions'!$A122,'Volume Contribution RAW'!$A$1:$A$156,0),MATCH('Final Volume Contributions'!AB$2,'Volume Contribution RAW'!$A$1:$AF$1,0))</f>
        <v>-6.4239280632370903E-8</v>
      </c>
      <c r="AC122" s="102">
        <f>INDEX('Volume Contribution RAW'!$A$1:$AF$156,MATCH('Final Volume Contributions'!$A122,'Volume Contribution RAW'!$A$1:$A$156,0),MATCH('Final Volume Contributions'!AC$2,'Volume Contribution RAW'!$A$1:$AF$1,0))</f>
        <v>7403.8768075686903</v>
      </c>
      <c r="AD122" s="102">
        <f>INDEX('Volume Contribution RAW'!$A$1:$AF$156,MATCH('Final Volume Contributions'!$A122,'Volume Contribution RAW'!$A$1:$A$156,0),MATCH('Final Volume Contributions'!AD$2,'Volume Contribution RAW'!$A$1:$AF$1,0))</f>
        <v>-6.4239280632370903E-8</v>
      </c>
      <c r="AE122" s="102">
        <f>INDEX('Volume Contribution RAW'!$A$1:$AF$156,MATCH('Final Volume Contributions'!$A122,'Volume Contribution RAW'!$A$1:$A$156,0),MATCH('Final Volume Contributions'!AE$2,'Volume Contribution RAW'!$A$1:$AF$1,0))</f>
        <v>-6.4239280632370903E-8</v>
      </c>
      <c r="AF122" s="102">
        <f>INDEX('Volume Contribution RAW'!$A$1:$AF$156,MATCH('Final Volume Contributions'!$A122,'Volume Contribution RAW'!$A$1:$A$156,0),MATCH('Final Volume Contributions'!AF$2,'Volume Contribution RAW'!$A$1:$AF$1,0))</f>
        <v>0</v>
      </c>
      <c r="AG122" s="102">
        <f>INDEX('Volume Contribution RAW'!$A$1:$AF$156,MATCH('Final Volume Contributions'!$A122,'Volume Contribution RAW'!$A$1:$A$156,0),MATCH('Final Volume Contributions'!AG$2,'Volume Contribution RAW'!$A$1:$AF$1,0))</f>
        <v>4.9267705791186503E-5</v>
      </c>
      <c r="AH122" s="102">
        <f>INDEX('Volume Contribution RAW'!$A$1:$AF$156,MATCH('Final Volume Contributions'!$A122,'Volume Contribution RAW'!$A$1:$A$156,0),MATCH('Final Volume Contributions'!AH$2,'Volume Contribution RAW'!$A$1:$AF$1,0))</f>
        <v>49941.5845582974</v>
      </c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</row>
    <row r="123" spans="1:65" x14ac:dyDescent="0.2">
      <c r="A123" s="101">
        <f t="shared" si="3"/>
        <v>43577</v>
      </c>
      <c r="B123">
        <v>3999193.4999999986</v>
      </c>
      <c r="C123">
        <f t="shared" si="2"/>
        <v>3966884.7540280623</v>
      </c>
      <c r="E123" s="102">
        <f>INDEX('Volume Contribution RAW'!$A$1:$AF$156,MATCH('Final Volume Contributions'!$A123,'Volume Contribution RAW'!$A$1:$A$156,0),MATCH('Final Volume Contributions'!E$2,'Volume Contribution RAW'!$A$1:$AF$1,0))</f>
        <v>2455947.5896506398</v>
      </c>
      <c r="F123" s="102">
        <f>INDEX('Volume Contribution RAW'!$A$1:$AF$156,MATCH('Final Volume Contributions'!$A123,'Volume Contribution RAW'!$A$1:$A$156,0),MATCH('Final Volume Contributions'!F$2,'Volume Contribution RAW'!$A$1:$AF$1,0))</f>
        <v>182493.17192977399</v>
      </c>
      <c r="G123" s="102">
        <f>INDEX('Volume Contribution RAW'!$A$1:$AF$156,MATCH('Final Volume Contributions'!$A123,'Volume Contribution RAW'!$A$1:$A$156,0),MATCH('Final Volume Contributions'!G$2,'Volume Contribution RAW'!$A$1:$AF$1,0))</f>
        <v>1172059.0680642501</v>
      </c>
      <c r="H123" s="102">
        <f>INDEX('Volume Contribution RAW'!$A$1:$AF$156,MATCH('Final Volume Contributions'!$A123,'Volume Contribution RAW'!$A$1:$A$156,0),MATCH('Final Volume Contributions'!H$2,'Volume Contribution RAW'!$A$1:$AF$1,0))</f>
        <v>-263392.18023844599</v>
      </c>
      <c r="I123" s="102">
        <f>INDEX('Volume Contribution RAW'!$A$1:$AF$156,MATCH('Final Volume Contributions'!$A123,'Volume Contribution RAW'!$A$1:$A$156,0),MATCH('Final Volume Contributions'!I$2,'Volume Contribution RAW'!$A$1:$AF$1,0))</f>
        <v>2.5589826492232799E-8</v>
      </c>
      <c r="J123" s="102">
        <f>INDEX('Volume Contribution RAW'!$A$1:$AF$156,MATCH('Final Volume Contributions'!$A123,'Volume Contribution RAW'!$A$1:$A$156,0),MATCH('Final Volume Contributions'!J$2,'Volume Contribution RAW'!$A$1:$AF$1,0))</f>
        <v>154609.01724685301</v>
      </c>
      <c r="K123" s="102">
        <f>INDEX('Volume Contribution RAW'!$A$1:$AF$156,MATCH('Final Volume Contributions'!$A123,'Volume Contribution RAW'!$A$1:$A$156,0),MATCH('Final Volume Contributions'!K$2,'Volume Contribution RAW'!$A$1:$AF$1,0))</f>
        <v>41024.4675878415</v>
      </c>
      <c r="L123" s="102">
        <f>INDEX('Volume Contribution RAW'!$A$1:$AF$156,MATCH('Final Volume Contributions'!$A123,'Volume Contribution RAW'!$A$1:$A$156,0),MATCH('Final Volume Contributions'!L$2,'Volume Contribution RAW'!$A$1:$AF$1,0))</f>
        <v>-189.675880744095</v>
      </c>
      <c r="M123" s="102">
        <f>INDEX('Volume Contribution RAW'!$A$1:$AF$156,MATCH('Final Volume Contributions'!$A123,'Volume Contribution RAW'!$A$1:$A$156,0),MATCH('Final Volume Contributions'!M$2,'Volume Contribution RAW'!$A$1:$AF$1,0))</f>
        <v>-35121.069008799102</v>
      </c>
      <c r="N123" s="102">
        <f>INDEX('Volume Contribution RAW'!$A$1:$AF$156,MATCH('Final Volume Contributions'!$A123,'Volume Contribution RAW'!$A$1:$A$156,0),MATCH('Final Volume Contributions'!N$2,'Volume Contribution RAW'!$A$1:$AF$1,0))</f>
        <v>-41321.253947715799</v>
      </c>
      <c r="O123" s="102">
        <f>INDEX('Volume Contribution RAW'!$A$1:$AF$156,MATCH('Final Volume Contributions'!$A123,'Volume Contribution RAW'!$A$1:$A$156,0),MATCH('Final Volume Contributions'!O$2,'Volume Contribution RAW'!$A$1:$AF$1,0))</f>
        <v>-25800.2370224802</v>
      </c>
      <c r="P123" s="102">
        <f>INDEX('Volume Contribution RAW'!$A$1:$AF$156,MATCH('Final Volume Contributions'!$A123,'Volume Contribution RAW'!$A$1:$A$156,0),MATCH('Final Volume Contributions'!P$2,'Volume Contribution RAW'!$A$1:$AF$1,0))</f>
        <v>15239.435407556301</v>
      </c>
      <c r="Q123" s="102">
        <f>INDEX('Volume Contribution RAW'!$A$1:$AF$156,MATCH('Final Volume Contributions'!$A123,'Volume Contribution RAW'!$A$1:$A$156,0),MATCH('Final Volume Contributions'!Q$2,'Volume Contribution RAW'!$A$1:$AF$1,0))</f>
        <v>545013.58876217704</v>
      </c>
      <c r="R123" s="102">
        <f>INDEX('Volume Contribution RAW'!$A$1:$AF$156,MATCH('Final Volume Contributions'!$A123,'Volume Contribution RAW'!$A$1:$A$156,0),MATCH('Final Volume Contributions'!R$2,'Volume Contribution RAW'!$A$1:$AF$1,0))</f>
        <v>-616398.63321744697</v>
      </c>
      <c r="S123" s="102">
        <f>INDEX('Volume Contribution RAW'!$A$1:$AF$156,MATCH('Final Volume Contributions'!$A123,'Volume Contribution RAW'!$A$1:$A$156,0),MATCH('Final Volume Contributions'!S$2,'Volume Contribution RAW'!$A$1:$AF$1,0))</f>
        <v>2.5589826492232799E-8</v>
      </c>
      <c r="T123" s="102">
        <f>INDEX('Volume Contribution RAW'!$A$1:$AF$156,MATCH('Final Volume Contributions'!$A123,'Volume Contribution RAW'!$A$1:$A$156,0),MATCH('Final Volume Contributions'!T$2,'Volume Contribution RAW'!$A$1:$AF$1,0))</f>
        <v>29347.581087967799</v>
      </c>
      <c r="U123" s="102">
        <f>INDEX('Volume Contribution RAW'!$A$1:$AF$156,MATCH('Final Volume Contributions'!$A123,'Volume Contribution RAW'!$A$1:$A$156,0),MATCH('Final Volume Contributions'!U$2,'Volume Contribution RAW'!$A$1:$AF$1,0))</f>
        <v>60998.927360173198</v>
      </c>
      <c r="V123" s="102">
        <f>INDEX('Volume Contribution RAW'!$A$1:$AF$156,MATCH('Final Volume Contributions'!$A123,'Volume Contribution RAW'!$A$1:$A$156,0),MATCH('Final Volume Contributions'!V$2,'Volume Contribution RAW'!$A$1:$AF$1,0))</f>
        <v>224851.175703552</v>
      </c>
      <c r="W123" s="102">
        <f>INDEX('Volume Contribution RAW'!$A$1:$AF$156,MATCH('Final Volume Contributions'!$A123,'Volume Contribution RAW'!$A$1:$A$156,0),MATCH('Final Volume Contributions'!W$2,'Volume Contribution RAW'!$A$1:$AF$1,0))</f>
        <v>-39498.193749187201</v>
      </c>
      <c r="X123" s="102">
        <f>INDEX('Volume Contribution RAW'!$A$1:$AF$156,MATCH('Final Volume Contributions'!$A123,'Volume Contribution RAW'!$A$1:$A$156,0),MATCH('Final Volume Contributions'!X$2,'Volume Contribution RAW'!$A$1:$AF$1,0))</f>
        <v>2.5589826492232799E-8</v>
      </c>
      <c r="Y123" s="102">
        <f>INDEX('Volume Contribution RAW'!$A$1:$AF$156,MATCH('Final Volume Contributions'!$A123,'Volume Contribution RAW'!$A$1:$A$156,0),MATCH('Final Volume Contributions'!Y$2,'Volume Contribution RAW'!$A$1:$AF$1,0))</f>
        <v>9090.5822669459194</v>
      </c>
      <c r="Z123" s="102">
        <f>INDEX('Volume Contribution RAW'!$A$1:$AF$156,MATCH('Final Volume Contributions'!$A123,'Volume Contribution RAW'!$A$1:$A$156,0),MATCH('Final Volume Contributions'!Z$2,'Volume Contribution RAW'!$A$1:$AF$1,0))</f>
        <v>7403.8139877629101</v>
      </c>
      <c r="AA123" s="102">
        <f>INDEX('Volume Contribution RAW'!$A$1:$AF$156,MATCH('Final Volume Contributions'!$A123,'Volume Contribution RAW'!$A$1:$A$156,0),MATCH('Final Volume Contributions'!AA$2,'Volume Contribution RAW'!$A$1:$AF$1,0))</f>
        <v>2.5589826492232799E-8</v>
      </c>
      <c r="AB123" s="102">
        <f>INDEX('Volume Contribution RAW'!$A$1:$AF$156,MATCH('Final Volume Contributions'!$A123,'Volume Contribution RAW'!$A$1:$A$156,0),MATCH('Final Volume Contributions'!AB$2,'Volume Contribution RAW'!$A$1:$AF$1,0))</f>
        <v>2.5589826492232799E-8</v>
      </c>
      <c r="AC123" s="102">
        <f>INDEX('Volume Contribution RAW'!$A$1:$AF$156,MATCH('Final Volume Contributions'!$A123,'Volume Contribution RAW'!$A$1:$A$156,0),MATCH('Final Volume Contributions'!AC$2,'Volume Contribution RAW'!$A$1:$AF$1,0))</f>
        <v>7121.3050640496003</v>
      </c>
      <c r="AD123" s="102">
        <f>INDEX('Volume Contribution RAW'!$A$1:$AF$156,MATCH('Final Volume Contributions'!$A123,'Volume Contribution RAW'!$A$1:$A$156,0),MATCH('Final Volume Contributions'!AD$2,'Volume Contribution RAW'!$A$1:$AF$1,0))</f>
        <v>2.5589826492232799E-8</v>
      </c>
      <c r="AE123" s="102">
        <f>INDEX('Volume Contribution RAW'!$A$1:$AF$156,MATCH('Final Volume Contributions'!$A123,'Volume Contribution RAW'!$A$1:$A$156,0),MATCH('Final Volume Contributions'!AE$2,'Volume Contribution RAW'!$A$1:$AF$1,0))</f>
        <v>2.5589826492232799E-8</v>
      </c>
      <c r="AF123" s="102">
        <f>INDEX('Volume Contribution RAW'!$A$1:$AF$156,MATCH('Final Volume Contributions'!$A123,'Volume Contribution RAW'!$A$1:$A$156,0),MATCH('Final Volume Contributions'!AF$2,'Volume Contribution RAW'!$A$1:$AF$1,0))</f>
        <v>0</v>
      </c>
      <c r="AG123" s="102">
        <f>INDEX('Volume Contribution RAW'!$A$1:$AF$156,MATCH('Final Volume Contributions'!$A123,'Volume Contribution RAW'!$A$1:$A$156,0),MATCH('Final Volume Contributions'!AG$2,'Volume Contribution RAW'!$A$1:$AF$1,0))</f>
        <v>3.600168714626E-5</v>
      </c>
      <c r="AH123" s="102">
        <f>INDEX('Volume Contribution RAW'!$A$1:$AF$156,MATCH('Final Volume Contributions'!$A123,'Volume Contribution RAW'!$A$1:$A$156,0),MATCH('Final Volume Contributions'!AH$2,'Volume Contribution RAW'!$A$1:$AF$1,0))</f>
        <v>83406.2729371569</v>
      </c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</row>
    <row r="124" spans="1:65" x14ac:dyDescent="0.2">
      <c r="A124" s="101">
        <f t="shared" si="3"/>
        <v>43584</v>
      </c>
      <c r="B124">
        <v>4397282.9999999972</v>
      </c>
      <c r="C124">
        <f t="shared" si="2"/>
        <v>4326102.8456716407</v>
      </c>
      <c r="E124" s="102">
        <f>INDEX('Volume Contribution RAW'!$A$1:$AF$156,MATCH('Final Volume Contributions'!$A124,'Volume Contribution RAW'!$A$1:$A$156,0),MATCH('Final Volume Contributions'!E$2,'Volume Contribution RAW'!$A$1:$AF$1,0))</f>
        <v>2455947.5896506398</v>
      </c>
      <c r="F124" s="102">
        <f>INDEX('Volume Contribution RAW'!$A$1:$AF$156,MATCH('Final Volume Contributions'!$A124,'Volume Contribution RAW'!$A$1:$A$156,0),MATCH('Final Volume Contributions'!F$2,'Volume Contribution RAW'!$A$1:$AF$1,0))</f>
        <v>136262.318100153</v>
      </c>
      <c r="G124" s="102">
        <f>INDEX('Volume Contribution RAW'!$A$1:$AF$156,MATCH('Final Volume Contributions'!$A124,'Volume Contribution RAW'!$A$1:$A$156,0),MATCH('Final Volume Contributions'!G$2,'Volume Contribution RAW'!$A$1:$AF$1,0))</f>
        <v>1100159.7331409501</v>
      </c>
      <c r="H124" s="102">
        <f>INDEX('Volume Contribution RAW'!$A$1:$AF$156,MATCH('Final Volume Contributions'!$A124,'Volume Contribution RAW'!$A$1:$A$156,0),MATCH('Final Volume Contributions'!H$2,'Volume Contribution RAW'!$A$1:$AF$1,0))</f>
        <v>214877.69114055301</v>
      </c>
      <c r="I124" s="102">
        <f>INDEX('Volume Contribution RAW'!$A$1:$AF$156,MATCH('Final Volume Contributions'!$A124,'Volume Contribution RAW'!$A$1:$A$156,0),MATCH('Final Volume Contributions'!I$2,'Volume Contribution RAW'!$A$1:$AF$1,0))</f>
        <v>4.79912709979861E-8</v>
      </c>
      <c r="J124" s="102">
        <f>INDEX('Volume Contribution RAW'!$A$1:$AF$156,MATCH('Final Volume Contributions'!$A124,'Volume Contribution RAW'!$A$1:$A$156,0),MATCH('Final Volume Contributions'!J$2,'Volume Contribution RAW'!$A$1:$AF$1,0))</f>
        <v>181435.803452958</v>
      </c>
      <c r="K124" s="102">
        <f>INDEX('Volume Contribution RAW'!$A$1:$AF$156,MATCH('Final Volume Contributions'!$A124,'Volume Contribution RAW'!$A$1:$A$156,0),MATCH('Final Volume Contributions'!K$2,'Volume Contribution RAW'!$A$1:$AF$1,0))</f>
        <v>42109.157262232598</v>
      </c>
      <c r="L124" s="102">
        <f>INDEX('Volume Contribution RAW'!$A$1:$AF$156,MATCH('Final Volume Contributions'!$A124,'Volume Contribution RAW'!$A$1:$A$156,0),MATCH('Final Volume Contributions'!L$2,'Volume Contribution RAW'!$A$1:$AF$1,0))</f>
        <v>-151.22566926228899</v>
      </c>
      <c r="M124" s="102">
        <f>INDEX('Volume Contribution RAW'!$A$1:$AF$156,MATCH('Final Volume Contributions'!$A124,'Volume Contribution RAW'!$A$1:$A$156,0),MATCH('Final Volume Contributions'!M$2,'Volume Contribution RAW'!$A$1:$AF$1,0))</f>
        <v>-31538.501898854502</v>
      </c>
      <c r="N124" s="102">
        <f>INDEX('Volume Contribution RAW'!$A$1:$AF$156,MATCH('Final Volume Contributions'!$A124,'Volume Contribution RAW'!$A$1:$A$156,0),MATCH('Final Volume Contributions'!N$2,'Volume Contribution RAW'!$A$1:$AF$1,0))</f>
        <v>-42430.003133482198</v>
      </c>
      <c r="O124" s="102">
        <f>INDEX('Volume Contribution RAW'!$A$1:$AF$156,MATCH('Final Volume Contributions'!$A124,'Volume Contribution RAW'!$A$1:$A$156,0),MATCH('Final Volume Contributions'!O$2,'Volume Contribution RAW'!$A$1:$AF$1,0))</f>
        <v>-51712.124196390301</v>
      </c>
      <c r="P124" s="102">
        <f>INDEX('Volume Contribution RAW'!$A$1:$AF$156,MATCH('Final Volume Contributions'!$A124,'Volume Contribution RAW'!$A$1:$A$156,0),MATCH('Final Volume Contributions'!P$2,'Volume Contribution RAW'!$A$1:$AF$1,0))</f>
        <v>-6064.0783352579401</v>
      </c>
      <c r="Q124" s="102">
        <f>INDEX('Volume Contribution RAW'!$A$1:$AF$156,MATCH('Final Volume Contributions'!$A124,'Volume Contribution RAW'!$A$1:$A$156,0),MATCH('Final Volume Contributions'!Q$2,'Volume Contribution RAW'!$A$1:$AF$1,0))</f>
        <v>289011.74140008702</v>
      </c>
      <c r="R124" s="102">
        <f>INDEX('Volume Contribution RAW'!$A$1:$AF$156,MATCH('Final Volume Contributions'!$A124,'Volume Contribution RAW'!$A$1:$A$156,0),MATCH('Final Volume Contributions'!R$2,'Volume Contribution RAW'!$A$1:$AF$1,0))</f>
        <v>-444921.09096184903</v>
      </c>
      <c r="S124" s="102">
        <f>INDEX('Volume Contribution RAW'!$A$1:$AF$156,MATCH('Final Volume Contributions'!$A124,'Volume Contribution RAW'!$A$1:$A$156,0),MATCH('Final Volume Contributions'!S$2,'Volume Contribution RAW'!$A$1:$AF$1,0))</f>
        <v>1.5232012099360799E-7</v>
      </c>
      <c r="T124" s="102">
        <f>INDEX('Volume Contribution RAW'!$A$1:$AF$156,MATCH('Final Volume Contributions'!$A124,'Volume Contribution RAW'!$A$1:$A$156,0),MATCH('Final Volume Contributions'!T$2,'Volume Contribution RAW'!$A$1:$AF$1,0))</f>
        <v>27490.183838417099</v>
      </c>
      <c r="U124" s="102">
        <f>INDEX('Volume Contribution RAW'!$A$1:$AF$156,MATCH('Final Volume Contributions'!$A124,'Volume Contribution RAW'!$A$1:$A$156,0),MATCH('Final Volume Contributions'!U$2,'Volume Contribution RAW'!$A$1:$AF$1,0))</f>
        <v>67162.662514440497</v>
      </c>
      <c r="V124" s="102">
        <f>INDEX('Volume Contribution RAW'!$A$1:$AF$156,MATCH('Final Volume Contributions'!$A124,'Volume Contribution RAW'!$A$1:$A$156,0),MATCH('Final Volume Contributions'!V$2,'Volume Contribution RAW'!$A$1:$AF$1,0))</f>
        <v>231384.97056935099</v>
      </c>
      <c r="W124" s="102">
        <f>INDEX('Volume Contribution RAW'!$A$1:$AF$156,MATCH('Final Volume Contributions'!$A124,'Volume Contribution RAW'!$A$1:$A$156,0),MATCH('Final Volume Contributions'!W$2,'Volume Contribution RAW'!$A$1:$AF$1,0))</f>
        <v>-45530.783582032098</v>
      </c>
      <c r="X124" s="102">
        <f>INDEX('Volume Contribution RAW'!$A$1:$AF$156,MATCH('Final Volume Contributions'!$A124,'Volume Contribution RAW'!$A$1:$A$156,0),MATCH('Final Volume Contributions'!X$2,'Volume Contribution RAW'!$A$1:$AF$1,0))</f>
        <v>4.79912709979861E-8</v>
      </c>
      <c r="Y124" s="102">
        <f>INDEX('Volume Contribution RAW'!$A$1:$AF$156,MATCH('Final Volume Contributions'!$A124,'Volume Contribution RAW'!$A$1:$A$156,0),MATCH('Final Volume Contributions'!Y$2,'Volume Contribution RAW'!$A$1:$AF$1,0))</f>
        <v>14396.944661249499</v>
      </c>
      <c r="Z124" s="102">
        <f>INDEX('Volume Contribution RAW'!$A$1:$AF$156,MATCH('Final Volume Contributions'!$A124,'Volume Contribution RAW'!$A$1:$A$156,0),MATCH('Final Volume Contributions'!Z$2,'Volume Contribution RAW'!$A$1:$AF$1,0))</f>
        <v>8423.4760921092002</v>
      </c>
      <c r="AA124" s="102">
        <f>INDEX('Volume Contribution RAW'!$A$1:$AF$156,MATCH('Final Volume Contributions'!$A124,'Volume Contribution RAW'!$A$1:$A$156,0),MATCH('Final Volume Contributions'!AA$2,'Volume Contribution RAW'!$A$1:$AF$1,0))</f>
        <v>4.79912709979861E-8</v>
      </c>
      <c r="AB124" s="102">
        <f>INDEX('Volume Contribution RAW'!$A$1:$AF$156,MATCH('Final Volume Contributions'!$A124,'Volume Contribution RAW'!$A$1:$A$156,0),MATCH('Final Volume Contributions'!AB$2,'Volume Contribution RAW'!$A$1:$AF$1,0))</f>
        <v>4.79912709979861E-8</v>
      </c>
      <c r="AC124" s="102">
        <f>INDEX('Volume Contribution RAW'!$A$1:$AF$156,MATCH('Final Volume Contributions'!$A124,'Volume Contribution RAW'!$A$1:$A$156,0),MATCH('Final Volume Contributions'!AC$2,'Volume Contribution RAW'!$A$1:$AF$1,0))</f>
        <v>31403.697178052698</v>
      </c>
      <c r="AD124" s="102">
        <f>INDEX('Volume Contribution RAW'!$A$1:$AF$156,MATCH('Final Volume Contributions'!$A124,'Volume Contribution RAW'!$A$1:$A$156,0),MATCH('Final Volume Contributions'!AD$2,'Volume Contribution RAW'!$A$1:$AF$1,0))</f>
        <v>4.79912709979861E-8</v>
      </c>
      <c r="AE124" s="102">
        <f>INDEX('Volume Contribution RAW'!$A$1:$AF$156,MATCH('Final Volume Contributions'!$A124,'Volume Contribution RAW'!$A$1:$A$156,0),MATCH('Final Volume Contributions'!AE$2,'Volume Contribution RAW'!$A$1:$AF$1,0))</f>
        <v>4.79912709979861E-8</v>
      </c>
      <c r="AF124" s="102">
        <f>INDEX('Volume Contribution RAW'!$A$1:$AF$156,MATCH('Final Volume Contributions'!$A124,'Volume Contribution RAW'!$A$1:$A$156,0),MATCH('Final Volume Contributions'!AF$2,'Volume Contribution RAW'!$A$1:$AF$1,0))</f>
        <v>0</v>
      </c>
      <c r="AG124" s="102">
        <f>INDEX('Volume Contribution RAW'!$A$1:$AF$156,MATCH('Final Volume Contributions'!$A124,'Volume Contribution RAW'!$A$1:$A$156,0),MATCH('Final Volume Contributions'!AG$2,'Volume Contribution RAW'!$A$1:$AF$1,0))</f>
        <v>2.9499793782873101E-5</v>
      </c>
      <c r="AH124" s="102">
        <f>INDEX('Volume Contribution RAW'!$A$1:$AF$156,MATCH('Final Volume Contributions'!$A124,'Volume Contribution RAW'!$A$1:$A$156,0),MATCH('Final Volume Contributions'!AH$2,'Volume Contribution RAW'!$A$1:$AF$1,0))</f>
        <v>148384.68441763599</v>
      </c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</row>
    <row r="125" spans="1:65" x14ac:dyDescent="0.2">
      <c r="A125" s="101">
        <f t="shared" si="3"/>
        <v>43591</v>
      </c>
      <c r="B125">
        <v>4040530.0000000009</v>
      </c>
      <c r="C125">
        <f t="shared" si="2"/>
        <v>3979320.857055923</v>
      </c>
      <c r="E125" s="102">
        <f>INDEX('Volume Contribution RAW'!$A$1:$AF$156,MATCH('Final Volume Contributions'!$A125,'Volume Contribution RAW'!$A$1:$A$156,0),MATCH('Final Volume Contributions'!E$2,'Volume Contribution RAW'!$A$1:$AF$1,0))</f>
        <v>2455947.5896506398</v>
      </c>
      <c r="F125" s="102">
        <f>INDEX('Volume Contribution RAW'!$A$1:$AF$156,MATCH('Final Volume Contributions'!$A125,'Volume Contribution RAW'!$A$1:$A$156,0),MATCH('Final Volume Contributions'!F$2,'Volume Contribution RAW'!$A$1:$AF$1,0))</f>
        <v>101088.730820333</v>
      </c>
      <c r="G125" s="102">
        <f>INDEX('Volume Contribution RAW'!$A$1:$AF$156,MATCH('Final Volume Contributions'!$A125,'Volume Contribution RAW'!$A$1:$A$156,0),MATCH('Final Volume Contributions'!G$2,'Volume Contribution RAW'!$A$1:$AF$1,0))</f>
        <v>1015434.61485771</v>
      </c>
      <c r="H125" s="102">
        <f>INDEX('Volume Contribution RAW'!$A$1:$AF$156,MATCH('Final Volume Contributions'!$A125,'Volume Contribution RAW'!$A$1:$A$156,0),MATCH('Final Volume Contributions'!H$2,'Volume Contribution RAW'!$A$1:$AF$1,0))</f>
        <v>-26690.138175726501</v>
      </c>
      <c r="I125" s="102">
        <f>INDEX('Volume Contribution RAW'!$A$1:$AF$156,MATCH('Final Volume Contributions'!$A125,'Volume Contribution RAW'!$A$1:$A$156,0),MATCH('Final Volume Contributions'!I$2,'Volume Contribution RAW'!$A$1:$AF$1,0))</f>
        <v>3.2867438854713101E-8</v>
      </c>
      <c r="J125" s="102">
        <f>INDEX('Volume Contribution RAW'!$A$1:$AF$156,MATCH('Final Volume Contributions'!$A125,'Volume Contribution RAW'!$A$1:$A$156,0),MATCH('Final Volume Contributions'!J$2,'Volume Contribution RAW'!$A$1:$AF$1,0))</f>
        <v>159011.921237534</v>
      </c>
      <c r="K125" s="102">
        <f>INDEX('Volume Contribution RAW'!$A$1:$AF$156,MATCH('Final Volume Contributions'!$A125,'Volume Contribution RAW'!$A$1:$A$156,0),MATCH('Final Volume Contributions'!K$2,'Volume Contribution RAW'!$A$1:$AF$1,0))</f>
        <v>40586.137377043298</v>
      </c>
      <c r="L125" s="102">
        <f>INDEX('Volume Contribution RAW'!$A$1:$AF$156,MATCH('Final Volume Contributions'!$A125,'Volume Contribution RAW'!$A$1:$A$156,0),MATCH('Final Volume Contributions'!L$2,'Volume Contribution RAW'!$A$1:$AF$1,0))</f>
        <v>-117.03462353114899</v>
      </c>
      <c r="M125" s="102">
        <f>INDEX('Volume Contribution RAW'!$A$1:$AF$156,MATCH('Final Volume Contributions'!$A125,'Volume Contribution RAW'!$A$1:$A$156,0),MATCH('Final Volume Contributions'!M$2,'Volume Contribution RAW'!$A$1:$AF$1,0))</f>
        <v>-54048.526392273299</v>
      </c>
      <c r="N125" s="102">
        <f>INDEX('Volume Contribution RAW'!$A$1:$AF$156,MATCH('Final Volume Contributions'!$A125,'Volume Contribution RAW'!$A$1:$A$156,0),MATCH('Final Volume Contributions'!N$2,'Volume Contribution RAW'!$A$1:$AF$1,0))</f>
        <v>-61543.7109477064</v>
      </c>
      <c r="O125" s="102">
        <f>INDEX('Volume Contribution RAW'!$A$1:$AF$156,MATCH('Final Volume Contributions'!$A125,'Volume Contribution RAW'!$A$1:$A$156,0),MATCH('Final Volume Contributions'!O$2,'Volume Contribution RAW'!$A$1:$AF$1,0))</f>
        <v>-25703.992949203901</v>
      </c>
      <c r="P125" s="102">
        <f>INDEX('Volume Contribution RAW'!$A$1:$AF$156,MATCH('Final Volume Contributions'!$A125,'Volume Contribution RAW'!$A$1:$A$156,0),MATCH('Final Volume Contributions'!P$2,'Volume Contribution RAW'!$A$1:$AF$1,0))</f>
        <v>27362.157487655</v>
      </c>
      <c r="Q125" s="102">
        <f>INDEX('Volume Contribution RAW'!$A$1:$AF$156,MATCH('Final Volume Contributions'!$A125,'Volume Contribution RAW'!$A$1:$A$156,0),MATCH('Final Volume Contributions'!Q$2,'Volume Contribution RAW'!$A$1:$AF$1,0))</f>
        <v>265669.72098486102</v>
      </c>
      <c r="R125" s="102">
        <f>INDEX('Volume Contribution RAW'!$A$1:$AF$156,MATCH('Final Volume Contributions'!$A125,'Volume Contribution RAW'!$A$1:$A$156,0),MATCH('Final Volume Contributions'!R$2,'Volume Contribution RAW'!$A$1:$AF$1,0))</f>
        <v>-386125.39059362002</v>
      </c>
      <c r="S125" s="102">
        <f>INDEX('Volume Contribution RAW'!$A$1:$AF$156,MATCH('Final Volume Contributions'!$A125,'Volume Contribution RAW'!$A$1:$A$156,0),MATCH('Final Volume Contributions'!S$2,'Volume Contribution RAW'!$A$1:$AF$1,0))</f>
        <v>3.2867438854713101E-8</v>
      </c>
      <c r="T125" s="102">
        <f>INDEX('Volume Contribution RAW'!$A$1:$AF$156,MATCH('Final Volume Contributions'!$A125,'Volume Contribution RAW'!$A$1:$A$156,0),MATCH('Final Volume Contributions'!T$2,'Volume Contribution RAW'!$A$1:$AF$1,0))</f>
        <v>11206.044822195199</v>
      </c>
      <c r="U125" s="102">
        <f>INDEX('Volume Contribution RAW'!$A$1:$AF$156,MATCH('Final Volume Contributions'!$A125,'Volume Contribution RAW'!$A$1:$A$156,0),MATCH('Final Volume Contributions'!U$2,'Volume Contribution RAW'!$A$1:$AF$1,0))</f>
        <v>83025.173443610896</v>
      </c>
      <c r="V125" s="102">
        <f>INDEX('Volume Contribution RAW'!$A$1:$AF$156,MATCH('Final Volume Contributions'!$A125,'Volume Contribution RAW'!$A$1:$A$156,0),MATCH('Final Volume Contributions'!V$2,'Volume Contribution RAW'!$A$1:$AF$1,0))</f>
        <v>215313.909453901</v>
      </c>
      <c r="W125" s="102">
        <f>INDEX('Volume Contribution RAW'!$A$1:$AF$156,MATCH('Final Volume Contributions'!$A125,'Volume Contribution RAW'!$A$1:$A$156,0),MATCH('Final Volume Contributions'!W$2,'Volume Contribution RAW'!$A$1:$AF$1,0))</f>
        <v>-50218.959338676003</v>
      </c>
      <c r="X125" s="102">
        <f>INDEX('Volume Contribution RAW'!$A$1:$AF$156,MATCH('Final Volume Contributions'!$A125,'Volume Contribution RAW'!$A$1:$A$156,0),MATCH('Final Volume Contributions'!X$2,'Volume Contribution RAW'!$A$1:$AF$1,0))</f>
        <v>3.2867438854713101E-8</v>
      </c>
      <c r="Y125" s="102">
        <f>INDEX('Volume Contribution RAW'!$A$1:$AF$156,MATCH('Final Volume Contributions'!$A125,'Volume Contribution RAW'!$A$1:$A$156,0),MATCH('Final Volume Contributions'!Y$2,'Volume Contribution RAW'!$A$1:$AF$1,0))</f>
        <v>21173.391319778399</v>
      </c>
      <c r="Z125" s="102">
        <f>INDEX('Volume Contribution RAW'!$A$1:$AF$156,MATCH('Final Volume Contributions'!$A125,'Volume Contribution RAW'!$A$1:$A$156,0),MATCH('Final Volume Contributions'!Z$2,'Volume Contribution RAW'!$A$1:$AF$1,0))</f>
        <v>7822.57597772796</v>
      </c>
      <c r="AA125" s="102">
        <f>INDEX('Volume Contribution RAW'!$A$1:$AF$156,MATCH('Final Volume Contributions'!$A125,'Volume Contribution RAW'!$A$1:$A$156,0),MATCH('Final Volume Contributions'!AA$2,'Volume Contribution RAW'!$A$1:$AF$1,0))</f>
        <v>3.2867438854713101E-8</v>
      </c>
      <c r="AB125" s="102">
        <f>INDEX('Volume Contribution RAW'!$A$1:$AF$156,MATCH('Final Volume Contributions'!$A125,'Volume Contribution RAW'!$A$1:$A$156,0),MATCH('Final Volume Contributions'!AB$2,'Volume Contribution RAW'!$A$1:$AF$1,0))</f>
        <v>3.2867438854713101E-8</v>
      </c>
      <c r="AC125" s="102">
        <f>INDEX('Volume Contribution RAW'!$A$1:$AF$156,MATCH('Final Volume Contributions'!$A125,'Volume Contribution RAW'!$A$1:$A$156,0),MATCH('Final Volume Contributions'!AC$2,'Volume Contribution RAW'!$A$1:$AF$1,0))</f>
        <v>16868.722772298301</v>
      </c>
      <c r="AD125" s="102">
        <f>INDEX('Volume Contribution RAW'!$A$1:$AF$156,MATCH('Final Volume Contributions'!$A125,'Volume Contribution RAW'!$A$1:$A$156,0),MATCH('Final Volume Contributions'!AD$2,'Volume Contribution RAW'!$A$1:$AF$1,0))</f>
        <v>3.2867438854713101E-8</v>
      </c>
      <c r="AE125" s="102">
        <f>INDEX('Volume Contribution RAW'!$A$1:$AF$156,MATCH('Final Volume Contributions'!$A125,'Volume Contribution RAW'!$A$1:$A$156,0),MATCH('Final Volume Contributions'!AE$2,'Volume Contribution RAW'!$A$1:$AF$1,0))</f>
        <v>3.2867438854713101E-8</v>
      </c>
      <c r="AF125" s="102">
        <f>INDEX('Volume Contribution RAW'!$A$1:$AF$156,MATCH('Final Volume Contributions'!$A125,'Volume Contribution RAW'!$A$1:$A$156,0),MATCH('Final Volume Contributions'!AF$2,'Volume Contribution RAW'!$A$1:$AF$1,0))</f>
        <v>0</v>
      </c>
      <c r="AG125" s="102">
        <f>INDEX('Volume Contribution RAW'!$A$1:$AF$156,MATCH('Final Volume Contributions'!$A125,'Volume Contribution RAW'!$A$1:$A$156,0),MATCH('Final Volume Contributions'!AG$2,'Volume Contribution RAW'!$A$1:$AF$1,0))</f>
        <v>2.2748665443364501E-5</v>
      </c>
      <c r="AH125" s="102">
        <f>INDEX('Volume Contribution RAW'!$A$1:$AF$156,MATCH('Final Volume Contributions'!$A125,'Volume Contribution RAW'!$A$1:$A$156,0),MATCH('Final Volume Contributions'!AH$2,'Volume Contribution RAW'!$A$1:$AF$1,0))</f>
        <v>163257.91984839301</v>
      </c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</row>
    <row r="126" spans="1:65" x14ac:dyDescent="0.2">
      <c r="A126" s="101">
        <f t="shared" si="3"/>
        <v>43598</v>
      </c>
      <c r="B126">
        <v>4009659.8000000026</v>
      </c>
      <c r="C126">
        <f t="shared" si="2"/>
        <v>4090156.1379731041</v>
      </c>
      <c r="E126" s="102">
        <f>INDEX('Volume Contribution RAW'!$A$1:$AF$156,MATCH('Final Volume Contributions'!$A126,'Volume Contribution RAW'!$A$1:$A$156,0),MATCH('Final Volume Contributions'!E$2,'Volume Contribution RAW'!$A$1:$AF$1,0))</f>
        <v>2455947.5896506398</v>
      </c>
      <c r="F126" s="102">
        <f>INDEX('Volume Contribution RAW'!$A$1:$AF$156,MATCH('Final Volume Contributions'!$A126,'Volume Contribution RAW'!$A$1:$A$156,0),MATCH('Final Volume Contributions'!F$2,'Volume Contribution RAW'!$A$1:$AF$1,0))</f>
        <v>158768.725123565</v>
      </c>
      <c r="G126" s="102">
        <f>INDEX('Volume Contribution RAW'!$A$1:$AF$156,MATCH('Final Volume Contributions'!$A126,'Volume Contribution RAW'!$A$1:$A$156,0),MATCH('Final Volume Contributions'!G$2,'Volume Contribution RAW'!$A$1:$AF$1,0))</f>
        <v>1193057.77595045</v>
      </c>
      <c r="H126" s="102">
        <f>INDEX('Volume Contribution RAW'!$A$1:$AF$156,MATCH('Final Volume Contributions'!$A126,'Volume Contribution RAW'!$A$1:$A$156,0),MATCH('Final Volume Contributions'!H$2,'Volume Contribution RAW'!$A$1:$AF$1,0))</f>
        <v>-151299.186535371</v>
      </c>
      <c r="I126" s="102">
        <f>INDEX('Volume Contribution RAW'!$A$1:$AF$156,MATCH('Final Volume Contributions'!$A126,'Volume Contribution RAW'!$A$1:$A$156,0),MATCH('Final Volume Contributions'!I$2,'Volume Contribution RAW'!$A$1:$AF$1,0))</f>
        <v>-7.2193413938528896E-8</v>
      </c>
      <c r="J126" s="102">
        <f>INDEX('Volume Contribution RAW'!$A$1:$AF$156,MATCH('Final Volume Contributions'!$A126,'Volume Contribution RAW'!$A$1:$A$156,0),MATCH('Final Volume Contributions'!J$2,'Volume Contribution RAW'!$A$1:$AF$1,0))</f>
        <v>176609.538536529</v>
      </c>
      <c r="K126" s="102">
        <f>INDEX('Volume Contribution RAW'!$A$1:$AF$156,MATCH('Final Volume Contributions'!$A126,'Volume Contribution RAW'!$A$1:$A$156,0),MATCH('Final Volume Contributions'!K$2,'Volume Contribution RAW'!$A$1:$AF$1,0))</f>
        <v>41360.686096732403</v>
      </c>
      <c r="L126" s="102">
        <f>INDEX('Volume Contribution RAW'!$A$1:$AF$156,MATCH('Final Volume Contributions'!$A126,'Volume Contribution RAW'!$A$1:$A$156,0),MATCH('Final Volume Contributions'!L$2,'Volume Contribution RAW'!$A$1:$AF$1,0))</f>
        <v>-95.567484913531203</v>
      </c>
      <c r="M126" s="102">
        <f>INDEX('Volume Contribution RAW'!$A$1:$AF$156,MATCH('Final Volume Contributions'!$A126,'Volume Contribution RAW'!$A$1:$A$156,0),MATCH('Final Volume Contributions'!M$2,'Volume Contribution RAW'!$A$1:$AF$1,0))</f>
        <v>-54203.669103219698</v>
      </c>
      <c r="N126" s="102">
        <f>INDEX('Volume Contribution RAW'!$A$1:$AF$156,MATCH('Final Volume Contributions'!$A126,'Volume Contribution RAW'!$A$1:$A$156,0),MATCH('Final Volume Contributions'!N$2,'Volume Contribution RAW'!$A$1:$AF$1,0))</f>
        <v>-56722.362980632097</v>
      </c>
      <c r="O126" s="102">
        <f>INDEX('Volume Contribution RAW'!$A$1:$AF$156,MATCH('Final Volume Contributions'!$A126,'Volume Contribution RAW'!$A$1:$A$156,0),MATCH('Final Volume Contributions'!O$2,'Volume Contribution RAW'!$A$1:$AF$1,0))</f>
        <v>-30802.533504202001</v>
      </c>
      <c r="P126" s="102">
        <f>INDEX('Volume Contribution RAW'!$A$1:$AF$156,MATCH('Final Volume Contributions'!$A126,'Volume Contribution RAW'!$A$1:$A$156,0),MATCH('Final Volume Contributions'!P$2,'Volume Contribution RAW'!$A$1:$AF$1,0))</f>
        <v>45324.505519172002</v>
      </c>
      <c r="Q126" s="102">
        <f>INDEX('Volume Contribution RAW'!$A$1:$AF$156,MATCH('Final Volume Contributions'!$A126,'Volume Contribution RAW'!$A$1:$A$156,0),MATCH('Final Volume Contributions'!Q$2,'Volume Contribution RAW'!$A$1:$AF$1,0))</f>
        <v>234837.628895809</v>
      </c>
      <c r="R126" s="102">
        <f>INDEX('Volume Contribution RAW'!$A$1:$AF$156,MATCH('Final Volume Contributions'!$A126,'Volume Contribution RAW'!$A$1:$A$156,0),MATCH('Final Volume Contributions'!R$2,'Volume Contribution RAW'!$A$1:$AF$1,0))</f>
        <v>-375531.311400456</v>
      </c>
      <c r="S126" s="102">
        <f>INDEX('Volume Contribution RAW'!$A$1:$AF$156,MATCH('Final Volume Contributions'!$A126,'Volume Contribution RAW'!$A$1:$A$156,0),MATCH('Final Volume Contributions'!S$2,'Volume Contribution RAW'!$A$1:$AF$1,0))</f>
        <v>52630.657590173898</v>
      </c>
      <c r="T126" s="102">
        <f>INDEX('Volume Contribution RAW'!$A$1:$AF$156,MATCH('Final Volume Contributions'!$A126,'Volume Contribution RAW'!$A$1:$A$156,0),MATCH('Final Volume Contributions'!T$2,'Volume Contribution RAW'!$A$1:$AF$1,0))</f>
        <v>-23742.47461017</v>
      </c>
      <c r="U126" s="102">
        <f>INDEX('Volume Contribution RAW'!$A$1:$AF$156,MATCH('Final Volume Contributions'!$A126,'Volume Contribution RAW'!$A$1:$A$156,0),MATCH('Final Volume Contributions'!U$2,'Volume Contribution RAW'!$A$1:$AF$1,0))</f>
        <v>65955.891620941999</v>
      </c>
      <c r="V126" s="102">
        <f>INDEX('Volume Contribution RAW'!$A$1:$AF$156,MATCH('Final Volume Contributions'!$A126,'Volume Contribution RAW'!$A$1:$A$156,0),MATCH('Final Volume Contributions'!V$2,'Volume Contribution RAW'!$A$1:$AF$1,0))</f>
        <v>219477.90015207001</v>
      </c>
      <c r="W126" s="102">
        <f>INDEX('Volume Contribution RAW'!$A$1:$AF$156,MATCH('Final Volume Contributions'!$A126,'Volume Contribution RAW'!$A$1:$A$156,0),MATCH('Final Volume Contributions'!W$2,'Volume Contribution RAW'!$A$1:$AF$1,0))</f>
        <v>-57708.235650156901</v>
      </c>
      <c r="X126" s="102">
        <f>INDEX('Volume Contribution RAW'!$A$1:$AF$156,MATCH('Final Volume Contributions'!$A126,'Volume Contribution RAW'!$A$1:$A$156,0),MATCH('Final Volume Contributions'!X$2,'Volume Contribution RAW'!$A$1:$AF$1,0))</f>
        <v>-7.2193413938528896E-8</v>
      </c>
      <c r="Y126" s="102">
        <f>INDEX('Volume Contribution RAW'!$A$1:$AF$156,MATCH('Final Volume Contributions'!$A126,'Volume Contribution RAW'!$A$1:$A$156,0),MATCH('Final Volume Contributions'!Y$2,'Volume Contribution RAW'!$A$1:$AF$1,0))</f>
        <v>25292.8248412258</v>
      </c>
      <c r="Z126" s="102">
        <f>INDEX('Volume Contribution RAW'!$A$1:$AF$156,MATCH('Final Volume Contributions'!$A126,'Volume Contribution RAW'!$A$1:$A$156,0),MATCH('Final Volume Contributions'!Z$2,'Volume Contribution RAW'!$A$1:$AF$1,0))</f>
        <v>4613.7797550812602</v>
      </c>
      <c r="AA126" s="102">
        <f>INDEX('Volume Contribution RAW'!$A$1:$AF$156,MATCH('Final Volume Contributions'!$A126,'Volume Contribution RAW'!$A$1:$A$156,0),MATCH('Final Volume Contributions'!AA$2,'Volume Contribution RAW'!$A$1:$AF$1,0))</f>
        <v>-7.2193413938528896E-8</v>
      </c>
      <c r="AB126" s="102">
        <f>INDEX('Volume Contribution RAW'!$A$1:$AF$156,MATCH('Final Volume Contributions'!$A126,'Volume Contribution RAW'!$A$1:$A$156,0),MATCH('Final Volume Contributions'!AB$2,'Volume Contribution RAW'!$A$1:$AF$1,0))</f>
        <v>-7.2193413938528896E-8</v>
      </c>
      <c r="AC126" s="102">
        <f>INDEX('Volume Contribution RAW'!$A$1:$AF$156,MATCH('Final Volume Contributions'!$A126,'Volume Contribution RAW'!$A$1:$A$156,0),MATCH('Final Volume Contributions'!AC$2,'Volume Contribution RAW'!$A$1:$AF$1,0))</f>
        <v>16437.886408332699</v>
      </c>
      <c r="AD126" s="102">
        <f>INDEX('Volume Contribution RAW'!$A$1:$AF$156,MATCH('Final Volume Contributions'!$A126,'Volume Contribution RAW'!$A$1:$A$156,0),MATCH('Final Volume Contributions'!AD$2,'Volume Contribution RAW'!$A$1:$AF$1,0))</f>
        <v>-7.2193413938528896E-8</v>
      </c>
      <c r="AE126" s="102">
        <f>INDEX('Volume Contribution RAW'!$A$1:$AF$156,MATCH('Final Volume Contributions'!$A126,'Volume Contribution RAW'!$A$1:$A$156,0),MATCH('Final Volume Contributions'!AE$2,'Volume Contribution RAW'!$A$1:$AF$1,0))</f>
        <v>-7.2193413938528896E-8</v>
      </c>
      <c r="AF126" s="102">
        <f>INDEX('Volume Contribution RAW'!$A$1:$AF$156,MATCH('Final Volume Contributions'!$A126,'Volume Contribution RAW'!$A$1:$A$156,0),MATCH('Final Volume Contributions'!AF$2,'Volume Contribution RAW'!$A$1:$AF$1,0))</f>
        <v>0</v>
      </c>
      <c r="AG126" s="102">
        <f>INDEX('Volume Contribution RAW'!$A$1:$AF$156,MATCH('Final Volume Contributions'!$A126,'Volume Contribution RAW'!$A$1:$A$156,0),MATCH('Final Volume Contributions'!AG$2,'Volume Contribution RAW'!$A$1:$AF$1,0))</f>
        <v>1.8350580756481499E-5</v>
      </c>
      <c r="AH126" s="102">
        <f>INDEX('Volume Contribution RAW'!$A$1:$AF$156,MATCH('Final Volume Contributions'!$A126,'Volume Contribution RAW'!$A$1:$A$156,0),MATCH('Final Volume Contributions'!AH$2,'Volume Contribution RAW'!$A$1:$AF$1,0))</f>
        <v>149946.089083584</v>
      </c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</row>
    <row r="127" spans="1:65" x14ac:dyDescent="0.2">
      <c r="A127" s="101">
        <f t="shared" si="3"/>
        <v>43605</v>
      </c>
      <c r="B127">
        <v>4732735.9999999972</v>
      </c>
      <c r="C127">
        <f t="shared" si="2"/>
        <v>4807461.7744622305</v>
      </c>
      <c r="E127" s="102">
        <f>INDEX('Volume Contribution RAW'!$A$1:$AF$156,MATCH('Final Volume Contributions'!$A127,'Volume Contribution RAW'!$A$1:$A$156,0),MATCH('Final Volume Contributions'!E$2,'Volume Contribution RAW'!$A$1:$AF$1,0))</f>
        <v>2455947.5896506398</v>
      </c>
      <c r="F127" s="102">
        <f>INDEX('Volume Contribution RAW'!$A$1:$AF$156,MATCH('Final Volume Contributions'!$A127,'Volume Contribution RAW'!$A$1:$A$156,0),MATCH('Final Volume Contributions'!F$2,'Volume Contribution RAW'!$A$1:$AF$1,0))</f>
        <v>172244.41322655699</v>
      </c>
      <c r="G127" s="102">
        <f>INDEX('Volume Contribution RAW'!$A$1:$AF$156,MATCH('Final Volume Contributions'!$A127,'Volume Contribution RAW'!$A$1:$A$156,0),MATCH('Final Volume Contributions'!G$2,'Volume Contribution RAW'!$A$1:$AF$1,0))</f>
        <v>1427597.1028501899</v>
      </c>
      <c r="H127" s="102">
        <f>INDEX('Volume Contribution RAW'!$A$1:$AF$156,MATCH('Final Volume Contributions'!$A127,'Volume Contribution RAW'!$A$1:$A$156,0),MATCH('Final Volume Contributions'!H$2,'Volume Contribution RAW'!$A$1:$AF$1,0))</f>
        <v>290437.978826573</v>
      </c>
      <c r="I127" s="102">
        <f>INDEX('Volume Contribution RAW'!$A$1:$AF$156,MATCH('Final Volume Contributions'!$A127,'Volume Contribution RAW'!$A$1:$A$156,0),MATCH('Final Volume Contributions'!I$2,'Volume Contribution RAW'!$A$1:$AF$1,0))</f>
        <v>3.7908647257513397E-8</v>
      </c>
      <c r="J127" s="102">
        <f>INDEX('Volume Contribution RAW'!$A$1:$AF$156,MATCH('Final Volume Contributions'!$A127,'Volume Contribution RAW'!$A$1:$A$156,0),MATCH('Final Volume Contributions'!J$2,'Volume Contribution RAW'!$A$1:$AF$1,0))</f>
        <v>201469.77277213801</v>
      </c>
      <c r="K127" s="102">
        <f>INDEX('Volume Contribution RAW'!$A$1:$AF$156,MATCH('Final Volume Contributions'!$A127,'Volume Contribution RAW'!$A$1:$A$156,0),MATCH('Final Volume Contributions'!K$2,'Volume Contribution RAW'!$A$1:$AF$1,0))</f>
        <v>44486.892646930602</v>
      </c>
      <c r="L127" s="102">
        <f>INDEX('Volume Contribution RAW'!$A$1:$AF$156,MATCH('Final Volume Contributions'!$A127,'Volume Contribution RAW'!$A$1:$A$156,0),MATCH('Final Volume Contributions'!L$2,'Volume Contribution RAW'!$A$1:$AF$1,0))</f>
        <v>-80.252313220198502</v>
      </c>
      <c r="M127" s="102">
        <f>INDEX('Volume Contribution RAW'!$A$1:$AF$156,MATCH('Final Volume Contributions'!$A127,'Volume Contribution RAW'!$A$1:$A$156,0),MATCH('Final Volume Contributions'!M$2,'Volume Contribution RAW'!$A$1:$AF$1,0))</f>
        <v>-55013.998975756003</v>
      </c>
      <c r="N127" s="102">
        <f>INDEX('Volume Contribution RAW'!$A$1:$AF$156,MATCH('Final Volume Contributions'!$A127,'Volume Contribution RAW'!$A$1:$A$156,0),MATCH('Final Volume Contributions'!N$2,'Volume Contribution RAW'!$A$1:$AF$1,0))</f>
        <v>-53842.985955996002</v>
      </c>
      <c r="O127" s="102">
        <f>INDEX('Volume Contribution RAW'!$A$1:$AF$156,MATCH('Final Volume Contributions'!$A127,'Volume Contribution RAW'!$A$1:$A$156,0),MATCH('Final Volume Contributions'!O$2,'Volume Contribution RAW'!$A$1:$AF$1,0))</f>
        <v>-45693.1681786388</v>
      </c>
      <c r="P127" s="102">
        <f>INDEX('Volume Contribution RAW'!$A$1:$AF$156,MATCH('Final Volume Contributions'!$A127,'Volume Contribution RAW'!$A$1:$A$156,0),MATCH('Final Volume Contributions'!P$2,'Volume Contribution RAW'!$A$1:$AF$1,0))</f>
        <v>40113.753398783498</v>
      </c>
      <c r="Q127" s="102">
        <f>INDEX('Volume Contribution RAW'!$A$1:$AF$156,MATCH('Final Volume Contributions'!$A127,'Volume Contribution RAW'!$A$1:$A$156,0),MATCH('Final Volume Contributions'!Q$2,'Volume Contribution RAW'!$A$1:$AF$1,0))</f>
        <v>136571.85436554899</v>
      </c>
      <c r="R127" s="102">
        <f>INDEX('Volume Contribution RAW'!$A$1:$AF$156,MATCH('Final Volume Contributions'!$A127,'Volume Contribution RAW'!$A$1:$A$156,0),MATCH('Final Volume Contributions'!R$2,'Volume Contribution RAW'!$A$1:$AF$1,0))</f>
        <v>-323607.20451902499</v>
      </c>
      <c r="S127" s="102">
        <f>INDEX('Volume Contribution RAW'!$A$1:$AF$156,MATCH('Final Volume Contributions'!$A127,'Volume Contribution RAW'!$A$1:$A$156,0),MATCH('Final Volume Contributions'!S$2,'Volume Contribution RAW'!$A$1:$AF$1,0))</f>
        <v>3.7908647257513397E-8</v>
      </c>
      <c r="T127" s="102">
        <f>INDEX('Volume Contribution RAW'!$A$1:$AF$156,MATCH('Final Volume Contributions'!$A127,'Volume Contribution RAW'!$A$1:$A$156,0),MATCH('Final Volume Contributions'!T$2,'Volume Contribution RAW'!$A$1:$AF$1,0))</f>
        <v>21751.377411650501</v>
      </c>
      <c r="U127" s="102">
        <f>INDEX('Volume Contribution RAW'!$A$1:$AF$156,MATCH('Final Volume Contributions'!$A127,'Volume Contribution RAW'!$A$1:$A$156,0),MATCH('Final Volume Contributions'!U$2,'Volume Contribution RAW'!$A$1:$AF$1,0))</f>
        <v>95895.386295581906</v>
      </c>
      <c r="V127" s="102">
        <f>INDEX('Volume Contribution RAW'!$A$1:$AF$156,MATCH('Final Volume Contributions'!$A127,'Volume Contribution RAW'!$A$1:$A$156,0),MATCH('Final Volume Contributions'!V$2,'Volume Contribution RAW'!$A$1:$AF$1,0))</f>
        <v>244979.97885726599</v>
      </c>
      <c r="W127" s="102">
        <f>INDEX('Volume Contribution RAW'!$A$1:$AF$156,MATCH('Final Volume Contributions'!$A127,'Volume Contribution RAW'!$A$1:$A$156,0),MATCH('Final Volume Contributions'!W$2,'Volume Contribution RAW'!$A$1:$AF$1,0))</f>
        <v>-67446.8743181053</v>
      </c>
      <c r="X127" s="102">
        <f>INDEX('Volume Contribution RAW'!$A$1:$AF$156,MATCH('Final Volume Contributions'!$A127,'Volume Contribution RAW'!$A$1:$A$156,0),MATCH('Final Volume Contributions'!X$2,'Volume Contribution RAW'!$A$1:$AF$1,0))</f>
        <v>3.7908647257513397E-8</v>
      </c>
      <c r="Y127" s="102">
        <f>INDEX('Volume Contribution RAW'!$A$1:$AF$156,MATCH('Final Volume Contributions'!$A127,'Volume Contribution RAW'!$A$1:$A$156,0),MATCH('Final Volume Contributions'!Y$2,'Volume Contribution RAW'!$A$1:$AF$1,0))</f>
        <v>26521.2680983309</v>
      </c>
      <c r="Z127" s="102">
        <f>INDEX('Volume Contribution RAW'!$A$1:$AF$156,MATCH('Final Volume Contributions'!$A127,'Volume Contribution RAW'!$A$1:$A$156,0),MATCH('Final Volume Contributions'!Z$2,'Volume Contribution RAW'!$A$1:$AF$1,0))</f>
        <v>7412.9609152140501</v>
      </c>
      <c r="AA127" s="102">
        <f>INDEX('Volume Contribution RAW'!$A$1:$AF$156,MATCH('Final Volume Contributions'!$A127,'Volume Contribution RAW'!$A$1:$A$156,0),MATCH('Final Volume Contributions'!AA$2,'Volume Contribution RAW'!$A$1:$AF$1,0))</f>
        <v>3.7908647257513397E-8</v>
      </c>
      <c r="AB127" s="102">
        <f>INDEX('Volume Contribution RAW'!$A$1:$AF$156,MATCH('Final Volume Contributions'!$A127,'Volume Contribution RAW'!$A$1:$A$156,0),MATCH('Final Volume Contributions'!AB$2,'Volume Contribution RAW'!$A$1:$AF$1,0))</f>
        <v>3.7908647257513397E-8</v>
      </c>
      <c r="AC127" s="102">
        <f>INDEX('Volume Contribution RAW'!$A$1:$AF$156,MATCH('Final Volume Contributions'!$A127,'Volume Contribution RAW'!$A$1:$A$156,0),MATCH('Final Volume Contributions'!AC$2,'Volume Contribution RAW'!$A$1:$AF$1,0))</f>
        <v>24814.571959736499</v>
      </c>
      <c r="AD127" s="102">
        <f>INDEX('Volume Contribution RAW'!$A$1:$AF$156,MATCH('Final Volume Contributions'!$A127,'Volume Contribution RAW'!$A$1:$A$156,0),MATCH('Final Volume Contributions'!AD$2,'Volume Contribution RAW'!$A$1:$AF$1,0))</f>
        <v>3.7908647257513397E-8</v>
      </c>
      <c r="AE127" s="102">
        <f>INDEX('Volume Contribution RAW'!$A$1:$AF$156,MATCH('Final Volume Contributions'!$A127,'Volume Contribution RAW'!$A$1:$A$156,0),MATCH('Final Volume Contributions'!AE$2,'Volume Contribution RAW'!$A$1:$AF$1,0))</f>
        <v>3.7908647257513397E-8</v>
      </c>
      <c r="AF127" s="102">
        <f>INDEX('Volume Contribution RAW'!$A$1:$AF$156,MATCH('Final Volume Contributions'!$A127,'Volume Contribution RAW'!$A$1:$A$156,0),MATCH('Final Volume Contributions'!AF$2,'Volume Contribution RAW'!$A$1:$AF$1,0))</f>
        <v>0</v>
      </c>
      <c r="AG127" s="102">
        <f>INDEX('Volume Contribution RAW'!$A$1:$AF$156,MATCH('Final Volume Contributions'!$A127,'Volume Contribution RAW'!$A$1:$A$156,0),MATCH('Final Volume Contributions'!AG$2,'Volume Contribution RAW'!$A$1:$AF$1,0))</f>
        <v>1.6071628409217701E-5</v>
      </c>
      <c r="AH127" s="102">
        <f>INDEX('Volume Contribution RAW'!$A$1:$AF$156,MATCH('Final Volume Contributions'!$A127,'Volume Contribution RAW'!$A$1:$A$156,0),MATCH('Final Volume Contributions'!AH$2,'Volume Contribution RAW'!$A$1:$AF$1,0))</f>
        <v>162901.35743149099</v>
      </c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</row>
    <row r="128" spans="1:65" x14ac:dyDescent="0.2">
      <c r="A128" s="101">
        <f t="shared" si="3"/>
        <v>43612</v>
      </c>
      <c r="B128">
        <v>4102561.5000000009</v>
      </c>
      <c r="C128">
        <f t="shared" si="2"/>
        <v>4218770.8692283202</v>
      </c>
      <c r="E128" s="102">
        <f>INDEX('Volume Contribution RAW'!$A$1:$AF$156,MATCH('Final Volume Contributions'!$A128,'Volume Contribution RAW'!$A$1:$A$156,0),MATCH('Final Volume Contributions'!E$2,'Volume Contribution RAW'!$A$1:$AF$1,0))</f>
        <v>2455947.5896506398</v>
      </c>
      <c r="F128" s="102">
        <f>INDEX('Volume Contribution RAW'!$A$1:$AF$156,MATCH('Final Volume Contributions'!$A128,'Volume Contribution RAW'!$A$1:$A$156,0),MATCH('Final Volume Contributions'!F$2,'Volume Contribution RAW'!$A$1:$AF$1,0))</f>
        <v>151962.16851291599</v>
      </c>
      <c r="G128" s="102">
        <f>INDEX('Volume Contribution RAW'!$A$1:$AF$156,MATCH('Final Volume Contributions'!$A128,'Volume Contribution RAW'!$A$1:$A$156,0),MATCH('Final Volume Contributions'!G$2,'Volume Contribution RAW'!$A$1:$AF$1,0))</f>
        <v>1326869.7800247499</v>
      </c>
      <c r="H128" s="102">
        <f>INDEX('Volume Contribution RAW'!$A$1:$AF$156,MATCH('Final Volume Contributions'!$A128,'Volume Contribution RAW'!$A$1:$A$156,0),MATCH('Final Volume Contributions'!H$2,'Volume Contribution RAW'!$A$1:$AF$1,0))</f>
        <v>-172963.047941272</v>
      </c>
      <c r="I128" s="102">
        <f>INDEX('Volume Contribution RAW'!$A$1:$AF$156,MATCH('Final Volume Contributions'!$A128,'Volume Contribution RAW'!$A$1:$A$156,0),MATCH('Final Volume Contributions'!I$2,'Volume Contribution RAW'!$A$1:$AF$1,0))</f>
        <v>3.1052849876855603E-8</v>
      </c>
      <c r="J128" s="102">
        <f>INDEX('Volume Contribution RAW'!$A$1:$AF$156,MATCH('Final Volume Contributions'!$A128,'Volume Contribution RAW'!$A$1:$A$156,0),MATCH('Final Volume Contributions'!J$2,'Volume Contribution RAW'!$A$1:$AF$1,0))</f>
        <v>156431.74939972599</v>
      </c>
      <c r="K128" s="102">
        <f>INDEX('Volume Contribution RAW'!$A$1:$AF$156,MATCH('Final Volume Contributions'!$A128,'Volume Contribution RAW'!$A$1:$A$156,0),MATCH('Final Volume Contributions'!K$2,'Volume Contribution RAW'!$A$1:$AF$1,0))</f>
        <v>53013.5727584009</v>
      </c>
      <c r="L128" s="102">
        <f>INDEX('Volume Contribution RAW'!$A$1:$AF$156,MATCH('Final Volume Contributions'!$A128,'Volume Contribution RAW'!$A$1:$A$156,0),MATCH('Final Volume Contributions'!L$2,'Volume Contribution RAW'!$A$1:$AF$1,0))</f>
        <v>-62.014296129764297</v>
      </c>
      <c r="M128" s="102">
        <f>INDEX('Volume Contribution RAW'!$A$1:$AF$156,MATCH('Final Volume Contributions'!$A128,'Volume Contribution RAW'!$A$1:$A$156,0),MATCH('Final Volume Contributions'!M$2,'Volume Contribution RAW'!$A$1:$AF$1,0))</f>
        <v>-49832.571506031803</v>
      </c>
      <c r="N128" s="102">
        <f>INDEX('Volume Contribution RAW'!$A$1:$AF$156,MATCH('Final Volume Contributions'!$A128,'Volume Contribution RAW'!$A$1:$A$156,0),MATCH('Final Volume Contributions'!N$2,'Volume Contribution RAW'!$A$1:$AF$1,0))</f>
        <v>-54274.073533312199</v>
      </c>
      <c r="O128" s="102">
        <f>INDEX('Volume Contribution RAW'!$A$1:$AF$156,MATCH('Final Volume Contributions'!$A128,'Volume Contribution RAW'!$A$1:$A$156,0),MATCH('Final Volume Contributions'!O$2,'Volume Contribution RAW'!$A$1:$AF$1,0))</f>
        <v>-21931.038748769999</v>
      </c>
      <c r="P128" s="102">
        <f>INDEX('Volume Contribution RAW'!$A$1:$AF$156,MATCH('Final Volume Contributions'!$A128,'Volume Contribution RAW'!$A$1:$A$156,0),MATCH('Final Volume Contributions'!P$2,'Volume Contribution RAW'!$A$1:$AF$1,0))</f>
        <v>36733.769217915898</v>
      </c>
      <c r="Q128" s="102">
        <f>INDEX('Volume Contribution RAW'!$A$1:$AF$156,MATCH('Final Volume Contributions'!$A128,'Volume Contribution RAW'!$A$1:$A$156,0),MATCH('Final Volume Contributions'!Q$2,'Volume Contribution RAW'!$A$1:$AF$1,0))</f>
        <v>168611.58903153901</v>
      </c>
      <c r="R128" s="102">
        <f>INDEX('Volume Contribution RAW'!$A$1:$AF$156,MATCH('Final Volume Contributions'!$A128,'Volume Contribution RAW'!$A$1:$A$156,0),MATCH('Final Volume Contributions'!R$2,'Volume Contribution RAW'!$A$1:$AF$1,0))</f>
        <v>-304188.29836031602</v>
      </c>
      <c r="S128" s="102">
        <f>INDEX('Volume Contribution RAW'!$A$1:$AF$156,MATCH('Final Volume Contributions'!$A128,'Volume Contribution RAW'!$A$1:$A$156,0),MATCH('Final Volume Contributions'!S$2,'Volume Contribution RAW'!$A$1:$AF$1,0))</f>
        <v>1.23747924136126E-7</v>
      </c>
      <c r="T128" s="102">
        <f>INDEX('Volume Contribution RAW'!$A$1:$AF$156,MATCH('Final Volume Contributions'!$A128,'Volume Contribution RAW'!$A$1:$A$156,0),MATCH('Final Volume Contributions'!T$2,'Volume Contribution RAW'!$A$1:$AF$1,0))</f>
        <v>-21825.088339634101</v>
      </c>
      <c r="U128" s="102">
        <f>INDEX('Volume Contribution RAW'!$A$1:$AF$156,MATCH('Final Volume Contributions'!$A128,'Volume Contribution RAW'!$A$1:$A$156,0),MATCH('Final Volume Contributions'!U$2,'Volume Contribution RAW'!$A$1:$AF$1,0))</f>
        <v>62626.859387181299</v>
      </c>
      <c r="V128" s="102">
        <f>INDEX('Volume Contribution RAW'!$A$1:$AF$156,MATCH('Final Volume Contributions'!$A128,'Volume Contribution RAW'!$A$1:$A$156,0),MATCH('Final Volume Contributions'!V$2,'Volume Contribution RAW'!$A$1:$AF$1,0))</f>
        <v>231190.96355298601</v>
      </c>
      <c r="W128" s="102">
        <f>INDEX('Volume Contribution RAW'!$A$1:$AF$156,MATCH('Final Volume Contributions'!$A128,'Volume Contribution RAW'!$A$1:$A$156,0),MATCH('Final Volume Contributions'!W$2,'Volume Contribution RAW'!$A$1:$AF$1,0))</f>
        <v>-72147.2404880619</v>
      </c>
      <c r="X128" s="102">
        <f>INDEX('Volume Contribution RAW'!$A$1:$AF$156,MATCH('Final Volume Contributions'!$A128,'Volume Contribution RAW'!$A$1:$A$156,0),MATCH('Final Volume Contributions'!X$2,'Volume Contribution RAW'!$A$1:$AF$1,0))</f>
        <v>3.1052849876855603E-8</v>
      </c>
      <c r="Y128" s="102">
        <f>INDEX('Volume Contribution RAW'!$A$1:$AF$156,MATCH('Final Volume Contributions'!$A128,'Volume Contribution RAW'!$A$1:$A$156,0),MATCH('Final Volume Contributions'!Y$2,'Volume Contribution RAW'!$A$1:$AF$1,0))</f>
        <v>29713.854192052499</v>
      </c>
      <c r="Z128" s="102">
        <f>INDEX('Volume Contribution RAW'!$A$1:$AF$156,MATCH('Final Volume Contributions'!$A128,'Volume Contribution RAW'!$A$1:$A$156,0),MATCH('Final Volume Contributions'!Z$2,'Volume Contribution RAW'!$A$1:$AF$1,0))</f>
        <v>9973.19601072562</v>
      </c>
      <c r="AA128" s="102">
        <f>INDEX('Volume Contribution RAW'!$A$1:$AF$156,MATCH('Final Volume Contributions'!$A128,'Volume Contribution RAW'!$A$1:$A$156,0),MATCH('Final Volume Contributions'!AA$2,'Volume Contribution RAW'!$A$1:$AF$1,0))</f>
        <v>3.1052849876855603E-8</v>
      </c>
      <c r="AB128" s="102">
        <f>INDEX('Volume Contribution RAW'!$A$1:$AF$156,MATCH('Final Volume Contributions'!$A128,'Volume Contribution RAW'!$A$1:$A$156,0),MATCH('Final Volume Contributions'!AB$2,'Volume Contribution RAW'!$A$1:$AF$1,0))</f>
        <v>3.1052849876855603E-8</v>
      </c>
      <c r="AC128" s="102">
        <f>INDEX('Volume Contribution RAW'!$A$1:$AF$156,MATCH('Final Volume Contributions'!$A128,'Volume Contribution RAW'!$A$1:$A$156,0),MATCH('Final Volume Contributions'!AC$2,'Volume Contribution RAW'!$A$1:$AF$1,0))</f>
        <v>94266.403174771898</v>
      </c>
      <c r="AD128" s="102">
        <f>INDEX('Volume Contribution RAW'!$A$1:$AF$156,MATCH('Final Volume Contributions'!$A128,'Volume Contribution RAW'!$A$1:$A$156,0),MATCH('Final Volume Contributions'!AD$2,'Volume Contribution RAW'!$A$1:$AF$1,0))</f>
        <v>3.1052849876855603E-8</v>
      </c>
      <c r="AE128" s="102">
        <f>INDEX('Volume Contribution RAW'!$A$1:$AF$156,MATCH('Final Volume Contributions'!$A128,'Volume Contribution RAW'!$A$1:$A$156,0),MATCH('Final Volume Contributions'!AE$2,'Volume Contribution RAW'!$A$1:$AF$1,0))</f>
        <v>3.1052849876855603E-8</v>
      </c>
      <c r="AF128" s="102">
        <f>INDEX('Volume Contribution RAW'!$A$1:$AF$156,MATCH('Final Volume Contributions'!$A128,'Volume Contribution RAW'!$A$1:$A$156,0),MATCH('Final Volume Contributions'!AF$2,'Volume Contribution RAW'!$A$1:$AF$1,0))</f>
        <v>0</v>
      </c>
      <c r="AG128" s="102">
        <f>INDEX('Volume Contribution RAW'!$A$1:$AF$156,MATCH('Final Volume Contributions'!$A128,'Volume Contribution RAW'!$A$1:$A$156,0),MATCH('Final Volume Contributions'!AG$2,'Volume Contribution RAW'!$A$1:$AF$1,0))</f>
        <v>1.20941580762926E-5</v>
      </c>
      <c r="AH128" s="102">
        <f>INDEX('Volume Contribution RAW'!$A$1:$AF$156,MATCH('Final Volume Contributions'!$A128,'Volume Contribution RAW'!$A$1:$A$156,0),MATCH('Final Volume Contributions'!AH$2,'Volume Contribution RAW'!$A$1:$AF$1,0))</f>
        <v>138652.747515839</v>
      </c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</row>
    <row r="129" spans="1:65" x14ac:dyDescent="0.2">
      <c r="A129" s="101">
        <f t="shared" si="3"/>
        <v>43619</v>
      </c>
      <c r="B129">
        <v>3420513.0000000019</v>
      </c>
      <c r="C129">
        <f t="shared" si="2"/>
        <v>3504097.6465477864</v>
      </c>
      <c r="E129" s="102">
        <f>INDEX('Volume Contribution RAW'!$A$1:$AF$156,MATCH('Final Volume Contributions'!$A129,'Volume Contribution RAW'!$A$1:$A$156,0),MATCH('Final Volume Contributions'!E$2,'Volume Contribution RAW'!$A$1:$AF$1,0))</f>
        <v>2455947.5896506398</v>
      </c>
      <c r="F129" s="102">
        <f>INDEX('Volume Contribution RAW'!$A$1:$AF$156,MATCH('Final Volume Contributions'!$A129,'Volume Contribution RAW'!$A$1:$A$156,0),MATCH('Final Volume Contributions'!F$2,'Volume Contribution RAW'!$A$1:$AF$1,0))</f>
        <v>151732.29343995999</v>
      </c>
      <c r="G129" s="102">
        <f>INDEX('Volume Contribution RAW'!$A$1:$AF$156,MATCH('Final Volume Contributions'!$A129,'Volume Contribution RAW'!$A$1:$A$156,0),MATCH('Final Volume Contributions'!G$2,'Volume Contribution RAW'!$A$1:$AF$1,0))</f>
        <v>947095.13068684097</v>
      </c>
      <c r="H129" s="102">
        <f>INDEX('Volume Contribution RAW'!$A$1:$AF$156,MATCH('Final Volume Contributions'!$A129,'Volume Contribution RAW'!$A$1:$A$156,0),MATCH('Final Volume Contributions'!H$2,'Volume Contribution RAW'!$A$1:$AF$1,0))</f>
        <v>-378746.85683582001</v>
      </c>
      <c r="I129" s="102">
        <f>INDEX('Volume Contribution RAW'!$A$1:$AF$156,MATCH('Final Volume Contributions'!$A129,'Volume Contribution RAW'!$A$1:$A$156,0),MATCH('Final Volume Contributions'!I$2,'Volume Contribution RAW'!$A$1:$AF$1,0))</f>
        <v>1.43038891912872E-8</v>
      </c>
      <c r="J129" s="102">
        <f>INDEX('Volume Contribution RAW'!$A$1:$AF$156,MATCH('Final Volume Contributions'!$A129,'Volume Contribution RAW'!$A$1:$A$156,0),MATCH('Final Volume Contributions'!J$2,'Volume Contribution RAW'!$A$1:$AF$1,0))</f>
        <v>138146.560543984</v>
      </c>
      <c r="K129" s="102">
        <f>INDEX('Volume Contribution RAW'!$A$1:$AF$156,MATCH('Final Volume Contributions'!$A129,'Volume Contribution RAW'!$A$1:$A$156,0),MATCH('Final Volume Contributions'!K$2,'Volume Contribution RAW'!$A$1:$AF$1,0))</f>
        <v>48525.832850445797</v>
      </c>
      <c r="L129" s="102">
        <f>INDEX('Volume Contribution RAW'!$A$1:$AF$156,MATCH('Final Volume Contributions'!$A129,'Volume Contribution RAW'!$A$1:$A$156,0),MATCH('Final Volume Contributions'!L$2,'Volume Contribution RAW'!$A$1:$AF$1,0))</f>
        <v>-45.861523478694998</v>
      </c>
      <c r="M129" s="102">
        <f>INDEX('Volume Contribution RAW'!$A$1:$AF$156,MATCH('Final Volume Contributions'!$A129,'Volume Contribution RAW'!$A$1:$A$156,0),MATCH('Final Volume Contributions'!M$2,'Volume Contribution RAW'!$A$1:$AF$1,0))</f>
        <v>-44162.370197912896</v>
      </c>
      <c r="N129" s="102">
        <f>INDEX('Volume Contribution RAW'!$A$1:$AF$156,MATCH('Final Volume Contributions'!$A129,'Volume Contribution RAW'!$A$1:$A$156,0),MATCH('Final Volume Contributions'!N$2,'Volume Contribution RAW'!$A$1:$AF$1,0))</f>
        <v>-63063.021327485098</v>
      </c>
      <c r="O129" s="102">
        <f>INDEX('Volume Contribution RAW'!$A$1:$AF$156,MATCH('Final Volume Contributions'!$A129,'Volume Contribution RAW'!$A$1:$A$156,0),MATCH('Final Volume Contributions'!O$2,'Volume Contribution RAW'!$A$1:$AF$1,0))</f>
        <v>-11542.9900249782</v>
      </c>
      <c r="P129" s="102">
        <f>INDEX('Volume Contribution RAW'!$A$1:$AF$156,MATCH('Final Volume Contributions'!$A129,'Volume Contribution RAW'!$A$1:$A$156,0),MATCH('Final Volume Contributions'!P$2,'Volume Contribution RAW'!$A$1:$AF$1,0))</f>
        <v>40506.683932844899</v>
      </c>
      <c r="Q129" s="102">
        <f>INDEX('Volume Contribution RAW'!$A$1:$AF$156,MATCH('Final Volume Contributions'!$A129,'Volume Contribution RAW'!$A$1:$A$156,0),MATCH('Final Volume Contributions'!Q$2,'Volume Contribution RAW'!$A$1:$AF$1,0))</f>
        <v>192094.52059611399</v>
      </c>
      <c r="R129" s="102">
        <f>INDEX('Volume Contribution RAW'!$A$1:$AF$156,MATCH('Final Volume Contributions'!$A129,'Volume Contribution RAW'!$A$1:$A$156,0),MATCH('Final Volume Contributions'!R$2,'Volume Contribution RAW'!$A$1:$AF$1,0))</f>
        <v>-312013.94023811002</v>
      </c>
      <c r="S129" s="102">
        <f>INDEX('Volume Contribution RAW'!$A$1:$AF$156,MATCH('Final Volume Contributions'!$A129,'Volume Contribution RAW'!$A$1:$A$156,0),MATCH('Final Volume Contributions'!S$2,'Volume Contribution RAW'!$A$1:$AF$1,0))</f>
        <v>1.43038891912872E-8</v>
      </c>
      <c r="T129" s="102">
        <f>INDEX('Volume Contribution RAW'!$A$1:$AF$156,MATCH('Final Volume Contributions'!$A129,'Volume Contribution RAW'!$A$1:$A$156,0),MATCH('Final Volume Contributions'!T$2,'Volume Contribution RAW'!$A$1:$AF$1,0))</f>
        <v>-46168.702441742003</v>
      </c>
      <c r="U129" s="102">
        <f>INDEX('Volume Contribution RAW'!$A$1:$AF$156,MATCH('Final Volume Contributions'!$A129,'Volume Contribution RAW'!$A$1:$A$156,0),MATCH('Final Volume Contributions'!U$2,'Volume Contribution RAW'!$A$1:$AF$1,0))</f>
        <v>46882.840749329203</v>
      </c>
      <c r="V129" s="102">
        <f>INDEX('Volume Contribution RAW'!$A$1:$AF$156,MATCH('Final Volume Contributions'!$A129,'Volume Contribution RAW'!$A$1:$A$156,0),MATCH('Final Volume Contributions'!V$2,'Volume Contribution RAW'!$A$1:$AF$1,0))</f>
        <v>204033.22198553599</v>
      </c>
      <c r="W129" s="102">
        <f>INDEX('Volume Contribution RAW'!$A$1:$AF$156,MATCH('Final Volume Contributions'!$A129,'Volume Contribution RAW'!$A$1:$A$156,0),MATCH('Final Volume Contributions'!W$2,'Volume Contribution RAW'!$A$1:$AF$1,0))</f>
        <v>-60373.630419677</v>
      </c>
      <c r="X129" s="102">
        <f>INDEX('Volume Contribution RAW'!$A$1:$AF$156,MATCH('Final Volume Contributions'!$A129,'Volume Contribution RAW'!$A$1:$A$156,0),MATCH('Final Volume Contributions'!X$2,'Volume Contribution RAW'!$A$1:$AF$1,0))</f>
        <v>1.43038891912872E-8</v>
      </c>
      <c r="Y129" s="102">
        <f>INDEX('Volume Contribution RAW'!$A$1:$AF$156,MATCH('Final Volume Contributions'!$A129,'Volume Contribution RAW'!$A$1:$A$156,0),MATCH('Final Volume Contributions'!Y$2,'Volume Contribution RAW'!$A$1:$AF$1,0))</f>
        <v>32617.2526379552</v>
      </c>
      <c r="Z129" s="102">
        <f>INDEX('Volume Contribution RAW'!$A$1:$AF$156,MATCH('Final Volume Contributions'!$A129,'Volume Contribution RAW'!$A$1:$A$156,0),MATCH('Final Volume Contributions'!Z$2,'Volume Contribution RAW'!$A$1:$AF$1,0))</f>
        <v>5872.9805638211901</v>
      </c>
      <c r="AA129" s="102">
        <f>INDEX('Volume Contribution RAW'!$A$1:$AF$156,MATCH('Final Volume Contributions'!$A129,'Volume Contribution RAW'!$A$1:$A$156,0),MATCH('Final Volume Contributions'!AA$2,'Volume Contribution RAW'!$A$1:$AF$1,0))</f>
        <v>1.43038891912872E-8</v>
      </c>
      <c r="AB129" s="102">
        <f>INDEX('Volume Contribution RAW'!$A$1:$AF$156,MATCH('Final Volume Contributions'!$A129,'Volume Contribution RAW'!$A$1:$A$156,0),MATCH('Final Volume Contributions'!AB$2,'Volume Contribution RAW'!$A$1:$AF$1,0))</f>
        <v>1.43038891912872E-8</v>
      </c>
      <c r="AC129" s="102">
        <f>INDEX('Volume Contribution RAW'!$A$1:$AF$156,MATCH('Final Volume Contributions'!$A129,'Volume Contribution RAW'!$A$1:$A$156,0),MATCH('Final Volume Contributions'!AC$2,'Volume Contribution RAW'!$A$1:$AF$1,0))</f>
        <v>24569.762733502401</v>
      </c>
      <c r="AD129" s="102">
        <f>INDEX('Volume Contribution RAW'!$A$1:$AF$156,MATCH('Final Volume Contributions'!$A129,'Volume Contribution RAW'!$A$1:$A$156,0),MATCH('Final Volume Contributions'!AD$2,'Volume Contribution RAW'!$A$1:$AF$1,0))</f>
        <v>1.43038891912872E-8</v>
      </c>
      <c r="AE129" s="102">
        <f>INDEX('Volume Contribution RAW'!$A$1:$AF$156,MATCH('Final Volume Contributions'!$A129,'Volume Contribution RAW'!$A$1:$A$156,0),MATCH('Final Volume Contributions'!AE$2,'Volume Contribution RAW'!$A$1:$AF$1,0))</f>
        <v>1.43038891912872E-8</v>
      </c>
      <c r="AF129" s="102">
        <f>INDEX('Volume Contribution RAW'!$A$1:$AF$156,MATCH('Final Volume Contributions'!$A129,'Volume Contribution RAW'!$A$1:$A$156,0),MATCH('Final Volume Contributions'!AF$2,'Volume Contribution RAW'!$A$1:$AF$1,0))</f>
        <v>0</v>
      </c>
      <c r="AG129" s="102">
        <f>INDEX('Volume Contribution RAW'!$A$1:$AF$156,MATCH('Final Volume Contributions'!$A129,'Volume Contribution RAW'!$A$1:$A$156,0),MATCH('Final Volume Contributions'!AG$2,'Volume Contribution RAW'!$A$1:$AF$1,0))</f>
        <v>8.8534152857362394E-6</v>
      </c>
      <c r="AH129" s="102">
        <f>INDEX('Volume Contribution RAW'!$A$1:$AF$156,MATCH('Final Volume Contributions'!$A129,'Volume Contribution RAW'!$A$1:$A$156,0),MATCH('Final Volume Contributions'!AH$2,'Volume Contribution RAW'!$A$1:$AF$1,0))</f>
        <v>132190.34917706199</v>
      </c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</row>
    <row r="130" spans="1:65" x14ac:dyDescent="0.2">
      <c r="A130" s="101">
        <f t="shared" si="3"/>
        <v>43626</v>
      </c>
      <c r="B130">
        <v>3533478.5000000009</v>
      </c>
      <c r="C130">
        <f t="shared" si="2"/>
        <v>3485569.4780333498</v>
      </c>
      <c r="E130" s="102">
        <f>INDEX('Volume Contribution RAW'!$A$1:$AF$156,MATCH('Final Volume Contributions'!$A130,'Volume Contribution RAW'!$A$1:$A$156,0),MATCH('Final Volume Contributions'!E$2,'Volume Contribution RAW'!$A$1:$AF$1,0))</f>
        <v>2455947.5896506398</v>
      </c>
      <c r="F130" s="102">
        <f>INDEX('Volume Contribution RAW'!$A$1:$AF$156,MATCH('Final Volume Contributions'!$A130,'Volume Contribution RAW'!$A$1:$A$156,0),MATCH('Final Volume Contributions'!F$2,'Volume Contribution RAW'!$A$1:$AF$1,0))</f>
        <v>125142.592530543</v>
      </c>
      <c r="G130" s="102">
        <f>INDEX('Volume Contribution RAW'!$A$1:$AF$156,MATCH('Final Volume Contributions'!$A130,'Volume Contribution RAW'!$A$1:$A$156,0),MATCH('Final Volume Contributions'!G$2,'Volume Contribution RAW'!$A$1:$AF$1,0))</f>
        <v>968292.21420849604</v>
      </c>
      <c r="H130" s="102">
        <f>INDEX('Volume Contribution RAW'!$A$1:$AF$156,MATCH('Final Volume Contributions'!$A130,'Volume Contribution RAW'!$A$1:$A$156,0),MATCH('Final Volume Contributions'!H$2,'Volume Contribution RAW'!$A$1:$AF$1,0))</f>
        <v>-353548.23883747001</v>
      </c>
      <c r="I130" s="102">
        <f>INDEX('Volume Contribution RAW'!$A$1:$AF$156,MATCH('Final Volume Contributions'!$A130,'Volume Contribution RAW'!$A$1:$A$156,0),MATCH('Final Volume Contributions'!I$2,'Volume Contribution RAW'!$A$1:$AF$1,0))</f>
        <v>3.1078604204553503E-8</v>
      </c>
      <c r="J130" s="102">
        <f>INDEX('Volume Contribution RAW'!$A$1:$AF$156,MATCH('Final Volume Contributions'!$A130,'Volume Contribution RAW'!$A$1:$A$156,0),MATCH('Final Volume Contributions'!J$2,'Volume Contribution RAW'!$A$1:$AF$1,0))</f>
        <v>163786.221840741</v>
      </c>
      <c r="K130" s="102">
        <f>INDEX('Volume Contribution RAW'!$A$1:$AF$156,MATCH('Final Volume Contributions'!$A130,'Volume Contribution RAW'!$A$1:$A$156,0),MATCH('Final Volume Contributions'!K$2,'Volume Contribution RAW'!$A$1:$AF$1,0))</f>
        <v>48657.956479701097</v>
      </c>
      <c r="L130" s="102">
        <f>INDEX('Volume Contribution RAW'!$A$1:$AF$156,MATCH('Final Volume Contributions'!$A130,'Volume Contribution RAW'!$A$1:$A$156,0),MATCH('Final Volume Contributions'!L$2,'Volume Contribution RAW'!$A$1:$AF$1,0))</f>
        <v>-36.949749155147899</v>
      </c>
      <c r="M130" s="102">
        <f>INDEX('Volume Contribution RAW'!$A$1:$AF$156,MATCH('Final Volume Contributions'!$A130,'Volume Contribution RAW'!$A$1:$A$156,0),MATCH('Final Volume Contributions'!M$2,'Volume Contribution RAW'!$A$1:$AF$1,0))</f>
        <v>-41372.593488445003</v>
      </c>
      <c r="N130" s="102">
        <f>INDEX('Volume Contribution RAW'!$A$1:$AF$156,MATCH('Final Volume Contributions'!$A130,'Volume Contribution RAW'!$A$1:$A$156,0),MATCH('Final Volume Contributions'!N$2,'Volume Contribution RAW'!$A$1:$AF$1,0))</f>
        <v>-67259.411559110406</v>
      </c>
      <c r="O130" s="102">
        <f>INDEX('Volume Contribution RAW'!$A$1:$AF$156,MATCH('Final Volume Contributions'!$A130,'Volume Contribution RAW'!$A$1:$A$156,0),MATCH('Final Volume Contributions'!O$2,'Volume Contribution RAW'!$A$1:$AF$1,0))</f>
        <v>-24146.2626038938</v>
      </c>
      <c r="P130" s="102">
        <f>INDEX('Volume Contribution RAW'!$A$1:$AF$156,MATCH('Final Volume Contributions'!$A130,'Volume Contribution RAW'!$A$1:$A$156,0),MATCH('Final Volume Contributions'!P$2,'Volume Contribution RAW'!$A$1:$AF$1,0))</f>
        <v>33290.9662830788</v>
      </c>
      <c r="Q130" s="102">
        <f>INDEX('Volume Contribution RAW'!$A$1:$AF$156,MATCH('Final Volume Contributions'!$A130,'Volume Contribution RAW'!$A$1:$A$156,0),MATCH('Final Volume Contributions'!Q$2,'Volume Contribution RAW'!$A$1:$AF$1,0))</f>
        <v>355228.722961388</v>
      </c>
      <c r="R130" s="102">
        <f>INDEX('Volume Contribution RAW'!$A$1:$AF$156,MATCH('Final Volume Contributions'!$A130,'Volume Contribution RAW'!$A$1:$A$156,0),MATCH('Final Volume Contributions'!R$2,'Volume Contribution RAW'!$A$1:$AF$1,0))</f>
        <v>-452844.52284370101</v>
      </c>
      <c r="S130" s="102">
        <f>INDEX('Volume Contribution RAW'!$A$1:$AF$156,MATCH('Final Volume Contributions'!$A130,'Volume Contribution RAW'!$A$1:$A$156,0),MATCH('Final Volume Contributions'!S$2,'Volume Contribution RAW'!$A$1:$AF$1,0))</f>
        <v>-50704.830304868301</v>
      </c>
      <c r="T130" s="102">
        <f>INDEX('Volume Contribution RAW'!$A$1:$AF$156,MATCH('Final Volume Contributions'!$A130,'Volume Contribution RAW'!$A$1:$A$156,0),MATCH('Final Volume Contributions'!T$2,'Volume Contribution RAW'!$A$1:$AF$1,0))</f>
        <v>-68158.159521367605</v>
      </c>
      <c r="U130" s="102">
        <f>INDEX('Volume Contribution RAW'!$A$1:$AF$156,MATCH('Final Volume Contributions'!$A130,'Volume Contribution RAW'!$A$1:$A$156,0),MATCH('Final Volume Contributions'!U$2,'Volume Contribution RAW'!$A$1:$AF$1,0))</f>
        <v>40076.370239335403</v>
      </c>
      <c r="V130" s="102">
        <f>INDEX('Volume Contribution RAW'!$A$1:$AF$156,MATCH('Final Volume Contributions'!$A130,'Volume Contribution RAW'!$A$1:$A$156,0),MATCH('Final Volume Contributions'!V$2,'Volume Contribution RAW'!$A$1:$AF$1,0))</f>
        <v>204530.72157882099</v>
      </c>
      <c r="W130" s="102">
        <f>INDEX('Volume Contribution RAW'!$A$1:$AF$156,MATCH('Final Volume Contributions'!$A130,'Volume Contribution RAW'!$A$1:$A$156,0),MATCH('Final Volume Contributions'!W$2,'Volume Contribution RAW'!$A$1:$AF$1,0))</f>
        <v>-67272.480101098205</v>
      </c>
      <c r="X130" s="102">
        <f>INDEX('Volume Contribution RAW'!$A$1:$AF$156,MATCH('Final Volume Contributions'!$A130,'Volume Contribution RAW'!$A$1:$A$156,0),MATCH('Final Volume Contributions'!X$2,'Volume Contribution RAW'!$A$1:$AF$1,0))</f>
        <v>3.1078604204553503E-8</v>
      </c>
      <c r="Y130" s="102">
        <f>INDEX('Volume Contribution RAW'!$A$1:$AF$156,MATCH('Final Volume Contributions'!$A130,'Volume Contribution RAW'!$A$1:$A$156,0),MATCH('Final Volume Contributions'!Y$2,'Volume Contribution RAW'!$A$1:$AF$1,0))</f>
        <v>40900.4132200776</v>
      </c>
      <c r="Z130" s="102">
        <f>INDEX('Volume Contribution RAW'!$A$1:$AF$156,MATCH('Final Volume Contributions'!$A130,'Volume Contribution RAW'!$A$1:$A$156,0),MATCH('Final Volume Contributions'!Z$2,'Volume Contribution RAW'!$A$1:$AF$1,0))</f>
        <v>2137.7151086900299</v>
      </c>
      <c r="AA130" s="102">
        <f>INDEX('Volume Contribution RAW'!$A$1:$AF$156,MATCH('Final Volume Contributions'!$A130,'Volume Contribution RAW'!$A$1:$A$156,0),MATCH('Final Volume Contributions'!AA$2,'Volume Contribution RAW'!$A$1:$AF$1,0))</f>
        <v>3.1078604204553503E-8</v>
      </c>
      <c r="AB130" s="102">
        <f>INDEX('Volume Contribution RAW'!$A$1:$AF$156,MATCH('Final Volume Contributions'!$A130,'Volume Contribution RAW'!$A$1:$A$156,0),MATCH('Final Volume Contributions'!AB$2,'Volume Contribution RAW'!$A$1:$AF$1,0))</f>
        <v>3.1078604204553503E-8</v>
      </c>
      <c r="AC130" s="102">
        <f>INDEX('Volume Contribution RAW'!$A$1:$AF$156,MATCH('Final Volume Contributions'!$A130,'Volume Contribution RAW'!$A$1:$A$156,0),MATCH('Final Volume Contributions'!AC$2,'Volume Contribution RAW'!$A$1:$AF$1,0))</f>
        <v>31361.089598178802</v>
      </c>
      <c r="AD130" s="102">
        <f>INDEX('Volume Contribution RAW'!$A$1:$AF$156,MATCH('Final Volume Contributions'!$A130,'Volume Contribution RAW'!$A$1:$A$156,0),MATCH('Final Volume Contributions'!AD$2,'Volume Contribution RAW'!$A$1:$AF$1,0))</f>
        <v>3.1078604204553503E-8</v>
      </c>
      <c r="AE130" s="102">
        <f>INDEX('Volume Contribution RAW'!$A$1:$AF$156,MATCH('Final Volume Contributions'!$A130,'Volume Contribution RAW'!$A$1:$A$156,0),MATCH('Final Volume Contributions'!AE$2,'Volume Contribution RAW'!$A$1:$AF$1,0))</f>
        <v>3.1078604204553503E-8</v>
      </c>
      <c r="AF130" s="102">
        <f>INDEX('Volume Contribution RAW'!$A$1:$AF$156,MATCH('Final Volume Contributions'!$A130,'Volume Contribution RAW'!$A$1:$A$156,0),MATCH('Final Volume Contributions'!AF$2,'Volume Contribution RAW'!$A$1:$AF$1,0))</f>
        <v>0</v>
      </c>
      <c r="AG130" s="102">
        <f>INDEX('Volume Contribution RAW'!$A$1:$AF$156,MATCH('Final Volume Contributions'!$A130,'Volume Contribution RAW'!$A$1:$A$156,0),MATCH('Final Volume Contributions'!AG$2,'Volume Contribution RAW'!$A$1:$AF$1,0))</f>
        <v>7.1987255813065799E-6</v>
      </c>
      <c r="AH130" s="102">
        <f>INDEX('Volume Contribution RAW'!$A$1:$AF$156,MATCH('Final Volume Contributions'!$A130,'Volume Contribution RAW'!$A$1:$A$156,0),MATCH('Final Volume Contributions'!AH$2,'Volume Contribution RAW'!$A$1:$AF$1,0))</f>
        <v>141560.35333538201</v>
      </c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</row>
    <row r="131" spans="1:65" x14ac:dyDescent="0.2">
      <c r="A131" s="101">
        <f t="shared" si="3"/>
        <v>43633</v>
      </c>
      <c r="B131">
        <v>3708580.0000000014</v>
      </c>
      <c r="C131">
        <f t="shared" si="2"/>
        <v>3753948.9218639005</v>
      </c>
      <c r="E131" s="102">
        <f>INDEX('Volume Contribution RAW'!$A$1:$AF$156,MATCH('Final Volume Contributions'!$A131,'Volume Contribution RAW'!$A$1:$A$156,0),MATCH('Final Volume Contributions'!E$2,'Volume Contribution RAW'!$A$1:$AF$1,0))</f>
        <v>2455947.5896506398</v>
      </c>
      <c r="F131" s="102">
        <f>INDEX('Volume Contribution RAW'!$A$1:$AF$156,MATCH('Final Volume Contributions'!$A131,'Volume Contribution RAW'!$A$1:$A$156,0),MATCH('Final Volume Contributions'!F$2,'Volume Contribution RAW'!$A$1:$AF$1,0))</f>
        <v>162310.78722139299</v>
      </c>
      <c r="G131" s="102">
        <f>INDEX('Volume Contribution RAW'!$A$1:$AF$156,MATCH('Final Volume Contributions'!$A131,'Volume Contribution RAW'!$A$1:$A$156,0),MATCH('Final Volume Contributions'!G$2,'Volume Contribution RAW'!$A$1:$AF$1,0))</f>
        <v>970664.33183086105</v>
      </c>
      <c r="H131" s="102">
        <f>INDEX('Volume Contribution RAW'!$A$1:$AF$156,MATCH('Final Volume Contributions'!$A131,'Volume Contribution RAW'!$A$1:$A$156,0),MATCH('Final Volume Contributions'!H$2,'Volume Contribution RAW'!$A$1:$AF$1,0))</f>
        <v>-361350.830870512</v>
      </c>
      <c r="I131" s="102">
        <f>INDEX('Volume Contribution RAW'!$A$1:$AF$156,MATCH('Final Volume Contributions'!$A131,'Volume Contribution RAW'!$A$1:$A$156,0),MATCH('Final Volume Contributions'!I$2,'Volume Contribution RAW'!$A$1:$AF$1,0))</f>
        <v>3.6929322882235897E-8</v>
      </c>
      <c r="J131" s="102">
        <f>INDEX('Volume Contribution RAW'!$A$1:$AF$156,MATCH('Final Volume Contributions'!$A131,'Volume Contribution RAW'!$A$1:$A$156,0),MATCH('Final Volume Contributions'!J$2,'Volume Contribution RAW'!$A$1:$AF$1,0))</f>
        <v>168821.77569459099</v>
      </c>
      <c r="K131" s="102">
        <f>INDEX('Volume Contribution RAW'!$A$1:$AF$156,MATCH('Final Volume Contributions'!$A131,'Volume Contribution RAW'!$A$1:$A$156,0),MATCH('Final Volume Contributions'!K$2,'Volume Contribution RAW'!$A$1:$AF$1,0))</f>
        <v>49916.681987932898</v>
      </c>
      <c r="L131" s="102">
        <f>INDEX('Volume Contribution RAW'!$A$1:$AF$156,MATCH('Final Volume Contributions'!$A131,'Volume Contribution RAW'!$A$1:$A$156,0),MATCH('Final Volume Contributions'!L$2,'Volume Contribution RAW'!$A$1:$AF$1,0))</f>
        <v>-30.154708165712002</v>
      </c>
      <c r="M131" s="102">
        <f>INDEX('Volume Contribution RAW'!$A$1:$AF$156,MATCH('Final Volume Contributions'!$A131,'Volume Contribution RAW'!$A$1:$A$156,0),MATCH('Final Volume Contributions'!M$2,'Volume Contribution RAW'!$A$1:$AF$1,0))</f>
        <v>-37974.8641486083</v>
      </c>
      <c r="N131" s="102">
        <f>INDEX('Volume Contribution RAW'!$A$1:$AF$156,MATCH('Final Volume Contributions'!$A131,'Volume Contribution RAW'!$A$1:$A$156,0),MATCH('Final Volume Contributions'!N$2,'Volume Contribution RAW'!$A$1:$AF$1,0))</f>
        <v>-64441.300544984901</v>
      </c>
      <c r="O131" s="102">
        <f>INDEX('Volume Contribution RAW'!$A$1:$AF$156,MATCH('Final Volume Contributions'!$A131,'Volume Contribution RAW'!$A$1:$A$156,0),MATCH('Final Volume Contributions'!O$2,'Volume Contribution RAW'!$A$1:$AF$1,0))</f>
        <v>-26263.6597820889</v>
      </c>
      <c r="P131" s="102">
        <f>INDEX('Volume Contribution RAW'!$A$1:$AF$156,MATCH('Final Volume Contributions'!$A131,'Volume Contribution RAW'!$A$1:$A$156,0),MATCH('Final Volume Contributions'!P$2,'Volume Contribution RAW'!$A$1:$AF$1,0))</f>
        <v>19763.881748867701</v>
      </c>
      <c r="Q131" s="102">
        <f>INDEX('Volume Contribution RAW'!$A$1:$AF$156,MATCH('Final Volume Contributions'!$A131,'Volume Contribution RAW'!$A$1:$A$156,0),MATCH('Final Volume Contributions'!Q$2,'Volume Contribution RAW'!$A$1:$AF$1,0))</f>
        <v>288900.67230562901</v>
      </c>
      <c r="R131" s="102">
        <f>INDEX('Volume Contribution RAW'!$A$1:$AF$156,MATCH('Final Volume Contributions'!$A131,'Volume Contribution RAW'!$A$1:$A$156,0),MATCH('Final Volume Contributions'!R$2,'Volume Contribution RAW'!$A$1:$AF$1,0))</f>
        <v>-273610.32271191</v>
      </c>
      <c r="S131" s="102">
        <f>INDEX('Volume Contribution RAW'!$A$1:$AF$156,MATCH('Final Volume Contributions'!$A131,'Volume Contribution RAW'!$A$1:$A$156,0),MATCH('Final Volume Contributions'!S$2,'Volume Contribution RAW'!$A$1:$AF$1,0))</f>
        <v>3.6929322882235897E-8</v>
      </c>
      <c r="T131" s="102">
        <f>INDEX('Volume Contribution RAW'!$A$1:$AF$156,MATCH('Final Volume Contributions'!$A131,'Volume Contribution RAW'!$A$1:$A$156,0),MATCH('Final Volume Contributions'!T$2,'Volume Contribution RAW'!$A$1:$AF$1,0))</f>
        <v>-59378.981078872697</v>
      </c>
      <c r="U131" s="102">
        <f>INDEX('Volume Contribution RAW'!$A$1:$AF$156,MATCH('Final Volume Contributions'!$A131,'Volume Contribution RAW'!$A$1:$A$156,0),MATCH('Final Volume Contributions'!U$2,'Volume Contribution RAW'!$A$1:$AF$1,0))</f>
        <v>48225.9647594325</v>
      </c>
      <c r="V131" s="102">
        <f>INDEX('Volume Contribution RAW'!$A$1:$AF$156,MATCH('Final Volume Contributions'!$A131,'Volume Contribution RAW'!$A$1:$A$156,0),MATCH('Final Volume Contributions'!V$2,'Volume Contribution RAW'!$A$1:$AF$1,0))</f>
        <v>210127.71411078799</v>
      </c>
      <c r="W131" s="102">
        <f>INDEX('Volume Contribution RAW'!$A$1:$AF$156,MATCH('Final Volume Contributions'!$A131,'Volume Contribution RAW'!$A$1:$A$156,0),MATCH('Final Volume Contributions'!W$2,'Volume Contribution RAW'!$A$1:$AF$1,0))</f>
        <v>-61994.763633967697</v>
      </c>
      <c r="X131" s="102">
        <f>INDEX('Volume Contribution RAW'!$A$1:$AF$156,MATCH('Final Volume Contributions'!$A131,'Volume Contribution RAW'!$A$1:$A$156,0),MATCH('Final Volume Contributions'!X$2,'Volume Contribution RAW'!$A$1:$AF$1,0))</f>
        <v>3.6929322882235897E-8</v>
      </c>
      <c r="Y131" s="102">
        <f>INDEX('Volume Contribution RAW'!$A$1:$AF$156,MATCH('Final Volume Contributions'!$A131,'Volume Contribution RAW'!$A$1:$A$156,0),MATCH('Final Volume Contributions'!Y$2,'Volume Contribution RAW'!$A$1:$AF$1,0))</f>
        <v>46328.962750127699</v>
      </c>
      <c r="Z131" s="102">
        <f>INDEX('Volume Contribution RAW'!$A$1:$AF$156,MATCH('Final Volume Contributions'!$A131,'Volume Contribution RAW'!$A$1:$A$156,0),MATCH('Final Volume Contributions'!Z$2,'Volume Contribution RAW'!$A$1:$AF$1,0))</f>
        <v>219.183529897124</v>
      </c>
      <c r="AA131" s="102">
        <f>INDEX('Volume Contribution RAW'!$A$1:$AF$156,MATCH('Final Volume Contributions'!$A131,'Volume Contribution RAW'!$A$1:$A$156,0),MATCH('Final Volume Contributions'!AA$2,'Volume Contribution RAW'!$A$1:$AF$1,0))</f>
        <v>32886.2627784656</v>
      </c>
      <c r="AB131" s="102">
        <f>INDEX('Volume Contribution RAW'!$A$1:$AF$156,MATCH('Final Volume Contributions'!$A131,'Volume Contribution RAW'!$A$1:$A$156,0),MATCH('Final Volume Contributions'!AB$2,'Volume Contribution RAW'!$A$1:$AF$1,0))</f>
        <v>25954.773576709202</v>
      </c>
      <c r="AC131" s="102">
        <f>INDEX('Volume Contribution RAW'!$A$1:$AF$156,MATCH('Final Volume Contributions'!$A131,'Volume Contribution RAW'!$A$1:$A$156,0),MATCH('Final Volume Contributions'!AC$2,'Volume Contribution RAW'!$A$1:$AF$1,0))</f>
        <v>28152.327186215502</v>
      </c>
      <c r="AD131" s="102">
        <f>INDEX('Volume Contribution RAW'!$A$1:$AF$156,MATCH('Final Volume Contributions'!$A131,'Volume Contribution RAW'!$A$1:$A$156,0),MATCH('Final Volume Contributions'!AD$2,'Volume Contribution RAW'!$A$1:$AF$1,0))</f>
        <v>3.6929322882235897E-8</v>
      </c>
      <c r="AE131" s="102">
        <f>INDEX('Volume Contribution RAW'!$A$1:$AF$156,MATCH('Final Volume Contributions'!$A131,'Volume Contribution RAW'!$A$1:$A$156,0),MATCH('Final Volume Contributions'!AE$2,'Volume Contribution RAW'!$A$1:$AF$1,0))</f>
        <v>3.6929322882235897E-8</v>
      </c>
      <c r="AF131" s="102">
        <f>INDEX('Volume Contribution RAW'!$A$1:$AF$156,MATCH('Final Volume Contributions'!$A131,'Volume Contribution RAW'!$A$1:$A$156,0),MATCH('Final Volume Contributions'!AF$2,'Volume Contribution RAW'!$A$1:$AF$1,0))</f>
        <v>0</v>
      </c>
      <c r="AG131" s="102">
        <f>INDEX('Volume Contribution RAW'!$A$1:$AF$156,MATCH('Final Volume Contributions'!$A131,'Volume Contribution RAW'!$A$1:$A$156,0),MATCH('Final Volume Contributions'!AG$2,'Volume Contribution RAW'!$A$1:$AF$1,0))</f>
        <v>5.8532976768343901E-6</v>
      </c>
      <c r="AH131" s="102">
        <f>INDEX('Volume Contribution RAW'!$A$1:$AF$156,MATCH('Final Volume Contributions'!$A131,'Volume Contribution RAW'!$A$1:$A$156,0),MATCH('Final Volume Contributions'!AH$2,'Volume Contribution RAW'!$A$1:$AF$1,0))</f>
        <v>130772.890205424</v>
      </c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</row>
    <row r="132" spans="1:65" x14ac:dyDescent="0.2">
      <c r="A132" s="101">
        <f t="shared" si="3"/>
        <v>43640</v>
      </c>
      <c r="B132">
        <v>4290901.5000000037</v>
      </c>
      <c r="C132">
        <f t="shared" ref="C132:C157" si="4">SUM(E132:AH132)</f>
        <v>4299268.1883797413</v>
      </c>
      <c r="E132" s="102">
        <f>INDEX('Volume Contribution RAW'!$A$1:$AF$156,MATCH('Final Volume Contributions'!$A132,'Volume Contribution RAW'!$A$1:$A$156,0),MATCH('Final Volume Contributions'!E$2,'Volume Contribution RAW'!$A$1:$AF$1,0))</f>
        <v>2455947.5896506398</v>
      </c>
      <c r="F132" s="102">
        <f>INDEX('Volume Contribution RAW'!$A$1:$AF$156,MATCH('Final Volume Contributions'!$A132,'Volume Contribution RAW'!$A$1:$A$156,0),MATCH('Final Volume Contributions'!F$2,'Volume Contribution RAW'!$A$1:$AF$1,0))</f>
        <v>188466.471296031</v>
      </c>
      <c r="G132" s="102">
        <f>INDEX('Volume Contribution RAW'!$A$1:$AF$156,MATCH('Final Volume Contributions'!$A132,'Volume Contribution RAW'!$A$1:$A$156,0),MATCH('Final Volume Contributions'!G$2,'Volume Contribution RAW'!$A$1:$AF$1,0))</f>
        <v>1330156.78898125</v>
      </c>
      <c r="H132" s="102">
        <f>INDEX('Volume Contribution RAW'!$A$1:$AF$156,MATCH('Final Volume Contributions'!$A132,'Volume Contribution RAW'!$A$1:$A$156,0),MATCH('Final Volume Contributions'!H$2,'Volume Contribution RAW'!$A$1:$AF$1,0))</f>
        <v>-313528.49061192898</v>
      </c>
      <c r="I132" s="102">
        <f>INDEX('Volume Contribution RAW'!$A$1:$AF$156,MATCH('Final Volume Contributions'!$A132,'Volume Contribution RAW'!$A$1:$A$156,0),MATCH('Final Volume Contributions'!I$2,'Volume Contribution RAW'!$A$1:$AF$1,0))</f>
        <v>2.4808173676614499E-8</v>
      </c>
      <c r="J132" s="102">
        <f>INDEX('Volume Contribution RAW'!$A$1:$AF$156,MATCH('Final Volume Contributions'!$A132,'Volume Contribution RAW'!$A$1:$A$156,0),MATCH('Final Volume Contributions'!J$2,'Volume Contribution RAW'!$A$1:$AF$1,0))</f>
        <v>197499.86124501799</v>
      </c>
      <c r="K132" s="102">
        <f>INDEX('Volume Contribution RAW'!$A$1:$AF$156,MATCH('Final Volume Contributions'!$A132,'Volume Contribution RAW'!$A$1:$A$156,0),MATCH('Final Volume Contributions'!K$2,'Volume Contribution RAW'!$A$1:$AF$1,0))</f>
        <v>42426.397449299402</v>
      </c>
      <c r="L132" s="102">
        <f>INDEX('Volume Contribution RAW'!$A$1:$AF$156,MATCH('Final Volume Contributions'!$A132,'Volume Contribution RAW'!$A$1:$A$156,0),MATCH('Final Volume Contributions'!L$2,'Volume Contribution RAW'!$A$1:$AF$1,0))</f>
        <v>-25.563486680915599</v>
      </c>
      <c r="M132" s="102">
        <f>INDEX('Volume Contribution RAW'!$A$1:$AF$156,MATCH('Final Volume Contributions'!$A132,'Volume Contribution RAW'!$A$1:$A$156,0),MATCH('Final Volume Contributions'!M$2,'Volume Contribution RAW'!$A$1:$AF$1,0))</f>
        <v>-36203.736409162499</v>
      </c>
      <c r="N132" s="102">
        <f>INDEX('Volume Contribution RAW'!$A$1:$AF$156,MATCH('Final Volume Contributions'!$A132,'Volume Contribution RAW'!$A$1:$A$156,0),MATCH('Final Volume Contributions'!N$2,'Volume Contribution RAW'!$A$1:$AF$1,0))</f>
        <v>-73140.914852608999</v>
      </c>
      <c r="O132" s="102">
        <f>INDEX('Volume Contribution RAW'!$A$1:$AF$156,MATCH('Final Volume Contributions'!$A132,'Volume Contribution RAW'!$A$1:$A$156,0),MATCH('Final Volume Contributions'!O$2,'Volume Contribution RAW'!$A$1:$AF$1,0))</f>
        <v>-33586.153784962</v>
      </c>
      <c r="P132" s="102">
        <f>INDEX('Volume Contribution RAW'!$A$1:$AF$156,MATCH('Final Volume Contributions'!$A132,'Volume Contribution RAW'!$A$1:$A$156,0),MATCH('Final Volume Contributions'!P$2,'Volume Contribution RAW'!$A$1:$AF$1,0))</f>
        <v>1801.9769850719399</v>
      </c>
      <c r="Q132" s="102">
        <f>INDEX('Volume Contribution RAW'!$A$1:$AF$156,MATCH('Final Volume Contributions'!$A132,'Volume Contribution RAW'!$A$1:$A$156,0),MATCH('Final Volume Contributions'!Q$2,'Volume Contribution RAW'!$A$1:$AF$1,0))</f>
        <v>222391.658061088</v>
      </c>
      <c r="R132" s="102">
        <f>INDEX('Volume Contribution RAW'!$A$1:$AF$156,MATCH('Final Volume Contributions'!$A132,'Volume Contribution RAW'!$A$1:$A$156,0),MATCH('Final Volume Contributions'!R$2,'Volume Contribution RAW'!$A$1:$AF$1,0))</f>
        <v>-122495.07357466299</v>
      </c>
      <c r="S132" s="102">
        <f>INDEX('Volume Contribution RAW'!$A$1:$AF$156,MATCH('Final Volume Contributions'!$A132,'Volume Contribution RAW'!$A$1:$A$156,0),MATCH('Final Volume Contributions'!S$2,'Volume Contribution RAW'!$A$1:$AF$1,0))</f>
        <v>2.4808173676614499E-8</v>
      </c>
      <c r="T132" s="102">
        <f>INDEX('Volume Contribution RAW'!$A$1:$AF$156,MATCH('Final Volume Contributions'!$A132,'Volume Contribution RAW'!$A$1:$A$156,0),MATCH('Final Volume Contributions'!T$2,'Volume Contribution RAW'!$A$1:$AF$1,0))</f>
        <v>-53223.948664835902</v>
      </c>
      <c r="U132" s="102">
        <f>INDEX('Volume Contribution RAW'!$A$1:$AF$156,MATCH('Final Volume Contributions'!$A132,'Volume Contribution RAW'!$A$1:$A$156,0),MATCH('Final Volume Contributions'!U$2,'Volume Contribution RAW'!$A$1:$AF$1,0))</f>
        <v>71692.554552678397</v>
      </c>
      <c r="V132" s="102">
        <f>INDEX('Volume Contribution RAW'!$A$1:$AF$156,MATCH('Final Volume Contributions'!$A132,'Volume Contribution RAW'!$A$1:$A$156,0),MATCH('Final Volume Contributions'!V$2,'Volume Contribution RAW'!$A$1:$AF$1,0))</f>
        <v>233016.881195961</v>
      </c>
      <c r="W132" s="102">
        <f>INDEX('Volume Contribution RAW'!$A$1:$AF$156,MATCH('Final Volume Contributions'!$A132,'Volume Contribution RAW'!$A$1:$A$156,0),MATCH('Final Volume Contributions'!W$2,'Volume Contribution RAW'!$A$1:$AF$1,0))</f>
        <v>-72595.596758661806</v>
      </c>
      <c r="X132" s="102">
        <f>INDEX('Volume Contribution RAW'!$A$1:$AF$156,MATCH('Final Volume Contributions'!$A132,'Volume Contribution RAW'!$A$1:$A$156,0),MATCH('Final Volume Contributions'!X$2,'Volume Contribution RAW'!$A$1:$AF$1,0))</f>
        <v>2.4808173676614499E-8</v>
      </c>
      <c r="Y132" s="102">
        <f>INDEX('Volume Contribution RAW'!$A$1:$AF$156,MATCH('Final Volume Contributions'!$A132,'Volume Contribution RAW'!$A$1:$A$156,0),MATCH('Final Volume Contributions'!Y$2,'Volume Contribution RAW'!$A$1:$AF$1,0))</f>
        <v>64156.259646643302</v>
      </c>
      <c r="Z132" s="102">
        <f>INDEX('Volume Contribution RAW'!$A$1:$AF$156,MATCH('Final Volume Contributions'!$A132,'Volume Contribution RAW'!$A$1:$A$156,0),MATCH('Final Volume Contributions'!Z$2,'Volume Contribution RAW'!$A$1:$AF$1,0))</f>
        <v>23.435503075186102</v>
      </c>
      <c r="AA132" s="102">
        <f>INDEX('Volume Contribution RAW'!$A$1:$AF$156,MATCH('Final Volume Contributions'!$A132,'Volume Contribution RAW'!$A$1:$A$156,0),MATCH('Final Volume Contributions'!AA$2,'Volume Contribution RAW'!$A$1:$AF$1,0))</f>
        <v>3512.9587127608802</v>
      </c>
      <c r="AB132" s="102">
        <f>INDEX('Volume Contribution RAW'!$A$1:$AF$156,MATCH('Final Volume Contributions'!$A132,'Volume Contribution RAW'!$A$1:$A$156,0),MATCH('Final Volume Contributions'!AB$2,'Volume Contribution RAW'!$A$1:$AF$1,0))</f>
        <v>37068.050507192798</v>
      </c>
      <c r="AC132" s="102">
        <f>INDEX('Volume Contribution RAW'!$A$1:$AF$156,MATCH('Final Volume Contributions'!$A132,'Volume Contribution RAW'!$A$1:$A$156,0),MATCH('Final Volume Contributions'!AC$2,'Volume Contribution RAW'!$A$1:$AF$1,0))</f>
        <v>29889.504738358399</v>
      </c>
      <c r="AD132" s="102">
        <f>INDEX('Volume Contribution RAW'!$A$1:$AF$156,MATCH('Final Volume Contributions'!$A132,'Volume Contribution RAW'!$A$1:$A$156,0),MATCH('Final Volume Contributions'!AD$2,'Volume Contribution RAW'!$A$1:$AF$1,0))</f>
        <v>2.4808173676614499E-8</v>
      </c>
      <c r="AE132" s="102">
        <f>INDEX('Volume Contribution RAW'!$A$1:$AF$156,MATCH('Final Volume Contributions'!$A132,'Volume Contribution RAW'!$A$1:$A$156,0),MATCH('Final Volume Contributions'!AE$2,'Volume Contribution RAW'!$A$1:$AF$1,0))</f>
        <v>2.4808173676614499E-8</v>
      </c>
      <c r="AF132" s="102">
        <f>INDEX('Volume Contribution RAW'!$A$1:$AF$156,MATCH('Final Volume Contributions'!$A132,'Volume Contribution RAW'!$A$1:$A$156,0),MATCH('Final Volume Contributions'!AF$2,'Volume Contribution RAW'!$A$1:$AF$1,0))</f>
        <v>0</v>
      </c>
      <c r="AG132" s="102">
        <f>INDEX('Volume Contribution RAW'!$A$1:$AF$156,MATCH('Final Volume Contributions'!$A132,'Volume Contribution RAW'!$A$1:$A$156,0),MATCH('Final Volume Contributions'!AG$2,'Volume Contribution RAW'!$A$1:$AF$1,0))</f>
        <v>5.10584673557387E-6</v>
      </c>
      <c r="AH132" s="102">
        <f>INDEX('Volume Contribution RAW'!$A$1:$AF$156,MATCH('Final Volume Contributions'!$A132,'Volume Contribution RAW'!$A$1:$A$156,0),MATCH('Final Volume Contributions'!AH$2,'Volume Contribution RAW'!$A$1:$AF$1,0))</f>
        <v>126017.277992948</v>
      </c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</row>
    <row r="133" spans="1:65" x14ac:dyDescent="0.2">
      <c r="A133" s="101">
        <f t="shared" ref="A133:A157" si="5">A132+7</f>
        <v>43647</v>
      </c>
      <c r="B133">
        <v>4048948.3000000017</v>
      </c>
      <c r="C133">
        <f t="shared" si="4"/>
        <v>3984229.7735305624</v>
      </c>
      <c r="E133" s="102">
        <f>INDEX('Volume Contribution RAW'!$A$1:$AF$156,MATCH('Final Volume Contributions'!$A133,'Volume Contribution RAW'!$A$1:$A$156,0),MATCH('Final Volume Contributions'!E$2,'Volume Contribution RAW'!$A$1:$AF$1,0))</f>
        <v>2455947.5896506398</v>
      </c>
      <c r="F133" s="102">
        <f>INDEX('Volume Contribution RAW'!$A$1:$AF$156,MATCH('Final Volume Contributions'!$A133,'Volume Contribution RAW'!$A$1:$A$156,0),MATCH('Final Volume Contributions'!F$2,'Volume Contribution RAW'!$A$1:$AF$1,0))</f>
        <v>169642.069580657</v>
      </c>
      <c r="G133" s="102">
        <f>INDEX('Volume Contribution RAW'!$A$1:$AF$156,MATCH('Final Volume Contributions'!$A133,'Volume Contribution RAW'!$A$1:$A$156,0),MATCH('Final Volume Contributions'!G$2,'Volume Contribution RAW'!$A$1:$AF$1,0))</f>
        <v>1191072.2647615001</v>
      </c>
      <c r="H133" s="102">
        <f>INDEX('Volume Contribution RAW'!$A$1:$AF$156,MATCH('Final Volume Contributions'!$A133,'Volume Contribution RAW'!$A$1:$A$156,0),MATCH('Final Volume Contributions'!H$2,'Volume Contribution RAW'!$A$1:$AF$1,0))</f>
        <v>-337751.91689508001</v>
      </c>
      <c r="I133" s="102">
        <f>INDEX('Volume Contribution RAW'!$A$1:$AF$156,MATCH('Final Volume Contributions'!$A133,'Volume Contribution RAW'!$A$1:$A$156,0),MATCH('Final Volume Contributions'!I$2,'Volume Contribution RAW'!$A$1:$AF$1,0))</f>
        <v>-1.9480648662100801E-8</v>
      </c>
      <c r="J133" s="102">
        <f>INDEX('Volume Contribution RAW'!$A$1:$AF$156,MATCH('Final Volume Contributions'!$A133,'Volume Contribution RAW'!$A$1:$A$156,0),MATCH('Final Volume Contributions'!J$2,'Volume Contribution RAW'!$A$1:$AF$1,0))</f>
        <v>181502.93277266101</v>
      </c>
      <c r="K133" s="102">
        <f>INDEX('Volume Contribution RAW'!$A$1:$AF$156,MATCH('Final Volume Contributions'!$A133,'Volume Contribution RAW'!$A$1:$A$156,0),MATCH('Final Volume Contributions'!K$2,'Volume Contribution RAW'!$A$1:$AF$1,0))</f>
        <v>40974.082392365497</v>
      </c>
      <c r="L133" s="102">
        <f>INDEX('Volume Contribution RAW'!$A$1:$AF$156,MATCH('Final Volume Contributions'!$A133,'Volume Contribution RAW'!$A$1:$A$156,0),MATCH('Final Volume Contributions'!L$2,'Volume Contribution RAW'!$A$1:$AF$1,0))</f>
        <v>-19.910981644454701</v>
      </c>
      <c r="M133" s="102">
        <f>INDEX('Volume Contribution RAW'!$A$1:$AF$156,MATCH('Final Volume Contributions'!$A133,'Volume Contribution RAW'!$A$1:$A$156,0),MATCH('Final Volume Contributions'!M$2,'Volume Contribution RAW'!$A$1:$AF$1,0))</f>
        <v>-31738.3014720842</v>
      </c>
      <c r="N133" s="102">
        <f>INDEX('Volume Contribution RAW'!$A$1:$AF$156,MATCH('Final Volume Contributions'!$A133,'Volume Contribution RAW'!$A$1:$A$156,0),MATCH('Final Volume Contributions'!N$2,'Volume Contribution RAW'!$A$1:$AF$1,0))</f>
        <v>-64482.836826387298</v>
      </c>
      <c r="O133" s="102">
        <f>INDEX('Volume Contribution RAW'!$A$1:$AF$156,MATCH('Final Volume Contributions'!$A133,'Volume Contribution RAW'!$A$1:$A$156,0),MATCH('Final Volume Contributions'!O$2,'Volume Contribution RAW'!$A$1:$AF$1,0))</f>
        <v>-16888.9128286532</v>
      </c>
      <c r="P133" s="102">
        <f>INDEX('Volume Contribution RAW'!$A$1:$AF$156,MATCH('Final Volume Contributions'!$A133,'Volume Contribution RAW'!$A$1:$A$156,0),MATCH('Final Volume Contributions'!P$2,'Volume Contribution RAW'!$A$1:$AF$1,0))</f>
        <v>10892.240759345899</v>
      </c>
      <c r="Q133" s="102">
        <f>INDEX('Volume Contribution RAW'!$A$1:$AF$156,MATCH('Final Volume Contributions'!$A133,'Volume Contribution RAW'!$A$1:$A$156,0),MATCH('Final Volume Contributions'!Q$2,'Volume Contribution RAW'!$A$1:$AF$1,0))</f>
        <v>246268.912264627</v>
      </c>
      <c r="R133" s="102">
        <f>INDEX('Volume Contribution RAW'!$A$1:$AF$156,MATCH('Final Volume Contributions'!$A133,'Volume Contribution RAW'!$A$1:$A$156,0),MATCH('Final Volume Contributions'!R$2,'Volume Contribution RAW'!$A$1:$AF$1,0))</f>
        <v>-262146.41781196801</v>
      </c>
      <c r="S133" s="102">
        <f>INDEX('Volume Contribution RAW'!$A$1:$AF$156,MATCH('Final Volume Contributions'!$A133,'Volume Contribution RAW'!$A$1:$A$156,0),MATCH('Final Volume Contributions'!S$2,'Volume Contribution RAW'!$A$1:$AF$1,0))</f>
        <v>-1.9480648662100801E-8</v>
      </c>
      <c r="T133" s="102">
        <f>INDEX('Volume Contribution RAW'!$A$1:$AF$156,MATCH('Final Volume Contributions'!$A133,'Volume Contribution RAW'!$A$1:$A$156,0),MATCH('Final Volume Contributions'!T$2,'Volume Contribution RAW'!$A$1:$AF$1,0))</f>
        <v>-51843.933998132299</v>
      </c>
      <c r="U133" s="102">
        <f>INDEX('Volume Contribution RAW'!$A$1:$AF$156,MATCH('Final Volume Contributions'!$A133,'Volume Contribution RAW'!$A$1:$A$156,0),MATCH('Final Volume Contributions'!U$2,'Volume Contribution RAW'!$A$1:$AF$1,0))</f>
        <v>72699.296015144704</v>
      </c>
      <c r="V133" s="102">
        <f>INDEX('Volume Contribution RAW'!$A$1:$AF$156,MATCH('Final Volume Contributions'!$A133,'Volume Contribution RAW'!$A$1:$A$156,0),MATCH('Final Volume Contributions'!V$2,'Volume Contribution RAW'!$A$1:$AF$1,0))</f>
        <v>224696.02920184599</v>
      </c>
      <c r="W133" s="102">
        <f>INDEX('Volume Contribution RAW'!$A$1:$AF$156,MATCH('Final Volume Contributions'!$A133,'Volume Contribution RAW'!$A$1:$A$156,0),MATCH('Final Volume Contributions'!W$2,'Volume Contribution RAW'!$A$1:$AF$1,0))</f>
        <v>-77717.888646771506</v>
      </c>
      <c r="X133" s="102">
        <f>INDEX('Volume Contribution RAW'!$A$1:$AF$156,MATCH('Final Volume Contributions'!$A133,'Volume Contribution RAW'!$A$1:$A$156,0),MATCH('Final Volume Contributions'!X$2,'Volume Contribution RAW'!$A$1:$AF$1,0))</f>
        <v>-1.9480648662100801E-8</v>
      </c>
      <c r="Y133" s="102">
        <f>INDEX('Volume Contribution RAW'!$A$1:$AF$156,MATCH('Final Volume Contributions'!$A133,'Volume Contribution RAW'!$A$1:$A$156,0),MATCH('Final Volume Contributions'!Y$2,'Volume Contribution RAW'!$A$1:$AF$1,0))</f>
        <v>69108.266515798401</v>
      </c>
      <c r="Z133" s="102">
        <f>INDEX('Volume Contribution RAW'!$A$1:$AF$156,MATCH('Final Volume Contributions'!$A133,'Volume Contribution RAW'!$A$1:$A$156,0),MATCH('Final Volume Contributions'!Z$2,'Volume Contribution RAW'!$A$1:$AF$1,0))</f>
        <v>2.2641659819532798</v>
      </c>
      <c r="AA133" s="102">
        <f>INDEX('Volume Contribution RAW'!$A$1:$AF$156,MATCH('Final Volume Contributions'!$A133,'Volume Contribution RAW'!$A$1:$A$156,0),MATCH('Final Volume Contributions'!AA$2,'Volume Contribution RAW'!$A$1:$AF$1,0))</f>
        <v>339.34507141748003</v>
      </c>
      <c r="AB133" s="102">
        <f>INDEX('Volume Contribution RAW'!$A$1:$AF$156,MATCH('Final Volume Contributions'!$A133,'Volume Contribution RAW'!$A$1:$A$156,0),MATCH('Final Volume Contributions'!AB$2,'Volume Contribution RAW'!$A$1:$AF$1,0))</f>
        <v>37376.142751069099</v>
      </c>
      <c r="AC133" s="102">
        <f>INDEX('Volume Contribution RAW'!$A$1:$AF$156,MATCH('Final Volume Contributions'!$A133,'Volume Contribution RAW'!$A$1:$A$156,0),MATCH('Final Volume Contributions'!AC$2,'Volume Contribution RAW'!$A$1:$AF$1,0))</f>
        <v>16880.602013641601</v>
      </c>
      <c r="AD133" s="102">
        <f>INDEX('Volume Contribution RAW'!$A$1:$AF$156,MATCH('Final Volume Contributions'!$A133,'Volume Contribution RAW'!$A$1:$A$156,0),MATCH('Final Volume Contributions'!AD$2,'Volume Contribution RAW'!$A$1:$AF$1,0))</f>
        <v>-1.9480648662100801E-8</v>
      </c>
      <c r="AE133" s="102">
        <f>INDEX('Volume Contribution RAW'!$A$1:$AF$156,MATCH('Final Volume Contributions'!$A133,'Volume Contribution RAW'!$A$1:$A$156,0),MATCH('Final Volume Contributions'!AE$2,'Volume Contribution RAW'!$A$1:$AF$1,0))</f>
        <v>-1.9480648662100801E-8</v>
      </c>
      <c r="AF133" s="102">
        <f>INDEX('Volume Contribution RAW'!$A$1:$AF$156,MATCH('Final Volume Contributions'!$A133,'Volume Contribution RAW'!$A$1:$A$156,0),MATCH('Final Volume Contributions'!AF$2,'Volume Contribution RAW'!$A$1:$AF$1,0))</f>
        <v>0</v>
      </c>
      <c r="AG133" s="102">
        <f>INDEX('Volume Contribution RAW'!$A$1:$AF$156,MATCH('Final Volume Contributions'!$A133,'Volume Contribution RAW'!$A$1:$A$156,0),MATCH('Final Volume Contributions'!AG$2,'Volume Contribution RAW'!$A$1:$AF$1,0))</f>
        <v>3.7437753128891202E-6</v>
      </c>
      <c r="AH133" s="102">
        <f>INDEX('Volume Contribution RAW'!$A$1:$AF$156,MATCH('Final Volume Contributions'!$A133,'Volume Contribution RAW'!$A$1:$A$156,0),MATCH('Final Volume Contributions'!AH$2,'Volume Contribution RAW'!$A$1:$AF$1,0))</f>
        <v>109417.855070941</v>
      </c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</row>
    <row r="134" spans="1:65" x14ac:dyDescent="0.2">
      <c r="A134" s="101">
        <f t="shared" si="5"/>
        <v>43654</v>
      </c>
      <c r="B134">
        <v>3943381.2999999989</v>
      </c>
      <c r="C134">
        <f t="shared" si="4"/>
        <v>3876846.5693680253</v>
      </c>
      <c r="E134" s="102">
        <f>INDEX('Volume Contribution RAW'!$A$1:$AF$156,MATCH('Final Volume Contributions'!$A134,'Volume Contribution RAW'!$A$1:$A$156,0),MATCH('Final Volume Contributions'!E$2,'Volume Contribution RAW'!$A$1:$AF$1,0))</f>
        <v>2455947.5896506398</v>
      </c>
      <c r="F134" s="102">
        <f>INDEX('Volume Contribution RAW'!$A$1:$AF$156,MATCH('Final Volume Contributions'!$A134,'Volume Contribution RAW'!$A$1:$A$156,0),MATCH('Final Volume Contributions'!F$2,'Volume Contribution RAW'!$A$1:$AF$1,0))</f>
        <v>171983.287866981</v>
      </c>
      <c r="G134" s="102">
        <f>INDEX('Volume Contribution RAW'!$A$1:$AF$156,MATCH('Final Volume Contributions'!$A134,'Volume Contribution RAW'!$A$1:$A$156,0),MATCH('Final Volume Contributions'!G$2,'Volume Contribution RAW'!$A$1:$AF$1,0))</f>
        <v>1164775.4567301399</v>
      </c>
      <c r="H134" s="102">
        <f>INDEX('Volume Contribution RAW'!$A$1:$AF$156,MATCH('Final Volume Contributions'!$A134,'Volume Contribution RAW'!$A$1:$A$156,0),MATCH('Final Volume Contributions'!H$2,'Volume Contribution RAW'!$A$1:$AF$1,0))</f>
        <v>-347560.150464373</v>
      </c>
      <c r="I134" s="102">
        <f>INDEX('Volume Contribution RAW'!$A$1:$AF$156,MATCH('Final Volume Contributions'!$A134,'Volume Contribution RAW'!$A$1:$A$156,0),MATCH('Final Volume Contributions'!I$2,'Volume Contribution RAW'!$A$1:$AF$1,0))</f>
        <v>6.6784726129469098E-9</v>
      </c>
      <c r="J134" s="102">
        <f>INDEX('Volume Contribution RAW'!$A$1:$AF$156,MATCH('Final Volume Contributions'!$A134,'Volume Contribution RAW'!$A$1:$A$156,0),MATCH('Final Volume Contributions'!J$2,'Volume Contribution RAW'!$A$1:$AF$1,0))</f>
        <v>177351.075504076</v>
      </c>
      <c r="K134" s="102">
        <f>INDEX('Volume Contribution RAW'!$A$1:$AF$156,MATCH('Final Volume Contributions'!$A134,'Volume Contribution RAW'!$A$1:$A$156,0),MATCH('Final Volume Contributions'!K$2,'Volume Contribution RAW'!$A$1:$AF$1,0))</f>
        <v>51053.490115712797</v>
      </c>
      <c r="L134" s="102">
        <f>INDEX('Volume Contribution RAW'!$A$1:$AF$156,MATCH('Final Volume Contributions'!$A134,'Volume Contribution RAW'!$A$1:$A$156,0),MATCH('Final Volume Contributions'!L$2,'Volume Contribution RAW'!$A$1:$AF$1,0))</f>
        <v>-15.859834324209899</v>
      </c>
      <c r="M134" s="102">
        <f>INDEX('Volume Contribution RAW'!$A$1:$AF$156,MATCH('Final Volume Contributions'!$A134,'Volume Contribution RAW'!$A$1:$A$156,0),MATCH('Final Volume Contributions'!M$2,'Volume Contribution RAW'!$A$1:$AF$1,0))</f>
        <v>-28447.788733851201</v>
      </c>
      <c r="N134" s="102">
        <f>INDEX('Volume Contribution RAW'!$A$1:$AF$156,MATCH('Final Volume Contributions'!$A134,'Volume Contribution RAW'!$A$1:$A$156,0),MATCH('Final Volume Contributions'!N$2,'Volume Contribution RAW'!$A$1:$AF$1,0))</f>
        <v>-77990.615687966798</v>
      </c>
      <c r="O134" s="102">
        <f>INDEX('Volume Contribution RAW'!$A$1:$AF$156,MATCH('Final Volume Contributions'!$A134,'Volume Contribution RAW'!$A$1:$A$156,0),MATCH('Final Volume Contributions'!O$2,'Volume Contribution RAW'!$A$1:$AF$1,0))</f>
        <v>-21902.369883392301</v>
      </c>
      <c r="P134" s="102">
        <f>INDEX('Volume Contribution RAW'!$A$1:$AF$156,MATCH('Final Volume Contributions'!$A134,'Volume Contribution RAW'!$A$1:$A$156,0),MATCH('Final Volume Contributions'!P$2,'Volume Contribution RAW'!$A$1:$AF$1,0))</f>
        <v>12824.245094072699</v>
      </c>
      <c r="Q134" s="102">
        <f>INDEX('Volume Contribution RAW'!$A$1:$AF$156,MATCH('Final Volume Contributions'!$A134,'Volume Contribution RAW'!$A$1:$A$156,0),MATCH('Final Volume Contributions'!Q$2,'Volume Contribution RAW'!$A$1:$AF$1,0))</f>
        <v>261858.42356418999</v>
      </c>
      <c r="R134" s="102">
        <f>INDEX('Volume Contribution RAW'!$A$1:$AF$156,MATCH('Final Volume Contributions'!$A134,'Volume Contribution RAW'!$A$1:$A$156,0),MATCH('Final Volume Contributions'!R$2,'Volume Contribution RAW'!$A$1:$AF$1,0))</f>
        <v>-399440.95314560097</v>
      </c>
      <c r="S134" s="102">
        <f>INDEX('Volume Contribution RAW'!$A$1:$AF$156,MATCH('Final Volume Contributions'!$A134,'Volume Contribution RAW'!$A$1:$A$156,0),MATCH('Final Volume Contributions'!S$2,'Volume Contribution RAW'!$A$1:$AF$1,0))</f>
        <v>6.6784726129469098E-9</v>
      </c>
      <c r="T134" s="102">
        <f>INDEX('Volume Contribution RAW'!$A$1:$AF$156,MATCH('Final Volume Contributions'!$A134,'Volume Contribution RAW'!$A$1:$A$156,0),MATCH('Final Volume Contributions'!T$2,'Volume Contribution RAW'!$A$1:$AF$1,0))</f>
        <v>-64326.314243948298</v>
      </c>
      <c r="U134" s="102">
        <f>INDEX('Volume Contribution RAW'!$A$1:$AF$156,MATCH('Final Volume Contributions'!$A134,'Volume Contribution RAW'!$A$1:$A$156,0),MATCH('Final Volume Contributions'!U$2,'Volume Contribution RAW'!$A$1:$AF$1,0))</f>
        <v>68512.113078350201</v>
      </c>
      <c r="V134" s="102">
        <f>INDEX('Volume Contribution RAW'!$A$1:$AF$156,MATCH('Final Volume Contributions'!$A134,'Volume Contribution RAW'!$A$1:$A$156,0),MATCH('Final Volume Contributions'!V$2,'Volume Contribution RAW'!$A$1:$AF$1,0))</f>
        <v>222272.01084147999</v>
      </c>
      <c r="W134" s="102">
        <f>INDEX('Volume Contribution RAW'!$A$1:$AF$156,MATCH('Final Volume Contributions'!$A134,'Volume Contribution RAW'!$A$1:$A$156,0),MATCH('Final Volume Contributions'!W$2,'Volume Contribution RAW'!$A$1:$AF$1,0))</f>
        <v>-70439.770331791005</v>
      </c>
      <c r="X134" s="102">
        <f>INDEX('Volume Contribution RAW'!$A$1:$AF$156,MATCH('Final Volume Contributions'!$A134,'Volume Contribution RAW'!$A$1:$A$156,0),MATCH('Final Volume Contributions'!X$2,'Volume Contribution RAW'!$A$1:$AF$1,0))</f>
        <v>6.6784726129469098E-9</v>
      </c>
      <c r="Y134" s="102">
        <f>INDEX('Volume Contribution RAW'!$A$1:$AF$156,MATCH('Final Volume Contributions'!$A134,'Volume Contribution RAW'!$A$1:$A$156,0),MATCH('Final Volume Contributions'!Y$2,'Volume Contribution RAW'!$A$1:$AF$1,0))</f>
        <v>70066.887352942693</v>
      </c>
      <c r="Z134" s="102">
        <f>INDEX('Volume Contribution RAW'!$A$1:$AF$156,MATCH('Final Volume Contributions'!$A134,'Volume Contribution RAW'!$A$1:$A$156,0),MATCH('Final Volume Contributions'!Z$2,'Volume Contribution RAW'!$A$1:$AF$1,0))</f>
        <v>0.22415702165383999</v>
      </c>
      <c r="AA134" s="102">
        <f>INDEX('Volume Contribution RAW'!$A$1:$AF$156,MATCH('Final Volume Contributions'!$A134,'Volume Contribution RAW'!$A$1:$A$156,0),MATCH('Final Volume Contributions'!AA$2,'Volume Contribution RAW'!$A$1:$AF$1,0))</f>
        <v>33.595440297523098</v>
      </c>
      <c r="AB134" s="102">
        <f>INDEX('Volume Contribution RAW'!$A$1:$AF$156,MATCH('Final Volume Contributions'!$A134,'Volume Contribution RAW'!$A$1:$A$156,0),MATCH('Final Volume Contributions'!AB$2,'Volume Contribution RAW'!$A$1:$AF$1,0))</f>
        <v>39081.898176173898</v>
      </c>
      <c r="AC134" s="102">
        <f>INDEX('Volume Contribution RAW'!$A$1:$AF$156,MATCH('Final Volume Contributions'!$A134,'Volume Contribution RAW'!$A$1:$A$156,0),MATCH('Final Volume Contributions'!AC$2,'Volume Contribution RAW'!$A$1:$AF$1,0))</f>
        <v>93785.526744466901</v>
      </c>
      <c r="AD134" s="102">
        <f>INDEX('Volume Contribution RAW'!$A$1:$AF$156,MATCH('Final Volume Contributions'!$A134,'Volume Contribution RAW'!$A$1:$A$156,0),MATCH('Final Volume Contributions'!AD$2,'Volume Contribution RAW'!$A$1:$AF$1,0))</f>
        <v>6.6784726129469098E-9</v>
      </c>
      <c r="AE134" s="102">
        <f>INDEX('Volume Contribution RAW'!$A$1:$AF$156,MATCH('Final Volume Contributions'!$A134,'Volume Contribution RAW'!$A$1:$A$156,0),MATCH('Final Volume Contributions'!AE$2,'Volume Contribution RAW'!$A$1:$AF$1,0))</f>
        <v>6.6784726129469098E-9</v>
      </c>
      <c r="AF134" s="102">
        <f>INDEX('Volume Contribution RAW'!$A$1:$AF$156,MATCH('Final Volume Contributions'!$A134,'Volume Contribution RAW'!$A$1:$A$156,0),MATCH('Final Volume Contributions'!AF$2,'Volume Contribution RAW'!$A$1:$AF$1,0))</f>
        <v>0</v>
      </c>
      <c r="AG134" s="102">
        <f>INDEX('Volume Contribution RAW'!$A$1:$AF$156,MATCH('Final Volume Contributions'!$A134,'Volume Contribution RAW'!$A$1:$A$156,0),MATCH('Final Volume Contributions'!AG$2,'Volume Contribution RAW'!$A$1:$AF$1,0))</f>
        <v>3.0543649057074101E-6</v>
      </c>
      <c r="AH134" s="102">
        <f>INDEX('Volume Contribution RAW'!$A$1:$AF$156,MATCH('Final Volume Contributions'!$A134,'Volume Contribution RAW'!$A$1:$A$156,0),MATCH('Final Volume Contributions'!AH$2,'Volume Contribution RAW'!$A$1:$AF$1,0))</f>
        <v>97424.567373641199</v>
      </c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</row>
    <row r="135" spans="1:65" x14ac:dyDescent="0.2">
      <c r="A135" s="101">
        <f t="shared" si="5"/>
        <v>43661</v>
      </c>
      <c r="B135">
        <v>3901052.0000000019</v>
      </c>
      <c r="C135">
        <f t="shared" si="4"/>
        <v>3823607.1265107435</v>
      </c>
      <c r="E135" s="102">
        <f>INDEX('Volume Contribution RAW'!$A$1:$AF$156,MATCH('Final Volume Contributions'!$A135,'Volume Contribution RAW'!$A$1:$A$156,0),MATCH('Final Volume Contributions'!E$2,'Volume Contribution RAW'!$A$1:$AF$1,0))</f>
        <v>2455947.5896506398</v>
      </c>
      <c r="F135" s="102">
        <f>INDEX('Volume Contribution RAW'!$A$1:$AF$156,MATCH('Final Volume Contributions'!$A135,'Volume Contribution RAW'!$A$1:$A$156,0),MATCH('Final Volume Contributions'!F$2,'Volume Contribution RAW'!$A$1:$AF$1,0))</f>
        <v>178139.864573653</v>
      </c>
      <c r="G135" s="102">
        <f>INDEX('Volume Contribution RAW'!$A$1:$AF$156,MATCH('Final Volume Contributions'!$A135,'Volume Contribution RAW'!$A$1:$A$156,0),MATCH('Final Volume Contributions'!G$2,'Volume Contribution RAW'!$A$1:$AF$1,0))</f>
        <v>1115853.9847458799</v>
      </c>
      <c r="H135" s="102">
        <f>INDEX('Volume Contribution RAW'!$A$1:$AF$156,MATCH('Final Volume Contributions'!$A135,'Volume Contribution RAW'!$A$1:$A$156,0),MATCH('Final Volume Contributions'!H$2,'Volume Contribution RAW'!$A$1:$AF$1,0))</f>
        <v>-400292.09790296399</v>
      </c>
      <c r="I135" s="102">
        <f>INDEX('Volume Contribution RAW'!$A$1:$AF$156,MATCH('Final Volume Contributions'!$A135,'Volume Contribution RAW'!$A$1:$A$156,0),MATCH('Final Volume Contributions'!I$2,'Volume Contribution RAW'!$A$1:$AF$1,0))</f>
        <v>4.6474382011553198E-8</v>
      </c>
      <c r="J135" s="102">
        <f>INDEX('Volume Contribution RAW'!$A$1:$AF$156,MATCH('Final Volume Contributions'!$A135,'Volume Contribution RAW'!$A$1:$A$156,0),MATCH('Final Volume Contributions'!J$2,'Volume Contribution RAW'!$A$1:$AF$1,0))</f>
        <v>173108.13524324499</v>
      </c>
      <c r="K135" s="102">
        <f>INDEX('Volume Contribution RAW'!$A$1:$AF$156,MATCH('Final Volume Contributions'!$A135,'Volume Contribution RAW'!$A$1:$A$156,0),MATCH('Final Volume Contributions'!K$2,'Volume Contribution RAW'!$A$1:$AF$1,0))</f>
        <v>50714.716305079099</v>
      </c>
      <c r="L135" s="102">
        <f>INDEX('Volume Contribution RAW'!$A$1:$AF$156,MATCH('Final Volume Contributions'!$A135,'Volume Contribution RAW'!$A$1:$A$156,0),MATCH('Final Volume Contributions'!L$2,'Volume Contribution RAW'!$A$1:$AF$1,0))</f>
        <v>-1066.2696165838599</v>
      </c>
      <c r="M135" s="102">
        <f>INDEX('Volume Contribution RAW'!$A$1:$AF$156,MATCH('Final Volume Contributions'!$A135,'Volume Contribution RAW'!$A$1:$A$156,0),MATCH('Final Volume Contributions'!M$2,'Volume Contribution RAW'!$A$1:$AF$1,0))</f>
        <v>-25487.254191554701</v>
      </c>
      <c r="N135" s="102">
        <f>INDEX('Volume Contribution RAW'!$A$1:$AF$156,MATCH('Final Volume Contributions'!$A135,'Volume Contribution RAW'!$A$1:$A$156,0),MATCH('Final Volume Contributions'!N$2,'Volume Contribution RAW'!$A$1:$AF$1,0))</f>
        <v>-70038.850434869906</v>
      </c>
      <c r="O135" s="102">
        <f>INDEX('Volume Contribution RAW'!$A$1:$AF$156,MATCH('Final Volume Contributions'!$A135,'Volume Contribution RAW'!$A$1:$A$156,0),MATCH('Final Volume Contributions'!O$2,'Volume Contribution RAW'!$A$1:$AF$1,0))</f>
        <v>-24811.270288477699</v>
      </c>
      <c r="P135" s="102">
        <f>INDEX('Volume Contribution RAW'!$A$1:$AF$156,MATCH('Final Volume Contributions'!$A135,'Volume Contribution RAW'!$A$1:$A$156,0),MATCH('Final Volume Contributions'!P$2,'Volume Contribution RAW'!$A$1:$AF$1,0))</f>
        <v>9577.7078009877605</v>
      </c>
      <c r="Q135" s="102">
        <f>INDEX('Volume Contribution RAW'!$A$1:$AF$156,MATCH('Final Volume Contributions'!$A135,'Volume Contribution RAW'!$A$1:$A$156,0),MATCH('Final Volume Contributions'!Q$2,'Volume Contribution RAW'!$A$1:$AF$1,0))</f>
        <v>350462.489042064</v>
      </c>
      <c r="R135" s="102">
        <f>INDEX('Volume Contribution RAW'!$A$1:$AF$156,MATCH('Final Volume Contributions'!$A135,'Volume Contribution RAW'!$A$1:$A$156,0),MATCH('Final Volume Contributions'!R$2,'Volume Contribution RAW'!$A$1:$AF$1,0))</f>
        <v>-379285.61263013899</v>
      </c>
      <c r="S135" s="102">
        <f>INDEX('Volume Contribution RAW'!$A$1:$AF$156,MATCH('Final Volume Contributions'!$A135,'Volume Contribution RAW'!$A$1:$A$156,0),MATCH('Final Volume Contributions'!S$2,'Volume Contribution RAW'!$A$1:$AF$1,0))</f>
        <v>1.32751081290426E-7</v>
      </c>
      <c r="T135" s="102">
        <f>INDEX('Volume Contribution RAW'!$A$1:$AF$156,MATCH('Final Volume Contributions'!$A135,'Volume Contribution RAW'!$A$1:$A$156,0),MATCH('Final Volume Contributions'!T$2,'Volume Contribution RAW'!$A$1:$AF$1,0))</f>
        <v>-78606.556099404595</v>
      </c>
      <c r="U135" s="102">
        <f>INDEX('Volume Contribution RAW'!$A$1:$AF$156,MATCH('Final Volume Contributions'!$A135,'Volume Contribution RAW'!$A$1:$A$156,0),MATCH('Final Volume Contributions'!U$2,'Volume Contribution RAW'!$A$1:$AF$1,0))</f>
        <v>64235.075237952202</v>
      </c>
      <c r="V135" s="102">
        <f>INDEX('Volume Contribution RAW'!$A$1:$AF$156,MATCH('Final Volume Contributions'!$A135,'Volume Contribution RAW'!$A$1:$A$156,0),MATCH('Final Volume Contributions'!V$2,'Volume Contribution RAW'!$A$1:$AF$1,0))</f>
        <v>213482.902564416</v>
      </c>
      <c r="W135" s="102">
        <f>INDEX('Volume Contribution RAW'!$A$1:$AF$156,MATCH('Final Volume Contributions'!$A135,'Volume Contribution RAW'!$A$1:$A$156,0),MATCH('Final Volume Contributions'!W$2,'Volume Contribution RAW'!$A$1:$AF$1,0))</f>
        <v>-70118.885561819101</v>
      </c>
      <c r="X135" s="102">
        <f>INDEX('Volume Contribution RAW'!$A$1:$AF$156,MATCH('Final Volume Contributions'!$A135,'Volume Contribution RAW'!$A$1:$A$156,0),MATCH('Final Volume Contributions'!X$2,'Volume Contribution RAW'!$A$1:$AF$1,0))</f>
        <v>4.6474382011553198E-8</v>
      </c>
      <c r="Y135" s="102">
        <f>INDEX('Volume Contribution RAW'!$A$1:$AF$156,MATCH('Final Volume Contributions'!$A135,'Volume Contribution RAW'!$A$1:$A$156,0),MATCH('Final Volume Contributions'!Y$2,'Volume Contribution RAW'!$A$1:$AF$1,0))</f>
        <v>63797.660297246897</v>
      </c>
      <c r="Z135" s="102">
        <f>INDEX('Volume Contribution RAW'!$A$1:$AF$156,MATCH('Final Volume Contributions'!$A135,'Volume Contribution RAW'!$A$1:$A$156,0),MATCH('Final Volume Contributions'!Z$2,'Volume Contribution RAW'!$A$1:$AF$1,0))</f>
        <v>2.2268788432889201E-2</v>
      </c>
      <c r="AA135" s="102">
        <f>INDEX('Volume Contribution RAW'!$A$1:$AF$156,MATCH('Final Volume Contributions'!$A135,'Volume Contribution RAW'!$A$1:$A$156,0),MATCH('Final Volume Contributions'!AA$2,'Volume Contribution RAW'!$A$1:$AF$1,0))</f>
        <v>3.33751519111118</v>
      </c>
      <c r="AB135" s="102">
        <f>INDEX('Volume Contribution RAW'!$A$1:$AF$156,MATCH('Final Volume Contributions'!$A135,'Volume Contribution RAW'!$A$1:$A$156,0),MATCH('Final Volume Contributions'!AB$2,'Volume Contribution RAW'!$A$1:$AF$1,0))</f>
        <v>37963.2193031227</v>
      </c>
      <c r="AC135" s="102">
        <f>INDEX('Volume Contribution RAW'!$A$1:$AF$156,MATCH('Final Volume Contributions'!$A135,'Volume Contribution RAW'!$A$1:$A$156,0),MATCH('Final Volume Contributions'!AC$2,'Volume Contribution RAW'!$A$1:$AF$1,0))</f>
        <v>72955.316110195607</v>
      </c>
      <c r="AD135" s="102">
        <f>INDEX('Volume Contribution RAW'!$A$1:$AF$156,MATCH('Final Volume Contributions'!$A135,'Volume Contribution RAW'!$A$1:$A$156,0),MATCH('Final Volume Contributions'!AD$2,'Volume Contribution RAW'!$A$1:$AF$1,0))</f>
        <v>4.6474382011553198E-8</v>
      </c>
      <c r="AE135" s="102">
        <f>INDEX('Volume Contribution RAW'!$A$1:$AF$156,MATCH('Final Volume Contributions'!$A135,'Volume Contribution RAW'!$A$1:$A$156,0),MATCH('Final Volume Contributions'!AE$2,'Volume Contribution RAW'!$A$1:$AF$1,0))</f>
        <v>4.6474382011553198E-8</v>
      </c>
      <c r="AF135" s="102">
        <f>INDEX('Volume Contribution RAW'!$A$1:$AF$156,MATCH('Final Volume Contributions'!$A135,'Volume Contribution RAW'!$A$1:$A$156,0),MATCH('Final Volume Contributions'!AF$2,'Volume Contribution RAW'!$A$1:$AF$1,0))</f>
        <v>0</v>
      </c>
      <c r="AG135" s="102">
        <f>INDEX('Volume Contribution RAW'!$A$1:$AF$156,MATCH('Final Volume Contributions'!$A135,'Volume Contribution RAW'!$A$1:$A$156,0),MATCH('Final Volume Contributions'!AG$2,'Volume Contribution RAW'!$A$1:$AF$1,0))</f>
        <v>2.5542504410508101E-6</v>
      </c>
      <c r="AH135" s="102">
        <f>INDEX('Volume Contribution RAW'!$A$1:$AF$156,MATCH('Final Volume Contributions'!$A135,'Volume Contribution RAW'!$A$1:$A$156,0),MATCH('Final Volume Contributions'!AH$2,'Volume Contribution RAW'!$A$1:$AF$1,0))</f>
        <v>87071.902575221495</v>
      </c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</row>
    <row r="136" spans="1:65" x14ac:dyDescent="0.2">
      <c r="A136" s="101">
        <f t="shared" si="5"/>
        <v>43668</v>
      </c>
      <c r="B136">
        <v>4337993.4999999991</v>
      </c>
      <c r="C136">
        <f t="shared" si="4"/>
        <v>4286409.3518499928</v>
      </c>
      <c r="E136" s="102">
        <f>INDEX('Volume Contribution RAW'!$A$1:$AF$156,MATCH('Final Volume Contributions'!$A136,'Volume Contribution RAW'!$A$1:$A$156,0),MATCH('Final Volume Contributions'!E$2,'Volume Contribution RAW'!$A$1:$AF$1,0))</f>
        <v>2455947.5896506398</v>
      </c>
      <c r="F136" s="102">
        <f>INDEX('Volume Contribution RAW'!$A$1:$AF$156,MATCH('Final Volume Contributions'!$A136,'Volume Contribution RAW'!$A$1:$A$156,0),MATCH('Final Volume Contributions'!F$2,'Volume Contribution RAW'!$A$1:$AF$1,0))</f>
        <v>209372.80177278299</v>
      </c>
      <c r="G136" s="102">
        <f>INDEX('Volume Contribution RAW'!$A$1:$AF$156,MATCH('Final Volume Contributions'!$A136,'Volume Contribution RAW'!$A$1:$A$156,0),MATCH('Final Volume Contributions'!G$2,'Volume Contribution RAW'!$A$1:$AF$1,0))</f>
        <v>1535788.01786452</v>
      </c>
      <c r="H136" s="102">
        <f>INDEX('Volume Contribution RAW'!$A$1:$AF$156,MATCH('Final Volume Contributions'!$A136,'Volume Contribution RAW'!$A$1:$A$156,0),MATCH('Final Volume Contributions'!H$2,'Volume Contribution RAW'!$A$1:$AF$1,0))</f>
        <v>-446653.82190955803</v>
      </c>
      <c r="I136" s="102">
        <f>INDEX('Volume Contribution RAW'!$A$1:$AF$156,MATCH('Final Volume Contributions'!$A136,'Volume Contribution RAW'!$A$1:$A$156,0),MATCH('Final Volume Contributions'!I$2,'Volume Contribution RAW'!$A$1:$AF$1,0))</f>
        <v>-1.3717413374497601E-8</v>
      </c>
      <c r="J136" s="102">
        <f>INDEX('Volume Contribution RAW'!$A$1:$AF$156,MATCH('Final Volume Contributions'!$A136,'Volume Contribution RAW'!$A$1:$A$156,0),MATCH('Final Volume Contributions'!J$2,'Volume Contribution RAW'!$A$1:$AF$1,0))</f>
        <v>194685.95640786699</v>
      </c>
      <c r="K136" s="102">
        <f>INDEX('Volume Contribution RAW'!$A$1:$AF$156,MATCH('Final Volume Contributions'!$A136,'Volume Contribution RAW'!$A$1:$A$156,0),MATCH('Final Volume Contributions'!K$2,'Volume Contribution RAW'!$A$1:$AF$1,0))</f>
        <v>43049.321995567399</v>
      </c>
      <c r="L136" s="102">
        <f>INDEX('Volume Contribution RAW'!$A$1:$AF$156,MATCH('Final Volume Contributions'!$A136,'Volume Contribution RAW'!$A$1:$A$156,0),MATCH('Final Volume Contributions'!L$2,'Volume Contribution RAW'!$A$1:$AF$1,0))</f>
        <v>-18743.0943118369</v>
      </c>
      <c r="M136" s="102">
        <f>INDEX('Volume Contribution RAW'!$A$1:$AF$156,MATCH('Final Volume Contributions'!$A136,'Volume Contribution RAW'!$A$1:$A$156,0),MATCH('Final Volume Contributions'!M$2,'Volume Contribution RAW'!$A$1:$AF$1,0))</f>
        <v>-24691.859621043699</v>
      </c>
      <c r="N136" s="102">
        <f>INDEX('Volume Contribution RAW'!$A$1:$AF$156,MATCH('Final Volume Contributions'!$A136,'Volume Contribution RAW'!$A$1:$A$156,0),MATCH('Final Volume Contributions'!N$2,'Volume Contribution RAW'!$A$1:$AF$1,0))</f>
        <v>-68000.828581342503</v>
      </c>
      <c r="O136" s="102">
        <f>INDEX('Volume Contribution RAW'!$A$1:$AF$156,MATCH('Final Volume Contributions'!$A136,'Volume Contribution RAW'!$A$1:$A$156,0),MATCH('Final Volume Contributions'!O$2,'Volume Contribution RAW'!$A$1:$AF$1,0))</f>
        <v>-19709.413585190101</v>
      </c>
      <c r="P136" s="102">
        <f>INDEX('Volume Contribution RAW'!$A$1:$AF$156,MATCH('Final Volume Contributions'!$A136,'Volume Contribution RAW'!$A$1:$A$156,0),MATCH('Final Volume Contributions'!P$2,'Volume Contribution RAW'!$A$1:$AF$1,0))</f>
        <v>7180.4551471348004</v>
      </c>
      <c r="Q136" s="102">
        <f>INDEX('Volume Contribution RAW'!$A$1:$AF$156,MATCH('Final Volume Contributions'!$A136,'Volume Contribution RAW'!$A$1:$A$156,0),MATCH('Final Volume Contributions'!Q$2,'Volume Contribution RAW'!$A$1:$AF$1,0))</f>
        <v>445045.99924861698</v>
      </c>
      <c r="R136" s="102">
        <f>INDEX('Volume Contribution RAW'!$A$1:$AF$156,MATCH('Final Volume Contributions'!$A136,'Volume Contribution RAW'!$A$1:$A$156,0),MATCH('Final Volume Contributions'!R$2,'Volume Contribution RAW'!$A$1:$AF$1,0))</f>
        <v>-476929.405569678</v>
      </c>
      <c r="S136" s="102">
        <f>INDEX('Volume Contribution RAW'!$A$1:$AF$156,MATCH('Final Volume Contributions'!$A136,'Volume Contribution RAW'!$A$1:$A$156,0),MATCH('Final Volume Contributions'!S$2,'Volume Contribution RAW'!$A$1:$AF$1,0))</f>
        <v>54779.134991736501</v>
      </c>
      <c r="T136" s="102">
        <f>INDEX('Volume Contribution RAW'!$A$1:$AF$156,MATCH('Final Volume Contributions'!$A136,'Volume Contribution RAW'!$A$1:$A$156,0),MATCH('Final Volume Contributions'!T$2,'Volume Contribution RAW'!$A$1:$AF$1,0))</f>
        <v>-72594.262403917906</v>
      </c>
      <c r="U136" s="102">
        <f>INDEX('Volume Contribution RAW'!$A$1:$AF$156,MATCH('Final Volume Contributions'!$A136,'Volume Contribution RAW'!$A$1:$A$156,0),MATCH('Final Volume Contributions'!U$2,'Volume Contribution RAW'!$A$1:$AF$1,0))</f>
        <v>52356.216938188401</v>
      </c>
      <c r="V136" s="102">
        <f>INDEX('Volume Contribution RAW'!$A$1:$AF$156,MATCH('Final Volume Contributions'!$A136,'Volume Contribution RAW'!$A$1:$A$156,0),MATCH('Final Volume Contributions'!V$2,'Volume Contribution RAW'!$A$1:$AF$1,0))</f>
        <v>236201.68299360399</v>
      </c>
      <c r="W136" s="102">
        <f>INDEX('Volume Contribution RAW'!$A$1:$AF$156,MATCH('Final Volume Contributions'!$A136,'Volume Contribution RAW'!$A$1:$A$156,0),MATCH('Final Volume Contributions'!W$2,'Volume Contribution RAW'!$A$1:$AF$1,0))</f>
        <v>-75439.560433676699</v>
      </c>
      <c r="X136" s="102">
        <f>INDEX('Volume Contribution RAW'!$A$1:$AF$156,MATCH('Final Volume Contributions'!$A136,'Volume Contribution RAW'!$A$1:$A$156,0),MATCH('Final Volume Contributions'!X$2,'Volume Contribution RAW'!$A$1:$AF$1,0))</f>
        <v>-1.3717413374497601E-8</v>
      </c>
      <c r="Y136" s="102">
        <f>INDEX('Volume Contribution RAW'!$A$1:$AF$156,MATCH('Final Volume Contributions'!$A136,'Volume Contribution RAW'!$A$1:$A$156,0),MATCH('Final Volume Contributions'!Y$2,'Volume Contribution RAW'!$A$1:$AF$1,0))</f>
        <v>64668.888575986697</v>
      </c>
      <c r="Z136" s="102">
        <f>INDEX('Volume Contribution RAW'!$A$1:$AF$156,MATCH('Final Volume Contributions'!$A136,'Volume Contribution RAW'!$A$1:$A$156,0),MATCH('Final Volume Contributions'!Z$2,'Volume Contribution RAW'!$A$1:$AF$1,0))</f>
        <v>2.3785239377262699E-3</v>
      </c>
      <c r="AA136" s="102">
        <f>INDEX('Volume Contribution RAW'!$A$1:$AF$156,MATCH('Final Volume Contributions'!$A136,'Volume Contribution RAW'!$A$1:$A$156,0),MATCH('Final Volume Contributions'!AA$2,'Volume Contribution RAW'!$A$1:$AF$1,0))</f>
        <v>0.35648140681579099</v>
      </c>
      <c r="AB136" s="102">
        <f>INDEX('Volume Contribution RAW'!$A$1:$AF$156,MATCH('Final Volume Contributions'!$A136,'Volume Contribution RAW'!$A$1:$A$156,0),MATCH('Final Volume Contributions'!AB$2,'Volume Contribution RAW'!$A$1:$AF$1,0))</f>
        <v>40653.575462982</v>
      </c>
      <c r="AC136" s="102">
        <f>INDEX('Volume Contribution RAW'!$A$1:$AF$156,MATCH('Final Volume Contributions'!$A136,'Volume Contribution RAW'!$A$1:$A$156,0),MATCH('Final Volume Contributions'!AC$2,'Volume Contribution RAW'!$A$1:$AF$1,0))</f>
        <v>65703.281683966299</v>
      </c>
      <c r="AD136" s="102">
        <f>INDEX('Volume Contribution RAW'!$A$1:$AF$156,MATCH('Final Volume Contributions'!$A136,'Volume Contribution RAW'!$A$1:$A$156,0),MATCH('Final Volume Contributions'!AD$2,'Volume Contribution RAW'!$A$1:$AF$1,0))</f>
        <v>-1.3717413374497601E-8</v>
      </c>
      <c r="AE136" s="102">
        <f>INDEX('Volume Contribution RAW'!$A$1:$AF$156,MATCH('Final Volume Contributions'!$A136,'Volume Contribution RAW'!$A$1:$A$156,0),MATCH('Final Volume Contributions'!AE$2,'Volume Contribution RAW'!$A$1:$AF$1,0))</f>
        <v>-1.3717413374497601E-8</v>
      </c>
      <c r="AF136" s="102">
        <f>INDEX('Volume Contribution RAW'!$A$1:$AF$156,MATCH('Final Volume Contributions'!$A136,'Volume Contribution RAW'!$A$1:$A$156,0),MATCH('Final Volume Contributions'!AF$2,'Volume Contribution RAW'!$A$1:$AF$1,0))</f>
        <v>0</v>
      </c>
      <c r="AG136" s="102">
        <f>INDEX('Volume Contribution RAW'!$A$1:$AF$156,MATCH('Final Volume Contributions'!$A136,'Volume Contribution RAW'!$A$1:$A$156,0),MATCH('Final Volume Contributions'!AG$2,'Volume Contribution RAW'!$A$1:$AF$1,0))</f>
        <v>2.0507005792828198E-6</v>
      </c>
      <c r="AH136" s="102">
        <f>INDEX('Volume Contribution RAW'!$A$1:$AF$156,MATCH('Final Volume Contributions'!$A136,'Volume Contribution RAW'!$A$1:$A$156,0),MATCH('Final Volume Contributions'!AH$2,'Volume Contribution RAW'!$A$1:$AF$1,0))</f>
        <v>83738.316670718807</v>
      </c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</row>
    <row r="137" spans="1:65" x14ac:dyDescent="0.2">
      <c r="A137" s="101">
        <f t="shared" si="5"/>
        <v>43675</v>
      </c>
      <c r="B137">
        <v>3919970.8000000031</v>
      </c>
      <c r="C137">
        <f t="shared" si="4"/>
        <v>3881742.4083593697</v>
      </c>
      <c r="E137" s="102">
        <f>INDEX('Volume Contribution RAW'!$A$1:$AF$156,MATCH('Final Volume Contributions'!$A137,'Volume Contribution RAW'!$A$1:$A$156,0),MATCH('Final Volume Contributions'!E$2,'Volume Contribution RAW'!$A$1:$AF$1,0))</f>
        <v>2455947.5896506398</v>
      </c>
      <c r="F137" s="102">
        <f>INDEX('Volume Contribution RAW'!$A$1:$AF$156,MATCH('Final Volume Contributions'!$A137,'Volume Contribution RAW'!$A$1:$A$156,0),MATCH('Final Volume Contributions'!F$2,'Volume Contribution RAW'!$A$1:$AF$1,0))</f>
        <v>187815.843446668</v>
      </c>
      <c r="G137" s="102">
        <f>INDEX('Volume Contribution RAW'!$A$1:$AF$156,MATCH('Final Volume Contributions'!$A137,'Volume Contribution RAW'!$A$1:$A$156,0),MATCH('Final Volume Contributions'!G$2,'Volume Contribution RAW'!$A$1:$AF$1,0))</f>
        <v>1176189.4267007201</v>
      </c>
      <c r="H137" s="102">
        <f>INDEX('Volume Contribution RAW'!$A$1:$AF$156,MATCH('Final Volume Contributions'!$A137,'Volume Contribution RAW'!$A$1:$A$156,0),MATCH('Final Volume Contributions'!H$2,'Volume Contribution RAW'!$A$1:$AF$1,0))</f>
        <v>-433103.85535925598</v>
      </c>
      <c r="I137" s="102">
        <f>INDEX('Volume Contribution RAW'!$A$1:$AF$156,MATCH('Final Volume Contributions'!$A137,'Volume Contribution RAW'!$A$1:$A$156,0),MATCH('Final Volume Contributions'!I$2,'Volume Contribution RAW'!$A$1:$AF$1,0))</f>
        <v>4.0881781210436602E-8</v>
      </c>
      <c r="J137" s="102">
        <f>INDEX('Volume Contribution RAW'!$A$1:$AF$156,MATCH('Final Volume Contributions'!$A137,'Volume Contribution RAW'!$A$1:$A$156,0),MATCH('Final Volume Contributions'!J$2,'Volume Contribution RAW'!$A$1:$AF$1,0))</f>
        <v>166597.49482814499</v>
      </c>
      <c r="K137" s="102">
        <f>INDEX('Volume Contribution RAW'!$A$1:$AF$156,MATCH('Final Volume Contributions'!$A137,'Volume Contribution RAW'!$A$1:$A$156,0),MATCH('Final Volume Contributions'!K$2,'Volume Contribution RAW'!$A$1:$AF$1,0))</f>
        <v>61880.789735573897</v>
      </c>
      <c r="L137" s="102">
        <f>INDEX('Volume Contribution RAW'!$A$1:$AF$156,MATCH('Final Volume Contributions'!$A137,'Volume Contribution RAW'!$A$1:$A$156,0),MATCH('Final Volume Contributions'!L$2,'Volume Contribution RAW'!$A$1:$AF$1,0))</f>
        <v>-27734.954900162</v>
      </c>
      <c r="M137" s="102">
        <f>INDEX('Volume Contribution RAW'!$A$1:$AF$156,MATCH('Final Volume Contributions'!$A137,'Volume Contribution RAW'!$A$1:$A$156,0),MATCH('Final Volume Contributions'!M$2,'Volume Contribution RAW'!$A$1:$AF$1,0))</f>
        <v>-20918.483440064301</v>
      </c>
      <c r="N137" s="102">
        <f>INDEX('Volume Contribution RAW'!$A$1:$AF$156,MATCH('Final Volume Contributions'!$A137,'Volume Contribution RAW'!$A$1:$A$156,0),MATCH('Final Volume Contributions'!N$2,'Volume Contribution RAW'!$A$1:$AF$1,0))</f>
        <v>-58332.603178818499</v>
      </c>
      <c r="O137" s="102">
        <f>INDEX('Volume Contribution RAW'!$A$1:$AF$156,MATCH('Final Volume Contributions'!$A137,'Volume Contribution RAW'!$A$1:$A$156,0),MATCH('Final Volume Contributions'!O$2,'Volume Contribution RAW'!$A$1:$AF$1,0))</f>
        <v>-11861.0651705037</v>
      </c>
      <c r="P137" s="102">
        <f>INDEX('Volume Contribution RAW'!$A$1:$AF$156,MATCH('Final Volume Contributions'!$A137,'Volume Contribution RAW'!$A$1:$A$156,0),MATCH('Final Volume Contributions'!P$2,'Volume Contribution RAW'!$A$1:$AF$1,0))</f>
        <v>18918.5415496637</v>
      </c>
      <c r="Q137" s="102">
        <f>INDEX('Volume Contribution RAW'!$A$1:$AF$156,MATCH('Final Volume Contributions'!$A137,'Volume Contribution RAW'!$A$1:$A$156,0),MATCH('Final Volume Contributions'!Q$2,'Volume Contribution RAW'!$A$1:$AF$1,0))</f>
        <v>389336.17372854298</v>
      </c>
      <c r="R137" s="102">
        <f>INDEX('Volume Contribution RAW'!$A$1:$AF$156,MATCH('Final Volume Contributions'!$A137,'Volume Contribution RAW'!$A$1:$A$156,0),MATCH('Final Volume Contributions'!R$2,'Volume Contribution RAW'!$A$1:$AF$1,0))</f>
        <v>-417390.16803340201</v>
      </c>
      <c r="S137" s="102">
        <f>INDEX('Volume Contribution RAW'!$A$1:$AF$156,MATCH('Final Volume Contributions'!$A137,'Volume Contribution RAW'!$A$1:$A$156,0),MATCH('Final Volume Contributions'!S$2,'Volume Contribution RAW'!$A$1:$AF$1,0))</f>
        <v>4.0881781210436602E-8</v>
      </c>
      <c r="T137" s="102">
        <f>INDEX('Volume Contribution RAW'!$A$1:$AF$156,MATCH('Final Volume Contributions'!$A137,'Volume Contribution RAW'!$A$1:$A$156,0),MATCH('Final Volume Contributions'!T$2,'Volume Contribution RAW'!$A$1:$AF$1,0))</f>
        <v>-58254.774162061898</v>
      </c>
      <c r="U137" s="102">
        <f>INDEX('Volume Contribution RAW'!$A$1:$AF$156,MATCH('Final Volume Contributions'!$A137,'Volume Contribution RAW'!$A$1:$A$156,0),MATCH('Final Volume Contributions'!U$2,'Volume Contribution RAW'!$A$1:$AF$1,0))</f>
        <v>49471.114420620899</v>
      </c>
      <c r="V137" s="102">
        <f>INDEX('Volume Contribution RAW'!$A$1:$AF$156,MATCH('Final Volume Contributions'!$A137,'Volume Contribution RAW'!$A$1:$A$156,0),MATCH('Final Volume Contributions'!V$2,'Volume Contribution RAW'!$A$1:$AF$1,0))</f>
        <v>222903.98410591899</v>
      </c>
      <c r="W137" s="102">
        <f>INDEX('Volume Contribution RAW'!$A$1:$AF$156,MATCH('Final Volume Contributions'!$A137,'Volume Contribution RAW'!$A$1:$A$156,0),MATCH('Final Volume Contributions'!W$2,'Volume Contribution RAW'!$A$1:$AF$1,0))</f>
        <v>-71033.869978013594</v>
      </c>
      <c r="X137" s="102">
        <f>INDEX('Volume Contribution RAW'!$A$1:$AF$156,MATCH('Final Volume Contributions'!$A137,'Volume Contribution RAW'!$A$1:$A$156,0),MATCH('Final Volume Contributions'!X$2,'Volume Contribution RAW'!$A$1:$AF$1,0))</f>
        <v>4.0881781210436602E-8</v>
      </c>
      <c r="Y137" s="102">
        <f>INDEX('Volume Contribution RAW'!$A$1:$AF$156,MATCH('Final Volume Contributions'!$A137,'Volume Contribution RAW'!$A$1:$A$156,0),MATCH('Final Volume Contributions'!Y$2,'Volume Contribution RAW'!$A$1:$AF$1,0))</f>
        <v>57403.444746860099</v>
      </c>
      <c r="Z137" s="102">
        <f>INDEX('Volume Contribution RAW'!$A$1:$AF$156,MATCH('Final Volume Contributions'!$A137,'Volume Contribution RAW'!$A$1:$A$156,0),MATCH('Final Volume Contributions'!Z$2,'Volume Contribution RAW'!$A$1:$AF$1,0))</f>
        <v>2.2487483100656899E-4</v>
      </c>
      <c r="AA137" s="102">
        <f>INDEX('Volume Contribution RAW'!$A$1:$AF$156,MATCH('Final Volume Contributions'!$A137,'Volume Contribution RAW'!$A$1:$A$156,0),MATCH('Final Volume Contributions'!AA$2,'Volume Contribution RAW'!$A$1:$AF$1,0))</f>
        <v>3.36969602061808E-2</v>
      </c>
      <c r="AB137" s="102">
        <f>INDEX('Volume Contribution RAW'!$A$1:$AF$156,MATCH('Final Volume Contributions'!$A137,'Volume Contribution RAW'!$A$1:$A$156,0),MATCH('Final Volume Contributions'!AB$2,'Volume Contribution RAW'!$A$1:$AF$1,0))</f>
        <v>36751.696653810301</v>
      </c>
      <c r="AC137" s="102">
        <f>INDEX('Volume Contribution RAW'!$A$1:$AF$156,MATCH('Final Volume Contributions'!$A137,'Volume Contribution RAW'!$A$1:$A$156,0),MATCH('Final Volume Contributions'!AC$2,'Volume Contribution RAW'!$A$1:$AF$1,0))</f>
        <v>85976.701244510899</v>
      </c>
      <c r="AD137" s="102">
        <f>INDEX('Volume Contribution RAW'!$A$1:$AF$156,MATCH('Final Volume Contributions'!$A137,'Volume Contribution RAW'!$A$1:$A$156,0),MATCH('Final Volume Contributions'!AD$2,'Volume Contribution RAW'!$A$1:$AF$1,0))</f>
        <v>4.0881781210436602E-8</v>
      </c>
      <c r="AE137" s="102">
        <f>INDEX('Volume Contribution RAW'!$A$1:$AF$156,MATCH('Final Volume Contributions'!$A137,'Volume Contribution RAW'!$A$1:$A$156,0),MATCH('Final Volume Contributions'!AE$2,'Volume Contribution RAW'!$A$1:$AF$1,0))</f>
        <v>4.0881781210436602E-8</v>
      </c>
      <c r="AF137" s="102">
        <f>INDEX('Volume Contribution RAW'!$A$1:$AF$156,MATCH('Final Volume Contributions'!$A137,'Volume Contribution RAW'!$A$1:$A$156,0),MATCH('Final Volume Contributions'!AF$2,'Volume Contribution RAW'!$A$1:$AF$1,0))</f>
        <v>0</v>
      </c>
      <c r="AG137" s="102">
        <f>INDEX('Volume Contribution RAW'!$A$1:$AF$156,MATCH('Final Volume Contributions'!$A137,'Volume Contribution RAW'!$A$1:$A$156,0),MATCH('Final Volume Contributions'!AG$2,'Volume Contribution RAW'!$A$1:$AF$1,0))</f>
        <v>1.69613457437682E-6</v>
      </c>
      <c r="AH137" s="102">
        <f>INDEX('Volume Contribution RAW'!$A$1:$AF$156,MATCH('Final Volume Contributions'!$A137,'Volume Contribution RAW'!$A$1:$A$156,0),MATCH('Final Volume Contributions'!AH$2,'Volume Contribution RAW'!$A$1:$AF$1,0))</f>
        <v>71179.347846241595</v>
      </c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</row>
    <row r="138" spans="1:65" x14ac:dyDescent="0.2">
      <c r="A138" s="101">
        <f t="shared" si="5"/>
        <v>43682</v>
      </c>
      <c r="B138">
        <v>3793233.4999999981</v>
      </c>
      <c r="C138">
        <f t="shared" si="4"/>
        <v>3759170.5164249134</v>
      </c>
      <c r="E138" s="102">
        <f>INDEX('Volume Contribution RAW'!$A$1:$AF$156,MATCH('Final Volume Contributions'!$A138,'Volume Contribution RAW'!$A$1:$A$156,0),MATCH('Final Volume Contributions'!E$2,'Volume Contribution RAW'!$A$1:$AF$1,0))</f>
        <v>2455947.5896506398</v>
      </c>
      <c r="F138" s="102">
        <f>INDEX('Volume Contribution RAW'!$A$1:$AF$156,MATCH('Final Volume Contributions'!$A138,'Volume Contribution RAW'!$A$1:$A$156,0),MATCH('Final Volume Contributions'!F$2,'Volume Contribution RAW'!$A$1:$AF$1,0))</f>
        <v>180449.45772755801</v>
      </c>
      <c r="G138" s="102">
        <f>INDEX('Volume Contribution RAW'!$A$1:$AF$156,MATCH('Final Volume Contributions'!$A138,'Volume Contribution RAW'!$A$1:$A$156,0),MATCH('Final Volume Contributions'!G$2,'Volume Contribution RAW'!$A$1:$AF$1,0))</f>
        <v>1138215.5589041901</v>
      </c>
      <c r="H138" s="102">
        <f>INDEX('Volume Contribution RAW'!$A$1:$AF$156,MATCH('Final Volume Contributions'!$A138,'Volume Contribution RAW'!$A$1:$A$156,0),MATCH('Final Volume Contributions'!H$2,'Volume Contribution RAW'!$A$1:$AF$1,0))</f>
        <v>-415969.94171991199</v>
      </c>
      <c r="I138" s="102">
        <f>INDEX('Volume Contribution RAW'!$A$1:$AF$156,MATCH('Final Volume Contributions'!$A138,'Volume Contribution RAW'!$A$1:$A$156,0),MATCH('Final Volume Contributions'!I$2,'Volume Contribution RAW'!$A$1:$AF$1,0))</f>
        <v>-4.8852074058507798E-8</v>
      </c>
      <c r="J138" s="102">
        <f>INDEX('Volume Contribution RAW'!$A$1:$AF$156,MATCH('Final Volume Contributions'!$A138,'Volume Contribution RAW'!$A$1:$A$156,0),MATCH('Final Volume Contributions'!J$2,'Volume Contribution RAW'!$A$1:$AF$1,0))</f>
        <v>163613.71955291499</v>
      </c>
      <c r="K138" s="102">
        <f>INDEX('Volume Contribution RAW'!$A$1:$AF$156,MATCH('Final Volume Contributions'!$A138,'Volume Contribution RAW'!$A$1:$A$156,0),MATCH('Final Volume Contributions'!K$2,'Volume Contribution RAW'!$A$1:$AF$1,0))</f>
        <v>39970.488293363698</v>
      </c>
      <c r="L138" s="102">
        <f>INDEX('Volume Contribution RAW'!$A$1:$AF$156,MATCH('Final Volume Contributions'!$A138,'Volume Contribution RAW'!$A$1:$A$156,0),MATCH('Final Volume Contributions'!L$2,'Volume Contribution RAW'!$A$1:$AF$1,0))</f>
        <v>-36433.699525142903</v>
      </c>
      <c r="M138" s="102">
        <f>INDEX('Volume Contribution RAW'!$A$1:$AF$156,MATCH('Final Volume Contributions'!$A138,'Volume Contribution RAW'!$A$1:$A$156,0),MATCH('Final Volume Contributions'!M$2,'Volume Contribution RAW'!$A$1:$AF$1,0))</f>
        <v>-18324.175443169701</v>
      </c>
      <c r="N138" s="102">
        <f>INDEX('Volume Contribution RAW'!$A$1:$AF$156,MATCH('Final Volume Contributions'!$A138,'Volume Contribution RAW'!$A$1:$A$156,0),MATCH('Final Volume Contributions'!N$2,'Volume Contribution RAW'!$A$1:$AF$1,0))</f>
        <v>-59980.864157981297</v>
      </c>
      <c r="O138" s="102">
        <f>INDEX('Volume Contribution RAW'!$A$1:$AF$156,MATCH('Final Volume Contributions'!$A138,'Volume Contribution RAW'!$A$1:$A$156,0),MATCH('Final Volume Contributions'!O$2,'Volume Contribution RAW'!$A$1:$AF$1,0))</f>
        <v>-44703.690875031403</v>
      </c>
      <c r="P138" s="102">
        <f>INDEX('Volume Contribution RAW'!$A$1:$AF$156,MATCH('Final Volume Contributions'!$A138,'Volume Contribution RAW'!$A$1:$A$156,0),MATCH('Final Volume Contributions'!P$2,'Volume Contribution RAW'!$A$1:$AF$1,0))</f>
        <v>24669.4001214692</v>
      </c>
      <c r="Q138" s="102">
        <f>INDEX('Volume Contribution RAW'!$A$1:$AF$156,MATCH('Final Volume Contributions'!$A138,'Volume Contribution RAW'!$A$1:$A$156,0),MATCH('Final Volume Contributions'!Q$2,'Volume Contribution RAW'!$A$1:$AF$1,0))</f>
        <v>113051.19076397701</v>
      </c>
      <c r="R138" s="102">
        <f>INDEX('Volume Contribution RAW'!$A$1:$AF$156,MATCH('Final Volume Contributions'!$A138,'Volume Contribution RAW'!$A$1:$A$156,0),MATCH('Final Volume Contributions'!R$2,'Volume Contribution RAW'!$A$1:$AF$1,0))</f>
        <v>-172562.548382988</v>
      </c>
      <c r="S138" s="102">
        <f>INDEX('Volume Contribution RAW'!$A$1:$AF$156,MATCH('Final Volume Contributions'!$A138,'Volume Contribution RAW'!$A$1:$A$156,0),MATCH('Final Volume Contributions'!S$2,'Volume Contribution RAW'!$A$1:$AF$1,0))</f>
        <v>-1.36926726808221E-7</v>
      </c>
      <c r="T138" s="102">
        <f>INDEX('Volume Contribution RAW'!$A$1:$AF$156,MATCH('Final Volume Contributions'!$A138,'Volume Contribution RAW'!$A$1:$A$156,0),MATCH('Final Volume Contributions'!T$2,'Volume Contribution RAW'!$A$1:$AF$1,0))</f>
        <v>-63137.973216982296</v>
      </c>
      <c r="U138" s="102">
        <f>INDEX('Volume Contribution RAW'!$A$1:$AF$156,MATCH('Final Volume Contributions'!$A138,'Volume Contribution RAW'!$A$1:$A$156,0),MATCH('Final Volume Contributions'!U$2,'Volume Contribution RAW'!$A$1:$AF$1,0))</f>
        <v>59427.855979479296</v>
      </c>
      <c r="V138" s="102">
        <f>INDEX('Volume Contribution RAW'!$A$1:$AF$156,MATCH('Final Volume Contributions'!$A138,'Volume Contribution RAW'!$A$1:$A$156,0),MATCH('Final Volume Contributions'!V$2,'Volume Contribution RAW'!$A$1:$AF$1,0))</f>
        <v>218949.052721021</v>
      </c>
      <c r="W138" s="102">
        <f>INDEX('Volume Contribution RAW'!$A$1:$AF$156,MATCH('Final Volume Contributions'!$A138,'Volume Contribution RAW'!$A$1:$A$156,0),MATCH('Final Volume Contributions'!W$2,'Volume Contribution RAW'!$A$1:$AF$1,0))</f>
        <v>-69139.690500698998</v>
      </c>
      <c r="X138" s="102">
        <f>INDEX('Volume Contribution RAW'!$A$1:$AF$156,MATCH('Final Volume Contributions'!$A138,'Volume Contribution RAW'!$A$1:$A$156,0),MATCH('Final Volume Contributions'!X$2,'Volume Contribution RAW'!$A$1:$AF$1,0))</f>
        <v>-4.8852074058507798E-8</v>
      </c>
      <c r="Y138" s="102">
        <f>INDEX('Volume Contribution RAW'!$A$1:$AF$156,MATCH('Final Volume Contributions'!$A138,'Volume Contribution RAW'!$A$1:$A$156,0),MATCH('Final Volume Contributions'!Y$2,'Volume Contribution RAW'!$A$1:$AF$1,0))</f>
        <v>47696.716478942501</v>
      </c>
      <c r="Z138" s="102">
        <f>INDEX('Volume Contribution RAW'!$A$1:$AF$156,MATCH('Final Volume Contributions'!$A138,'Volume Contribution RAW'!$A$1:$A$156,0),MATCH('Final Volume Contributions'!Z$2,'Volume Contribution RAW'!$A$1:$AF$1,0))</f>
        <v>2.20416670909352E-5</v>
      </c>
      <c r="AA138" s="102">
        <f>INDEX('Volume Contribution RAW'!$A$1:$AF$156,MATCH('Final Volume Contributions'!$A138,'Volume Contribution RAW'!$A$1:$A$156,0),MATCH('Final Volume Contributions'!AA$2,'Volume Contribution RAW'!$A$1:$AF$1,0))</f>
        <v>3.3111311586562098E-3</v>
      </c>
      <c r="AB138" s="102">
        <f>INDEX('Volume Contribution RAW'!$A$1:$AF$156,MATCH('Final Volume Contributions'!$A138,'Volume Contribution RAW'!$A$1:$A$156,0),MATCH('Final Volume Contributions'!AB$2,'Volume Contribution RAW'!$A$1:$AF$1,0))</f>
        <v>37227.114850937898</v>
      </c>
      <c r="AC138" s="102">
        <f>INDEX('Volume Contribution RAW'!$A$1:$AF$156,MATCH('Final Volume Contributions'!$A138,'Volume Contribution RAW'!$A$1:$A$156,0),MATCH('Final Volume Contributions'!AC$2,'Volume Contribution RAW'!$A$1:$AF$1,0))</f>
        <v>97276.287864328697</v>
      </c>
      <c r="AD138" s="102">
        <f>INDEX('Volume Contribution RAW'!$A$1:$AF$156,MATCH('Final Volume Contributions'!$A138,'Volume Contribution RAW'!$A$1:$A$156,0),MATCH('Final Volume Contributions'!AD$2,'Volume Contribution RAW'!$A$1:$AF$1,0))</f>
        <v>-4.8852074058507798E-8</v>
      </c>
      <c r="AE138" s="102">
        <f>INDEX('Volume Contribution RAW'!$A$1:$AF$156,MATCH('Final Volume Contributions'!$A138,'Volume Contribution RAW'!$A$1:$A$156,0),MATCH('Final Volume Contributions'!AE$2,'Volume Contribution RAW'!$A$1:$AF$1,0))</f>
        <v>-4.8852074058507798E-8</v>
      </c>
      <c r="AF138" s="102">
        <f>INDEX('Volume Contribution RAW'!$A$1:$AF$156,MATCH('Final Volume Contributions'!$A138,'Volume Contribution RAW'!$A$1:$A$156,0),MATCH('Final Volume Contributions'!AF$2,'Volume Contribution RAW'!$A$1:$AF$1,0))</f>
        <v>1.1795960388864199E-6</v>
      </c>
      <c r="AG138" s="102">
        <f>INDEX('Volume Contribution RAW'!$A$1:$AF$156,MATCH('Final Volume Contributions'!$A138,'Volume Contribution RAW'!$A$1:$A$156,0),MATCH('Final Volume Contributions'!AG$2,'Volume Contribution RAW'!$A$1:$AF$1,0))</f>
        <v>1.1795960388864199E-6</v>
      </c>
      <c r="AH138" s="102">
        <f>INDEX('Volume Contribution RAW'!$A$1:$AF$156,MATCH('Final Volume Contributions'!$A138,'Volume Contribution RAW'!$A$1:$A$156,0),MATCH('Final Volume Contributions'!AH$2,'Volume Contribution RAW'!$A$1:$AF$1,0))</f>
        <v>62928.664002799102</v>
      </c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</row>
    <row r="139" spans="1:65" x14ac:dyDescent="0.2">
      <c r="A139" s="101">
        <f t="shared" si="5"/>
        <v>43689</v>
      </c>
      <c r="B139">
        <v>3613911.8000000012</v>
      </c>
      <c r="C139">
        <f t="shared" si="4"/>
        <v>3662483.2245897083</v>
      </c>
      <c r="E139" s="102">
        <f>INDEX('Volume Contribution RAW'!$A$1:$AF$156,MATCH('Final Volume Contributions'!$A139,'Volume Contribution RAW'!$A$1:$A$156,0),MATCH('Final Volume Contributions'!E$2,'Volume Contribution RAW'!$A$1:$AF$1,0))</f>
        <v>2455947.5896506398</v>
      </c>
      <c r="F139" s="102">
        <f>INDEX('Volume Contribution RAW'!$A$1:$AF$156,MATCH('Final Volume Contributions'!$A139,'Volume Contribution RAW'!$A$1:$A$156,0),MATCH('Final Volume Contributions'!F$2,'Volume Contribution RAW'!$A$1:$AF$1,0))</f>
        <v>150404.65054087801</v>
      </c>
      <c r="G139" s="102">
        <f>INDEX('Volume Contribution RAW'!$A$1:$AF$156,MATCH('Final Volume Contributions'!$A139,'Volume Contribution RAW'!$A$1:$A$156,0),MATCH('Final Volume Contributions'!G$2,'Volume Contribution RAW'!$A$1:$AF$1,0))</f>
        <v>1031942.98123244</v>
      </c>
      <c r="H139" s="102">
        <f>INDEX('Volume Contribution RAW'!$A$1:$AF$156,MATCH('Final Volume Contributions'!$A139,'Volume Contribution RAW'!$A$1:$A$156,0),MATCH('Final Volume Contributions'!H$2,'Volume Contribution RAW'!$A$1:$AF$1,0))</f>
        <v>-415950.88361929299</v>
      </c>
      <c r="I139" s="102">
        <f>INDEX('Volume Contribution RAW'!$A$1:$AF$156,MATCH('Final Volume Contributions'!$A139,'Volume Contribution RAW'!$A$1:$A$156,0),MATCH('Final Volume Contributions'!I$2,'Volume Contribution RAW'!$A$1:$AF$1,0))</f>
        <v>7.3862833365586303E-9</v>
      </c>
      <c r="J139" s="102">
        <f>INDEX('Volume Contribution RAW'!$A$1:$AF$156,MATCH('Final Volume Contributions'!$A139,'Volume Contribution RAW'!$A$1:$A$156,0),MATCH('Final Volume Contributions'!J$2,'Volume Contribution RAW'!$A$1:$AF$1,0))</f>
        <v>161014.44709039101</v>
      </c>
      <c r="K139" s="102">
        <f>INDEX('Volume Contribution RAW'!$A$1:$AF$156,MATCH('Final Volume Contributions'!$A139,'Volume Contribution RAW'!$A$1:$A$156,0),MATCH('Final Volume Contributions'!K$2,'Volume Contribution RAW'!$A$1:$AF$1,0))</f>
        <v>39349.674075135001</v>
      </c>
      <c r="L139" s="102">
        <f>INDEX('Volume Contribution RAW'!$A$1:$AF$156,MATCH('Final Volume Contributions'!$A139,'Volume Contribution RAW'!$A$1:$A$156,0),MATCH('Final Volume Contributions'!L$2,'Volume Contribution RAW'!$A$1:$AF$1,0))</f>
        <v>-41283.435204063098</v>
      </c>
      <c r="M139" s="102">
        <f>INDEX('Volume Contribution RAW'!$A$1:$AF$156,MATCH('Final Volume Contributions'!$A139,'Volume Contribution RAW'!$A$1:$A$156,0),MATCH('Final Volume Contributions'!M$2,'Volume Contribution RAW'!$A$1:$AF$1,0))</f>
        <v>-16234.874354657501</v>
      </c>
      <c r="N139" s="102">
        <f>INDEX('Volume Contribution RAW'!$A$1:$AF$156,MATCH('Final Volume Contributions'!$A139,'Volume Contribution RAW'!$A$1:$A$156,0),MATCH('Final Volume Contributions'!N$2,'Volume Contribution RAW'!$A$1:$AF$1,0))</f>
        <v>-55276.337732202803</v>
      </c>
      <c r="O139" s="102">
        <f>INDEX('Volume Contribution RAW'!$A$1:$AF$156,MATCH('Final Volume Contributions'!$A139,'Volume Contribution RAW'!$A$1:$A$156,0),MATCH('Final Volume Contributions'!O$2,'Volume Contribution RAW'!$A$1:$AF$1,0))</f>
        <v>-28233.825405865799</v>
      </c>
      <c r="P139" s="102">
        <f>INDEX('Volume Contribution RAW'!$A$1:$AF$156,MATCH('Final Volume Contributions'!$A139,'Volume Contribution RAW'!$A$1:$A$156,0),MATCH('Final Volume Contributions'!P$2,'Volume Contribution RAW'!$A$1:$AF$1,0))</f>
        <v>36642.0002323316</v>
      </c>
      <c r="Q139" s="102">
        <f>INDEX('Volume Contribution RAW'!$A$1:$AF$156,MATCH('Final Volume Contributions'!$A139,'Volume Contribution RAW'!$A$1:$A$156,0),MATCH('Final Volume Contributions'!Q$2,'Volume Contribution RAW'!$A$1:$AF$1,0))</f>
        <v>102373.111108574</v>
      </c>
      <c r="R139" s="102">
        <f>INDEX('Volume Contribution RAW'!$A$1:$AF$156,MATCH('Final Volume Contributions'!$A139,'Volume Contribution RAW'!$A$1:$A$156,0),MATCH('Final Volume Contributions'!R$2,'Volume Contribution RAW'!$A$1:$AF$1,0))</f>
        <v>-196411.65655311701</v>
      </c>
      <c r="S139" s="102">
        <f>INDEX('Volume Contribution RAW'!$A$1:$AF$156,MATCH('Final Volume Contributions'!$A139,'Volume Contribution RAW'!$A$1:$A$156,0),MATCH('Final Volume Contributions'!S$2,'Volume Contribution RAW'!$A$1:$AF$1,0))</f>
        <v>50065.048178981902</v>
      </c>
      <c r="T139" s="102">
        <f>INDEX('Volume Contribution RAW'!$A$1:$AF$156,MATCH('Final Volume Contributions'!$A139,'Volume Contribution RAW'!$A$1:$A$156,0),MATCH('Final Volume Contributions'!T$2,'Volume Contribution RAW'!$A$1:$AF$1,0))</f>
        <v>-47056.004422138103</v>
      </c>
      <c r="U139" s="102">
        <f>INDEX('Volume Contribution RAW'!$A$1:$AF$156,MATCH('Final Volume Contributions'!$A139,'Volume Contribution RAW'!$A$1:$A$156,0),MATCH('Final Volume Contributions'!U$2,'Volume Contribution RAW'!$A$1:$AF$1,0))</f>
        <v>58502.618453349198</v>
      </c>
      <c r="V139" s="102">
        <f>INDEX('Volume Contribution RAW'!$A$1:$AF$156,MATCH('Final Volume Contributions'!$A139,'Volume Contribution RAW'!$A$1:$A$156,0),MATCH('Final Volume Contributions'!V$2,'Volume Contribution RAW'!$A$1:$AF$1,0))</f>
        <v>215477.512937644</v>
      </c>
      <c r="W139" s="102">
        <f>INDEX('Volume Contribution RAW'!$A$1:$AF$156,MATCH('Final Volume Contributions'!$A139,'Volume Contribution RAW'!$A$1:$A$156,0),MATCH('Final Volume Contributions'!W$2,'Volume Contribution RAW'!$A$1:$AF$1,0))</f>
        <v>-68065.757135494103</v>
      </c>
      <c r="X139" s="102">
        <f>INDEX('Volume Contribution RAW'!$A$1:$AF$156,MATCH('Final Volume Contributions'!$A139,'Volume Contribution RAW'!$A$1:$A$156,0),MATCH('Final Volume Contributions'!X$2,'Volume Contribution RAW'!$A$1:$AF$1,0))</f>
        <v>7.3862833365586303E-9</v>
      </c>
      <c r="Y139" s="102">
        <f>INDEX('Volume Contribution RAW'!$A$1:$AF$156,MATCH('Final Volume Contributions'!$A139,'Volume Contribution RAW'!$A$1:$A$156,0),MATCH('Final Volume Contributions'!Y$2,'Volume Contribution RAW'!$A$1:$AF$1,0))</f>
        <v>40943.231778696303</v>
      </c>
      <c r="Z139" s="102">
        <f>INDEX('Volume Contribution RAW'!$A$1:$AF$156,MATCH('Final Volume Contributions'!$A139,'Volume Contribution RAW'!$A$1:$A$156,0),MATCH('Final Volume Contributions'!Z$2,'Volume Contribution RAW'!$A$1:$AF$1,0))</f>
        <v>2.1826467259530701E-6</v>
      </c>
      <c r="AA139" s="102">
        <f>INDEX('Volume Contribution RAW'!$A$1:$AF$156,MATCH('Final Volume Contributions'!$A139,'Volume Contribution RAW'!$A$1:$A$156,0),MATCH('Final Volume Contributions'!AA$2,'Volume Contribution RAW'!$A$1:$AF$1,0))</f>
        <v>3.2600815680433398E-4</v>
      </c>
      <c r="AB139" s="102">
        <f>INDEX('Volume Contribution RAW'!$A$1:$AF$156,MATCH('Final Volume Contributions'!$A139,'Volume Contribution RAW'!$A$1:$A$156,0),MATCH('Final Volume Contributions'!AB$2,'Volume Contribution RAW'!$A$1:$AF$1,0))</f>
        <v>37061.912847671403</v>
      </c>
      <c r="AC139" s="102">
        <f>INDEX('Volume Contribution RAW'!$A$1:$AF$156,MATCH('Final Volume Contributions'!$A139,'Volume Contribution RAW'!$A$1:$A$156,0),MATCH('Final Volume Contributions'!AC$2,'Volume Contribution RAW'!$A$1:$AF$1,0))</f>
        <v>95526.820548712407</v>
      </c>
      <c r="AD139" s="102">
        <f>INDEX('Volume Contribution RAW'!$A$1:$AF$156,MATCH('Final Volume Contributions'!$A139,'Volume Contribution RAW'!$A$1:$A$156,0),MATCH('Final Volume Contributions'!AD$2,'Volume Contribution RAW'!$A$1:$AF$1,0))</f>
        <v>7.3862833365586303E-9</v>
      </c>
      <c r="AE139" s="102">
        <f>INDEX('Volume Contribution RAW'!$A$1:$AF$156,MATCH('Final Volume Contributions'!$A139,'Volume Contribution RAW'!$A$1:$A$156,0),MATCH('Final Volume Contributions'!AE$2,'Volume Contribution RAW'!$A$1:$AF$1,0))</f>
        <v>7.3862833365586303E-9</v>
      </c>
      <c r="AF139" s="102">
        <f>INDEX('Volume Contribution RAW'!$A$1:$AF$156,MATCH('Final Volume Contributions'!$A139,'Volume Contribution RAW'!$A$1:$A$156,0),MATCH('Final Volume Contributions'!AF$2,'Volume Contribution RAW'!$A$1:$AF$1,0))</f>
        <v>9.7752843532268195E-7</v>
      </c>
      <c r="AG139" s="102">
        <f>INDEX('Volume Contribution RAW'!$A$1:$AF$156,MATCH('Final Volume Contributions'!$A139,'Volume Contribution RAW'!$A$1:$A$156,0),MATCH('Final Volume Contributions'!AG$2,'Volume Contribution RAW'!$A$1:$AF$1,0))</f>
        <v>9.7752843532268195E-7</v>
      </c>
      <c r="AH139" s="102">
        <f>INDEX('Volume Contribution RAW'!$A$1:$AF$156,MATCH('Final Volume Contributions'!$A139,'Volume Contribution RAW'!$A$1:$A$156,0),MATCH('Final Volume Contributions'!AH$2,'Volume Contribution RAW'!$A$1:$AF$1,0))</f>
        <v>55744.400010920799</v>
      </c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</row>
    <row r="140" spans="1:65" x14ac:dyDescent="0.2">
      <c r="A140" s="101">
        <f t="shared" si="5"/>
        <v>43696</v>
      </c>
      <c r="B140">
        <v>4569978.0000000019</v>
      </c>
      <c r="C140">
        <f t="shared" si="4"/>
        <v>4686655.0187627757</v>
      </c>
      <c r="E140" s="102">
        <f>INDEX('Volume Contribution RAW'!$A$1:$AF$156,MATCH('Final Volume Contributions'!$A140,'Volume Contribution RAW'!$A$1:$A$156,0),MATCH('Final Volume Contributions'!E$2,'Volume Contribution RAW'!$A$1:$AF$1,0))</f>
        <v>2455947.5896506398</v>
      </c>
      <c r="F140" s="102">
        <f>INDEX('Volume Contribution RAW'!$A$1:$AF$156,MATCH('Final Volume Contributions'!$A140,'Volume Contribution RAW'!$A$1:$A$156,0),MATCH('Final Volume Contributions'!F$2,'Volume Contribution RAW'!$A$1:$AF$1,0))</f>
        <v>180493.990764824</v>
      </c>
      <c r="G140" s="102">
        <f>INDEX('Volume Contribution RAW'!$A$1:$AF$156,MATCH('Final Volume Contributions'!$A140,'Volume Contribution RAW'!$A$1:$A$156,0),MATCH('Final Volume Contributions'!G$2,'Volume Contribution RAW'!$A$1:$AF$1,0))</f>
        <v>1500621.5212626201</v>
      </c>
      <c r="H140" s="102">
        <f>INDEX('Volume Contribution RAW'!$A$1:$AF$156,MATCH('Final Volume Contributions'!$A140,'Volume Contribution RAW'!$A$1:$A$156,0),MATCH('Final Volume Contributions'!H$2,'Volume Contribution RAW'!$A$1:$AF$1,0))</f>
        <v>29472.0438010943</v>
      </c>
      <c r="I140" s="102">
        <f>INDEX('Volume Contribution RAW'!$A$1:$AF$156,MATCH('Final Volume Contributions'!$A140,'Volume Contribution RAW'!$A$1:$A$156,0),MATCH('Final Volume Contributions'!I$2,'Volume Contribution RAW'!$A$1:$AF$1,0))</f>
        <v>-1.83624719322564E-8</v>
      </c>
      <c r="J140" s="102">
        <f>INDEX('Volume Contribution RAW'!$A$1:$AF$156,MATCH('Final Volume Contributions'!$A140,'Volume Contribution RAW'!$A$1:$A$156,0),MATCH('Final Volume Contributions'!J$2,'Volume Contribution RAW'!$A$1:$AF$1,0))</f>
        <v>206740.372857574</v>
      </c>
      <c r="K140" s="102">
        <f>INDEX('Volume Contribution RAW'!$A$1:$AF$156,MATCH('Final Volume Contributions'!$A140,'Volume Contribution RAW'!$A$1:$A$156,0),MATCH('Final Volume Contributions'!K$2,'Volume Contribution RAW'!$A$1:$AF$1,0))</f>
        <v>44172.160659568202</v>
      </c>
      <c r="L140" s="102">
        <f>INDEX('Volume Contribution RAW'!$A$1:$AF$156,MATCH('Final Volume Contributions'!$A140,'Volume Contribution RAW'!$A$1:$A$156,0),MATCH('Final Volume Contributions'!L$2,'Volume Contribution RAW'!$A$1:$AF$1,0))</f>
        <v>-36248.848091404499</v>
      </c>
      <c r="M140" s="102">
        <f>INDEX('Volume Contribution RAW'!$A$1:$AF$156,MATCH('Final Volume Contributions'!$A140,'Volume Contribution RAW'!$A$1:$A$156,0),MATCH('Final Volume Contributions'!M$2,'Volume Contribution RAW'!$A$1:$AF$1,0))</f>
        <v>-16042.0101382299</v>
      </c>
      <c r="N140" s="102">
        <f>INDEX('Volume Contribution RAW'!$A$1:$AF$156,MATCH('Final Volume Contributions'!$A140,'Volume Contribution RAW'!$A$1:$A$156,0),MATCH('Final Volume Contributions'!N$2,'Volume Contribution RAW'!$A$1:$AF$1,0))</f>
        <v>-56455.308373659202</v>
      </c>
      <c r="O140" s="102">
        <f>INDEX('Volume Contribution RAW'!$A$1:$AF$156,MATCH('Final Volume Contributions'!$A140,'Volume Contribution RAW'!$A$1:$A$156,0),MATCH('Final Volume Contributions'!O$2,'Volume Contribution RAW'!$A$1:$AF$1,0))</f>
        <v>-47089.103802889898</v>
      </c>
      <c r="P140" s="102">
        <f>INDEX('Volume Contribution RAW'!$A$1:$AF$156,MATCH('Final Volume Contributions'!$A140,'Volume Contribution RAW'!$A$1:$A$156,0),MATCH('Final Volume Contributions'!P$2,'Volume Contribution RAW'!$A$1:$AF$1,0))</f>
        <v>22275.1234871165</v>
      </c>
      <c r="Q140" s="102">
        <f>INDEX('Volume Contribution RAW'!$A$1:$AF$156,MATCH('Final Volume Contributions'!$A140,'Volume Contribution RAW'!$A$1:$A$156,0),MATCH('Final Volume Contributions'!Q$2,'Volume Contribution RAW'!$A$1:$AF$1,0))</f>
        <v>170505.45143299</v>
      </c>
      <c r="R140" s="102">
        <f>INDEX('Volume Contribution RAW'!$A$1:$AF$156,MATCH('Final Volume Contributions'!$A140,'Volume Contribution RAW'!$A$1:$A$156,0),MATCH('Final Volume Contributions'!R$2,'Volume Contribution RAW'!$A$1:$AF$1,0))</f>
        <v>-312946.665182014</v>
      </c>
      <c r="S140" s="102">
        <f>INDEX('Volume Contribution RAW'!$A$1:$AF$156,MATCH('Final Volume Contributions'!$A140,'Volume Contribution RAW'!$A$1:$A$156,0),MATCH('Final Volume Contributions'!S$2,'Volume Contribution RAW'!$A$1:$AF$1,0))</f>
        <v>56218.280437224297</v>
      </c>
      <c r="T140" s="102">
        <f>INDEX('Volume Contribution RAW'!$A$1:$AF$156,MATCH('Final Volume Contributions'!$A140,'Volume Contribution RAW'!$A$1:$A$156,0),MATCH('Final Volume Contributions'!T$2,'Volume Contribution RAW'!$A$1:$AF$1,0))</f>
        <v>13818.9582368392</v>
      </c>
      <c r="U140" s="102">
        <f>INDEX('Volume Contribution RAW'!$A$1:$AF$156,MATCH('Final Volume Contributions'!$A140,'Volume Contribution RAW'!$A$1:$A$156,0),MATCH('Final Volume Contributions'!U$2,'Volume Contribution RAW'!$A$1:$AF$1,0))</f>
        <v>81821.537111205893</v>
      </c>
      <c r="V140" s="102">
        <f>INDEX('Volume Contribution RAW'!$A$1:$AF$156,MATCH('Final Volume Contributions'!$A140,'Volume Contribution RAW'!$A$1:$A$156,0),MATCH('Final Volume Contributions'!V$2,'Volume Contribution RAW'!$A$1:$AF$1,0))</f>
        <v>243052.64829649599</v>
      </c>
      <c r="W140" s="102">
        <f>INDEX('Volume Contribution RAW'!$A$1:$AF$156,MATCH('Final Volume Contributions'!$A140,'Volume Contribution RAW'!$A$1:$A$156,0),MATCH('Final Volume Contributions'!W$2,'Volume Contribution RAW'!$A$1:$AF$1,0))</f>
        <v>-89555.748055107193</v>
      </c>
      <c r="X140" s="102">
        <f>INDEX('Volume Contribution RAW'!$A$1:$AF$156,MATCH('Final Volume Contributions'!$A140,'Volume Contribution RAW'!$A$1:$A$156,0),MATCH('Final Volume Contributions'!X$2,'Volume Contribution RAW'!$A$1:$AF$1,0))</f>
        <v>-1.83624719322564E-8</v>
      </c>
      <c r="Y140" s="102">
        <f>INDEX('Volume Contribution RAW'!$A$1:$AF$156,MATCH('Final Volume Contributions'!$A140,'Volume Contribution RAW'!$A$1:$A$156,0),MATCH('Final Volume Contributions'!Y$2,'Volume Contribution RAW'!$A$1:$AF$1,0))</f>
        <v>42034.318770806</v>
      </c>
      <c r="Z140" s="102">
        <f>INDEX('Volume Contribution RAW'!$A$1:$AF$156,MATCH('Final Volume Contributions'!$A140,'Volume Contribution RAW'!$A$1:$A$156,0),MATCH('Final Volume Contributions'!Z$2,'Volume Contribution RAW'!$A$1:$AF$1,0))</f>
        <v>2.18531762909575E-7</v>
      </c>
      <c r="AA140" s="102">
        <f>INDEX('Volume Contribution RAW'!$A$1:$AF$156,MATCH('Final Volume Contributions'!$A140,'Volume Contribution RAW'!$A$1:$A$156,0),MATCH('Final Volume Contributions'!AA$2,'Volume Contribution RAW'!$A$1:$AF$1,0))</f>
        <v>3.6530954270627901E-5</v>
      </c>
      <c r="AB140" s="102">
        <f>INDEX('Volume Contribution RAW'!$A$1:$AF$156,MATCH('Final Volume Contributions'!$A140,'Volume Contribution RAW'!$A$1:$A$156,0),MATCH('Final Volume Contributions'!AB$2,'Volume Contribution RAW'!$A$1:$AF$1,0))</f>
        <v>43353.442004885903</v>
      </c>
      <c r="AC140" s="102">
        <f>INDEX('Volume Contribution RAW'!$A$1:$AF$156,MATCH('Final Volume Contributions'!$A140,'Volume Contribution RAW'!$A$1:$A$156,0),MATCH('Final Volume Contributions'!AC$2,'Volume Contribution RAW'!$A$1:$AF$1,0))</f>
        <v>98137.600252101998</v>
      </c>
      <c r="AD140" s="102">
        <f>INDEX('Volume Contribution RAW'!$A$1:$AF$156,MATCH('Final Volume Contributions'!$A140,'Volume Contribution RAW'!$A$1:$A$156,0),MATCH('Final Volume Contributions'!AD$2,'Volume Contribution RAW'!$A$1:$AF$1,0))</f>
        <v>-1.83624719322564E-8</v>
      </c>
      <c r="AE140" s="102">
        <f>INDEX('Volume Contribution RAW'!$A$1:$AF$156,MATCH('Final Volume Contributions'!$A140,'Volume Contribution RAW'!$A$1:$A$156,0),MATCH('Final Volume Contributions'!AE$2,'Volume Contribution RAW'!$A$1:$AF$1,0))</f>
        <v>-1.83624719322564E-8</v>
      </c>
      <c r="AF140" s="102">
        <f>INDEX('Volume Contribution RAW'!$A$1:$AF$156,MATCH('Final Volume Contributions'!$A140,'Volume Contribution RAW'!$A$1:$A$156,0),MATCH('Final Volume Contributions'!AF$2,'Volume Contribution RAW'!$A$1:$AF$1,0))</f>
        <v>8.5313680760216201E-7</v>
      </c>
      <c r="AG140" s="102">
        <f>INDEX('Volume Contribution RAW'!$A$1:$AF$156,MATCH('Final Volume Contributions'!$A140,'Volume Contribution RAW'!$A$1:$A$156,0),MATCH('Final Volume Contributions'!AG$2,'Volume Contribution RAW'!$A$1:$AF$1,0))</f>
        <v>8.5313680760216201E-7</v>
      </c>
      <c r="AH140" s="102">
        <f>INDEX('Volume Contribution RAW'!$A$1:$AF$156,MATCH('Final Volume Contributions'!$A140,'Volume Contribution RAW'!$A$1:$A$156,0),MATCH('Final Volume Contributions'!AH$2,'Volume Contribution RAW'!$A$1:$AF$1,0))</f>
        <v>56327.663341709303</v>
      </c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</row>
    <row r="141" spans="1:65" x14ac:dyDescent="0.2">
      <c r="A141" s="101">
        <f t="shared" si="5"/>
        <v>43703</v>
      </c>
      <c r="B141">
        <v>4111613.4999999995</v>
      </c>
      <c r="C141">
        <f t="shared" si="4"/>
        <v>4016333.2059928752</v>
      </c>
      <c r="E141" s="102">
        <f>INDEX('Volume Contribution RAW'!$A$1:$AF$156,MATCH('Final Volume Contributions'!$A141,'Volume Contribution RAW'!$A$1:$A$156,0),MATCH('Final Volume Contributions'!E$2,'Volume Contribution RAW'!$A$1:$AF$1,0))</f>
        <v>2455947.5896506398</v>
      </c>
      <c r="F141" s="102">
        <f>INDEX('Volume Contribution RAW'!$A$1:$AF$156,MATCH('Final Volume Contributions'!$A141,'Volume Contribution RAW'!$A$1:$A$156,0),MATCH('Final Volume Contributions'!F$2,'Volume Contribution RAW'!$A$1:$AF$1,0))</f>
        <v>210174.63850165499</v>
      </c>
      <c r="G141" s="102">
        <f>INDEX('Volume Contribution RAW'!$A$1:$AF$156,MATCH('Final Volume Contributions'!$A141,'Volume Contribution RAW'!$A$1:$A$156,0),MATCH('Final Volume Contributions'!G$2,'Volume Contribution RAW'!$A$1:$AF$1,0))</f>
        <v>1287881.0827381101</v>
      </c>
      <c r="H141" s="102">
        <f>INDEX('Volume Contribution RAW'!$A$1:$AF$156,MATCH('Final Volume Contributions'!$A141,'Volume Contribution RAW'!$A$1:$A$156,0),MATCH('Final Volume Contributions'!H$2,'Volume Contribution RAW'!$A$1:$AF$1,0))</f>
        <v>-371234.58061191801</v>
      </c>
      <c r="I141" s="102">
        <f>INDEX('Volume Contribution RAW'!$A$1:$AF$156,MATCH('Final Volume Contributions'!$A141,'Volume Contribution RAW'!$A$1:$A$156,0),MATCH('Final Volume Contributions'!I$2,'Volume Contribution RAW'!$A$1:$AF$1,0))</f>
        <v>2.6795805706761599E-8</v>
      </c>
      <c r="J141" s="102">
        <f>INDEX('Volume Contribution RAW'!$A$1:$AF$156,MATCH('Final Volume Contributions'!$A141,'Volume Contribution RAW'!$A$1:$A$156,0),MATCH('Final Volume Contributions'!J$2,'Volume Contribution RAW'!$A$1:$AF$1,0))</f>
        <v>157894.263651263</v>
      </c>
      <c r="K141" s="102">
        <f>INDEX('Volume Contribution RAW'!$A$1:$AF$156,MATCH('Final Volume Contributions'!$A141,'Volume Contribution RAW'!$A$1:$A$156,0),MATCH('Final Volume Contributions'!K$2,'Volume Contribution RAW'!$A$1:$AF$1,0))</f>
        <v>41278.052891908897</v>
      </c>
      <c r="L141" s="102">
        <f>INDEX('Volume Contribution RAW'!$A$1:$AF$156,MATCH('Final Volume Contributions'!$A141,'Volume Contribution RAW'!$A$1:$A$156,0),MATCH('Final Volume Contributions'!L$2,'Volume Contribution RAW'!$A$1:$AF$1,0))</f>
        <v>-40210.620911154299</v>
      </c>
      <c r="M141" s="102">
        <f>INDEX('Volume Contribution RAW'!$A$1:$AF$156,MATCH('Final Volume Contributions'!$A141,'Volume Contribution RAW'!$A$1:$A$156,0),MATCH('Final Volume Contributions'!M$2,'Volume Contribution RAW'!$A$1:$AF$1,0))</f>
        <v>-13768.6083063736</v>
      </c>
      <c r="N141" s="102">
        <f>INDEX('Volume Contribution RAW'!$A$1:$AF$156,MATCH('Final Volume Contributions'!$A141,'Volume Contribution RAW'!$A$1:$A$156,0),MATCH('Final Volume Contributions'!N$2,'Volume Contribution RAW'!$A$1:$AF$1,0))</f>
        <v>-49103.043433280902</v>
      </c>
      <c r="O141" s="102">
        <f>INDEX('Volume Contribution RAW'!$A$1:$AF$156,MATCH('Final Volume Contributions'!$A141,'Volume Contribution RAW'!$A$1:$A$156,0),MATCH('Final Volume Contributions'!O$2,'Volume Contribution RAW'!$A$1:$AF$1,0))</f>
        <v>3452.78438525717</v>
      </c>
      <c r="P141" s="102">
        <f>INDEX('Volume Contribution RAW'!$A$1:$AF$156,MATCH('Final Volume Contributions'!$A141,'Volume Contribution RAW'!$A$1:$A$156,0),MATCH('Final Volume Contributions'!P$2,'Volume Contribution RAW'!$A$1:$AF$1,0))</f>
        <v>24215.431953372001</v>
      </c>
      <c r="Q141" s="102">
        <f>INDEX('Volume Contribution RAW'!$A$1:$AF$156,MATCH('Final Volume Contributions'!$A141,'Volume Contribution RAW'!$A$1:$A$156,0),MATCH('Final Volume Contributions'!Q$2,'Volume Contribution RAW'!$A$1:$AF$1,0))</f>
        <v>145794.47758766499</v>
      </c>
      <c r="R141" s="102">
        <f>INDEX('Volume Contribution RAW'!$A$1:$AF$156,MATCH('Final Volume Contributions'!$A141,'Volume Contribution RAW'!$A$1:$A$156,0),MATCH('Final Volume Contributions'!R$2,'Volume Contribution RAW'!$A$1:$AF$1,0))</f>
        <v>-191930.76309477599</v>
      </c>
      <c r="S141" s="102">
        <f>INDEX('Volume Contribution RAW'!$A$1:$AF$156,MATCH('Final Volume Contributions'!$A141,'Volume Contribution RAW'!$A$1:$A$156,0),MATCH('Final Volume Contributions'!S$2,'Volume Contribution RAW'!$A$1:$AF$1,0))</f>
        <v>1.19195135730077E-7</v>
      </c>
      <c r="T141" s="102">
        <f>INDEX('Volume Contribution RAW'!$A$1:$AF$156,MATCH('Final Volume Contributions'!$A141,'Volume Contribution RAW'!$A$1:$A$156,0),MATCH('Final Volume Contributions'!T$2,'Volume Contribution RAW'!$A$1:$AF$1,0))</f>
        <v>-38236.175337623703</v>
      </c>
      <c r="U141" s="102">
        <f>INDEX('Volume Contribution RAW'!$A$1:$AF$156,MATCH('Final Volume Contributions'!$A141,'Volume Contribution RAW'!$A$1:$A$156,0),MATCH('Final Volume Contributions'!U$2,'Volume Contribution RAW'!$A$1:$AF$1,0))</f>
        <v>61379.985134676797</v>
      </c>
      <c r="V141" s="102">
        <f>INDEX('Volume Contribution RAW'!$A$1:$AF$156,MATCH('Final Volume Contributions'!$A141,'Volume Contribution RAW'!$A$1:$A$156,0),MATCH('Final Volume Contributions'!V$2,'Volume Contribution RAW'!$A$1:$AF$1,0))</f>
        <v>226369.14547479301</v>
      </c>
      <c r="W141" s="102">
        <f>INDEX('Volume Contribution RAW'!$A$1:$AF$156,MATCH('Final Volume Contributions'!$A141,'Volume Contribution RAW'!$A$1:$A$156,0),MATCH('Final Volume Contributions'!W$2,'Volume Contribution RAW'!$A$1:$AF$1,0))</f>
        <v>-78263.562932983899</v>
      </c>
      <c r="X141" s="102">
        <f>INDEX('Volume Contribution RAW'!$A$1:$AF$156,MATCH('Final Volume Contributions'!$A141,'Volume Contribution RAW'!$A$1:$A$156,0),MATCH('Final Volume Contributions'!X$2,'Volume Contribution RAW'!$A$1:$AF$1,0))</f>
        <v>2.6795805706761599E-8</v>
      </c>
      <c r="Y141" s="102">
        <f>INDEX('Volume Contribution RAW'!$A$1:$AF$156,MATCH('Final Volume Contributions'!$A141,'Volume Contribution RAW'!$A$1:$A$156,0),MATCH('Final Volume Contributions'!Y$2,'Volume Contribution RAW'!$A$1:$AF$1,0))</f>
        <v>35768.195178483598</v>
      </c>
      <c r="Z141" s="102">
        <f>INDEX('Volume Contribution RAW'!$A$1:$AF$156,MATCH('Final Volume Contributions'!$A141,'Volume Contribution RAW'!$A$1:$A$156,0),MATCH('Final Volume Contributions'!Z$2,'Volume Contribution RAW'!$A$1:$AF$1,0))</f>
        <v>5.0819631512823703E-8</v>
      </c>
      <c r="AA141" s="102">
        <f>INDEX('Volume Contribution RAW'!$A$1:$AF$156,MATCH('Final Volume Contributions'!$A141,'Volume Contribution RAW'!$A$1:$A$156,0),MATCH('Final Volume Contributions'!AA$2,'Volume Contribution RAW'!$A$1:$AF$1,0))</f>
        <v>3.4488049931202602E-6</v>
      </c>
      <c r="AB141" s="102">
        <f>INDEX('Volume Contribution RAW'!$A$1:$AF$156,MATCH('Final Volume Contributions'!$A141,'Volume Contribution RAW'!$A$1:$A$156,0),MATCH('Final Volume Contributions'!AB$2,'Volume Contribution RAW'!$A$1:$AF$1,0))</f>
        <v>40081.859222554398</v>
      </c>
      <c r="AC141" s="102">
        <f>INDEX('Volume Contribution RAW'!$A$1:$AF$156,MATCH('Final Volume Contributions'!$A141,'Volume Contribution RAW'!$A$1:$A$156,0),MATCH('Final Volume Contributions'!AC$2,'Volume Contribution RAW'!$A$1:$AF$1,0))</f>
        <v>61488.7041468151</v>
      </c>
      <c r="AD141" s="102">
        <f>INDEX('Volume Contribution RAW'!$A$1:$AF$156,MATCH('Final Volume Contributions'!$A141,'Volume Contribution RAW'!$A$1:$A$156,0),MATCH('Final Volume Contributions'!AD$2,'Volume Contribution RAW'!$A$1:$AF$1,0))</f>
        <v>2.6795805706761599E-8</v>
      </c>
      <c r="AE141" s="102">
        <f>INDEX('Volume Contribution RAW'!$A$1:$AF$156,MATCH('Final Volume Contributions'!$A141,'Volume Contribution RAW'!$A$1:$A$156,0),MATCH('Final Volume Contributions'!AE$2,'Volume Contribution RAW'!$A$1:$AF$1,0))</f>
        <v>2.6795805706761599E-8</v>
      </c>
      <c r="AF141" s="102">
        <f>INDEX('Volume Contribution RAW'!$A$1:$AF$156,MATCH('Final Volume Contributions'!$A141,'Volume Contribution RAW'!$A$1:$A$156,0),MATCH('Final Volume Contributions'!AF$2,'Volume Contribution RAW'!$A$1:$AF$1,0))</f>
        <v>6.73822114195031E-7</v>
      </c>
      <c r="AG141" s="102">
        <f>INDEX('Volume Contribution RAW'!$A$1:$AF$156,MATCH('Final Volume Contributions'!$A141,'Volume Contribution RAW'!$A$1:$A$156,0),MATCH('Final Volume Contributions'!AG$2,'Volume Contribution RAW'!$A$1:$AF$1,0))</f>
        <v>6.73822114195031E-7</v>
      </c>
      <c r="AH141" s="102">
        <f>INDEX('Volume Contribution RAW'!$A$1:$AF$156,MATCH('Final Volume Contributions'!$A141,'Volume Contribution RAW'!$A$1:$A$156,0),MATCH('Final Volume Contributions'!AH$2,'Volume Contribution RAW'!$A$1:$AF$1,0))</f>
        <v>47354.3500987179</v>
      </c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</row>
    <row r="142" spans="1:65" x14ac:dyDescent="0.2">
      <c r="A142" s="101">
        <f t="shared" si="5"/>
        <v>43710</v>
      </c>
      <c r="B142">
        <v>3426301.3000000017</v>
      </c>
      <c r="C142">
        <f t="shared" si="4"/>
        <v>3471372.2271064967</v>
      </c>
      <c r="E142" s="102">
        <f>INDEX('Volume Contribution RAW'!$A$1:$AF$156,MATCH('Final Volume Contributions'!$A142,'Volume Contribution RAW'!$A$1:$A$156,0),MATCH('Final Volume Contributions'!E$2,'Volume Contribution RAW'!$A$1:$AF$1,0))</f>
        <v>2455947.5896506398</v>
      </c>
      <c r="F142" s="102">
        <f>INDEX('Volume Contribution RAW'!$A$1:$AF$156,MATCH('Final Volume Contributions'!$A142,'Volume Contribution RAW'!$A$1:$A$156,0),MATCH('Final Volume Contributions'!F$2,'Volume Contribution RAW'!$A$1:$AF$1,0))</f>
        <v>154165.73319157099</v>
      </c>
      <c r="G142" s="102">
        <f>INDEX('Volume Contribution RAW'!$A$1:$AF$156,MATCH('Final Volume Contributions'!$A142,'Volume Contribution RAW'!$A$1:$A$156,0),MATCH('Final Volume Contributions'!G$2,'Volume Contribution RAW'!$A$1:$AF$1,0))</f>
        <v>809578.25671088696</v>
      </c>
      <c r="H142" s="102">
        <f>INDEX('Volume Contribution RAW'!$A$1:$AF$156,MATCH('Final Volume Contributions'!$A142,'Volume Contribution RAW'!$A$1:$A$156,0),MATCH('Final Volume Contributions'!H$2,'Volume Contribution RAW'!$A$1:$AF$1,0))</f>
        <v>-482631.836343095</v>
      </c>
      <c r="I142" s="102">
        <f>INDEX('Volume Contribution RAW'!$A$1:$AF$156,MATCH('Final Volume Contributions'!$A142,'Volume Contribution RAW'!$A$1:$A$156,0),MATCH('Final Volume Contributions'!I$2,'Volume Contribution RAW'!$A$1:$AF$1,0))</f>
        <v>-3.2928733494657997E-8</v>
      </c>
      <c r="J142" s="102">
        <f>INDEX('Volume Contribution RAW'!$A$1:$AF$156,MATCH('Final Volume Contributions'!$A142,'Volume Contribution RAW'!$A$1:$A$156,0),MATCH('Final Volume Contributions'!J$2,'Volume Contribution RAW'!$A$1:$AF$1,0))</f>
        <v>136305.03010172499</v>
      </c>
      <c r="K142" s="102">
        <f>INDEX('Volume Contribution RAW'!$A$1:$AF$156,MATCH('Final Volume Contributions'!$A142,'Volume Contribution RAW'!$A$1:$A$156,0),MATCH('Final Volume Contributions'!K$2,'Volume Contribution RAW'!$A$1:$AF$1,0))</f>
        <v>57950.4883091132</v>
      </c>
      <c r="L142" s="102">
        <f>INDEX('Volume Contribution RAW'!$A$1:$AF$156,MATCH('Final Volume Contributions'!$A142,'Volume Contribution RAW'!$A$1:$A$156,0),MATCH('Final Volume Contributions'!L$2,'Volume Contribution RAW'!$A$1:$AF$1,0))</f>
        <v>-43695.768200800703</v>
      </c>
      <c r="M142" s="102">
        <f>INDEX('Volume Contribution RAW'!$A$1:$AF$156,MATCH('Final Volume Contributions'!$A142,'Volume Contribution RAW'!$A$1:$A$156,0),MATCH('Final Volume Contributions'!M$2,'Volume Contribution RAW'!$A$1:$AF$1,0))</f>
        <v>-11500.417260496801</v>
      </c>
      <c r="N142" s="102">
        <f>INDEX('Volume Contribution RAW'!$A$1:$AF$156,MATCH('Final Volume Contributions'!$A142,'Volume Contribution RAW'!$A$1:$A$156,0),MATCH('Final Volume Contributions'!N$2,'Volume Contribution RAW'!$A$1:$AF$1,0))</f>
        <v>-49045.729585548499</v>
      </c>
      <c r="O142" s="102">
        <f>INDEX('Volume Contribution RAW'!$A$1:$AF$156,MATCH('Final Volume Contributions'!$A142,'Volume Contribution RAW'!$A$1:$A$156,0),MATCH('Final Volume Contributions'!O$2,'Volume Contribution RAW'!$A$1:$AF$1,0))</f>
        <v>28546.829999272599</v>
      </c>
      <c r="P142" s="102">
        <f>INDEX('Volume Contribution RAW'!$A$1:$AF$156,MATCH('Final Volume Contributions'!$A142,'Volume Contribution RAW'!$A$1:$A$156,0),MATCH('Final Volume Contributions'!P$2,'Volume Contribution RAW'!$A$1:$AF$1,0))</f>
        <v>11081.5054885223</v>
      </c>
      <c r="Q142" s="102">
        <f>INDEX('Volume Contribution RAW'!$A$1:$AF$156,MATCH('Final Volume Contributions'!$A142,'Volume Contribution RAW'!$A$1:$A$156,0),MATCH('Final Volume Contributions'!Q$2,'Volume Contribution RAW'!$A$1:$AF$1,0))</f>
        <v>133162.93143284501</v>
      </c>
      <c r="R142" s="102">
        <f>INDEX('Volume Contribution RAW'!$A$1:$AF$156,MATCH('Final Volume Contributions'!$A142,'Volume Contribution RAW'!$A$1:$A$156,0),MATCH('Final Volume Contributions'!R$2,'Volume Contribution RAW'!$A$1:$AF$1,0))</f>
        <v>-102439.486615469</v>
      </c>
      <c r="S142" s="102">
        <f>INDEX('Volume Contribution RAW'!$A$1:$AF$156,MATCH('Final Volume Contributions'!$A142,'Volume Contribution RAW'!$A$1:$A$156,0),MATCH('Final Volume Contributions'!S$2,'Volume Contribution RAW'!$A$1:$AF$1,0))</f>
        <v>-1.15250567231303E-7</v>
      </c>
      <c r="T142" s="102">
        <f>INDEX('Volume Contribution RAW'!$A$1:$AF$156,MATCH('Final Volume Contributions'!$A142,'Volume Contribution RAW'!$A$1:$A$156,0),MATCH('Final Volume Contributions'!T$2,'Volume Contribution RAW'!$A$1:$AF$1,0))</f>
        <v>-43056.990589547997</v>
      </c>
      <c r="U142" s="102">
        <f>INDEX('Volume Contribution RAW'!$A$1:$AF$156,MATCH('Final Volume Contributions'!$A142,'Volume Contribution RAW'!$A$1:$A$156,0),MATCH('Final Volume Contributions'!U$2,'Volume Contribution RAW'!$A$1:$AF$1,0))</f>
        <v>73168.600723769196</v>
      </c>
      <c r="V142" s="102">
        <f>INDEX('Volume Contribution RAW'!$A$1:$AF$156,MATCH('Final Volume Contributions'!$A142,'Volume Contribution RAW'!$A$1:$A$156,0),MATCH('Final Volume Contributions'!V$2,'Volume Contribution RAW'!$A$1:$AF$1,0))</f>
        <v>208497.445984308</v>
      </c>
      <c r="W142" s="102">
        <f>INDEX('Volume Contribution RAW'!$A$1:$AF$156,MATCH('Final Volume Contributions'!$A142,'Volume Contribution RAW'!$A$1:$A$156,0),MATCH('Final Volume Contributions'!W$2,'Volume Contribution RAW'!$A$1:$AF$1,0))</f>
        <v>-59793.829791851502</v>
      </c>
      <c r="X142" s="102">
        <f>INDEX('Volume Contribution RAW'!$A$1:$AF$156,MATCH('Final Volume Contributions'!$A142,'Volume Contribution RAW'!$A$1:$A$156,0),MATCH('Final Volume Contributions'!X$2,'Volume Contribution RAW'!$A$1:$AF$1,0))</f>
        <v>-3.2928733494657997E-8</v>
      </c>
      <c r="Y142" s="102">
        <f>INDEX('Volume Contribution RAW'!$A$1:$AF$156,MATCH('Final Volume Contributions'!$A142,'Volume Contribution RAW'!$A$1:$A$156,0),MATCH('Final Volume Contributions'!Y$2,'Volume Contribution RAW'!$A$1:$AF$1,0))</f>
        <v>29222.204802387401</v>
      </c>
      <c r="Z142" s="102">
        <f>INDEX('Volume Contribution RAW'!$A$1:$AF$156,MATCH('Final Volume Contributions'!$A142,'Volume Contribution RAW'!$A$1:$A$156,0),MATCH('Final Volume Contributions'!Z$2,'Volume Contribution RAW'!$A$1:$AF$1,0))</f>
        <v>-3.2928733494657997E-8</v>
      </c>
      <c r="AA142" s="102">
        <f>INDEX('Volume Contribution RAW'!$A$1:$AF$156,MATCH('Final Volume Contributions'!$A142,'Volume Contribution RAW'!$A$1:$A$156,0),MATCH('Final Volume Contributions'!AA$2,'Volume Contribution RAW'!$A$1:$AF$1,0))</f>
        <v>2.7862136210475898E-7</v>
      </c>
      <c r="AB142" s="102">
        <f>INDEX('Volume Contribution RAW'!$A$1:$AF$156,MATCH('Final Volume Contributions'!$A142,'Volume Contribution RAW'!$A$1:$A$156,0),MATCH('Final Volume Contributions'!AB$2,'Volume Contribution RAW'!$A$1:$AF$1,0))</f>
        <v>36707.091145451501</v>
      </c>
      <c r="AC142" s="102">
        <f>INDEX('Volume Contribution RAW'!$A$1:$AF$156,MATCH('Final Volume Contributions'!$A142,'Volume Contribution RAW'!$A$1:$A$156,0),MATCH('Final Volume Contributions'!AC$2,'Volume Contribution RAW'!$A$1:$AF$1,0))</f>
        <v>89869.618979606399</v>
      </c>
      <c r="AD142" s="102">
        <f>INDEX('Volume Contribution RAW'!$A$1:$AF$156,MATCH('Final Volume Contributions'!$A142,'Volume Contribution RAW'!$A$1:$A$156,0),MATCH('Final Volume Contributions'!AD$2,'Volume Contribution RAW'!$A$1:$AF$1,0))</f>
        <v>-3.2928733494657997E-8</v>
      </c>
      <c r="AE142" s="102">
        <f>INDEX('Volume Contribution RAW'!$A$1:$AF$156,MATCH('Final Volume Contributions'!$A142,'Volume Contribution RAW'!$A$1:$A$156,0),MATCH('Final Volume Contributions'!AE$2,'Volume Contribution RAW'!$A$1:$AF$1,0))</f>
        <v>-3.2928733494657997E-8</v>
      </c>
      <c r="AF142" s="102">
        <f>INDEX('Volume Contribution RAW'!$A$1:$AF$156,MATCH('Final Volume Contributions'!$A142,'Volume Contribution RAW'!$A$1:$A$156,0),MATCH('Final Volume Contributions'!AF$2,'Volume Contribution RAW'!$A$1:$AF$1,0))</f>
        <v>4.4454971670809003E-7</v>
      </c>
      <c r="AG142" s="102">
        <f>INDEX('Volume Contribution RAW'!$A$1:$AF$156,MATCH('Final Volume Contributions'!$A142,'Volume Contribution RAW'!$A$1:$A$156,0),MATCH('Final Volume Contributions'!AG$2,'Volume Contribution RAW'!$A$1:$AF$1,0))</f>
        <v>4.4454971670809003E-7</v>
      </c>
      <c r="AH142" s="102">
        <f>INDEX('Volume Contribution RAW'!$A$1:$AF$156,MATCH('Final Volume Contributions'!$A142,'Volume Contribution RAW'!$A$1:$A$156,0),MATCH('Final Volume Contributions'!AH$2,'Volume Contribution RAW'!$A$1:$AF$1,0))</f>
        <v>39332.958972319801</v>
      </c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</row>
    <row r="143" spans="1:65" x14ac:dyDescent="0.2">
      <c r="A143" s="101">
        <f t="shared" si="5"/>
        <v>43717</v>
      </c>
      <c r="B143">
        <v>3960463.3000000007</v>
      </c>
      <c r="C143">
        <f t="shared" si="4"/>
        <v>4039395.2893383987</v>
      </c>
      <c r="E143" s="102">
        <f>INDEX('Volume Contribution RAW'!$A$1:$AF$156,MATCH('Final Volume Contributions'!$A143,'Volume Contribution RAW'!$A$1:$A$156,0),MATCH('Final Volume Contributions'!E$2,'Volume Contribution RAW'!$A$1:$AF$1,0))</f>
        <v>2455947.5896506398</v>
      </c>
      <c r="F143" s="102">
        <f>INDEX('Volume Contribution RAW'!$A$1:$AF$156,MATCH('Final Volume Contributions'!$A143,'Volume Contribution RAW'!$A$1:$A$156,0),MATCH('Final Volume Contributions'!F$2,'Volume Contribution RAW'!$A$1:$AF$1,0))</f>
        <v>139197.81416862601</v>
      </c>
      <c r="G143" s="102">
        <f>INDEX('Volume Contribution RAW'!$A$1:$AF$156,MATCH('Final Volume Contributions'!$A143,'Volume Contribution RAW'!$A$1:$A$156,0),MATCH('Final Volume Contributions'!G$2,'Volume Contribution RAW'!$A$1:$AF$1,0))</f>
        <v>826978.03391551797</v>
      </c>
      <c r="H143" s="102">
        <f>INDEX('Volume Contribution RAW'!$A$1:$AF$156,MATCH('Final Volume Contributions'!$A143,'Volume Contribution RAW'!$A$1:$A$156,0),MATCH('Final Volume Contributions'!H$2,'Volume Contribution RAW'!$A$1:$AF$1,0))</f>
        <v>-138020.98806289199</v>
      </c>
      <c r="I143" s="102">
        <f>INDEX('Volume Contribution RAW'!$A$1:$AF$156,MATCH('Final Volume Contributions'!$A143,'Volume Contribution RAW'!$A$1:$A$156,0),MATCH('Final Volume Contributions'!I$2,'Volume Contribution RAW'!$A$1:$AF$1,0))</f>
        <v>-1.3858627788636E-9</v>
      </c>
      <c r="J143" s="102">
        <f>INDEX('Volume Contribution RAW'!$A$1:$AF$156,MATCH('Final Volume Contributions'!$A143,'Volume Contribution RAW'!$A$1:$A$156,0),MATCH('Final Volume Contributions'!J$2,'Volume Contribution RAW'!$A$1:$AF$1,0))</f>
        <v>173516.86054575999</v>
      </c>
      <c r="K143" s="102">
        <f>INDEX('Volume Contribution RAW'!$A$1:$AF$156,MATCH('Final Volume Contributions'!$A143,'Volume Contribution RAW'!$A$1:$A$156,0),MATCH('Final Volume Contributions'!K$2,'Volume Contribution RAW'!$A$1:$AF$1,0))</f>
        <v>61943.173344640403</v>
      </c>
      <c r="L143" s="102">
        <f>INDEX('Volume Contribution RAW'!$A$1:$AF$156,MATCH('Final Volume Contributions'!$A143,'Volume Contribution RAW'!$A$1:$A$156,0),MATCH('Final Volume Contributions'!L$2,'Volume Contribution RAW'!$A$1:$AF$1,0))</f>
        <v>-35970.448610433297</v>
      </c>
      <c r="M143" s="102">
        <f>INDEX('Volume Contribution RAW'!$A$1:$AF$156,MATCH('Final Volume Contributions'!$A143,'Volume Contribution RAW'!$A$1:$A$156,0),MATCH('Final Volume Contributions'!M$2,'Volume Contribution RAW'!$A$1:$AF$1,0))</f>
        <v>-10653.6714851825</v>
      </c>
      <c r="N143" s="102">
        <f>INDEX('Volume Contribution RAW'!$A$1:$AF$156,MATCH('Final Volume Contributions'!$A143,'Volume Contribution RAW'!$A$1:$A$156,0),MATCH('Final Volume Contributions'!N$2,'Volume Contribution RAW'!$A$1:$AF$1,0))</f>
        <v>-45623.4962530751</v>
      </c>
      <c r="O143" s="102">
        <f>INDEX('Volume Contribution RAW'!$A$1:$AF$156,MATCH('Final Volume Contributions'!$A143,'Volume Contribution RAW'!$A$1:$A$156,0),MATCH('Final Volume Contributions'!O$2,'Volume Contribution RAW'!$A$1:$AF$1,0))</f>
        <v>30872.206519035601</v>
      </c>
      <c r="P143" s="102">
        <f>INDEX('Volume Contribution RAW'!$A$1:$AF$156,MATCH('Final Volume Contributions'!$A143,'Volume Contribution RAW'!$A$1:$A$156,0),MATCH('Final Volume Contributions'!P$2,'Volume Contribution RAW'!$A$1:$AF$1,0))</f>
        <v>52969.534186664801</v>
      </c>
      <c r="Q143" s="102">
        <f>INDEX('Volume Contribution RAW'!$A$1:$AF$156,MATCH('Final Volume Contributions'!$A143,'Volume Contribution RAW'!$A$1:$A$156,0),MATCH('Final Volume Contributions'!Q$2,'Volume Contribution RAW'!$A$1:$AF$1,0))</f>
        <v>92452.031544994301</v>
      </c>
      <c r="R143" s="102">
        <f>INDEX('Volume Contribution RAW'!$A$1:$AF$156,MATCH('Final Volume Contributions'!$A143,'Volume Contribution RAW'!$A$1:$A$156,0),MATCH('Final Volume Contributions'!R$2,'Volume Contribution RAW'!$A$1:$AF$1,0))</f>
        <v>-36271.874692464298</v>
      </c>
      <c r="S143" s="102">
        <f>INDEX('Volume Contribution RAW'!$A$1:$AF$156,MATCH('Final Volume Contributions'!$A143,'Volume Contribution RAW'!$A$1:$A$156,0),MATCH('Final Volume Contributions'!S$2,'Volume Contribution RAW'!$A$1:$AF$1,0))</f>
        <v>-1.3858627788636E-9</v>
      </c>
      <c r="T143" s="102">
        <f>INDEX('Volume Contribution RAW'!$A$1:$AF$156,MATCH('Final Volume Contributions'!$A143,'Volume Contribution RAW'!$A$1:$A$156,0),MATCH('Final Volume Contributions'!T$2,'Volume Contribution RAW'!$A$1:$AF$1,0))</f>
        <v>9712.61329963565</v>
      </c>
      <c r="U143" s="102">
        <f>INDEX('Volume Contribution RAW'!$A$1:$AF$156,MATCH('Final Volume Contributions'!$A143,'Volume Contribution RAW'!$A$1:$A$156,0),MATCH('Final Volume Contributions'!U$2,'Volume Contribution RAW'!$A$1:$AF$1,0))</f>
        <v>83297.867652432906</v>
      </c>
      <c r="V143" s="102">
        <f>INDEX('Volume Contribution RAW'!$A$1:$AF$156,MATCH('Final Volume Contributions'!$A143,'Volume Contribution RAW'!$A$1:$A$156,0),MATCH('Final Volume Contributions'!V$2,'Volume Contribution RAW'!$A$1:$AF$1,0))</f>
        <v>223524.953606886</v>
      </c>
      <c r="W143" s="102">
        <f>INDEX('Volume Contribution RAW'!$A$1:$AF$156,MATCH('Final Volume Contributions'!$A143,'Volume Contribution RAW'!$A$1:$A$156,0),MATCH('Final Volume Contributions'!W$2,'Volume Contribution RAW'!$A$1:$AF$1,0))</f>
        <v>-61476.892118973497</v>
      </c>
      <c r="X143" s="102">
        <f>INDEX('Volume Contribution RAW'!$A$1:$AF$156,MATCH('Final Volume Contributions'!$A143,'Volume Contribution RAW'!$A$1:$A$156,0),MATCH('Final Volume Contributions'!X$2,'Volume Contribution RAW'!$A$1:$AF$1,0))</f>
        <v>-1.3858627788636E-9</v>
      </c>
      <c r="Y143" s="102">
        <f>INDEX('Volume Contribution RAW'!$A$1:$AF$156,MATCH('Final Volume Contributions'!$A143,'Volume Contribution RAW'!$A$1:$A$156,0),MATCH('Final Volume Contributions'!Y$2,'Volume Contribution RAW'!$A$1:$AF$1,0))</f>
        <v>28886.038066223198</v>
      </c>
      <c r="Z143" s="102">
        <f>INDEX('Volume Contribution RAW'!$A$1:$AF$156,MATCH('Final Volume Contributions'!$A143,'Volume Contribution RAW'!$A$1:$A$156,0),MATCH('Final Volume Contributions'!Z$2,'Volume Contribution RAW'!$A$1:$AF$1,0))</f>
        <v>-1.3858627788636E-9</v>
      </c>
      <c r="AA143" s="102">
        <f>INDEX('Volume Contribution RAW'!$A$1:$AF$156,MATCH('Final Volume Contributions'!$A143,'Volume Contribution RAW'!$A$1:$A$156,0),MATCH('Final Volume Contributions'!AA$2,'Volume Contribution RAW'!$A$1:$AF$1,0))</f>
        <v>3.4263886994582101E-8</v>
      </c>
      <c r="AB143" s="102">
        <f>INDEX('Volume Contribution RAW'!$A$1:$AF$156,MATCH('Final Volume Contributions'!$A143,'Volume Contribution RAW'!$A$1:$A$156,0),MATCH('Final Volume Contributions'!AB$2,'Volume Contribution RAW'!$A$1:$AF$1,0))</f>
        <v>39870.200045249403</v>
      </c>
      <c r="AC143" s="102">
        <f>INDEX('Volume Contribution RAW'!$A$1:$AF$156,MATCH('Final Volume Contributions'!$A143,'Volume Contribution RAW'!$A$1:$A$156,0),MATCH('Final Volume Contributions'!AC$2,'Volume Contribution RAW'!$A$1:$AF$1,0))</f>
        <v>110426.79619239501</v>
      </c>
      <c r="AD143" s="102">
        <f>INDEX('Volume Contribution RAW'!$A$1:$AF$156,MATCH('Final Volume Contributions'!$A143,'Volume Contribution RAW'!$A$1:$A$156,0),MATCH('Final Volume Contributions'!AD$2,'Volume Contribution RAW'!$A$1:$AF$1,0))</f>
        <v>-1.3858627788636E-9</v>
      </c>
      <c r="AE143" s="102">
        <f>INDEX('Volume Contribution RAW'!$A$1:$AF$156,MATCH('Final Volume Contributions'!$A143,'Volume Contribution RAW'!$A$1:$A$156,0),MATCH('Final Volume Contributions'!AE$2,'Volume Contribution RAW'!$A$1:$AF$1,0))</f>
        <v>-1.3858627788636E-9</v>
      </c>
      <c r="AF143" s="102">
        <f>INDEX('Volume Contribution RAW'!$A$1:$AF$156,MATCH('Final Volume Contributions'!$A143,'Volume Contribution RAW'!$A$1:$A$156,0),MATCH('Final Volume Contributions'!AF$2,'Volume Contribution RAW'!$A$1:$AF$1,0))</f>
        <v>4.1304411719496301E-7</v>
      </c>
      <c r="AG143" s="102">
        <f>INDEX('Volume Contribution RAW'!$A$1:$AF$156,MATCH('Final Volume Contributions'!$A143,'Volume Contribution RAW'!$A$1:$A$156,0),MATCH('Final Volume Contributions'!AG$2,'Volume Contribution RAW'!$A$1:$AF$1,0))</f>
        <v>4.1304411719496301E-7</v>
      </c>
      <c r="AH143" s="102">
        <f>INDEX('Volume Contribution RAW'!$A$1:$AF$156,MATCH('Final Volume Contributions'!$A143,'Volume Contribution RAW'!$A$1:$A$156,0),MATCH('Final Volume Contributions'!AH$2,'Volume Contribution RAW'!$A$1:$AF$1,0))</f>
        <v>37816.947821866102</v>
      </c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</row>
    <row r="144" spans="1:65" x14ac:dyDescent="0.2">
      <c r="A144" s="101">
        <f t="shared" si="5"/>
        <v>43724</v>
      </c>
      <c r="B144">
        <v>4250028.5000000037</v>
      </c>
      <c r="C144">
        <f t="shared" si="4"/>
        <v>4252864.6699672369</v>
      </c>
      <c r="E144" s="102">
        <f>INDEX('Volume Contribution RAW'!$A$1:$AF$156,MATCH('Final Volume Contributions'!$A144,'Volume Contribution RAW'!$A$1:$A$156,0),MATCH('Final Volume Contributions'!E$2,'Volume Contribution RAW'!$A$1:$AF$1,0))</f>
        <v>2455947.5896506398</v>
      </c>
      <c r="F144" s="102">
        <f>INDEX('Volume Contribution RAW'!$A$1:$AF$156,MATCH('Final Volume Contributions'!$A144,'Volume Contribution RAW'!$A$1:$A$156,0),MATCH('Final Volume Contributions'!F$2,'Volume Contribution RAW'!$A$1:$AF$1,0))</f>
        <v>164834.02581290601</v>
      </c>
      <c r="G144" s="102">
        <f>INDEX('Volume Contribution RAW'!$A$1:$AF$156,MATCH('Final Volume Contributions'!$A144,'Volume Contribution RAW'!$A$1:$A$156,0),MATCH('Final Volume Contributions'!G$2,'Volume Contribution RAW'!$A$1:$AF$1,0))</f>
        <v>879147.36610671005</v>
      </c>
      <c r="H144" s="102">
        <f>INDEX('Volume Contribution RAW'!$A$1:$AF$156,MATCH('Final Volume Contributions'!$A144,'Volume Contribution RAW'!$A$1:$A$156,0),MATCH('Final Volume Contributions'!H$2,'Volume Contribution RAW'!$A$1:$AF$1,0))</f>
        <v>-15654.7615512964</v>
      </c>
      <c r="I144" s="102">
        <f>INDEX('Volume Contribution RAW'!$A$1:$AF$156,MATCH('Final Volume Contributions'!$A144,'Volume Contribution RAW'!$A$1:$A$156,0),MATCH('Final Volume Contributions'!I$2,'Volume Contribution RAW'!$A$1:$AF$1,0))</f>
        <v>7.5499356963479703E-9</v>
      </c>
      <c r="J144" s="102">
        <f>INDEX('Volume Contribution RAW'!$A$1:$AF$156,MATCH('Final Volume Contributions'!$A144,'Volume Contribution RAW'!$A$1:$A$156,0),MATCH('Final Volume Contributions'!J$2,'Volume Contribution RAW'!$A$1:$AF$1,0))</f>
        <v>184242.820263434</v>
      </c>
      <c r="K144" s="102">
        <f>INDEX('Volume Contribution RAW'!$A$1:$AF$156,MATCH('Final Volume Contributions'!$A144,'Volume Contribution RAW'!$A$1:$A$156,0),MATCH('Final Volume Contributions'!K$2,'Volume Contribution RAW'!$A$1:$AF$1,0))</f>
        <v>74660.526692717205</v>
      </c>
      <c r="L144" s="102">
        <f>INDEX('Volume Contribution RAW'!$A$1:$AF$156,MATCH('Final Volume Contributions'!$A144,'Volume Contribution RAW'!$A$1:$A$156,0),MATCH('Final Volume Contributions'!L$2,'Volume Contribution RAW'!$A$1:$AF$1,0))</f>
        <v>-29190.640434131899</v>
      </c>
      <c r="M144" s="102">
        <f>INDEX('Volume Contribution RAW'!$A$1:$AF$156,MATCH('Final Volume Contributions'!$A144,'Volume Contribution RAW'!$A$1:$A$156,0),MATCH('Final Volume Contributions'!M$2,'Volume Contribution RAW'!$A$1:$AF$1,0))</f>
        <v>-9724.5374838292701</v>
      </c>
      <c r="N144" s="102">
        <f>INDEX('Volume Contribution RAW'!$A$1:$AF$156,MATCH('Final Volume Contributions'!$A144,'Volume Contribution RAW'!$A$1:$A$156,0),MATCH('Final Volume Contributions'!N$2,'Volume Contribution RAW'!$A$1:$AF$1,0))</f>
        <v>-42029.2636216666</v>
      </c>
      <c r="O144" s="102">
        <f>INDEX('Volume Contribution RAW'!$A$1:$AF$156,MATCH('Final Volume Contributions'!$A144,'Volume Contribution RAW'!$A$1:$A$156,0),MATCH('Final Volume Contributions'!O$2,'Volume Contribution RAW'!$A$1:$AF$1,0))</f>
        <v>38611.566493701903</v>
      </c>
      <c r="P144" s="102">
        <f>INDEX('Volume Contribution RAW'!$A$1:$AF$156,MATCH('Final Volume Contributions'!$A144,'Volume Contribution RAW'!$A$1:$A$156,0),MATCH('Final Volume Contributions'!P$2,'Volume Contribution RAW'!$A$1:$AF$1,0))</f>
        <v>66030.223692012994</v>
      </c>
      <c r="Q144" s="102">
        <f>INDEX('Volume Contribution RAW'!$A$1:$AF$156,MATCH('Final Volume Contributions'!$A144,'Volume Contribution RAW'!$A$1:$A$156,0),MATCH('Final Volume Contributions'!Q$2,'Volume Contribution RAW'!$A$1:$AF$1,0))</f>
        <v>180086.06476323199</v>
      </c>
      <c r="R144" s="102">
        <f>INDEX('Volume Contribution RAW'!$A$1:$AF$156,MATCH('Final Volume Contributions'!$A144,'Volume Contribution RAW'!$A$1:$A$156,0),MATCH('Final Volume Contributions'!R$2,'Volume Contribution RAW'!$A$1:$AF$1,0))</f>
        <v>-123235.22653265799</v>
      </c>
      <c r="S144" s="102">
        <f>INDEX('Volume Contribution RAW'!$A$1:$AF$156,MATCH('Final Volume Contributions'!$A144,'Volume Contribution RAW'!$A$1:$A$156,0),MATCH('Final Volume Contributions'!S$2,'Volume Contribution RAW'!$A$1:$AF$1,0))</f>
        <v>7.5499356963479703E-9</v>
      </c>
      <c r="T144" s="102">
        <f>INDEX('Volume Contribution RAW'!$A$1:$AF$156,MATCH('Final Volume Contributions'!$A144,'Volume Contribution RAW'!$A$1:$A$156,0),MATCH('Final Volume Contributions'!T$2,'Volume Contribution RAW'!$A$1:$AF$1,0))</f>
        <v>7.5499356963479703E-9</v>
      </c>
      <c r="U144" s="102">
        <f>INDEX('Volume Contribution RAW'!$A$1:$AF$156,MATCH('Final Volume Contributions'!$A144,'Volume Contribution RAW'!$A$1:$A$156,0),MATCH('Final Volume Contributions'!U$2,'Volume Contribution RAW'!$A$1:$AF$1,0))</f>
        <v>50777.225001234197</v>
      </c>
      <c r="V144" s="102">
        <f>INDEX('Volume Contribution RAW'!$A$1:$AF$156,MATCH('Final Volume Contributions'!$A144,'Volume Contribution RAW'!$A$1:$A$156,0),MATCH('Final Volume Contributions'!V$2,'Volume Contribution RAW'!$A$1:$AF$1,0))</f>
        <v>229469.141869574</v>
      </c>
      <c r="W144" s="102">
        <f>INDEX('Volume Contribution RAW'!$A$1:$AF$156,MATCH('Final Volume Contributions'!$A144,'Volume Contribution RAW'!$A$1:$A$156,0),MATCH('Final Volume Contributions'!W$2,'Volume Contribution RAW'!$A$1:$AF$1,0))</f>
        <v>-62324.379316039704</v>
      </c>
      <c r="X144" s="102">
        <f>INDEX('Volume Contribution RAW'!$A$1:$AF$156,MATCH('Final Volume Contributions'!$A144,'Volume Contribution RAW'!$A$1:$A$156,0),MATCH('Final Volume Contributions'!X$2,'Volume Contribution RAW'!$A$1:$AF$1,0))</f>
        <v>7.5499356963479703E-9</v>
      </c>
      <c r="Y144" s="102">
        <f>INDEX('Volume Contribution RAW'!$A$1:$AF$156,MATCH('Final Volume Contributions'!$A144,'Volume Contribution RAW'!$A$1:$A$156,0),MATCH('Final Volume Contributions'!Y$2,'Volume Contribution RAW'!$A$1:$AF$1,0))</f>
        <v>26952.172371475201</v>
      </c>
      <c r="Z144" s="102">
        <f>INDEX('Volume Contribution RAW'!$A$1:$AF$156,MATCH('Final Volume Contributions'!$A144,'Volume Contribution RAW'!$A$1:$A$156,0),MATCH('Final Volume Contributions'!Z$2,'Volume Contribution RAW'!$A$1:$AF$1,0))</f>
        <v>7.5499356963479703E-9</v>
      </c>
      <c r="AA144" s="102">
        <f>INDEX('Volume Contribution RAW'!$A$1:$AF$156,MATCH('Final Volume Contributions'!$A144,'Volume Contribution RAW'!$A$1:$A$156,0),MATCH('Final Volume Contributions'!AA$2,'Volume Contribution RAW'!$A$1:$AF$1,0))</f>
        <v>1.3920193940141501E-8</v>
      </c>
      <c r="AB144" s="102">
        <f>INDEX('Volume Contribution RAW'!$A$1:$AF$156,MATCH('Final Volume Contributions'!$A144,'Volume Contribution RAW'!$A$1:$A$156,0),MATCH('Final Volume Contributions'!AB$2,'Volume Contribution RAW'!$A$1:$AF$1,0))</f>
        <v>41637.175228137101</v>
      </c>
      <c r="AC144" s="102">
        <f>INDEX('Volume Contribution RAW'!$A$1:$AF$156,MATCH('Final Volume Contributions'!$A144,'Volume Contribution RAW'!$A$1:$A$156,0),MATCH('Final Volume Contributions'!AC$2,'Volume Contribution RAW'!$A$1:$AF$1,0))</f>
        <v>107733.117040236</v>
      </c>
      <c r="AD144" s="102">
        <f>INDEX('Volume Contribution RAW'!$A$1:$AF$156,MATCH('Final Volume Contributions'!$A144,'Volume Contribution RAW'!$A$1:$A$156,0),MATCH('Final Volume Contributions'!AD$2,'Volume Contribution RAW'!$A$1:$AF$1,0))</f>
        <v>7.5499356963479703E-9</v>
      </c>
      <c r="AE144" s="102">
        <f>INDEX('Volume Contribution RAW'!$A$1:$AF$156,MATCH('Final Volume Contributions'!$A144,'Volume Contribution RAW'!$A$1:$A$156,0),MATCH('Final Volume Contributions'!AE$2,'Volume Contribution RAW'!$A$1:$AF$1,0))</f>
        <v>7.5499356963479703E-9</v>
      </c>
      <c r="AF144" s="102">
        <f>INDEX('Volume Contribution RAW'!$A$1:$AF$156,MATCH('Final Volume Contributions'!$A144,'Volume Contribution RAW'!$A$1:$A$156,0),MATCH('Final Volume Contributions'!AF$2,'Volume Contribution RAW'!$A$1:$AF$1,0))</f>
        <v>3.5343136478528899E-7</v>
      </c>
      <c r="AG144" s="102">
        <f>INDEX('Volume Contribution RAW'!$A$1:$AF$156,MATCH('Final Volume Contributions'!$A144,'Volume Contribution RAW'!$A$1:$A$156,0),MATCH('Final Volume Contributions'!AG$2,'Volume Contribution RAW'!$A$1:$AF$1,0))</f>
        <v>3.5343136478528899E-7</v>
      </c>
      <c r="AH144" s="102">
        <f>INDEX('Volume Contribution RAW'!$A$1:$AF$156,MATCH('Final Volume Contributions'!$A144,'Volume Contribution RAW'!$A$1:$A$156,0),MATCH('Final Volume Contributions'!AH$2,'Volume Contribution RAW'!$A$1:$AF$1,0))</f>
        <v>34894.463920076603</v>
      </c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</row>
    <row r="145" spans="1:65" x14ac:dyDescent="0.2">
      <c r="A145" s="101">
        <f t="shared" si="5"/>
        <v>43731</v>
      </c>
      <c r="B145">
        <v>4153936.8000000045</v>
      </c>
      <c r="C145">
        <f t="shared" si="4"/>
        <v>4280454.7250660816</v>
      </c>
      <c r="E145" s="102">
        <f>INDEX('Volume Contribution RAW'!$A$1:$AF$156,MATCH('Final Volume Contributions'!$A145,'Volume Contribution RAW'!$A$1:$A$156,0),MATCH('Final Volume Contributions'!E$2,'Volume Contribution RAW'!$A$1:$AF$1,0))</f>
        <v>2455947.5896506398</v>
      </c>
      <c r="F145" s="102">
        <f>INDEX('Volume Contribution RAW'!$A$1:$AF$156,MATCH('Final Volume Contributions'!$A145,'Volume Contribution RAW'!$A$1:$A$156,0),MATCH('Final Volume Contributions'!F$2,'Volume Contribution RAW'!$A$1:$AF$1,0))</f>
        <v>169957.073576544</v>
      </c>
      <c r="G145" s="102">
        <f>INDEX('Volume Contribution RAW'!$A$1:$AF$156,MATCH('Final Volume Contributions'!$A145,'Volume Contribution RAW'!$A$1:$A$156,0),MATCH('Final Volume Contributions'!G$2,'Volume Contribution RAW'!$A$1:$AF$1,0))</f>
        <v>851111.36543485604</v>
      </c>
      <c r="H145" s="102">
        <f>INDEX('Volume Contribution RAW'!$A$1:$AF$156,MATCH('Final Volume Contributions'!$A145,'Volume Contribution RAW'!$A$1:$A$156,0),MATCH('Final Volume Contributions'!H$2,'Volume Contribution RAW'!$A$1:$AF$1,0))</f>
        <v>73707.007541711006</v>
      </c>
      <c r="I145" s="102">
        <f>INDEX('Volume Contribution RAW'!$A$1:$AF$156,MATCH('Final Volume Contributions'!$A145,'Volume Contribution RAW'!$A$1:$A$156,0),MATCH('Final Volume Contributions'!I$2,'Volume Contribution RAW'!$A$1:$AF$1,0))</f>
        <v>-4.0657859783919798E-8</v>
      </c>
      <c r="J145" s="102">
        <f>INDEX('Volume Contribution RAW'!$A$1:$AF$156,MATCH('Final Volume Contributions'!$A145,'Volume Contribution RAW'!$A$1:$A$156,0),MATCH('Final Volume Contributions'!J$2,'Volume Contribution RAW'!$A$1:$AF$1,0))</f>
        <v>186836.629258909</v>
      </c>
      <c r="K145" s="102">
        <f>INDEX('Volume Contribution RAW'!$A$1:$AF$156,MATCH('Final Volume Contributions'!$A145,'Volume Contribution RAW'!$A$1:$A$156,0),MATCH('Final Volume Contributions'!K$2,'Volume Contribution RAW'!$A$1:$AF$1,0))</f>
        <v>74799.294933477096</v>
      </c>
      <c r="L145" s="102">
        <f>INDEX('Volume Contribution RAW'!$A$1:$AF$156,MATCH('Final Volume Contributions'!$A145,'Volume Contribution RAW'!$A$1:$A$156,0),MATCH('Final Volume Contributions'!L$2,'Volume Contribution RAW'!$A$1:$AF$1,0))</f>
        <v>-23397.361792304899</v>
      </c>
      <c r="M145" s="102">
        <f>INDEX('Volume Contribution RAW'!$A$1:$AF$156,MATCH('Final Volume Contributions'!$A145,'Volume Contribution RAW'!$A$1:$A$156,0),MATCH('Final Volume Contributions'!M$2,'Volume Contribution RAW'!$A$1:$AF$1,0))</f>
        <v>-8766.5761065033494</v>
      </c>
      <c r="N145" s="102">
        <f>INDEX('Volume Contribution RAW'!$A$1:$AF$156,MATCH('Final Volume Contributions'!$A145,'Volume Contribution RAW'!$A$1:$A$156,0),MATCH('Final Volume Contributions'!N$2,'Volume Contribution RAW'!$A$1:$AF$1,0))</f>
        <v>-38384.761766339398</v>
      </c>
      <c r="O145" s="102">
        <f>INDEX('Volume Contribution RAW'!$A$1:$AF$156,MATCH('Final Volume Contributions'!$A145,'Volume Contribution RAW'!$A$1:$A$156,0),MATCH('Final Volume Contributions'!O$2,'Volume Contribution RAW'!$A$1:$AF$1,0))</f>
        <v>39929.611383959404</v>
      </c>
      <c r="P145" s="102">
        <f>INDEX('Volume Contribution RAW'!$A$1:$AF$156,MATCH('Final Volume Contributions'!$A145,'Volume Contribution RAW'!$A$1:$A$156,0),MATCH('Final Volume Contributions'!P$2,'Volume Contribution RAW'!$A$1:$AF$1,0))</f>
        <v>68620.095024554103</v>
      </c>
      <c r="Q145" s="102">
        <f>INDEX('Volume Contribution RAW'!$A$1:$AF$156,MATCH('Final Volume Contributions'!$A145,'Volume Contribution RAW'!$A$1:$A$156,0),MATCH('Final Volume Contributions'!Q$2,'Volume Contribution RAW'!$A$1:$AF$1,0))</f>
        <v>189856.77646604399</v>
      </c>
      <c r="R145" s="102">
        <f>INDEX('Volume Contribution RAW'!$A$1:$AF$156,MATCH('Final Volume Contributions'!$A145,'Volume Contribution RAW'!$A$1:$A$156,0),MATCH('Final Volume Contributions'!R$2,'Volume Contribution RAW'!$A$1:$AF$1,0))</f>
        <v>-183839.75746732301</v>
      </c>
      <c r="S145" s="102">
        <f>INDEX('Volume Contribution RAW'!$A$1:$AF$156,MATCH('Final Volume Contributions'!$A145,'Volume Contribution RAW'!$A$1:$A$156,0),MATCH('Final Volume Contributions'!S$2,'Volume Contribution RAW'!$A$1:$AF$1,0))</f>
        <v>-4.0657859783919798E-8</v>
      </c>
      <c r="T145" s="102">
        <f>INDEX('Volume Contribution RAW'!$A$1:$AF$156,MATCH('Final Volume Contributions'!$A145,'Volume Contribution RAW'!$A$1:$A$156,0),MATCH('Final Volume Contributions'!T$2,'Volume Contribution RAW'!$A$1:$AF$1,0))</f>
        <v>6762.76376112665</v>
      </c>
      <c r="U145" s="102">
        <f>INDEX('Volume Contribution RAW'!$A$1:$AF$156,MATCH('Final Volume Contributions'!$A145,'Volume Contribution RAW'!$A$1:$A$156,0),MATCH('Final Volume Contributions'!U$2,'Volume Contribution RAW'!$A$1:$AF$1,0))</f>
        <v>50870.454282666302</v>
      </c>
      <c r="V145" s="102">
        <f>INDEX('Volume Contribution RAW'!$A$1:$AF$156,MATCH('Final Volume Contributions'!$A145,'Volume Contribution RAW'!$A$1:$A$156,0),MATCH('Final Volume Contributions'!V$2,'Volume Contribution RAW'!$A$1:$AF$1,0))</f>
        <v>229927.06643164999</v>
      </c>
      <c r="W145" s="102">
        <f>INDEX('Volume Contribution RAW'!$A$1:$AF$156,MATCH('Final Volume Contributions'!$A145,'Volume Contribution RAW'!$A$1:$A$156,0),MATCH('Final Volume Contributions'!W$2,'Volume Contribution RAW'!$A$1:$AF$1,0))</f>
        <v>-69040.018425588103</v>
      </c>
      <c r="X145" s="102">
        <f>INDEX('Volume Contribution RAW'!$A$1:$AF$156,MATCH('Final Volume Contributions'!$A145,'Volume Contribution RAW'!$A$1:$A$156,0),MATCH('Final Volume Contributions'!X$2,'Volume Contribution RAW'!$A$1:$AF$1,0))</f>
        <v>-4.0657859783919798E-8</v>
      </c>
      <c r="Y145" s="102">
        <f>INDEX('Volume Contribution RAW'!$A$1:$AF$156,MATCH('Final Volume Contributions'!$A145,'Volume Contribution RAW'!$A$1:$A$156,0),MATCH('Final Volume Contributions'!Y$2,'Volume Contribution RAW'!$A$1:$AF$1,0))</f>
        <v>25826.160152252</v>
      </c>
      <c r="Z145" s="102">
        <f>INDEX('Volume Contribution RAW'!$A$1:$AF$156,MATCH('Final Volume Contributions'!$A145,'Volume Contribution RAW'!$A$1:$A$156,0),MATCH('Final Volume Contributions'!Z$2,'Volume Contribution RAW'!$A$1:$AF$1,0))</f>
        <v>-4.0657859783919798E-8</v>
      </c>
      <c r="AA145" s="102">
        <f>INDEX('Volume Contribution RAW'!$A$1:$AF$156,MATCH('Final Volume Contributions'!$A145,'Volume Contribution RAW'!$A$1:$A$156,0),MATCH('Final Volume Contributions'!AA$2,'Volume Contribution RAW'!$A$1:$AF$1,0))</f>
        <v>-4.0657859783919798E-8</v>
      </c>
      <c r="AB145" s="102">
        <f>INDEX('Volume Contribution RAW'!$A$1:$AF$156,MATCH('Final Volume Contributions'!$A145,'Volume Contribution RAW'!$A$1:$A$156,0),MATCH('Final Volume Contributions'!AB$2,'Volume Contribution RAW'!$A$1:$AF$1,0))</f>
        <v>41660.166146506301</v>
      </c>
      <c r="AC145" s="102">
        <f>INDEX('Volume Contribution RAW'!$A$1:$AF$156,MATCH('Final Volume Contributions'!$A145,'Volume Contribution RAW'!$A$1:$A$156,0),MATCH('Final Volume Contributions'!AC$2,'Volume Contribution RAW'!$A$1:$AF$1,0))</f>
        <v>106614.472373362</v>
      </c>
      <c r="AD145" s="102">
        <f>INDEX('Volume Contribution RAW'!$A$1:$AF$156,MATCH('Final Volume Contributions'!$A145,'Volume Contribution RAW'!$A$1:$A$156,0),MATCH('Final Volume Contributions'!AD$2,'Volume Contribution RAW'!$A$1:$AF$1,0))</f>
        <v>-4.0657859783919798E-8</v>
      </c>
      <c r="AE145" s="102">
        <f>INDEX('Volume Contribution RAW'!$A$1:$AF$156,MATCH('Final Volume Contributions'!$A145,'Volume Contribution RAW'!$A$1:$A$156,0),MATCH('Final Volume Contributions'!AE$2,'Volume Contribution RAW'!$A$1:$AF$1,0))</f>
        <v>-4.0657859783919798E-8</v>
      </c>
      <c r="AF145" s="102">
        <f>INDEX('Volume Contribution RAW'!$A$1:$AF$156,MATCH('Final Volume Contributions'!$A145,'Volume Contribution RAW'!$A$1:$A$156,0),MATCH('Final Volume Contributions'!AF$2,'Volume Contribution RAW'!$A$1:$AF$1,0))</f>
        <v>1.2647234353264801E-7</v>
      </c>
      <c r="AG145" s="102">
        <f>INDEX('Volume Contribution RAW'!$A$1:$AF$156,MATCH('Final Volume Contributions'!$A145,'Volume Contribution RAW'!$A$1:$A$156,0),MATCH('Final Volume Contributions'!AG$2,'Volume Contribution RAW'!$A$1:$AF$1,0))</f>
        <v>1.2647234353264801E-7</v>
      </c>
      <c r="AH145" s="102">
        <f>INDEX('Volume Contribution RAW'!$A$1:$AF$156,MATCH('Final Volume Contributions'!$A145,'Volume Contribution RAW'!$A$1:$A$156,0),MATCH('Final Volume Contributions'!AH$2,'Volume Contribution RAW'!$A$1:$AF$1,0))</f>
        <v>31456.674205914998</v>
      </c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</row>
    <row r="146" spans="1:65" x14ac:dyDescent="0.2">
      <c r="A146" s="101">
        <f t="shared" si="5"/>
        <v>43738</v>
      </c>
      <c r="B146">
        <v>3494495.8000000017</v>
      </c>
      <c r="C146">
        <f t="shared" si="4"/>
        <v>3556765.0319083002</v>
      </c>
      <c r="E146" s="102">
        <f>INDEX('Volume Contribution RAW'!$A$1:$AF$156,MATCH('Final Volume Contributions'!$A146,'Volume Contribution RAW'!$A$1:$A$156,0),MATCH('Final Volume Contributions'!E$2,'Volume Contribution RAW'!$A$1:$AF$1,0))</f>
        <v>2455947.5896506398</v>
      </c>
      <c r="F146" s="102">
        <f>INDEX('Volume Contribution RAW'!$A$1:$AF$156,MATCH('Final Volume Contributions'!$A146,'Volume Contribution RAW'!$A$1:$A$156,0),MATCH('Final Volume Contributions'!F$2,'Volume Contribution RAW'!$A$1:$AF$1,0))</f>
        <v>143081.50999696899</v>
      </c>
      <c r="G146" s="102">
        <f>INDEX('Volume Contribution RAW'!$A$1:$AF$156,MATCH('Final Volume Contributions'!$A146,'Volume Contribution RAW'!$A$1:$A$156,0),MATCH('Final Volume Contributions'!G$2,'Volume Contribution RAW'!$A$1:$AF$1,0))</f>
        <v>785208.19404484006</v>
      </c>
      <c r="H146" s="102">
        <f>INDEX('Volume Contribution RAW'!$A$1:$AF$156,MATCH('Final Volume Contributions'!$A146,'Volume Contribution RAW'!$A$1:$A$156,0),MATCH('Final Volume Contributions'!H$2,'Volume Contribution RAW'!$A$1:$AF$1,0))</f>
        <v>-298570.75749025302</v>
      </c>
      <c r="I146" s="102">
        <f>INDEX('Volume Contribution RAW'!$A$1:$AF$156,MATCH('Final Volume Contributions'!$A146,'Volume Contribution RAW'!$A$1:$A$156,0),MATCH('Final Volume Contributions'!I$2,'Volume Contribution RAW'!$A$1:$AF$1,0))</f>
        <v>1.59783482862905E-8</v>
      </c>
      <c r="J146" s="102">
        <f>INDEX('Volume Contribution RAW'!$A$1:$AF$156,MATCH('Final Volume Contributions'!$A146,'Volume Contribution RAW'!$A$1:$A$156,0),MATCH('Final Volume Contributions'!J$2,'Volume Contribution RAW'!$A$1:$AF$1,0))</f>
        <v>140850.40102267999</v>
      </c>
      <c r="K146" s="102">
        <f>INDEX('Volume Contribution RAW'!$A$1:$AF$156,MATCH('Final Volume Contributions'!$A146,'Volume Contribution RAW'!$A$1:$A$156,0),MATCH('Final Volume Contributions'!K$2,'Volume Contribution RAW'!$A$1:$AF$1,0))</f>
        <v>58443.936902377201</v>
      </c>
      <c r="L146" s="102">
        <f>INDEX('Volume Contribution RAW'!$A$1:$AF$156,MATCH('Final Volume Contributions'!$A146,'Volume Contribution RAW'!$A$1:$A$156,0),MATCH('Final Volume Contributions'!L$2,'Volume Contribution RAW'!$A$1:$AF$1,0))</f>
        <v>-17886.9945342557</v>
      </c>
      <c r="M146" s="102">
        <f>INDEX('Volume Contribution RAW'!$A$1:$AF$156,MATCH('Final Volume Contributions'!$A146,'Volume Contribution RAW'!$A$1:$A$156,0),MATCH('Final Volume Contributions'!M$2,'Volume Contribution RAW'!$A$1:$AF$1,0))</f>
        <v>-7536.0229745993402</v>
      </c>
      <c r="N146" s="102">
        <f>INDEX('Volume Contribution RAW'!$A$1:$AF$156,MATCH('Final Volume Contributions'!$A146,'Volume Contribution RAW'!$A$1:$A$156,0),MATCH('Final Volume Contributions'!N$2,'Volume Contribution RAW'!$A$1:$AF$1,0))</f>
        <v>-33489.596531396601</v>
      </c>
      <c r="O146" s="102">
        <f>INDEX('Volume Contribution RAW'!$A$1:$AF$156,MATCH('Final Volume Contributions'!$A146,'Volume Contribution RAW'!$A$1:$A$156,0),MATCH('Final Volume Contributions'!O$2,'Volume Contribution RAW'!$A$1:$AF$1,0))</f>
        <v>34735.789040595097</v>
      </c>
      <c r="P146" s="102">
        <f>INDEX('Volume Contribution RAW'!$A$1:$AF$156,MATCH('Final Volume Contributions'!$A146,'Volume Contribution RAW'!$A$1:$A$156,0),MATCH('Final Volume Contributions'!P$2,'Volume Contribution RAW'!$A$1:$AF$1,0))</f>
        <v>48171.151805134999</v>
      </c>
      <c r="Q146" s="102">
        <f>INDEX('Volume Contribution RAW'!$A$1:$AF$156,MATCH('Final Volume Contributions'!$A146,'Volume Contribution RAW'!$A$1:$A$156,0),MATCH('Final Volume Contributions'!Q$2,'Volume Contribution RAW'!$A$1:$AF$1,0))</f>
        <v>162535.966682767</v>
      </c>
      <c r="R146" s="102">
        <f>INDEX('Volume Contribution RAW'!$A$1:$AF$156,MATCH('Final Volume Contributions'!$A146,'Volume Contribution RAW'!$A$1:$A$156,0),MATCH('Final Volume Contributions'!R$2,'Volume Contribution RAW'!$A$1:$AF$1,0))</f>
        <v>-190652.524466092</v>
      </c>
      <c r="S146" s="102">
        <f>INDEX('Volume Contribution RAW'!$A$1:$AF$156,MATCH('Final Volume Contributions'!$A146,'Volume Contribution RAW'!$A$1:$A$156,0),MATCH('Final Volume Contributions'!S$2,'Volume Contribution RAW'!$A$1:$AF$1,0))</f>
        <v>1.59783482862905E-8</v>
      </c>
      <c r="T146" s="102">
        <f>INDEX('Volume Contribution RAW'!$A$1:$AF$156,MATCH('Final Volume Contributions'!$A146,'Volume Contribution RAW'!$A$1:$A$156,0),MATCH('Final Volume Contributions'!T$2,'Volume Contribution RAW'!$A$1:$AF$1,0))</f>
        <v>-3315.4996649150498</v>
      </c>
      <c r="U146" s="102">
        <f>INDEX('Volume Contribution RAW'!$A$1:$AF$156,MATCH('Final Volume Contributions'!$A146,'Volume Contribution RAW'!$A$1:$A$156,0),MATCH('Final Volume Contributions'!U$2,'Volume Contribution RAW'!$A$1:$AF$1,0))</f>
        <v>39831.906160992898</v>
      </c>
      <c r="V146" s="102">
        <f>INDEX('Volume Contribution RAW'!$A$1:$AF$156,MATCH('Final Volume Contributions'!$A146,'Volume Contribution RAW'!$A$1:$A$156,0),MATCH('Final Volume Contributions'!V$2,'Volume Contribution RAW'!$A$1:$AF$1,0))</f>
        <v>203478.28895280999</v>
      </c>
      <c r="W146" s="102">
        <f>INDEX('Volume Contribution RAW'!$A$1:$AF$156,MATCH('Final Volume Contributions'!$A146,'Volume Contribution RAW'!$A$1:$A$156,0),MATCH('Final Volume Contributions'!W$2,'Volume Contribution RAW'!$A$1:$AF$1,0))</f>
        <v>-59699.318199273199</v>
      </c>
      <c r="X146" s="102">
        <f>INDEX('Volume Contribution RAW'!$A$1:$AF$156,MATCH('Final Volume Contributions'!$A146,'Volume Contribution RAW'!$A$1:$A$156,0),MATCH('Final Volume Contributions'!X$2,'Volume Contribution RAW'!$A$1:$AF$1,0))</f>
        <v>1.59783482862905E-8</v>
      </c>
      <c r="Y146" s="102">
        <f>INDEX('Volume Contribution RAW'!$A$1:$AF$156,MATCH('Final Volume Contributions'!$A146,'Volume Contribution RAW'!$A$1:$A$156,0),MATCH('Final Volume Contributions'!Y$2,'Volume Contribution RAW'!$A$1:$AF$1,0))</f>
        <v>21999.473372336499</v>
      </c>
      <c r="Z146" s="102">
        <f>INDEX('Volume Contribution RAW'!$A$1:$AF$156,MATCH('Final Volume Contributions'!$A146,'Volume Contribution RAW'!$A$1:$A$156,0),MATCH('Final Volume Contributions'!Z$2,'Volume Contribution RAW'!$A$1:$AF$1,0))</f>
        <v>1.59783482862905E-8</v>
      </c>
      <c r="AA146" s="102">
        <f>INDEX('Volume Contribution RAW'!$A$1:$AF$156,MATCH('Final Volume Contributions'!$A146,'Volume Contribution RAW'!$A$1:$A$156,0),MATCH('Final Volume Contributions'!AA$2,'Volume Contribution RAW'!$A$1:$AF$1,0))</f>
        <v>1.59783482862905E-8</v>
      </c>
      <c r="AB146" s="102">
        <f>INDEX('Volume Contribution RAW'!$A$1:$AF$156,MATCH('Final Volume Contributions'!$A146,'Volume Contribution RAW'!$A$1:$A$156,0),MATCH('Final Volume Contributions'!AB$2,'Volume Contribution RAW'!$A$1:$AF$1,0))</f>
        <v>37860.631626172602</v>
      </c>
      <c r="AC146" s="102">
        <f>INDEX('Volume Contribution RAW'!$A$1:$AF$156,MATCH('Final Volume Contributions'!$A146,'Volume Contribution RAW'!$A$1:$A$156,0),MATCH('Final Volume Contributions'!AC$2,'Volume Contribution RAW'!$A$1:$AF$1,0))</f>
        <v>9757.1868648510099</v>
      </c>
      <c r="AD146" s="102">
        <f>INDEX('Volume Contribution RAW'!$A$1:$AF$156,MATCH('Final Volume Contributions'!$A146,'Volume Contribution RAW'!$A$1:$A$156,0),MATCH('Final Volume Contributions'!AD$2,'Volume Contribution RAW'!$A$1:$AF$1,0))</f>
        <v>1.59783482862905E-8</v>
      </c>
      <c r="AE146" s="102">
        <f>INDEX('Volume Contribution RAW'!$A$1:$AF$156,MATCH('Final Volume Contributions'!$A146,'Volume Contribution RAW'!$A$1:$A$156,0),MATCH('Final Volume Contributions'!AE$2,'Volume Contribution RAW'!$A$1:$AF$1,0))</f>
        <v>1.59783482862905E-8</v>
      </c>
      <c r="AF146" s="102">
        <f>INDEX('Volume Contribution RAW'!$A$1:$AF$156,MATCH('Final Volume Contributions'!$A146,'Volume Contribution RAW'!$A$1:$A$156,0),MATCH('Final Volume Contributions'!AF$2,'Volume Contribution RAW'!$A$1:$AF$1,0))</f>
        <v>2.1327621408222601E-7</v>
      </c>
      <c r="AG146" s="102">
        <f>INDEX('Volume Contribution RAW'!$A$1:$AF$156,MATCH('Final Volume Contributions'!$A146,'Volume Contribution RAW'!$A$1:$A$156,0),MATCH('Final Volume Contributions'!AG$2,'Volume Contribution RAW'!$A$1:$AF$1,0))</f>
        <v>2.1327621408222601E-7</v>
      </c>
      <c r="AH146" s="102">
        <f>INDEX('Volume Contribution RAW'!$A$1:$AF$156,MATCH('Final Volume Contributions'!$A146,'Volume Contribution RAW'!$A$1:$A$156,0),MATCH('Final Volume Contributions'!AH$2,'Volume Contribution RAW'!$A$1:$AF$1,0))</f>
        <v>26013.719645381701</v>
      </c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</row>
    <row r="147" spans="1:65" x14ac:dyDescent="0.2">
      <c r="A147" s="101">
        <f t="shared" si="5"/>
        <v>43745</v>
      </c>
      <c r="B147">
        <v>3270542.2999999993</v>
      </c>
      <c r="C147">
        <f t="shared" si="4"/>
        <v>3229150.495370944</v>
      </c>
      <c r="E147" s="102">
        <f>INDEX('Volume Contribution RAW'!$A$1:$AF$156,MATCH('Final Volume Contributions'!$A147,'Volume Contribution RAW'!$A$1:$A$156,0),MATCH('Final Volume Contributions'!E$2,'Volume Contribution RAW'!$A$1:$AF$1,0))</f>
        <v>2455947.5896506398</v>
      </c>
      <c r="F147" s="102">
        <f>INDEX('Volume Contribution RAW'!$A$1:$AF$156,MATCH('Final Volume Contributions'!$A147,'Volume Contribution RAW'!$A$1:$A$156,0),MATCH('Final Volume Contributions'!F$2,'Volume Contribution RAW'!$A$1:$AF$1,0))</f>
        <v>125815.432694434</v>
      </c>
      <c r="G147" s="102">
        <f>INDEX('Volume Contribution RAW'!$A$1:$AF$156,MATCH('Final Volume Contributions'!$A147,'Volume Contribution RAW'!$A$1:$A$156,0),MATCH('Final Volume Contributions'!G$2,'Volume Contribution RAW'!$A$1:$AF$1,0))</f>
        <v>784861.59397107596</v>
      </c>
      <c r="H147" s="102">
        <f>INDEX('Volume Contribution RAW'!$A$1:$AF$156,MATCH('Final Volume Contributions'!$A147,'Volume Contribution RAW'!$A$1:$A$156,0),MATCH('Final Volume Contributions'!H$2,'Volume Contribution RAW'!$A$1:$AF$1,0))</f>
        <v>-469976.25754247198</v>
      </c>
      <c r="I147" s="102">
        <f>INDEX('Volume Contribution RAW'!$A$1:$AF$156,MATCH('Final Volume Contributions'!$A147,'Volume Contribution RAW'!$A$1:$A$156,0),MATCH('Final Volume Contributions'!I$2,'Volume Contribution RAW'!$A$1:$AF$1,0))</f>
        <v>3.1179489978329299E-8</v>
      </c>
      <c r="J147" s="102">
        <f>INDEX('Volume Contribution RAW'!$A$1:$AF$156,MATCH('Final Volume Contributions'!$A147,'Volume Contribution RAW'!$A$1:$A$156,0),MATCH('Final Volume Contributions'!J$2,'Volume Contribution RAW'!$A$1:$AF$1,0))</f>
        <v>127052.486082858</v>
      </c>
      <c r="K147" s="102">
        <f>INDEX('Volume Contribution RAW'!$A$1:$AF$156,MATCH('Final Volume Contributions'!$A147,'Volume Contribution RAW'!$A$1:$A$156,0),MATCH('Final Volume Contributions'!K$2,'Volume Contribution RAW'!$A$1:$AF$1,0))</f>
        <v>47081.521294741302</v>
      </c>
      <c r="L147" s="102">
        <f>INDEX('Volume Contribution RAW'!$A$1:$AF$156,MATCH('Final Volume Contributions'!$A147,'Volume Contribution RAW'!$A$1:$A$156,0),MATCH('Final Volume Contributions'!L$2,'Volume Contribution RAW'!$A$1:$AF$1,0))</f>
        <v>-14224.731173750301</v>
      </c>
      <c r="M147" s="102">
        <f>INDEX('Volume Contribution RAW'!$A$1:$AF$156,MATCH('Final Volume Contributions'!$A147,'Volume Contribution RAW'!$A$1:$A$156,0),MATCH('Final Volume Contributions'!M$2,'Volume Contribution RAW'!$A$1:$AF$1,0))</f>
        <v>-6740.7599993240701</v>
      </c>
      <c r="N147" s="102">
        <f>INDEX('Volume Contribution RAW'!$A$1:$AF$156,MATCH('Final Volume Contributions'!$A147,'Volume Contribution RAW'!$A$1:$A$156,0),MATCH('Final Volume Contributions'!N$2,'Volume Contribution RAW'!$A$1:$AF$1,0))</f>
        <v>-30034.745049969901</v>
      </c>
      <c r="O147" s="102">
        <f>INDEX('Volume Contribution RAW'!$A$1:$AF$156,MATCH('Final Volume Contributions'!$A147,'Volume Contribution RAW'!$A$1:$A$156,0),MATCH('Final Volume Contributions'!O$2,'Volume Contribution RAW'!$A$1:$AF$1,0))</f>
        <v>134.13151309037099</v>
      </c>
      <c r="P147" s="102">
        <f>INDEX('Volume Contribution RAW'!$A$1:$AF$156,MATCH('Final Volume Contributions'!$A147,'Volume Contribution RAW'!$A$1:$A$156,0),MATCH('Final Volume Contributions'!P$2,'Volume Contribution RAW'!$A$1:$AF$1,0))</f>
        <v>17750.5467669266</v>
      </c>
      <c r="Q147" s="102">
        <f>INDEX('Volume Contribution RAW'!$A$1:$AF$156,MATCH('Final Volume Contributions'!$A147,'Volume Contribution RAW'!$A$1:$A$156,0),MATCH('Final Volume Contributions'!Q$2,'Volume Contribution RAW'!$A$1:$AF$1,0))</f>
        <v>517102.07365459902</v>
      </c>
      <c r="R147" s="102">
        <f>INDEX('Volume Contribution RAW'!$A$1:$AF$156,MATCH('Final Volume Contributions'!$A147,'Volume Contribution RAW'!$A$1:$A$156,0),MATCH('Final Volume Contributions'!R$2,'Volume Contribution RAW'!$A$1:$AF$1,0))</f>
        <v>-589439.27682784398</v>
      </c>
      <c r="S147" s="102">
        <f>INDEX('Volume Contribution RAW'!$A$1:$AF$156,MATCH('Final Volume Contributions'!$A147,'Volume Contribution RAW'!$A$1:$A$156,0),MATCH('Final Volume Contributions'!S$2,'Volume Contribution RAW'!$A$1:$AF$1,0))</f>
        <v>9.9957776695232304E-8</v>
      </c>
      <c r="T147" s="102">
        <f>INDEX('Volume Contribution RAW'!$A$1:$AF$156,MATCH('Final Volume Contributions'!$A147,'Volume Contribution RAW'!$A$1:$A$156,0),MATCH('Final Volume Contributions'!T$2,'Volume Contribution RAW'!$A$1:$AF$1,0))</f>
        <v>-8477.2141609446098</v>
      </c>
      <c r="U147" s="102">
        <f>INDEX('Volume Contribution RAW'!$A$1:$AF$156,MATCH('Final Volume Contributions'!$A147,'Volume Contribution RAW'!$A$1:$A$156,0),MATCH('Final Volume Contributions'!U$2,'Volume Contribution RAW'!$A$1:$AF$1,0))</f>
        <v>45488.231638826299</v>
      </c>
      <c r="V147" s="102">
        <f>INDEX('Volume Contribution RAW'!$A$1:$AF$156,MATCH('Final Volume Contributions'!$A147,'Volume Contribution RAW'!$A$1:$A$156,0),MATCH('Final Volume Contributions'!V$2,'Volume Contribution RAW'!$A$1:$AF$1,0))</f>
        <v>197648.90547944899</v>
      </c>
      <c r="W147" s="102">
        <f>INDEX('Volume Contribution RAW'!$A$1:$AF$156,MATCH('Final Volume Contributions'!$A147,'Volume Contribution RAW'!$A$1:$A$156,0),MATCH('Final Volume Contributions'!W$2,'Volume Contribution RAW'!$A$1:$AF$1,0))</f>
        <v>-53247.115344741003</v>
      </c>
      <c r="X147" s="102">
        <f>INDEX('Volume Contribution RAW'!$A$1:$AF$156,MATCH('Final Volume Contributions'!$A147,'Volume Contribution RAW'!$A$1:$A$156,0),MATCH('Final Volume Contributions'!X$2,'Volume Contribution RAW'!$A$1:$AF$1,0))</f>
        <v>3.1179489978329299E-8</v>
      </c>
      <c r="Y147" s="102">
        <f>INDEX('Volume Contribution RAW'!$A$1:$AF$156,MATCH('Final Volume Contributions'!$A147,'Volume Contribution RAW'!$A$1:$A$156,0),MATCH('Final Volume Contributions'!Y$2,'Volume Contribution RAW'!$A$1:$AF$1,0))</f>
        <v>21370.0948591952</v>
      </c>
      <c r="Z147" s="102">
        <f>INDEX('Volume Contribution RAW'!$A$1:$AF$156,MATCH('Final Volume Contributions'!$A147,'Volume Contribution RAW'!$A$1:$A$156,0),MATCH('Final Volume Contributions'!Z$2,'Volume Contribution RAW'!$A$1:$AF$1,0))</f>
        <v>3.1179489978329299E-8</v>
      </c>
      <c r="AA147" s="102">
        <f>INDEX('Volume Contribution RAW'!$A$1:$AF$156,MATCH('Final Volume Contributions'!$A147,'Volume Contribution RAW'!$A$1:$A$156,0),MATCH('Final Volume Contributions'!AA$2,'Volume Contribution RAW'!$A$1:$AF$1,0))</f>
        <v>3.1179489978329299E-8</v>
      </c>
      <c r="AB147" s="102">
        <f>INDEX('Volume Contribution RAW'!$A$1:$AF$156,MATCH('Final Volume Contributions'!$A147,'Volume Contribution RAW'!$A$1:$A$156,0),MATCH('Final Volume Contributions'!AB$2,'Volume Contribution RAW'!$A$1:$AF$1,0))</f>
        <v>37289.237024591799</v>
      </c>
      <c r="AC147" s="102">
        <f>INDEX('Volume Contribution RAW'!$A$1:$AF$156,MATCH('Final Volume Contributions'!$A147,'Volume Contribution RAW'!$A$1:$A$156,0),MATCH('Final Volume Contributions'!AC$2,'Volume Contribution RAW'!$A$1:$AF$1,0))</f>
        <v>950.27131338100196</v>
      </c>
      <c r="AD147" s="102">
        <f>INDEX('Volume Contribution RAW'!$A$1:$AF$156,MATCH('Final Volume Contributions'!$A147,'Volume Contribution RAW'!$A$1:$A$156,0),MATCH('Final Volume Contributions'!AD$2,'Volume Contribution RAW'!$A$1:$AF$1,0))</f>
        <v>3.1179489978329299E-8</v>
      </c>
      <c r="AE147" s="102">
        <f>INDEX('Volume Contribution RAW'!$A$1:$AF$156,MATCH('Final Volume Contributions'!$A147,'Volume Contribution RAW'!$A$1:$A$156,0),MATCH('Final Volume Contributions'!AE$2,'Volume Contribution RAW'!$A$1:$AF$1,0))</f>
        <v>3.1179489978329299E-8</v>
      </c>
      <c r="AF147" s="102">
        <f>INDEX('Volume Contribution RAW'!$A$1:$AF$156,MATCH('Final Volume Contributions'!$A147,'Volume Contribution RAW'!$A$1:$A$156,0),MATCH('Final Volume Contributions'!AF$2,'Volume Contribution RAW'!$A$1:$AF$1,0))</f>
        <v>1.8317950362268399E-7</v>
      </c>
      <c r="AG147" s="102">
        <f>INDEX('Volume Contribution RAW'!$A$1:$AF$156,MATCH('Final Volume Contributions'!$A147,'Volume Contribution RAW'!$A$1:$A$156,0),MATCH('Final Volume Contributions'!AG$2,'Volume Contribution RAW'!$A$1:$AF$1,0))</f>
        <v>1.8317950362268399E-7</v>
      </c>
      <c r="AH147" s="102">
        <f>INDEX('Volume Contribution RAW'!$A$1:$AF$156,MATCH('Final Volume Contributions'!$A147,'Volume Contribution RAW'!$A$1:$A$156,0),MATCH('Final Volume Contributions'!AH$2,'Volume Contribution RAW'!$A$1:$AF$1,0))</f>
        <v>22798.479525528099</v>
      </c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</row>
    <row r="148" spans="1:65" x14ac:dyDescent="0.2">
      <c r="A148" s="101">
        <f t="shared" si="5"/>
        <v>43752</v>
      </c>
      <c r="B148">
        <v>3343474.3000000012</v>
      </c>
      <c r="C148">
        <f t="shared" si="4"/>
        <v>3344855.9100551354</v>
      </c>
      <c r="E148" s="102">
        <f>INDEX('Volume Contribution RAW'!$A$1:$AF$156,MATCH('Final Volume Contributions'!$A148,'Volume Contribution RAW'!$A$1:$A$156,0),MATCH('Final Volume Contributions'!E$2,'Volume Contribution RAW'!$A$1:$AF$1,0))</f>
        <v>2455947.5896506398</v>
      </c>
      <c r="F148" s="102">
        <f>INDEX('Volume Contribution RAW'!$A$1:$AF$156,MATCH('Final Volume Contributions'!$A148,'Volume Contribution RAW'!$A$1:$A$156,0),MATCH('Final Volume Contributions'!F$2,'Volume Contribution RAW'!$A$1:$AF$1,0))</f>
        <v>122081.230804494</v>
      </c>
      <c r="G148" s="102">
        <f>INDEX('Volume Contribution RAW'!$A$1:$AF$156,MATCH('Final Volume Contributions'!$A148,'Volume Contribution RAW'!$A$1:$A$156,0),MATCH('Final Volume Contributions'!G$2,'Volume Contribution RAW'!$A$1:$AF$1,0))</f>
        <v>768304.89982657204</v>
      </c>
      <c r="H148" s="102">
        <f>INDEX('Volume Contribution RAW'!$A$1:$AF$156,MATCH('Final Volume Contributions'!$A148,'Volume Contribution RAW'!$A$1:$A$156,0),MATCH('Final Volume Contributions'!H$2,'Volume Contribution RAW'!$A$1:$AF$1,0))</f>
        <v>-412309.523061771</v>
      </c>
      <c r="I148" s="102">
        <f>INDEX('Volume Contribution RAW'!$A$1:$AF$156,MATCH('Final Volume Contributions'!$A148,'Volume Contribution RAW'!$A$1:$A$156,0),MATCH('Final Volume Contributions'!I$2,'Volume Contribution RAW'!$A$1:$AF$1,0))</f>
        <v>-1.6271699064404201E-8</v>
      </c>
      <c r="J148" s="102">
        <f>INDEX('Volume Contribution RAW'!$A$1:$AF$156,MATCH('Final Volume Contributions'!$A148,'Volume Contribution RAW'!$A$1:$A$156,0),MATCH('Final Volume Contributions'!J$2,'Volume Contribution RAW'!$A$1:$AF$1,0))</f>
        <v>148937.87236183399</v>
      </c>
      <c r="K148" s="102">
        <f>INDEX('Volume Contribution RAW'!$A$1:$AF$156,MATCH('Final Volume Contributions'!$A148,'Volume Contribution RAW'!$A$1:$A$156,0),MATCH('Final Volume Contributions'!K$2,'Volume Contribution RAW'!$A$1:$AF$1,0))</f>
        <v>57265.212209520003</v>
      </c>
      <c r="L148" s="102">
        <f>INDEX('Volume Contribution RAW'!$A$1:$AF$156,MATCH('Final Volume Contributions'!$A148,'Volume Contribution RAW'!$A$1:$A$156,0),MATCH('Final Volume Contributions'!L$2,'Volume Contribution RAW'!$A$1:$AF$1,0))</f>
        <v>-11394.806743622799</v>
      </c>
      <c r="M148" s="102">
        <f>INDEX('Volume Contribution RAW'!$A$1:$AF$156,MATCH('Final Volume Contributions'!$A148,'Volume Contribution RAW'!$A$1:$A$156,0),MATCH('Final Volume Contributions'!M$2,'Volume Contribution RAW'!$A$1:$AF$1,0))</f>
        <v>-6074.6433554300302</v>
      </c>
      <c r="N148" s="102">
        <f>INDEX('Volume Contribution RAW'!$A$1:$AF$156,MATCH('Final Volume Contributions'!$A148,'Volume Contribution RAW'!$A$1:$A$156,0),MATCH('Final Volume Contributions'!N$2,'Volume Contribution RAW'!$A$1:$AF$1,0))</f>
        <v>-27227.823099471101</v>
      </c>
      <c r="O148" s="102">
        <f>INDEX('Volume Contribution RAW'!$A$1:$AF$156,MATCH('Final Volume Contributions'!$A148,'Volume Contribution RAW'!$A$1:$A$156,0),MATCH('Final Volume Contributions'!O$2,'Volume Contribution RAW'!$A$1:$AF$1,0))</f>
        <v>-4322.5928534431796</v>
      </c>
      <c r="P148" s="102">
        <f>INDEX('Volume Contribution RAW'!$A$1:$AF$156,MATCH('Final Volume Contributions'!$A148,'Volume Contribution RAW'!$A$1:$A$156,0),MATCH('Final Volume Contributions'!P$2,'Volume Contribution RAW'!$A$1:$AF$1,0))</f>
        <v>18988.858367473898</v>
      </c>
      <c r="Q148" s="102">
        <f>INDEX('Volume Contribution RAW'!$A$1:$AF$156,MATCH('Final Volume Contributions'!$A148,'Volume Contribution RAW'!$A$1:$A$156,0),MATCH('Final Volume Contributions'!Q$2,'Volume Contribution RAW'!$A$1:$AF$1,0))</f>
        <v>388614.69502763997</v>
      </c>
      <c r="R148" s="102">
        <f>INDEX('Volume Contribution RAW'!$A$1:$AF$156,MATCH('Final Volume Contributions'!$A148,'Volume Contribution RAW'!$A$1:$A$156,0),MATCH('Final Volume Contributions'!R$2,'Volume Contribution RAW'!$A$1:$AF$1,0))</f>
        <v>-455286.98601227597</v>
      </c>
      <c r="S148" s="102">
        <f>INDEX('Volume Contribution RAW'!$A$1:$AF$156,MATCH('Final Volume Contributions'!$A148,'Volume Contribution RAW'!$A$1:$A$156,0),MATCH('Final Volume Contributions'!S$2,'Volume Contribution RAW'!$A$1:$AF$1,0))</f>
        <v>-1.6271699064404201E-8</v>
      </c>
      <c r="T148" s="102">
        <f>INDEX('Volume Contribution RAW'!$A$1:$AF$156,MATCH('Final Volume Contributions'!$A148,'Volume Contribution RAW'!$A$1:$A$156,0),MATCH('Final Volume Contributions'!T$2,'Volume Contribution RAW'!$A$1:$AF$1,0))</f>
        <v>3101.1154613936101</v>
      </c>
      <c r="U148" s="102">
        <f>INDEX('Volume Contribution RAW'!$A$1:$AF$156,MATCH('Final Volume Contributions'!$A148,'Volume Contribution RAW'!$A$1:$A$156,0),MATCH('Final Volume Contributions'!U$2,'Volume Contribution RAW'!$A$1:$AF$1,0))</f>
        <v>51307.339935950899</v>
      </c>
      <c r="V148" s="102">
        <f>INDEX('Volume Contribution RAW'!$A$1:$AF$156,MATCH('Final Volume Contributions'!$A148,'Volume Contribution RAW'!$A$1:$A$156,0),MATCH('Final Volume Contributions'!V$2,'Volume Contribution RAW'!$A$1:$AF$1,0))</f>
        <v>199121.964022442</v>
      </c>
      <c r="W148" s="102">
        <f>INDEX('Volume Contribution RAW'!$A$1:$AF$156,MATCH('Final Volume Contributions'!$A148,'Volume Contribution RAW'!$A$1:$A$156,0),MATCH('Final Volume Contributions'!W$2,'Volume Contribution RAW'!$A$1:$AF$1,0))</f>
        <v>-53301.170032109898</v>
      </c>
      <c r="X148" s="102">
        <f>INDEX('Volume Contribution RAW'!$A$1:$AF$156,MATCH('Final Volume Contributions'!$A148,'Volume Contribution RAW'!$A$1:$A$156,0),MATCH('Final Volume Contributions'!X$2,'Volume Contribution RAW'!$A$1:$AF$1,0))</f>
        <v>-1.6271699064404201E-8</v>
      </c>
      <c r="Y148" s="102">
        <f>INDEX('Volume Contribution RAW'!$A$1:$AF$156,MATCH('Final Volume Contributions'!$A148,'Volume Contribution RAW'!$A$1:$A$156,0),MATCH('Final Volume Contributions'!Y$2,'Volume Contribution RAW'!$A$1:$AF$1,0))</f>
        <v>20851.0599456813</v>
      </c>
      <c r="Z148" s="102">
        <f>INDEX('Volume Contribution RAW'!$A$1:$AF$156,MATCH('Final Volume Contributions'!$A148,'Volume Contribution RAW'!$A$1:$A$156,0),MATCH('Final Volume Contributions'!Z$2,'Volume Contribution RAW'!$A$1:$AF$1,0))</f>
        <v>-1.6271699064404201E-8</v>
      </c>
      <c r="AA148" s="102">
        <f>INDEX('Volume Contribution RAW'!$A$1:$AF$156,MATCH('Final Volume Contributions'!$A148,'Volume Contribution RAW'!$A$1:$A$156,0),MATCH('Final Volume Contributions'!AA$2,'Volume Contribution RAW'!$A$1:$AF$1,0))</f>
        <v>-1.6271699064404201E-8</v>
      </c>
      <c r="AB148" s="102">
        <f>INDEX('Volume Contribution RAW'!$A$1:$AF$156,MATCH('Final Volume Contributions'!$A148,'Volume Contribution RAW'!$A$1:$A$156,0),MATCH('Final Volume Contributions'!AB$2,'Volume Contribution RAW'!$A$1:$AF$1,0))</f>
        <v>7501.9147675599397</v>
      </c>
      <c r="AC148" s="102">
        <f>INDEX('Volume Contribution RAW'!$A$1:$AF$156,MATCH('Final Volume Contributions'!$A148,'Volume Contribution RAW'!$A$1:$A$156,0),MATCH('Final Volume Contributions'!AC$2,'Volume Contribution RAW'!$A$1:$AF$1,0))</f>
        <v>52099.436191363398</v>
      </c>
      <c r="AD148" s="102">
        <f>INDEX('Volume Contribution RAW'!$A$1:$AF$156,MATCH('Final Volume Contributions'!$A148,'Volume Contribution RAW'!$A$1:$A$156,0),MATCH('Final Volume Contributions'!AD$2,'Volume Contribution RAW'!$A$1:$AF$1,0))</f>
        <v>-1.6271699064404201E-8</v>
      </c>
      <c r="AE148" s="102">
        <f>INDEX('Volume Contribution RAW'!$A$1:$AF$156,MATCH('Final Volume Contributions'!$A148,'Volume Contribution RAW'!$A$1:$A$156,0),MATCH('Final Volume Contributions'!AE$2,'Volume Contribution RAW'!$A$1:$AF$1,0))</f>
        <v>-1.6271699064404201E-8</v>
      </c>
      <c r="AF148" s="102">
        <f>INDEX('Volume Contribution RAW'!$A$1:$AF$156,MATCH('Final Volume Contributions'!$A148,'Volume Contribution RAW'!$A$1:$A$156,0),MATCH('Final Volume Contributions'!AF$2,'Volume Contribution RAW'!$A$1:$AF$1,0))</f>
        <v>1.08943952263178E-7</v>
      </c>
      <c r="AG148" s="102">
        <f>INDEX('Volume Contribution RAW'!$A$1:$AF$156,MATCH('Final Volume Contributions'!$A148,'Volume Contribution RAW'!$A$1:$A$156,0),MATCH('Final Volume Contributions'!AG$2,'Volume Contribution RAW'!$A$1:$AF$1,0))</f>
        <v>1.08943952263178E-7</v>
      </c>
      <c r="AH148" s="102">
        <f>INDEX('Volume Contribution RAW'!$A$1:$AF$156,MATCH('Final Volume Contributions'!$A148,'Volume Contribution RAW'!$A$1:$A$156,0),MATCH('Final Volume Contributions'!AH$2,'Volume Contribution RAW'!$A$1:$AF$1,0))</f>
        <v>20650.266640590398</v>
      </c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</row>
    <row r="149" spans="1:65" x14ac:dyDescent="0.2">
      <c r="A149" s="101">
        <f t="shared" si="5"/>
        <v>43759</v>
      </c>
      <c r="B149">
        <v>3392110.8000000007</v>
      </c>
      <c r="C149">
        <f t="shared" si="4"/>
        <v>3404478.1169618401</v>
      </c>
      <c r="E149" s="102">
        <f>INDEX('Volume Contribution RAW'!$A$1:$AF$156,MATCH('Final Volume Contributions'!$A149,'Volume Contribution RAW'!$A$1:$A$156,0),MATCH('Final Volume Contributions'!E$2,'Volume Contribution RAW'!$A$1:$AF$1,0))</f>
        <v>2455947.5896506398</v>
      </c>
      <c r="F149" s="102">
        <f>INDEX('Volume Contribution RAW'!$A$1:$AF$156,MATCH('Final Volume Contributions'!$A149,'Volume Contribution RAW'!$A$1:$A$156,0),MATCH('Final Volume Contributions'!F$2,'Volume Contribution RAW'!$A$1:$AF$1,0))</f>
        <v>108332.97778276799</v>
      </c>
      <c r="G149" s="102">
        <f>INDEX('Volume Contribution RAW'!$A$1:$AF$156,MATCH('Final Volume Contributions'!$A149,'Volume Contribution RAW'!$A$1:$A$156,0),MATCH('Final Volume Contributions'!G$2,'Volume Contribution RAW'!$A$1:$AF$1,0))</f>
        <v>831727.49775109196</v>
      </c>
      <c r="H149" s="102">
        <f>INDEX('Volume Contribution RAW'!$A$1:$AF$156,MATCH('Final Volume Contributions'!$A149,'Volume Contribution RAW'!$A$1:$A$156,0),MATCH('Final Volume Contributions'!H$2,'Volume Contribution RAW'!$A$1:$AF$1,0))</f>
        <v>-405376.02954287099</v>
      </c>
      <c r="I149" s="102">
        <f>INDEX('Volume Contribution RAW'!$A$1:$AF$156,MATCH('Final Volume Contributions'!$A149,'Volume Contribution RAW'!$A$1:$A$156,0),MATCH('Final Volume Contributions'!I$2,'Volume Contribution RAW'!$A$1:$AF$1,0))</f>
        <v>-5.3148013783676002E-8</v>
      </c>
      <c r="J149" s="102">
        <f>INDEX('Volume Contribution RAW'!$A$1:$AF$156,MATCH('Final Volume Contributions'!$A149,'Volume Contribution RAW'!$A$1:$A$156,0),MATCH('Final Volume Contributions'!J$2,'Volume Contribution RAW'!$A$1:$AF$1,0))</f>
        <v>163517.50696231899</v>
      </c>
      <c r="K149" s="102">
        <f>INDEX('Volume Contribution RAW'!$A$1:$AF$156,MATCH('Final Volume Contributions'!$A149,'Volume Contribution RAW'!$A$1:$A$156,0),MATCH('Final Volume Contributions'!K$2,'Volume Contribution RAW'!$A$1:$AF$1,0))</f>
        <v>47934.1409594039</v>
      </c>
      <c r="L149" s="102">
        <f>INDEX('Volume Contribution RAW'!$A$1:$AF$156,MATCH('Final Volume Contributions'!$A149,'Volume Contribution RAW'!$A$1:$A$156,0),MATCH('Final Volume Contributions'!L$2,'Volume Contribution RAW'!$A$1:$AF$1,0))</f>
        <v>-9251.1010061019006</v>
      </c>
      <c r="M149" s="102">
        <f>INDEX('Volume Contribution RAW'!$A$1:$AF$156,MATCH('Final Volume Contributions'!$A149,'Volume Contribution RAW'!$A$1:$A$156,0),MATCH('Final Volume Contributions'!M$2,'Volume Contribution RAW'!$A$1:$AF$1,0))</f>
        <v>-5548.09416653075</v>
      </c>
      <c r="N149" s="102">
        <f>INDEX('Volume Contribution RAW'!$A$1:$AF$156,MATCH('Final Volume Contributions'!$A149,'Volume Contribution RAW'!$A$1:$A$156,0),MATCH('Final Volume Contributions'!N$2,'Volume Contribution RAW'!$A$1:$AF$1,0))</f>
        <v>-29587.7702860881</v>
      </c>
      <c r="O149" s="102">
        <f>INDEX('Volume Contribution RAW'!$A$1:$AF$156,MATCH('Final Volume Contributions'!$A149,'Volume Contribution RAW'!$A$1:$A$156,0),MATCH('Final Volume Contributions'!O$2,'Volume Contribution RAW'!$A$1:$AF$1,0))</f>
        <v>-3230.4999324307901</v>
      </c>
      <c r="P149" s="102">
        <f>INDEX('Volume Contribution RAW'!$A$1:$AF$156,MATCH('Final Volume Contributions'!$A149,'Volume Contribution RAW'!$A$1:$A$156,0),MATCH('Final Volume Contributions'!P$2,'Volume Contribution RAW'!$A$1:$AF$1,0))</f>
        <v>20917.414222183099</v>
      </c>
      <c r="Q149" s="102">
        <f>INDEX('Volume Contribution RAW'!$A$1:$AF$156,MATCH('Final Volume Contributions'!$A149,'Volume Contribution RAW'!$A$1:$A$156,0),MATCH('Final Volume Contributions'!Q$2,'Volume Contribution RAW'!$A$1:$AF$1,0))</f>
        <v>442853.92060342798</v>
      </c>
      <c r="R149" s="102">
        <f>INDEX('Volume Contribution RAW'!$A$1:$AF$156,MATCH('Final Volume Contributions'!$A149,'Volume Contribution RAW'!$A$1:$A$156,0),MATCH('Final Volume Contributions'!R$2,'Volume Contribution RAW'!$A$1:$AF$1,0))</f>
        <v>-514406.25964553002</v>
      </c>
      <c r="S149" s="102">
        <f>INDEX('Volume Contribution RAW'!$A$1:$AF$156,MATCH('Final Volume Contributions'!$A149,'Volume Contribution RAW'!$A$1:$A$156,0),MATCH('Final Volume Contributions'!S$2,'Volume Contribution RAW'!$A$1:$AF$1,0))</f>
        <v>-1.29917367026763E-7</v>
      </c>
      <c r="T149" s="102">
        <f>INDEX('Volume Contribution RAW'!$A$1:$AF$156,MATCH('Final Volume Contributions'!$A149,'Volume Contribution RAW'!$A$1:$A$156,0),MATCH('Final Volume Contributions'!T$2,'Volume Contribution RAW'!$A$1:$AF$1,0))</f>
        <v>4663.7650344308304</v>
      </c>
      <c r="U149" s="102">
        <f>INDEX('Volume Contribution RAW'!$A$1:$AF$156,MATCH('Final Volume Contributions'!$A149,'Volume Contribution RAW'!$A$1:$A$156,0),MATCH('Final Volume Contributions'!U$2,'Volume Contribution RAW'!$A$1:$AF$1,0))</f>
        <v>46311.499068944497</v>
      </c>
      <c r="V149" s="102">
        <f>INDEX('Volume Contribution RAW'!$A$1:$AF$156,MATCH('Final Volume Contributions'!$A149,'Volume Contribution RAW'!$A$1:$A$156,0),MATCH('Final Volume Contributions'!V$2,'Volume Contribution RAW'!$A$1:$AF$1,0))</f>
        <v>201422.196807881</v>
      </c>
      <c r="W149" s="102">
        <f>INDEX('Volume Contribution RAW'!$A$1:$AF$156,MATCH('Final Volume Contributions'!$A149,'Volume Contribution RAW'!$A$1:$A$156,0),MATCH('Final Volume Contributions'!W$2,'Volume Contribution RAW'!$A$1:$AF$1,0))</f>
        <v>-54086.921534571702</v>
      </c>
      <c r="X149" s="102">
        <f>INDEX('Volume Contribution RAW'!$A$1:$AF$156,MATCH('Final Volume Contributions'!$A149,'Volume Contribution RAW'!$A$1:$A$156,0),MATCH('Final Volume Contributions'!X$2,'Volume Contribution RAW'!$A$1:$AF$1,0))</f>
        <v>-5.3148013783676002E-8</v>
      </c>
      <c r="Y149" s="102">
        <f>INDEX('Volume Contribution RAW'!$A$1:$AF$156,MATCH('Final Volume Contributions'!$A149,'Volume Contribution RAW'!$A$1:$A$156,0),MATCH('Final Volume Contributions'!Y$2,'Volume Contribution RAW'!$A$1:$AF$1,0))</f>
        <v>16869.4363858498</v>
      </c>
      <c r="Z149" s="102">
        <f>INDEX('Volume Contribution RAW'!$A$1:$AF$156,MATCH('Final Volume Contributions'!$A149,'Volume Contribution RAW'!$A$1:$A$156,0),MATCH('Final Volume Contributions'!Z$2,'Volume Contribution RAW'!$A$1:$AF$1,0))</f>
        <v>-5.3148013783676002E-8</v>
      </c>
      <c r="AA149" s="102">
        <f>INDEX('Volume Contribution RAW'!$A$1:$AF$156,MATCH('Final Volume Contributions'!$A149,'Volume Contribution RAW'!$A$1:$A$156,0),MATCH('Final Volume Contributions'!AA$2,'Volume Contribution RAW'!$A$1:$AF$1,0))</f>
        <v>-5.3148013783676002E-8</v>
      </c>
      <c r="AB149" s="102">
        <f>INDEX('Volume Contribution RAW'!$A$1:$AF$156,MATCH('Final Volume Contributions'!$A149,'Volume Contribution RAW'!$A$1:$A$156,0),MATCH('Final Volume Contributions'!AB$2,'Volume Contribution RAW'!$A$1:$AF$1,0))</f>
        <v>1517.2525707825</v>
      </c>
      <c r="AC149" s="102">
        <f>INDEX('Volume Contribution RAW'!$A$1:$AF$156,MATCH('Final Volume Contributions'!$A149,'Volume Contribution RAW'!$A$1:$A$156,0),MATCH('Final Volume Contributions'!AC$2,'Volume Contribution RAW'!$A$1:$AF$1,0))</f>
        <v>65153.345592827602</v>
      </c>
      <c r="AD149" s="102">
        <f>INDEX('Volume Contribution RAW'!$A$1:$AF$156,MATCH('Final Volume Contributions'!$A149,'Volume Contribution RAW'!$A$1:$A$156,0),MATCH('Final Volume Contributions'!AD$2,'Volume Contribution RAW'!$A$1:$AF$1,0))</f>
        <v>-5.3148013783676002E-8</v>
      </c>
      <c r="AE149" s="102">
        <f>INDEX('Volume Contribution RAW'!$A$1:$AF$156,MATCH('Final Volume Contributions'!$A149,'Volume Contribution RAW'!$A$1:$A$156,0),MATCH('Final Volume Contributions'!AE$2,'Volume Contribution RAW'!$A$1:$AF$1,0))</f>
        <v>-5.3148013783676002E-8</v>
      </c>
      <c r="AF149" s="102">
        <f>INDEX('Volume Contribution RAW'!$A$1:$AF$156,MATCH('Final Volume Contributions'!$A149,'Volume Contribution RAW'!$A$1:$A$156,0),MATCH('Final Volume Contributions'!AF$2,'Volume Contribution RAW'!$A$1:$AF$1,0))</f>
        <v>-2.55110466161645E-8</v>
      </c>
      <c r="AG149" s="102">
        <f>INDEX('Volume Contribution RAW'!$A$1:$AF$156,MATCH('Final Volume Contributions'!$A149,'Volume Contribution RAW'!$A$1:$A$156,0),MATCH('Final Volume Contributions'!AG$2,'Volume Contribution RAW'!$A$1:$AF$1,0))</f>
        <v>-2.55110466161645E-8</v>
      </c>
      <c r="AH149" s="102">
        <f>INDEX('Volume Contribution RAW'!$A$1:$AF$156,MATCH('Final Volume Contributions'!$A149,'Volume Contribution RAW'!$A$1:$A$156,0),MATCH('Final Volume Contributions'!AH$2,'Volume Contribution RAW'!$A$1:$AF$1,0))</f>
        <v>18796.249683913498</v>
      </c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</row>
    <row r="150" spans="1:65" x14ac:dyDescent="0.2">
      <c r="A150" s="101">
        <f t="shared" si="5"/>
        <v>43766</v>
      </c>
      <c r="B150">
        <v>3506996.0000000028</v>
      </c>
      <c r="C150">
        <f t="shared" si="4"/>
        <v>3426970.4657166195</v>
      </c>
      <c r="E150" s="102">
        <f>INDEX('Volume Contribution RAW'!$A$1:$AF$156,MATCH('Final Volume Contributions'!$A150,'Volume Contribution RAW'!$A$1:$A$156,0),MATCH('Final Volume Contributions'!E$2,'Volume Contribution RAW'!$A$1:$AF$1,0))</f>
        <v>2455947.5896506398</v>
      </c>
      <c r="F150" s="102">
        <f>INDEX('Volume Contribution RAW'!$A$1:$AF$156,MATCH('Final Volume Contributions'!$A150,'Volume Contribution RAW'!$A$1:$A$156,0),MATCH('Final Volume Contributions'!F$2,'Volume Contribution RAW'!$A$1:$AF$1,0))</f>
        <v>84883.455825361496</v>
      </c>
      <c r="G150" s="102">
        <f>INDEX('Volume Contribution RAW'!$A$1:$AF$156,MATCH('Final Volume Contributions'!$A150,'Volume Contribution RAW'!$A$1:$A$156,0),MATCH('Final Volume Contributions'!G$2,'Volume Contribution RAW'!$A$1:$AF$1,0))</f>
        <v>1022976.99917331</v>
      </c>
      <c r="H150" s="102">
        <f>INDEX('Volume Contribution RAW'!$A$1:$AF$156,MATCH('Final Volume Contributions'!$A150,'Volume Contribution RAW'!$A$1:$A$156,0),MATCH('Final Volume Contributions'!H$2,'Volume Contribution RAW'!$A$1:$AF$1,0))</f>
        <v>-392311.367951261</v>
      </c>
      <c r="I150" s="102">
        <f>INDEX('Volume Contribution RAW'!$A$1:$AF$156,MATCH('Final Volume Contributions'!$A150,'Volume Contribution RAW'!$A$1:$A$156,0),MATCH('Final Volume Contributions'!I$2,'Volume Contribution RAW'!$A$1:$AF$1,0))</f>
        <v>-2.3497687078883399E-9</v>
      </c>
      <c r="J150" s="102">
        <f>INDEX('Volume Contribution RAW'!$A$1:$AF$156,MATCH('Final Volume Contributions'!$A150,'Volume Contribution RAW'!$A$1:$A$156,0),MATCH('Final Volume Contributions'!J$2,'Volume Contribution RAW'!$A$1:$AF$1,0))</f>
        <v>173435.595905922</v>
      </c>
      <c r="K150" s="102">
        <f>INDEX('Volume Contribution RAW'!$A$1:$AF$156,MATCH('Final Volume Contributions'!$A150,'Volume Contribution RAW'!$A$1:$A$156,0),MATCH('Final Volume Contributions'!K$2,'Volume Contribution RAW'!$A$1:$AF$1,0))</f>
        <v>48290.081147607802</v>
      </c>
      <c r="L150" s="102">
        <f>INDEX('Volume Contribution RAW'!$A$1:$AF$156,MATCH('Final Volume Contributions'!$A150,'Volume Contribution RAW'!$A$1:$A$156,0),MATCH('Final Volume Contributions'!L$2,'Volume Contribution RAW'!$A$1:$AF$1,0))</f>
        <v>-7377.0217395377404</v>
      </c>
      <c r="M150" s="102">
        <f>INDEX('Volume Contribution RAW'!$A$1:$AF$156,MATCH('Final Volume Contributions'!$A150,'Volume Contribution RAW'!$A$1:$A$156,0),MATCH('Final Volume Contributions'!M$2,'Volume Contribution RAW'!$A$1:$AF$1,0))</f>
        <v>-4977.0416208339402</v>
      </c>
      <c r="N150" s="102">
        <f>INDEX('Volume Contribution RAW'!$A$1:$AF$156,MATCH('Final Volume Contributions'!$A150,'Volume Contribution RAW'!$A$1:$A$156,0),MATCH('Final Volume Contributions'!N$2,'Volume Contribution RAW'!$A$1:$AF$1,0))</f>
        <v>-26717.838635559801</v>
      </c>
      <c r="O150" s="102">
        <f>INDEX('Volume Contribution RAW'!$A$1:$AF$156,MATCH('Final Volume Contributions'!$A150,'Volume Contribution RAW'!$A$1:$A$156,0),MATCH('Final Volume Contributions'!O$2,'Volume Contribution RAW'!$A$1:$AF$1,0))</f>
        <v>-9880.46711595753</v>
      </c>
      <c r="P150" s="102">
        <f>INDEX('Volume Contribution RAW'!$A$1:$AF$156,MATCH('Final Volume Contributions'!$A150,'Volume Contribution RAW'!$A$1:$A$156,0),MATCH('Final Volume Contributions'!P$2,'Volume Contribution RAW'!$A$1:$AF$1,0))</f>
        <v>21509.590694647901</v>
      </c>
      <c r="Q150" s="102">
        <f>INDEX('Volume Contribution RAW'!$A$1:$AF$156,MATCH('Final Volume Contributions'!$A150,'Volume Contribution RAW'!$A$1:$A$156,0),MATCH('Final Volume Contributions'!Q$2,'Volume Contribution RAW'!$A$1:$AF$1,0))</f>
        <v>190695.30184181</v>
      </c>
      <c r="R150" s="102">
        <f>INDEX('Volume Contribution RAW'!$A$1:$AF$156,MATCH('Final Volume Contributions'!$A150,'Volume Contribution RAW'!$A$1:$A$156,0),MATCH('Final Volume Contributions'!R$2,'Volume Contribution RAW'!$A$1:$AF$1,0))</f>
        <v>-333473.025906656</v>
      </c>
      <c r="S150" s="102">
        <f>INDEX('Volume Contribution RAW'!$A$1:$AF$156,MATCH('Final Volume Contributions'!$A150,'Volume Contribution RAW'!$A$1:$A$156,0),MATCH('Final Volume Contributions'!S$2,'Volume Contribution RAW'!$A$1:$AF$1,0))</f>
        <v>-2.3497687078883399E-9</v>
      </c>
      <c r="T150" s="102">
        <f>INDEX('Volume Contribution RAW'!$A$1:$AF$156,MATCH('Final Volume Contributions'!$A150,'Volume Contribution RAW'!$A$1:$A$156,0),MATCH('Final Volume Contributions'!T$2,'Volume Contribution RAW'!$A$1:$AF$1,0))</f>
        <v>-1653.1537301480901</v>
      </c>
      <c r="U150" s="102">
        <f>INDEX('Volume Contribution RAW'!$A$1:$AF$156,MATCH('Final Volume Contributions'!$A150,'Volume Contribution RAW'!$A$1:$A$156,0),MATCH('Final Volume Contributions'!U$2,'Volume Contribution RAW'!$A$1:$AF$1,0))</f>
        <v>18410.045497779502</v>
      </c>
      <c r="V150" s="102">
        <f>INDEX('Volume Contribution RAW'!$A$1:$AF$156,MATCH('Final Volume Contributions'!$A150,'Volume Contribution RAW'!$A$1:$A$156,0),MATCH('Final Volume Contributions'!V$2,'Volume Contribution RAW'!$A$1:$AF$1,0))</f>
        <v>209829.93164265601</v>
      </c>
      <c r="W150" s="102">
        <f>INDEX('Volume Contribution RAW'!$A$1:$AF$156,MATCH('Final Volume Contributions'!$A150,'Volume Contribution RAW'!$A$1:$A$156,0),MATCH('Final Volume Contributions'!W$2,'Volume Contribution RAW'!$A$1:$AF$1,0))</f>
        <v>-60114.7784199573</v>
      </c>
      <c r="X150" s="102">
        <f>INDEX('Volume Contribution RAW'!$A$1:$AF$156,MATCH('Final Volume Contributions'!$A150,'Volume Contribution RAW'!$A$1:$A$156,0),MATCH('Final Volume Contributions'!X$2,'Volume Contribution RAW'!$A$1:$AF$1,0))</f>
        <v>-2.3497687078883399E-9</v>
      </c>
      <c r="Y150" s="102">
        <f>INDEX('Volume Contribution RAW'!$A$1:$AF$156,MATCH('Final Volume Contributions'!$A150,'Volume Contribution RAW'!$A$1:$A$156,0),MATCH('Final Volume Contributions'!Y$2,'Volume Contribution RAW'!$A$1:$AF$1,0))</f>
        <v>13594.314582635099</v>
      </c>
      <c r="Z150" s="102">
        <f>INDEX('Volume Contribution RAW'!$A$1:$AF$156,MATCH('Final Volume Contributions'!$A150,'Volume Contribution RAW'!$A$1:$A$156,0),MATCH('Final Volume Contributions'!Z$2,'Volume Contribution RAW'!$A$1:$AF$1,0))</f>
        <v>-2.3497687078883399E-9</v>
      </c>
      <c r="AA150" s="102">
        <f>INDEX('Volume Contribution RAW'!$A$1:$AF$156,MATCH('Final Volume Contributions'!$A150,'Volume Contribution RAW'!$A$1:$A$156,0),MATCH('Final Volume Contributions'!AA$2,'Volume Contribution RAW'!$A$1:$AF$1,0))</f>
        <v>-2.3497687078883399E-9</v>
      </c>
      <c r="AB150" s="102">
        <f>INDEX('Volume Contribution RAW'!$A$1:$AF$156,MATCH('Final Volume Contributions'!$A150,'Volume Contribution RAW'!$A$1:$A$156,0),MATCH('Final Volume Contributions'!AB$2,'Volume Contribution RAW'!$A$1:$AF$1,0))</f>
        <v>305.68212330886098</v>
      </c>
      <c r="AC150" s="102">
        <f>INDEX('Volume Contribution RAW'!$A$1:$AF$156,MATCH('Final Volume Contributions'!$A150,'Volume Contribution RAW'!$A$1:$A$156,0),MATCH('Final Volume Contributions'!AC$2,'Volume Contribution RAW'!$A$1:$AF$1,0))</f>
        <v>6555.5102772386599</v>
      </c>
      <c r="AD150" s="102">
        <f>INDEX('Volume Contribution RAW'!$A$1:$AF$156,MATCH('Final Volume Contributions'!$A150,'Volume Contribution RAW'!$A$1:$A$156,0),MATCH('Final Volume Contributions'!AD$2,'Volume Contribution RAW'!$A$1:$AF$1,0))</f>
        <v>-2.3497687078883399E-9</v>
      </c>
      <c r="AE150" s="102">
        <f>INDEX('Volume Contribution RAW'!$A$1:$AF$156,MATCH('Final Volume Contributions'!$A150,'Volume Contribution RAW'!$A$1:$A$156,0),MATCH('Final Volume Contributions'!AE$2,'Volume Contribution RAW'!$A$1:$AF$1,0))</f>
        <v>-2.3497687078883399E-9</v>
      </c>
      <c r="AF150" s="102">
        <f>INDEX('Volume Contribution RAW'!$A$1:$AF$156,MATCH('Final Volume Contributions'!$A150,'Volume Contribution RAW'!$A$1:$A$156,0),MATCH('Final Volume Contributions'!AF$2,'Volume Contribution RAW'!$A$1:$AF$1,0))</f>
        <v>7.3588328869530601E-8</v>
      </c>
      <c r="AG150" s="102">
        <f>INDEX('Volume Contribution RAW'!$A$1:$AF$156,MATCH('Final Volume Contributions'!$A150,'Volume Contribution RAW'!$A$1:$A$156,0),MATCH('Final Volume Contributions'!AG$2,'Volume Contribution RAW'!$A$1:$AF$1,0))</f>
        <v>7.3588328869530601E-8</v>
      </c>
      <c r="AH150" s="102">
        <f>INDEX('Volume Contribution RAW'!$A$1:$AF$156,MATCH('Final Volume Contributions'!$A150,'Volume Contribution RAW'!$A$1:$A$156,0),MATCH('Final Volume Contributions'!AH$2,'Volume Contribution RAW'!$A$1:$AF$1,0))</f>
        <v>17041.062473483002</v>
      </c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</row>
    <row r="151" spans="1:65" x14ac:dyDescent="0.2">
      <c r="A151" s="101">
        <f t="shared" si="5"/>
        <v>43773</v>
      </c>
      <c r="B151">
        <v>3403512.9999999977</v>
      </c>
      <c r="C151">
        <f t="shared" si="4"/>
        <v>3329289.5531684854</v>
      </c>
      <c r="E151" s="102">
        <f>INDEX('Volume Contribution RAW'!$A$1:$AF$156,MATCH('Final Volume Contributions'!$A151,'Volume Contribution RAW'!$A$1:$A$156,0),MATCH('Final Volume Contributions'!E$2,'Volume Contribution RAW'!$A$1:$AF$1,0))</f>
        <v>2455947.5896506398</v>
      </c>
      <c r="F151" s="102">
        <f>INDEX('Volume Contribution RAW'!$A$1:$AF$156,MATCH('Final Volume Contributions'!$A151,'Volume Contribution RAW'!$A$1:$A$156,0),MATCH('Final Volume Contributions'!F$2,'Volume Contribution RAW'!$A$1:$AF$1,0))</f>
        <v>98910.893650050595</v>
      </c>
      <c r="G151" s="102">
        <f>INDEX('Volume Contribution RAW'!$A$1:$AF$156,MATCH('Final Volume Contributions'!$A151,'Volume Contribution RAW'!$A$1:$A$156,0),MATCH('Final Volume Contributions'!G$2,'Volume Contribution RAW'!$A$1:$AF$1,0))</f>
        <v>827058.22324960295</v>
      </c>
      <c r="H151" s="102">
        <f>INDEX('Volume Contribution RAW'!$A$1:$AF$156,MATCH('Final Volume Contributions'!$A151,'Volume Contribution RAW'!$A$1:$A$156,0),MATCH('Final Volume Contributions'!H$2,'Volume Contribution RAW'!$A$1:$AF$1,0))</f>
        <v>-341841.576120827</v>
      </c>
      <c r="I151" s="102">
        <f>INDEX('Volume Contribution RAW'!$A$1:$AF$156,MATCH('Final Volume Contributions'!$A151,'Volume Contribution RAW'!$A$1:$A$156,0),MATCH('Final Volume Contributions'!I$2,'Volume Contribution RAW'!$A$1:$AF$1,0))</f>
        <v>-2.53698829779773E-8</v>
      </c>
      <c r="J151" s="102">
        <f>INDEX('Volume Contribution RAW'!$A$1:$AF$156,MATCH('Final Volume Contributions'!$A151,'Volume Contribution RAW'!$A$1:$A$156,0),MATCH('Final Volume Contributions'!J$2,'Volume Contribution RAW'!$A$1:$AF$1,0))</f>
        <v>168697.66088558</v>
      </c>
      <c r="K151" s="102">
        <f>INDEX('Volume Contribution RAW'!$A$1:$AF$156,MATCH('Final Volume Contributions'!$A151,'Volume Contribution RAW'!$A$1:$A$156,0),MATCH('Final Volume Contributions'!K$2,'Volume Contribution RAW'!$A$1:$AF$1,0))</f>
        <v>37534.736396378401</v>
      </c>
      <c r="L151" s="102">
        <f>INDEX('Volume Contribution RAW'!$A$1:$AF$156,MATCH('Final Volume Contributions'!$A151,'Volume Contribution RAW'!$A$1:$A$156,0),MATCH('Final Volume Contributions'!L$2,'Volume Contribution RAW'!$A$1:$AF$1,0))</f>
        <v>-5770.4465110275996</v>
      </c>
      <c r="M151" s="102">
        <f>INDEX('Volume Contribution RAW'!$A$1:$AF$156,MATCH('Final Volume Contributions'!$A151,'Volume Contribution RAW'!$A$1:$A$156,0),MATCH('Final Volume Contributions'!M$2,'Volume Contribution RAW'!$A$1:$AF$1,0))</f>
        <v>-4379.6635499113499</v>
      </c>
      <c r="N151" s="102">
        <f>INDEX('Volume Contribution RAW'!$A$1:$AF$156,MATCH('Final Volume Contributions'!$A151,'Volume Contribution RAW'!$A$1:$A$156,0),MATCH('Final Volume Contributions'!N$2,'Volume Contribution RAW'!$A$1:$AF$1,0))</f>
        <v>-28112.217991961701</v>
      </c>
      <c r="O151" s="102">
        <f>INDEX('Volume Contribution RAW'!$A$1:$AF$156,MATCH('Final Volume Contributions'!$A151,'Volume Contribution RAW'!$A$1:$A$156,0),MATCH('Final Volume Contributions'!O$2,'Volume Contribution RAW'!$A$1:$AF$1,0))</f>
        <v>-6811.6687551117102</v>
      </c>
      <c r="P151" s="102">
        <f>INDEX('Volume Contribution RAW'!$A$1:$AF$156,MATCH('Final Volume Contributions'!$A151,'Volume Contribution RAW'!$A$1:$A$156,0),MATCH('Final Volume Contributions'!P$2,'Volume Contribution RAW'!$A$1:$AF$1,0))</f>
        <v>22614.899758494499</v>
      </c>
      <c r="Q151" s="102">
        <f>INDEX('Volume Contribution RAW'!$A$1:$AF$156,MATCH('Final Volume Contributions'!$A151,'Volume Contribution RAW'!$A$1:$A$156,0),MATCH('Final Volume Contributions'!Q$2,'Volume Contribution RAW'!$A$1:$AF$1,0))</f>
        <v>226696.528276767</v>
      </c>
      <c r="R151" s="102">
        <f>INDEX('Volume Contribution RAW'!$A$1:$AF$156,MATCH('Final Volume Contributions'!$A151,'Volume Contribution RAW'!$A$1:$A$156,0),MATCH('Final Volume Contributions'!R$2,'Volume Contribution RAW'!$A$1:$AF$1,0))</f>
        <v>-341928.039843529</v>
      </c>
      <c r="S151" s="102">
        <f>INDEX('Volume Contribution RAW'!$A$1:$AF$156,MATCH('Final Volume Contributions'!$A151,'Volume Contribution RAW'!$A$1:$A$156,0),MATCH('Final Volume Contributions'!S$2,'Volume Contribution RAW'!$A$1:$AF$1,0))</f>
        <v>-9.5841780139025703E-8</v>
      </c>
      <c r="T151" s="102">
        <f>INDEX('Volume Contribution RAW'!$A$1:$AF$156,MATCH('Final Volume Contributions'!$A151,'Volume Contribution RAW'!$A$1:$A$156,0),MATCH('Final Volume Contributions'!T$2,'Volume Contribution RAW'!$A$1:$AF$1,0))</f>
        <v>-3262.7702313929599</v>
      </c>
      <c r="U151" s="102">
        <f>INDEX('Volume Contribution RAW'!$A$1:$AF$156,MATCH('Final Volume Contributions'!$A151,'Volume Contribution RAW'!$A$1:$A$156,0),MATCH('Final Volume Contributions'!U$2,'Volume Contribution RAW'!$A$1:$AF$1,0))</f>
        <v>51142.563796278198</v>
      </c>
      <c r="V151" s="102">
        <f>INDEX('Volume Contribution RAW'!$A$1:$AF$156,MATCH('Final Volume Contributions'!$A151,'Volume Contribution RAW'!$A$1:$A$156,0),MATCH('Final Volume Contributions'!V$2,'Volume Contribution RAW'!$A$1:$AF$1,0))</f>
        <v>205229.93568317199</v>
      </c>
      <c r="W151" s="102">
        <f>INDEX('Volume Contribution RAW'!$A$1:$AF$156,MATCH('Final Volume Contributions'!$A151,'Volume Contribution RAW'!$A$1:$A$156,0),MATCH('Final Volume Contributions'!W$2,'Volume Contribution RAW'!$A$1:$AF$1,0))</f>
        <v>-58780.6382249487</v>
      </c>
      <c r="X151" s="102">
        <f>INDEX('Volume Contribution RAW'!$A$1:$AF$156,MATCH('Final Volume Contributions'!$A151,'Volume Contribution RAW'!$A$1:$A$156,0),MATCH('Final Volume Contributions'!X$2,'Volume Contribution RAW'!$A$1:$AF$1,0))</f>
        <v>-2.53698829779773E-8</v>
      </c>
      <c r="Y151" s="102">
        <f>INDEX('Volume Contribution RAW'!$A$1:$AF$156,MATCH('Final Volume Contributions'!$A151,'Volume Contribution RAW'!$A$1:$A$156,0),MATCH('Final Volume Contributions'!Y$2,'Volume Contribution RAW'!$A$1:$AF$1,0))</f>
        <v>10638.874529848499</v>
      </c>
      <c r="Z151" s="102">
        <f>INDEX('Volume Contribution RAW'!$A$1:$AF$156,MATCH('Final Volume Contributions'!$A151,'Volume Contribution RAW'!$A$1:$A$156,0),MATCH('Final Volume Contributions'!Z$2,'Volume Contribution RAW'!$A$1:$AF$1,0))</f>
        <v>-2.53698829779773E-8</v>
      </c>
      <c r="AA151" s="102">
        <f>INDEX('Volume Contribution RAW'!$A$1:$AF$156,MATCH('Final Volume Contributions'!$A151,'Volume Contribution RAW'!$A$1:$A$156,0),MATCH('Final Volume Contributions'!AA$2,'Volume Contribution RAW'!$A$1:$AF$1,0))</f>
        <v>-2.53698829779773E-8</v>
      </c>
      <c r="AB151" s="102">
        <f>INDEX('Volume Contribution RAW'!$A$1:$AF$156,MATCH('Final Volume Contributions'!$A151,'Volume Contribution RAW'!$A$1:$A$156,0),MATCH('Final Volume Contributions'!AB$2,'Volume Contribution RAW'!$A$1:$AF$1,0))</f>
        <v>59.810815422341001</v>
      </c>
      <c r="AC151" s="102">
        <f>INDEX('Volume Contribution RAW'!$A$1:$AF$156,MATCH('Final Volume Contributions'!$A151,'Volume Contribution RAW'!$A$1:$A$156,0),MATCH('Final Volume Contributions'!AC$2,'Volume Contribution RAW'!$A$1:$AF$1,0))</f>
        <v>641.24783006541304</v>
      </c>
      <c r="AD151" s="102">
        <f>INDEX('Volume Contribution RAW'!$A$1:$AF$156,MATCH('Final Volume Contributions'!$A151,'Volume Contribution RAW'!$A$1:$A$156,0),MATCH('Final Volume Contributions'!AD$2,'Volume Contribution RAW'!$A$1:$AF$1,0))</f>
        <v>-2.53698829779773E-8</v>
      </c>
      <c r="AE151" s="102">
        <f>INDEX('Volume Contribution RAW'!$A$1:$AF$156,MATCH('Final Volume Contributions'!$A151,'Volume Contribution RAW'!$A$1:$A$156,0),MATCH('Final Volume Contributions'!AE$2,'Volume Contribution RAW'!$A$1:$AF$1,0))</f>
        <v>-2.53698829779773E-8</v>
      </c>
      <c r="AF151" s="102">
        <f>INDEX('Volume Contribution RAW'!$A$1:$AF$156,MATCH('Final Volume Contributions'!$A151,'Volume Contribution RAW'!$A$1:$A$156,0),MATCH('Final Volume Contributions'!AF$2,'Volume Contribution RAW'!$A$1:$AF$1,0))</f>
        <v>-3.68802928476152E-8</v>
      </c>
      <c r="AG151" s="102">
        <f>INDEX('Volume Contribution RAW'!$A$1:$AF$156,MATCH('Final Volume Contributions'!$A151,'Volume Contribution RAW'!$A$1:$A$156,0),MATCH('Final Volume Contributions'!AG$2,'Volume Contribution RAW'!$A$1:$AF$1,0))</f>
        <v>-3.68802928476152E-8</v>
      </c>
      <c r="AH151" s="102">
        <f>INDEX('Volume Contribution RAW'!$A$1:$AF$156,MATCH('Final Volume Contributions'!$A151,'Volume Contribution RAW'!$A$1:$A$156,0),MATCH('Final Volume Contributions'!AH$2,'Volume Contribution RAW'!$A$1:$AF$1,0))</f>
        <v>15003.6098752159</v>
      </c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</row>
    <row r="152" spans="1:65" x14ac:dyDescent="0.2">
      <c r="A152" s="101">
        <f t="shared" si="5"/>
        <v>43780</v>
      </c>
      <c r="B152">
        <v>3422041.8000000026</v>
      </c>
      <c r="C152">
        <f t="shared" si="4"/>
        <v>3438852.8649981651</v>
      </c>
      <c r="E152" s="102">
        <f>INDEX('Volume Contribution RAW'!$A$1:$AF$156,MATCH('Final Volume Contributions'!$A152,'Volume Contribution RAW'!$A$1:$A$156,0),MATCH('Final Volume Contributions'!E$2,'Volume Contribution RAW'!$A$1:$AF$1,0))</f>
        <v>2455947.5896506398</v>
      </c>
      <c r="F152" s="102">
        <f>INDEX('Volume Contribution RAW'!$A$1:$AF$156,MATCH('Final Volume Contributions'!$A152,'Volume Contribution RAW'!$A$1:$A$156,0),MATCH('Final Volume Contributions'!F$2,'Volume Contribution RAW'!$A$1:$AF$1,0))</f>
        <v>75831.140871078896</v>
      </c>
      <c r="G152" s="102">
        <f>INDEX('Volume Contribution RAW'!$A$1:$AF$156,MATCH('Final Volume Contributions'!$A152,'Volume Contribution RAW'!$A$1:$A$156,0),MATCH('Final Volume Contributions'!G$2,'Volume Contribution RAW'!$A$1:$AF$1,0))</f>
        <v>987739.055864961</v>
      </c>
      <c r="H152" s="102">
        <f>INDEX('Volume Contribution RAW'!$A$1:$AF$156,MATCH('Final Volume Contributions'!$A152,'Volume Contribution RAW'!$A$1:$A$156,0),MATCH('Final Volume Contributions'!H$2,'Volume Contribution RAW'!$A$1:$AF$1,0))</f>
        <v>-266282.37501363101</v>
      </c>
      <c r="I152" s="102">
        <f>INDEX('Volume Contribution RAW'!$A$1:$AF$156,MATCH('Final Volume Contributions'!$A152,'Volume Contribution RAW'!$A$1:$A$156,0),MATCH('Final Volume Contributions'!I$2,'Volume Contribution RAW'!$A$1:$AF$1,0))</f>
        <v>2.7792616369013302E-9</v>
      </c>
      <c r="J152" s="102">
        <f>INDEX('Volume Contribution RAW'!$A$1:$AF$156,MATCH('Final Volume Contributions'!$A152,'Volume Contribution RAW'!$A$1:$A$156,0),MATCH('Final Volume Contributions'!J$2,'Volume Contribution RAW'!$A$1:$AF$1,0))</f>
        <v>167349.62024229599</v>
      </c>
      <c r="K152" s="102">
        <f>INDEX('Volume Contribution RAW'!$A$1:$AF$156,MATCH('Final Volume Contributions'!$A152,'Volume Contribution RAW'!$A$1:$A$156,0),MATCH('Final Volume Contributions'!K$2,'Volume Contribution RAW'!$A$1:$AF$1,0))</f>
        <v>48139.932359598002</v>
      </c>
      <c r="L152" s="102">
        <f>INDEX('Volume Contribution RAW'!$A$1:$AF$156,MATCH('Final Volume Contributions'!$A152,'Volume Contribution RAW'!$A$1:$A$156,0),MATCH('Final Volume Contributions'!L$2,'Volume Contribution RAW'!$A$1:$AF$1,0))</f>
        <v>-4669.3386394149902</v>
      </c>
      <c r="M152" s="102">
        <f>INDEX('Volume Contribution RAW'!$A$1:$AF$156,MATCH('Final Volume Contributions'!$A152,'Volume Contribution RAW'!$A$1:$A$156,0),MATCH('Final Volume Contributions'!M$2,'Volume Contribution RAW'!$A$1:$AF$1,0))</f>
        <v>-3986.8759047541398</v>
      </c>
      <c r="N152" s="102">
        <f>INDEX('Volume Contribution RAW'!$A$1:$AF$156,MATCH('Final Volume Contributions'!$A152,'Volume Contribution RAW'!$A$1:$A$156,0),MATCH('Final Volume Contributions'!N$2,'Volume Contribution RAW'!$A$1:$AF$1,0))</f>
        <v>-30241.380623159101</v>
      </c>
      <c r="O152" s="102">
        <f>INDEX('Volume Contribution RAW'!$A$1:$AF$156,MATCH('Final Volume Contributions'!$A152,'Volume Contribution RAW'!$A$1:$A$156,0),MATCH('Final Volume Contributions'!O$2,'Volume Contribution RAW'!$A$1:$AF$1,0))</f>
        <v>-5167.4426730305004</v>
      </c>
      <c r="P152" s="102">
        <f>INDEX('Volume Contribution RAW'!$A$1:$AF$156,MATCH('Final Volume Contributions'!$A152,'Volume Contribution RAW'!$A$1:$A$156,0),MATCH('Final Volume Contributions'!P$2,'Volume Contribution RAW'!$A$1:$AF$1,0))</f>
        <v>15499.2278254089</v>
      </c>
      <c r="Q152" s="102">
        <f>INDEX('Volume Contribution RAW'!$A$1:$AF$156,MATCH('Final Volume Contributions'!$A152,'Volume Contribution RAW'!$A$1:$A$156,0),MATCH('Final Volume Contributions'!Q$2,'Volume Contribution RAW'!$A$1:$AF$1,0))</f>
        <v>-191538.11658149099</v>
      </c>
      <c r="R152" s="102">
        <f>INDEX('Volume Contribution RAW'!$A$1:$AF$156,MATCH('Final Volume Contributions'!$A152,'Volume Contribution RAW'!$A$1:$A$156,0),MATCH('Final Volume Contributions'!R$2,'Volume Contribution RAW'!$A$1:$AF$1,0))</f>
        <v>-12191.790553123999</v>
      </c>
      <c r="S152" s="102">
        <f>INDEX('Volume Contribution RAW'!$A$1:$AF$156,MATCH('Final Volume Contributions'!$A152,'Volume Contribution RAW'!$A$1:$A$156,0),MATCH('Final Volume Contributions'!S$2,'Volume Contribution RAW'!$A$1:$AF$1,0))</f>
        <v>2.7792616369013302E-9</v>
      </c>
      <c r="T152" s="102">
        <f>INDEX('Volume Contribution RAW'!$A$1:$AF$156,MATCH('Final Volume Contributions'!$A152,'Volume Contribution RAW'!$A$1:$A$156,0),MATCH('Final Volume Contributions'!T$2,'Volume Contribution RAW'!$A$1:$AF$1,0))</f>
        <v>-19871.522931784501</v>
      </c>
      <c r="U152" s="102">
        <f>INDEX('Volume Contribution RAW'!$A$1:$AF$156,MATCH('Final Volume Contributions'!$A152,'Volume Contribution RAW'!$A$1:$A$156,0),MATCH('Final Volume Contributions'!U$2,'Volume Contribution RAW'!$A$1:$AF$1,0))</f>
        <v>56858.635345362898</v>
      </c>
      <c r="V152" s="102">
        <f>INDEX('Volume Contribution RAW'!$A$1:$AF$156,MATCH('Final Volume Contributions'!$A152,'Volume Contribution RAW'!$A$1:$A$156,0),MATCH('Final Volume Contributions'!V$2,'Volume Contribution RAW'!$A$1:$AF$1,0))</f>
        <v>202371.48208212899</v>
      </c>
      <c r="W152" s="102">
        <f>INDEX('Volume Contribution RAW'!$A$1:$AF$156,MATCH('Final Volume Contributions'!$A152,'Volume Contribution RAW'!$A$1:$A$156,0),MATCH('Final Volume Contributions'!W$2,'Volume Contribution RAW'!$A$1:$AF$1,0))</f>
        <v>-59442.446346902499</v>
      </c>
      <c r="X152" s="102">
        <f>INDEX('Volume Contribution RAW'!$A$1:$AF$156,MATCH('Final Volume Contributions'!$A152,'Volume Contribution RAW'!$A$1:$A$156,0),MATCH('Final Volume Contributions'!X$2,'Volume Contribution RAW'!$A$1:$AF$1,0))</f>
        <v>2.7792616369013302E-9</v>
      </c>
      <c r="Y152" s="102">
        <f>INDEX('Volume Contribution RAW'!$A$1:$AF$156,MATCH('Final Volume Contributions'!$A152,'Volume Contribution RAW'!$A$1:$A$156,0),MATCH('Final Volume Contributions'!Y$2,'Volume Contribution RAW'!$A$1:$AF$1,0))</f>
        <v>8671.6057281251797</v>
      </c>
      <c r="Z152" s="102">
        <f>INDEX('Volume Contribution RAW'!$A$1:$AF$156,MATCH('Final Volume Contributions'!$A152,'Volume Contribution RAW'!$A$1:$A$156,0),MATCH('Final Volume Contributions'!Z$2,'Volume Contribution RAW'!$A$1:$AF$1,0))</f>
        <v>2.7792616369013302E-9</v>
      </c>
      <c r="AA152" s="102">
        <f>INDEX('Volume Contribution RAW'!$A$1:$AF$156,MATCH('Final Volume Contributions'!$A152,'Volume Contribution RAW'!$A$1:$A$156,0),MATCH('Final Volume Contributions'!AA$2,'Volume Contribution RAW'!$A$1:$AF$1,0))</f>
        <v>2.7792616369013302E-9</v>
      </c>
      <c r="AB152" s="102">
        <f>INDEX('Volume Contribution RAW'!$A$1:$AF$156,MATCH('Final Volume Contributions'!$A152,'Volume Contribution RAW'!$A$1:$A$156,0),MATCH('Final Volume Contributions'!AB$2,'Volume Contribution RAW'!$A$1:$AF$1,0))</f>
        <v>12.1879797208796</v>
      </c>
      <c r="AC152" s="102">
        <f>INDEX('Volume Contribution RAW'!$A$1:$AF$156,MATCH('Final Volume Contributions'!$A152,'Volume Contribution RAW'!$A$1:$A$156,0),MATCH('Final Volume Contributions'!AC$2,'Volume Contribution RAW'!$A$1:$AF$1,0))</f>
        <v>65.334486864290497</v>
      </c>
      <c r="AD152" s="102">
        <f>INDEX('Volume Contribution RAW'!$A$1:$AF$156,MATCH('Final Volume Contributions'!$A152,'Volume Contribution RAW'!$A$1:$A$156,0),MATCH('Final Volume Contributions'!AD$2,'Volume Contribution RAW'!$A$1:$AF$1,0))</f>
        <v>2.7792616369013302E-9</v>
      </c>
      <c r="AE152" s="102">
        <f>INDEX('Volume Contribution RAW'!$A$1:$AF$156,MATCH('Final Volume Contributions'!$A152,'Volume Contribution RAW'!$A$1:$A$156,0),MATCH('Final Volume Contributions'!AE$2,'Volume Contribution RAW'!$A$1:$AF$1,0))</f>
        <v>2.7792616369013302E-9</v>
      </c>
      <c r="AF152" s="102">
        <f>INDEX('Volume Contribution RAW'!$A$1:$AF$156,MATCH('Final Volume Contributions'!$A152,'Volume Contribution RAW'!$A$1:$A$156,0),MATCH('Final Volume Contributions'!AF$2,'Volume Contribution RAW'!$A$1:$AF$1,0))</f>
        <v>5.6048443010843503E-8</v>
      </c>
      <c r="AG152" s="102">
        <f>INDEX('Volume Contribution RAW'!$A$1:$AF$156,MATCH('Final Volume Contributions'!$A152,'Volume Contribution RAW'!$A$1:$A$156,0),MATCH('Final Volume Contributions'!AG$2,'Volume Contribution RAW'!$A$1:$AF$1,0))</f>
        <v>5.6048443010843503E-8</v>
      </c>
      <c r="AH152" s="102">
        <f>INDEX('Volume Contribution RAW'!$A$1:$AF$156,MATCH('Final Volume Contributions'!$A152,'Volume Contribution RAW'!$A$1:$A$156,0),MATCH('Final Volume Contributions'!AH$2,'Volume Contribution RAW'!$A$1:$AF$1,0))</f>
        <v>13758.3418291403</v>
      </c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</row>
    <row r="153" spans="1:65" x14ac:dyDescent="0.2">
      <c r="A153" s="101">
        <f t="shared" si="5"/>
        <v>43787</v>
      </c>
      <c r="B153">
        <v>3576410.0000000023</v>
      </c>
      <c r="C153">
        <f t="shared" si="4"/>
        <v>3420103.6641703751</v>
      </c>
      <c r="E153" s="102">
        <f>INDEX('Volume Contribution RAW'!$A$1:$AF$156,MATCH('Final Volume Contributions'!$A153,'Volume Contribution RAW'!$A$1:$A$156,0),MATCH('Final Volume Contributions'!E$2,'Volume Contribution RAW'!$A$1:$AF$1,0))</f>
        <v>2455947.5896506398</v>
      </c>
      <c r="F153" s="102">
        <f>INDEX('Volume Contribution RAW'!$A$1:$AF$156,MATCH('Final Volume Contributions'!$A153,'Volume Contribution RAW'!$A$1:$A$156,0),MATCH('Final Volume Contributions'!F$2,'Volume Contribution RAW'!$A$1:$AF$1,0))</f>
        <v>61622.827378896502</v>
      </c>
      <c r="G153" s="102">
        <f>INDEX('Volume Contribution RAW'!$A$1:$AF$156,MATCH('Final Volume Contributions'!$A153,'Volume Contribution RAW'!$A$1:$A$156,0),MATCH('Final Volume Contributions'!G$2,'Volume Contribution RAW'!$A$1:$AF$1,0))</f>
        <v>1004485.13960272</v>
      </c>
      <c r="H153" s="102">
        <f>INDEX('Volume Contribution RAW'!$A$1:$AF$156,MATCH('Final Volume Contributions'!$A153,'Volume Contribution RAW'!$A$1:$A$156,0),MATCH('Final Volume Contributions'!H$2,'Volume Contribution RAW'!$A$1:$AF$1,0))</f>
        <v>-162684.78986063</v>
      </c>
      <c r="I153" s="102">
        <f>INDEX('Volume Contribution RAW'!$A$1:$AF$156,MATCH('Final Volume Contributions'!$A153,'Volume Contribution RAW'!$A$1:$A$156,0),MATCH('Final Volume Contributions'!I$2,'Volume Contribution RAW'!$A$1:$AF$1,0))</f>
        <v>-1.4525123357786501E-8</v>
      </c>
      <c r="J153" s="102">
        <f>INDEX('Volume Contribution RAW'!$A$1:$AF$156,MATCH('Final Volume Contributions'!$A153,'Volume Contribution RAW'!$A$1:$A$156,0),MATCH('Final Volume Contributions'!J$2,'Volume Contribution RAW'!$A$1:$AF$1,0))</f>
        <v>173658.35340108001</v>
      </c>
      <c r="K153" s="102">
        <f>INDEX('Volume Contribution RAW'!$A$1:$AF$156,MATCH('Final Volume Contributions'!$A153,'Volume Contribution RAW'!$A$1:$A$156,0),MATCH('Final Volume Contributions'!K$2,'Volume Contribution RAW'!$A$1:$AF$1,0))</f>
        <v>48102.217312271103</v>
      </c>
      <c r="L153" s="102">
        <f>INDEX('Volume Contribution RAW'!$A$1:$AF$156,MATCH('Final Volume Contributions'!$A153,'Volume Contribution RAW'!$A$1:$A$156,0),MATCH('Final Volume Contributions'!L$2,'Volume Contribution RAW'!$A$1:$AF$1,0))</f>
        <v>-3739.9125674775601</v>
      </c>
      <c r="M153" s="102">
        <f>INDEX('Volume Contribution RAW'!$A$1:$AF$156,MATCH('Final Volume Contributions'!$A153,'Volume Contribution RAW'!$A$1:$A$156,0),MATCH('Final Volume Contributions'!M$2,'Volume Contribution RAW'!$A$1:$AF$1,0))</f>
        <v>-3592.40222163519</v>
      </c>
      <c r="N153" s="102">
        <f>INDEX('Volume Contribution RAW'!$A$1:$AF$156,MATCH('Final Volume Contributions'!$A153,'Volume Contribution RAW'!$A$1:$A$156,0),MATCH('Final Volume Contributions'!N$2,'Volume Contribution RAW'!$A$1:$AF$1,0))</f>
        <v>-31907.937474157599</v>
      </c>
      <c r="O153" s="102">
        <f>INDEX('Volume Contribution RAW'!$A$1:$AF$156,MATCH('Final Volume Contributions'!$A153,'Volume Contribution RAW'!$A$1:$A$156,0),MATCH('Final Volume Contributions'!O$2,'Volume Contribution RAW'!$A$1:$AF$1,0))</f>
        <v>-20638.769212872801</v>
      </c>
      <c r="P153" s="102">
        <f>INDEX('Volume Contribution RAW'!$A$1:$AF$156,MATCH('Final Volume Contributions'!$A153,'Volume Contribution RAW'!$A$1:$A$156,0),MATCH('Final Volume Contributions'!P$2,'Volume Contribution RAW'!$A$1:$AF$1,0))</f>
        <v>-30135.134802244502</v>
      </c>
      <c r="Q153" s="102">
        <f>INDEX('Volume Contribution RAW'!$A$1:$AF$156,MATCH('Final Volume Contributions'!$A153,'Volume Contribution RAW'!$A$1:$A$156,0),MATCH('Final Volume Contributions'!Q$2,'Volume Contribution RAW'!$A$1:$AF$1,0))</f>
        <v>34282.051923932297</v>
      </c>
      <c r="R153" s="102">
        <f>INDEX('Volume Contribution RAW'!$A$1:$AF$156,MATCH('Final Volume Contributions'!$A153,'Volume Contribution RAW'!$A$1:$A$156,0),MATCH('Final Volume Contributions'!R$2,'Volume Contribution RAW'!$A$1:$AF$1,0))</f>
        <v>-341241.43512327399</v>
      </c>
      <c r="S153" s="102">
        <f>INDEX('Volume Contribution RAW'!$A$1:$AF$156,MATCH('Final Volume Contributions'!$A153,'Volume Contribution RAW'!$A$1:$A$156,0),MATCH('Final Volume Contributions'!S$2,'Volume Contribution RAW'!$A$1:$AF$1,0))</f>
        <v>-9.0664882894570706E-8</v>
      </c>
      <c r="T153" s="102">
        <f>INDEX('Volume Contribution RAW'!$A$1:$AF$156,MATCH('Final Volume Contributions'!$A153,'Volume Contribution RAW'!$A$1:$A$156,0),MATCH('Final Volume Contributions'!T$2,'Volume Contribution RAW'!$A$1:$AF$1,0))</f>
        <v>6186.2512485896495</v>
      </c>
      <c r="U153" s="102">
        <f>INDEX('Volume Contribution RAW'!$A$1:$AF$156,MATCH('Final Volume Contributions'!$A153,'Volume Contribution RAW'!$A$1:$A$156,0),MATCH('Final Volume Contributions'!U$2,'Volume Contribution RAW'!$A$1:$AF$1,0))</f>
        <v>60918.067380843298</v>
      </c>
      <c r="V153" s="102">
        <f>INDEX('Volume Contribution RAW'!$A$1:$AF$156,MATCH('Final Volume Contributions'!$A153,'Volume Contribution RAW'!$A$1:$A$156,0),MATCH('Final Volume Contributions'!V$2,'Volume Contribution RAW'!$A$1:$AF$1,0))</f>
        <v>209043.253932755</v>
      </c>
      <c r="W153" s="102">
        <f>INDEX('Volume Contribution RAW'!$A$1:$AF$156,MATCH('Final Volume Contributions'!$A153,'Volume Contribution RAW'!$A$1:$A$156,0),MATCH('Final Volume Contributions'!W$2,'Volume Contribution RAW'!$A$1:$AF$1,0))</f>
        <v>-59515.367754860199</v>
      </c>
      <c r="X153" s="102">
        <f>INDEX('Volume Contribution RAW'!$A$1:$AF$156,MATCH('Final Volume Contributions'!$A153,'Volume Contribution RAW'!$A$1:$A$156,0),MATCH('Final Volume Contributions'!X$2,'Volume Contribution RAW'!$A$1:$AF$1,0))</f>
        <v>-1.4525123357786501E-8</v>
      </c>
      <c r="Y153" s="102">
        <f>INDEX('Volume Contribution RAW'!$A$1:$AF$156,MATCH('Final Volume Contributions'!$A153,'Volume Contribution RAW'!$A$1:$A$156,0),MATCH('Final Volume Contributions'!Y$2,'Volume Contribution RAW'!$A$1:$AF$1,0))</f>
        <v>6931.8461714402902</v>
      </c>
      <c r="Z153" s="102">
        <f>INDEX('Volume Contribution RAW'!$A$1:$AF$156,MATCH('Final Volume Contributions'!$A153,'Volume Contribution RAW'!$A$1:$A$156,0),MATCH('Final Volume Contributions'!Z$2,'Volume Contribution RAW'!$A$1:$AF$1,0))</f>
        <v>-1.4525123357786501E-8</v>
      </c>
      <c r="AA153" s="102">
        <f>INDEX('Volume Contribution RAW'!$A$1:$AF$156,MATCH('Final Volume Contributions'!$A153,'Volume Contribution RAW'!$A$1:$A$156,0),MATCH('Final Volume Contributions'!AA$2,'Volume Contribution RAW'!$A$1:$AF$1,0))</f>
        <v>-1.4525123357786501E-8</v>
      </c>
      <c r="AB153" s="102">
        <f>INDEX('Volume Contribution RAW'!$A$1:$AF$156,MATCH('Final Volume Contributions'!$A153,'Volume Contribution RAW'!$A$1:$A$156,0),MATCH('Final Volume Contributions'!AB$2,'Volume Contribution RAW'!$A$1:$AF$1,0))</f>
        <v>2.4358136820579501</v>
      </c>
      <c r="AC153" s="102">
        <f>INDEX('Volume Contribution RAW'!$A$1:$AF$156,MATCH('Final Volume Contributions'!$A153,'Volume Contribution RAW'!$A$1:$A$156,0),MATCH('Final Volume Contributions'!AC$2,'Volume Contribution RAW'!$A$1:$AF$1,0))</f>
        <v>6.5286630878657199</v>
      </c>
      <c r="AD153" s="102">
        <f>INDEX('Volume Contribution RAW'!$A$1:$AF$156,MATCH('Final Volume Contributions'!$A153,'Volume Contribution RAW'!$A$1:$A$156,0),MATCH('Final Volume Contributions'!AD$2,'Volume Contribution RAW'!$A$1:$AF$1,0))</f>
        <v>-1.4525123357786501E-8</v>
      </c>
      <c r="AE153" s="102">
        <f>INDEX('Volume Contribution RAW'!$A$1:$AF$156,MATCH('Final Volume Contributions'!$A153,'Volume Contribution RAW'!$A$1:$A$156,0),MATCH('Final Volume Contributions'!AE$2,'Volume Contribution RAW'!$A$1:$AF$1,0))</f>
        <v>-1.4525123357786501E-8</v>
      </c>
      <c r="AF153" s="102">
        <f>INDEX('Volume Contribution RAW'!$A$1:$AF$156,MATCH('Final Volume Contributions'!$A153,'Volume Contribution RAW'!$A$1:$A$156,0),MATCH('Final Volume Contributions'!AF$2,'Volume Contribution RAW'!$A$1:$AF$1,0))</f>
        <v>2.4526821036469101E-8</v>
      </c>
      <c r="AG153" s="102">
        <f>INDEX('Volume Contribution RAW'!$A$1:$AF$156,MATCH('Final Volume Contributions'!$A153,'Volume Contribution RAW'!$A$1:$A$156,0),MATCH('Final Volume Contributions'!AG$2,'Volume Contribution RAW'!$A$1:$AF$1,0))</f>
        <v>2.4526821036469101E-8</v>
      </c>
      <c r="AH153" s="102">
        <f>INDEX('Volume Contribution RAW'!$A$1:$AF$156,MATCH('Final Volume Contributions'!$A153,'Volume Contribution RAW'!$A$1:$A$156,0),MATCH('Final Volume Contributions'!AH$2,'Volume Contribution RAW'!$A$1:$AF$1,0))</f>
        <v>12372.8507077175</v>
      </c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</row>
    <row r="154" spans="1:65" x14ac:dyDescent="0.2">
      <c r="A154" s="101">
        <f t="shared" si="5"/>
        <v>43794</v>
      </c>
      <c r="B154">
        <v>3872775.299999998</v>
      </c>
      <c r="C154">
        <f t="shared" si="4"/>
        <v>3822590.8227246264</v>
      </c>
      <c r="E154" s="102">
        <f>INDEX('Volume Contribution RAW'!$A$1:$AF$156,MATCH('Final Volume Contributions'!$A154,'Volume Contribution RAW'!$A$1:$A$156,0),MATCH('Final Volume Contributions'!E$2,'Volume Contribution RAW'!$A$1:$AF$1,0))</f>
        <v>2455947.5896506398</v>
      </c>
      <c r="F154" s="102">
        <f>INDEX('Volume Contribution RAW'!$A$1:$AF$156,MATCH('Final Volume Contributions'!$A154,'Volume Contribution RAW'!$A$1:$A$156,0),MATCH('Final Volume Contributions'!F$2,'Volume Contribution RAW'!$A$1:$AF$1,0))</f>
        <v>103948.26316083899</v>
      </c>
      <c r="G154" s="102">
        <f>INDEX('Volume Contribution RAW'!$A$1:$AF$156,MATCH('Final Volume Contributions'!$A154,'Volume Contribution RAW'!$A$1:$A$156,0),MATCH('Final Volume Contributions'!G$2,'Volume Contribution RAW'!$A$1:$AF$1,0))</f>
        <v>987846.32519635197</v>
      </c>
      <c r="H154" s="102">
        <f>INDEX('Volume Contribution RAW'!$A$1:$AF$156,MATCH('Final Volume Contributions'!$A154,'Volume Contribution RAW'!$A$1:$A$156,0),MATCH('Final Volume Contributions'!H$2,'Volume Contribution RAW'!$A$1:$AF$1,0))</f>
        <v>55576.9446270771</v>
      </c>
      <c r="I154" s="102">
        <f>INDEX('Volume Contribution RAW'!$A$1:$AF$156,MATCH('Final Volume Contributions'!$A154,'Volume Contribution RAW'!$A$1:$A$156,0),MATCH('Final Volume Contributions'!I$2,'Volume Contribution RAW'!$A$1:$AF$1,0))</f>
        <v>-2.8694853980217201E-8</v>
      </c>
      <c r="J154" s="102">
        <f>INDEX('Volume Contribution RAW'!$A$1:$AF$156,MATCH('Final Volume Contributions'!$A154,'Volume Contribution RAW'!$A$1:$A$156,0),MATCH('Final Volume Contributions'!J$2,'Volume Contribution RAW'!$A$1:$AF$1,0))</f>
        <v>183192.72729800199</v>
      </c>
      <c r="K154" s="102">
        <f>INDEX('Volume Contribution RAW'!$A$1:$AF$156,MATCH('Final Volume Contributions'!$A154,'Volume Contribution RAW'!$A$1:$A$156,0),MATCH('Final Volume Contributions'!K$2,'Volume Contribution RAW'!$A$1:$AF$1,0))</f>
        <v>50199.924161606003</v>
      </c>
      <c r="L154" s="102">
        <f>INDEX('Volume Contribution RAW'!$A$1:$AF$156,MATCH('Final Volume Contributions'!$A154,'Volume Contribution RAW'!$A$1:$A$156,0),MATCH('Final Volume Contributions'!L$2,'Volume Contribution RAW'!$A$1:$AF$1,0))</f>
        <v>-3093.8525857842101</v>
      </c>
      <c r="M154" s="102">
        <f>INDEX('Volume Contribution RAW'!$A$1:$AF$156,MATCH('Final Volume Contributions'!$A154,'Volume Contribution RAW'!$A$1:$A$156,0),MATCH('Final Volume Contributions'!M$2,'Volume Contribution RAW'!$A$1:$AF$1,0))</f>
        <v>-3343.2568378573801</v>
      </c>
      <c r="N154" s="102">
        <f>INDEX('Volume Contribution RAW'!$A$1:$AF$156,MATCH('Final Volume Contributions'!$A154,'Volume Contribution RAW'!$A$1:$A$156,0),MATCH('Final Volume Contributions'!N$2,'Volume Contribution RAW'!$A$1:$AF$1,0))</f>
        <v>-29787.211872218901</v>
      </c>
      <c r="O154" s="102">
        <f>INDEX('Volume Contribution RAW'!$A$1:$AF$156,MATCH('Final Volume Contributions'!$A154,'Volume Contribution RAW'!$A$1:$A$156,0),MATCH('Final Volume Contributions'!O$2,'Volume Contribution RAW'!$A$1:$AF$1,0))</f>
        <v>-31612.489315021699</v>
      </c>
      <c r="P154" s="102">
        <f>INDEX('Volume Contribution RAW'!$A$1:$AF$156,MATCH('Final Volume Contributions'!$A154,'Volume Contribution RAW'!$A$1:$A$156,0),MATCH('Final Volume Contributions'!P$2,'Volume Contribution RAW'!$A$1:$AF$1,0))</f>
        <v>-26936.383143422801</v>
      </c>
      <c r="Q154" s="102">
        <f>INDEX('Volume Contribution RAW'!$A$1:$AF$156,MATCH('Final Volume Contributions'!$A154,'Volume Contribution RAW'!$A$1:$A$156,0),MATCH('Final Volume Contributions'!Q$2,'Volume Contribution RAW'!$A$1:$AF$1,0))</f>
        <v>53246.151307626002</v>
      </c>
      <c r="R154" s="102">
        <f>INDEX('Volume Contribution RAW'!$A$1:$AF$156,MATCH('Final Volume Contributions'!$A154,'Volume Contribution RAW'!$A$1:$A$156,0),MATCH('Final Volume Contributions'!R$2,'Volume Contribution RAW'!$A$1:$AF$1,0))</f>
        <v>-228871.472230146</v>
      </c>
      <c r="S154" s="102">
        <f>INDEX('Volume Contribution RAW'!$A$1:$AF$156,MATCH('Final Volume Contributions'!$A154,'Volume Contribution RAW'!$A$1:$A$156,0),MATCH('Final Volume Contributions'!S$2,'Volume Contribution RAW'!$A$1:$AF$1,0))</f>
        <v>-1.1034687750116001E-7</v>
      </c>
      <c r="T154" s="102">
        <f>INDEX('Volume Contribution RAW'!$A$1:$AF$156,MATCH('Final Volume Contributions'!$A154,'Volume Contribution RAW'!$A$1:$A$156,0),MATCH('Final Volume Contributions'!T$2,'Volume Contribution RAW'!$A$1:$AF$1,0))</f>
        <v>18146.233943051899</v>
      </c>
      <c r="U154" s="102">
        <f>INDEX('Volume Contribution RAW'!$A$1:$AF$156,MATCH('Final Volume Contributions'!$A154,'Volume Contribution RAW'!$A$1:$A$156,0),MATCH('Final Volume Contributions'!U$2,'Volume Contribution RAW'!$A$1:$AF$1,0))</f>
        <v>63586.302709114003</v>
      </c>
      <c r="V154" s="102">
        <f>INDEX('Volume Contribution RAW'!$A$1:$AF$156,MATCH('Final Volume Contributions'!$A154,'Volume Contribution RAW'!$A$1:$A$156,0),MATCH('Final Volume Contributions'!V$2,'Volume Contribution RAW'!$A$1:$AF$1,0))</f>
        <v>218634.89085324499</v>
      </c>
      <c r="W154" s="102">
        <f>INDEX('Volume Contribution RAW'!$A$1:$AF$156,MATCH('Final Volume Contributions'!$A154,'Volume Contribution RAW'!$A$1:$A$156,0),MATCH('Final Volume Contributions'!W$2,'Volume Contribution RAW'!$A$1:$AF$1,0))</f>
        <v>-61489.1413134619</v>
      </c>
      <c r="X154" s="102">
        <f>INDEX('Volume Contribution RAW'!$A$1:$AF$156,MATCH('Final Volume Contributions'!$A154,'Volume Contribution RAW'!$A$1:$A$156,0),MATCH('Final Volume Contributions'!X$2,'Volume Contribution RAW'!$A$1:$AF$1,0))</f>
        <v>-2.8694853980217201E-8</v>
      </c>
      <c r="Y154" s="102">
        <f>INDEX('Volume Contribution RAW'!$A$1:$AF$156,MATCH('Final Volume Contributions'!$A154,'Volume Contribution RAW'!$A$1:$A$156,0),MATCH('Final Volume Contributions'!Y$2,'Volume Contribution RAW'!$A$1:$AF$1,0))</f>
        <v>5783.5163679216403</v>
      </c>
      <c r="Z154" s="102">
        <f>INDEX('Volume Contribution RAW'!$A$1:$AF$156,MATCH('Final Volume Contributions'!$A154,'Volume Contribution RAW'!$A$1:$A$156,0),MATCH('Final Volume Contributions'!Z$2,'Volume Contribution RAW'!$A$1:$AF$1,0))</f>
        <v>-2.8694853980217201E-8</v>
      </c>
      <c r="AA154" s="102">
        <f>INDEX('Volume Contribution RAW'!$A$1:$AF$156,MATCH('Final Volume Contributions'!$A154,'Volume Contribution RAW'!$A$1:$A$156,0),MATCH('Final Volume Contributions'!AA$2,'Volume Contribution RAW'!$A$1:$AF$1,0))</f>
        <v>-2.8694853980217201E-8</v>
      </c>
      <c r="AB154" s="102">
        <f>INDEX('Volume Contribution RAW'!$A$1:$AF$156,MATCH('Final Volume Contributions'!$A154,'Volume Contribution RAW'!$A$1:$A$156,0),MATCH('Final Volume Contributions'!AB$2,'Volume Contribution RAW'!$A$1:$AF$1,0))</f>
        <v>0.508049921469097</v>
      </c>
      <c r="AC154" s="102">
        <f>INDEX('Volume Contribution RAW'!$A$1:$AF$156,MATCH('Final Volume Contributions'!$A154,'Volume Contribution RAW'!$A$1:$A$156,0),MATCH('Final Volume Contributions'!AC$2,'Volume Contribution RAW'!$A$1:$AF$1,0))</f>
        <v>0.68085812616665997</v>
      </c>
      <c r="AD154" s="102">
        <f>INDEX('Volume Contribution RAW'!$A$1:$AF$156,MATCH('Final Volume Contributions'!$A154,'Volume Contribution RAW'!$A$1:$A$156,0),MATCH('Final Volume Contributions'!AD$2,'Volume Contribution RAW'!$A$1:$AF$1,0))</f>
        <v>-2.8694853980217201E-8</v>
      </c>
      <c r="AE154" s="102">
        <f>INDEX('Volume Contribution RAW'!$A$1:$AF$156,MATCH('Final Volume Contributions'!$A154,'Volume Contribution RAW'!$A$1:$A$156,0),MATCH('Final Volume Contributions'!AE$2,'Volume Contribution RAW'!$A$1:$AF$1,0))</f>
        <v>-2.8694853980217201E-8</v>
      </c>
      <c r="AF154" s="102">
        <f>INDEX('Volume Contribution RAW'!$A$1:$AF$156,MATCH('Final Volume Contributions'!$A154,'Volume Contribution RAW'!$A$1:$A$156,0),MATCH('Final Volume Contributions'!AF$2,'Volume Contribution RAW'!$A$1:$AF$1,0))</f>
        <v>-8.0718857537846897E-8</v>
      </c>
      <c r="AG154" s="102">
        <f>INDEX('Volume Contribution RAW'!$A$1:$AF$156,MATCH('Final Volume Contributions'!$A154,'Volume Contribution RAW'!$A$1:$A$156,0),MATCH('Final Volume Contributions'!AG$2,'Volume Contribution RAW'!$A$1:$AF$1,0))</f>
        <v>-8.0718857537846897E-8</v>
      </c>
      <c r="AH154" s="102">
        <f>INDEX('Volume Contribution RAW'!$A$1:$AF$156,MATCH('Final Volume Contributions'!$A154,'Volume Contribution RAW'!$A$1:$A$156,0),MATCH('Final Volume Contributions'!AH$2,'Volume Contribution RAW'!$A$1:$AF$1,0))</f>
        <v>11614.571839462</v>
      </c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</row>
    <row r="155" spans="1:65" x14ac:dyDescent="0.2">
      <c r="A155" s="101">
        <f t="shared" si="5"/>
        <v>43801</v>
      </c>
      <c r="B155">
        <v>4182941.7999999984</v>
      </c>
      <c r="C155">
        <f t="shared" si="4"/>
        <v>4127304.8588746381</v>
      </c>
      <c r="E155" s="102">
        <f>INDEX('Volume Contribution RAW'!$A$1:$AF$156,MATCH('Final Volume Contributions'!$A155,'Volume Contribution RAW'!$A$1:$A$156,0),MATCH('Final Volume Contributions'!E$2,'Volume Contribution RAW'!$A$1:$AF$1,0))</f>
        <v>2455947.5896506398</v>
      </c>
      <c r="F155" s="102">
        <f>INDEX('Volume Contribution RAW'!$A$1:$AF$156,MATCH('Final Volume Contributions'!$A155,'Volume Contribution RAW'!$A$1:$A$156,0),MATCH('Final Volume Contributions'!F$2,'Volume Contribution RAW'!$A$1:$AF$1,0))</f>
        <v>46513.341425093902</v>
      </c>
      <c r="G155" s="102">
        <f>INDEX('Volume Contribution RAW'!$A$1:$AF$156,MATCH('Final Volume Contributions'!$A155,'Volume Contribution RAW'!$A$1:$A$156,0),MATCH('Final Volume Contributions'!G$2,'Volume Contribution RAW'!$A$1:$AF$1,0))</f>
        <v>1232374.8653905899</v>
      </c>
      <c r="H155" s="102">
        <f>INDEX('Volume Contribution RAW'!$A$1:$AF$156,MATCH('Final Volume Contributions'!$A155,'Volume Contribution RAW'!$A$1:$A$156,0),MATCH('Final Volume Contributions'!H$2,'Volume Contribution RAW'!$A$1:$AF$1,0))</f>
        <v>212570.342813414</v>
      </c>
      <c r="I155" s="102">
        <f>INDEX('Volume Contribution RAW'!$A$1:$AF$156,MATCH('Final Volume Contributions'!$A155,'Volume Contribution RAW'!$A$1:$A$156,0),MATCH('Final Volume Contributions'!I$2,'Volume Contribution RAW'!$A$1:$AF$1,0))</f>
        <v>2.2696423462850202E-8</v>
      </c>
      <c r="J155" s="102">
        <f>INDEX('Volume Contribution RAW'!$A$1:$AF$156,MATCH('Final Volume Contributions'!$A155,'Volume Contribution RAW'!$A$1:$A$156,0),MATCH('Final Volume Contributions'!J$2,'Volume Contribution RAW'!$A$1:$AF$1,0))</f>
        <v>188843.293112101</v>
      </c>
      <c r="K155" s="102">
        <f>INDEX('Volume Contribution RAW'!$A$1:$AF$156,MATCH('Final Volume Contributions'!$A155,'Volume Contribution RAW'!$A$1:$A$156,0),MATCH('Final Volume Contributions'!K$2,'Volume Contribution RAW'!$A$1:$AF$1,0))</f>
        <v>41544.896880347304</v>
      </c>
      <c r="L155" s="102">
        <f>INDEX('Volume Contribution RAW'!$A$1:$AF$156,MATCH('Final Volume Contributions'!$A155,'Volume Contribution RAW'!$A$1:$A$156,0),MATCH('Final Volume Contributions'!L$2,'Volume Contribution RAW'!$A$1:$AF$1,0))</f>
        <v>-2594.9618413375301</v>
      </c>
      <c r="M155" s="102">
        <f>INDEX('Volume Contribution RAW'!$A$1:$AF$156,MATCH('Final Volume Contributions'!$A155,'Volume Contribution RAW'!$A$1:$A$156,0),MATCH('Final Volume Contributions'!M$2,'Volume Contribution RAW'!$A$1:$AF$1,0))</f>
        <v>-3154.6213438086502</v>
      </c>
      <c r="N155" s="102">
        <f>INDEX('Volume Contribution RAW'!$A$1:$AF$156,MATCH('Final Volume Contributions'!$A155,'Volume Contribution RAW'!$A$1:$A$156,0),MATCH('Final Volume Contributions'!N$2,'Volume Contribution RAW'!$A$1:$AF$1,0))</f>
        <v>-33147.024329060303</v>
      </c>
      <c r="O155" s="102">
        <f>INDEX('Volume Contribution RAW'!$A$1:$AF$156,MATCH('Final Volume Contributions'!$A155,'Volume Contribution RAW'!$A$1:$A$156,0),MATCH('Final Volume Contributions'!O$2,'Volume Contribution RAW'!$A$1:$AF$1,0))</f>
        <v>-54064.365119663002</v>
      </c>
      <c r="P155" s="102">
        <f>INDEX('Volume Contribution RAW'!$A$1:$AF$156,MATCH('Final Volume Contributions'!$A155,'Volume Contribution RAW'!$A$1:$A$156,0),MATCH('Final Volume Contributions'!P$2,'Volume Contribution RAW'!$A$1:$AF$1,0))</f>
        <v>-14750.9267801267</v>
      </c>
      <c r="Q155" s="102">
        <f>INDEX('Volume Contribution RAW'!$A$1:$AF$156,MATCH('Final Volume Contributions'!$A155,'Volume Contribution RAW'!$A$1:$A$156,0),MATCH('Final Volume Contributions'!Q$2,'Volume Contribution RAW'!$A$1:$AF$1,0))</f>
        <v>121867.83520587299</v>
      </c>
      <c r="R155" s="102">
        <f>INDEX('Volume Contribution RAW'!$A$1:$AF$156,MATCH('Final Volume Contributions'!$A155,'Volume Contribution RAW'!$A$1:$A$156,0),MATCH('Final Volume Contributions'!R$2,'Volume Contribution RAW'!$A$1:$AF$1,0))</f>
        <v>-353077.39698641602</v>
      </c>
      <c r="S155" s="102">
        <f>INDEX('Volume Contribution RAW'!$A$1:$AF$156,MATCH('Final Volume Contributions'!$A155,'Volume Contribution RAW'!$A$1:$A$156,0),MATCH('Final Volume Contributions'!S$2,'Volume Contribution RAW'!$A$1:$AF$1,0))</f>
        <v>1.1533488657652401E-7</v>
      </c>
      <c r="T155" s="102">
        <f>INDEX('Volume Contribution RAW'!$A$1:$AF$156,MATCH('Final Volume Contributions'!$A155,'Volume Contribution RAW'!$A$1:$A$156,0),MATCH('Final Volume Contributions'!T$2,'Volume Contribution RAW'!$A$1:$AF$1,0))</f>
        <v>33480.1777083501</v>
      </c>
      <c r="U155" s="102">
        <f>INDEX('Volume Contribution RAW'!$A$1:$AF$156,MATCH('Final Volume Contributions'!$A155,'Volume Contribution RAW'!$A$1:$A$156,0),MATCH('Final Volume Contributions'!U$2,'Volume Contribution RAW'!$A$1:$AF$1,0))</f>
        <v>82512.522805475193</v>
      </c>
      <c r="V155" s="102">
        <f>INDEX('Volume Contribution RAW'!$A$1:$AF$156,MATCH('Final Volume Contributions'!$A155,'Volume Contribution RAW'!$A$1:$A$156,0),MATCH('Final Volume Contributions'!V$2,'Volume Contribution RAW'!$A$1:$AF$1,0))</f>
        <v>228011.635332976</v>
      </c>
      <c r="W155" s="102">
        <f>INDEX('Volume Contribution RAW'!$A$1:$AF$156,MATCH('Final Volume Contributions'!$A155,'Volume Contribution RAW'!$A$1:$A$156,0),MATCH('Final Volume Contributions'!W$2,'Volume Contribution RAW'!$A$1:$AF$1,0))</f>
        <v>-71278.213940671296</v>
      </c>
      <c r="X155" s="102">
        <f>INDEX('Volume Contribution RAW'!$A$1:$AF$156,MATCH('Final Volume Contributions'!$A155,'Volume Contribution RAW'!$A$1:$A$156,0),MATCH('Final Volume Contributions'!X$2,'Volume Contribution RAW'!$A$1:$AF$1,0))</f>
        <v>2.2696423462850202E-8</v>
      </c>
      <c r="Y155" s="102">
        <f>INDEX('Volume Contribution RAW'!$A$1:$AF$156,MATCH('Final Volume Contributions'!$A155,'Volume Contribution RAW'!$A$1:$A$156,0),MATCH('Final Volume Contributions'!Y$2,'Volume Contribution RAW'!$A$1:$AF$1,0))</f>
        <v>4818.6784060932096</v>
      </c>
      <c r="Z155" s="102">
        <f>INDEX('Volume Contribution RAW'!$A$1:$AF$156,MATCH('Final Volume Contributions'!$A155,'Volume Contribution RAW'!$A$1:$A$156,0),MATCH('Final Volume Contributions'!Z$2,'Volume Contribution RAW'!$A$1:$AF$1,0))</f>
        <v>2.2696423462850202E-8</v>
      </c>
      <c r="AA155" s="102">
        <f>INDEX('Volume Contribution RAW'!$A$1:$AF$156,MATCH('Final Volume Contributions'!$A155,'Volume Contribution RAW'!$A$1:$A$156,0),MATCH('Final Volume Contributions'!AA$2,'Volume Contribution RAW'!$A$1:$AF$1,0))</f>
        <v>2.2696423462850202E-8</v>
      </c>
      <c r="AB155" s="102">
        <f>INDEX('Volume Contribution RAW'!$A$1:$AF$156,MATCH('Final Volume Contributions'!$A155,'Volume Contribution RAW'!$A$1:$A$156,0),MATCH('Final Volume Contributions'!AB$2,'Volume Contribution RAW'!$A$1:$AF$1,0))</f>
        <v>0.10582504901659</v>
      </c>
      <c r="AC155" s="102">
        <f>INDEX('Volume Contribution RAW'!$A$1:$AF$156,MATCH('Final Volume Contributions'!$A155,'Volume Contribution RAW'!$A$1:$A$156,0),MATCH('Final Volume Contributions'!AC$2,'Volume Contribution RAW'!$A$1:$AF$1,0))</f>
        <v>7.0910193575402097E-2</v>
      </c>
      <c r="AD155" s="102">
        <f>INDEX('Volume Contribution RAW'!$A$1:$AF$156,MATCH('Final Volume Contributions'!$A155,'Volume Contribution RAW'!$A$1:$A$156,0),MATCH('Final Volume Contributions'!AD$2,'Volume Contribution RAW'!$A$1:$AF$1,0))</f>
        <v>2.2696423462850202E-8</v>
      </c>
      <c r="AE155" s="102">
        <f>INDEX('Volume Contribution RAW'!$A$1:$AF$156,MATCH('Final Volume Contributions'!$A155,'Volume Contribution RAW'!$A$1:$A$156,0),MATCH('Final Volume Contributions'!AE$2,'Volume Contribution RAW'!$A$1:$AF$1,0))</f>
        <v>2.2696423462850202E-8</v>
      </c>
      <c r="AF155" s="102">
        <f>INDEX('Volume Contribution RAW'!$A$1:$AF$156,MATCH('Final Volume Contributions'!$A155,'Volume Contribution RAW'!$A$1:$A$156,0),MATCH('Final Volume Contributions'!AF$2,'Volume Contribution RAW'!$A$1:$AF$1,0))</f>
        <v>5.0256366239168502E-8</v>
      </c>
      <c r="AG155" s="102">
        <f>INDEX('Volume Contribution RAW'!$A$1:$AF$156,MATCH('Final Volume Contributions'!$A155,'Volume Contribution RAW'!$A$1:$A$156,0),MATCH('Final Volume Contributions'!AG$2,'Volume Contribution RAW'!$A$1:$AF$1,0))</f>
        <v>5.0256366239168502E-8</v>
      </c>
      <c r="AH155" s="102">
        <f>INDEX('Volume Contribution RAW'!$A$1:$AF$156,MATCH('Final Volume Contributions'!$A155,'Volume Contribution RAW'!$A$1:$A$156,0),MATCH('Final Volume Contributions'!AH$2,'Volume Contribution RAW'!$A$1:$AF$1,0))</f>
        <v>10887.0137491723</v>
      </c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</row>
    <row r="156" spans="1:65" x14ac:dyDescent="0.2">
      <c r="A156" s="101">
        <f t="shared" si="5"/>
        <v>43808</v>
      </c>
      <c r="B156">
        <v>4256005</v>
      </c>
      <c r="C156">
        <f t="shared" si="4"/>
        <v>4280171.5971328001</v>
      </c>
      <c r="E156" s="102">
        <f>INDEX('Volume Contribution RAW'!$A$1:$AF$156,MATCH('Final Volume Contributions'!$A156,'Volume Contribution RAW'!$A$1:$A$156,0),MATCH('Final Volume Contributions'!E$2,'Volume Contribution RAW'!$A$1:$AF$1,0))</f>
        <v>2455947.5896506398</v>
      </c>
      <c r="F156" s="102">
        <f>INDEX('Volume Contribution RAW'!$A$1:$AF$156,MATCH('Final Volume Contributions'!$A156,'Volume Contribution RAW'!$A$1:$A$156,0),MATCH('Final Volume Contributions'!F$2,'Volume Contribution RAW'!$A$1:$AF$1,0))</f>
        <v>63983.1685077074</v>
      </c>
      <c r="G156" s="102">
        <f>INDEX('Volume Contribution RAW'!$A$1:$AF$156,MATCH('Final Volume Contributions'!$A156,'Volume Contribution RAW'!$A$1:$A$156,0),MATCH('Final Volume Contributions'!G$2,'Volume Contribution RAW'!$A$1:$AF$1,0))</f>
        <v>1346858.28933372</v>
      </c>
      <c r="H156" s="102">
        <f>INDEX('Volume Contribution RAW'!$A$1:$AF$156,MATCH('Final Volume Contributions'!$A156,'Volume Contribution RAW'!$A$1:$A$156,0),MATCH('Final Volume Contributions'!H$2,'Volume Contribution RAW'!$A$1:$AF$1,0))</f>
        <v>332746.02344983298</v>
      </c>
      <c r="I156" s="102">
        <f>INDEX('Volume Contribution RAW'!$A$1:$AF$156,MATCH('Final Volume Contributions'!$A156,'Volume Contribution RAW'!$A$1:$A$156,0),MATCH('Final Volume Contributions'!I$2,'Volume Contribution RAW'!$A$1:$AF$1,0))</f>
        <v>5.1026052035134697E-9</v>
      </c>
      <c r="J156" s="102">
        <f>INDEX('Volume Contribution RAW'!$A$1:$AF$156,MATCH('Final Volume Contributions'!$A156,'Volume Contribution RAW'!$A$1:$A$156,0),MATCH('Final Volume Contributions'!J$2,'Volume Contribution RAW'!$A$1:$AF$1,0))</f>
        <v>190665.54300754701</v>
      </c>
      <c r="K156" s="102">
        <f>INDEX('Volume Contribution RAW'!$A$1:$AF$156,MATCH('Final Volume Contributions'!$A156,'Volume Contribution RAW'!$A$1:$A$156,0),MATCH('Final Volume Contributions'!K$2,'Volume Contribution RAW'!$A$1:$AF$1,0))</f>
        <v>42387.219014078299</v>
      </c>
      <c r="L156" s="102">
        <f>INDEX('Volume Contribution RAW'!$A$1:$AF$156,MATCH('Final Volume Contributions'!$A156,'Volume Contribution RAW'!$A$1:$A$156,0),MATCH('Final Volume Contributions'!L$2,'Volume Contribution RAW'!$A$1:$AF$1,0))</f>
        <v>-2111.5948516848198</v>
      </c>
      <c r="M156" s="102">
        <f>INDEX('Volume Contribution RAW'!$A$1:$AF$156,MATCH('Final Volume Contributions'!$A156,'Volume Contribution RAW'!$A$1:$A$156,0),MATCH('Final Volume Contributions'!M$2,'Volume Contribution RAW'!$A$1:$AF$1,0))</f>
        <v>-2887.8480386305901</v>
      </c>
      <c r="N156" s="102">
        <f>INDEX('Volume Contribution RAW'!$A$1:$AF$156,MATCH('Final Volume Contributions'!$A156,'Volume Contribution RAW'!$A$1:$A$156,0),MATCH('Final Volume Contributions'!N$2,'Volume Contribution RAW'!$A$1:$AF$1,0))</f>
        <v>-30546.9170815053</v>
      </c>
      <c r="O156" s="102">
        <f>INDEX('Volume Contribution RAW'!$A$1:$AF$156,MATCH('Final Volume Contributions'!$A156,'Volume Contribution RAW'!$A$1:$A$156,0),MATCH('Final Volume Contributions'!O$2,'Volume Contribution RAW'!$A$1:$AF$1,0))</f>
        <v>-76150.490632581801</v>
      </c>
      <c r="P156" s="102">
        <f>INDEX('Volume Contribution RAW'!$A$1:$AF$156,MATCH('Final Volume Contributions'!$A156,'Volume Contribution RAW'!$A$1:$A$156,0),MATCH('Final Volume Contributions'!P$2,'Volume Contribution RAW'!$A$1:$AF$1,0))</f>
        <v>-34412.352453034298</v>
      </c>
      <c r="Q156" s="102">
        <f>INDEX('Volume Contribution RAW'!$A$1:$AF$156,MATCH('Final Volume Contributions'!$A156,'Volume Contribution RAW'!$A$1:$A$156,0),MATCH('Final Volume Contributions'!Q$2,'Volume Contribution RAW'!$A$1:$AF$1,0))</f>
        <v>33909.090970687699</v>
      </c>
      <c r="R156" s="102">
        <f>INDEX('Volume Contribution RAW'!$A$1:$AF$156,MATCH('Final Volume Contributions'!$A156,'Volume Contribution RAW'!$A$1:$A$156,0),MATCH('Final Volume Contributions'!R$2,'Volume Contribution RAW'!$A$1:$AF$1,0))</f>
        <v>-271351.98022638098</v>
      </c>
      <c r="S156" s="102">
        <f>INDEX('Volume Contribution RAW'!$A$1:$AF$156,MATCH('Final Volume Contributions'!$A156,'Volume Contribution RAW'!$A$1:$A$156,0),MATCH('Final Volume Contributions'!S$2,'Volume Contribution RAW'!$A$1:$AF$1,0))</f>
        <v>-54654.073881657001</v>
      </c>
      <c r="T156" s="102">
        <f>INDEX('Volume Contribution RAW'!$A$1:$AF$156,MATCH('Final Volume Contributions'!$A156,'Volume Contribution RAW'!$A$1:$A$156,0),MATCH('Final Volume Contributions'!T$2,'Volume Contribution RAW'!$A$1:$AF$1,0))</f>
        <v>40243.112414456496</v>
      </c>
      <c r="U156" s="102">
        <f>INDEX('Volume Contribution RAW'!$A$1:$AF$156,MATCH('Final Volume Contributions'!$A156,'Volume Contribution RAW'!$A$1:$A$156,0),MATCH('Final Volume Contributions'!U$2,'Volume Contribution RAW'!$A$1:$AF$1,0))</f>
        <v>78484.464883678505</v>
      </c>
      <c r="V156" s="102">
        <f>INDEX('Volume Contribution RAW'!$A$1:$AF$156,MATCH('Final Volume Contributions'!$A156,'Volume Contribution RAW'!$A$1:$A$156,0),MATCH('Final Volume Contributions'!V$2,'Volume Contribution RAW'!$A$1:$AF$1,0))</f>
        <v>232776.215096842</v>
      </c>
      <c r="W156" s="102">
        <f>INDEX('Volume Contribution RAW'!$A$1:$AF$156,MATCH('Final Volume Contributions'!$A156,'Volume Contribution RAW'!$A$1:$A$156,0),MATCH('Final Volume Contributions'!W$2,'Volume Contribution RAW'!$A$1:$AF$1,0))</f>
        <v>-79641.682762918004</v>
      </c>
      <c r="X156" s="102">
        <f>INDEX('Volume Contribution RAW'!$A$1:$AF$156,MATCH('Final Volume Contributions'!$A156,'Volume Contribution RAW'!$A$1:$A$156,0),MATCH('Final Volume Contributions'!X$2,'Volume Contribution RAW'!$A$1:$AF$1,0))</f>
        <v>5.1026052035134697E-9</v>
      </c>
      <c r="Y156" s="102">
        <f>INDEX('Volume Contribution RAW'!$A$1:$AF$156,MATCH('Final Volume Contributions'!$A156,'Volume Contribution RAW'!$A$1:$A$156,0),MATCH('Final Volume Contributions'!Y$2,'Volume Contribution RAW'!$A$1:$AF$1,0))</f>
        <v>3932.4103917833099</v>
      </c>
      <c r="Z156" s="102">
        <f>INDEX('Volume Contribution RAW'!$A$1:$AF$156,MATCH('Final Volume Contributions'!$A156,'Volume Contribution RAW'!$A$1:$A$156,0),MATCH('Final Volume Contributions'!Z$2,'Volume Contribution RAW'!$A$1:$AF$1,0))</f>
        <v>5.1026052035134697E-9</v>
      </c>
      <c r="AA156" s="102">
        <f>INDEX('Volume Contribution RAW'!$A$1:$AF$156,MATCH('Final Volume Contributions'!$A156,'Volume Contribution RAW'!$A$1:$A$156,0),MATCH('Final Volume Contributions'!AA$2,'Volume Contribution RAW'!$A$1:$AF$1,0))</f>
        <v>5.1026052035134697E-9</v>
      </c>
      <c r="AB156" s="102">
        <f>INDEX('Volume Contribution RAW'!$A$1:$AF$156,MATCH('Final Volume Contributions'!$A156,'Volume Contribution RAW'!$A$1:$A$156,0),MATCH('Final Volume Contributions'!AB$2,'Volume Contribution RAW'!$A$1:$AF$1,0))</f>
        <v>2.1591033773650799E-2</v>
      </c>
      <c r="AC156" s="102">
        <f>INDEX('Volume Contribution RAW'!$A$1:$AF$156,MATCH('Final Volume Contributions'!$A156,'Volume Contribution RAW'!$A$1:$A$156,0),MATCH('Final Volume Contributions'!AC$2,'Volume Contribution RAW'!$A$1:$AF$1,0))</f>
        <v>7.2337112819366696E-3</v>
      </c>
      <c r="AD156" s="102">
        <f>INDEX('Volume Contribution RAW'!$A$1:$AF$156,MATCH('Final Volume Contributions'!$A156,'Volume Contribution RAW'!$A$1:$A$156,0),MATCH('Final Volume Contributions'!AD$2,'Volume Contribution RAW'!$A$1:$AF$1,0))</f>
        <v>5.1026052035134697E-9</v>
      </c>
      <c r="AE156" s="102">
        <f>INDEX('Volume Contribution RAW'!$A$1:$AF$156,MATCH('Final Volume Contributions'!$A156,'Volume Contribution RAW'!$A$1:$A$156,0),MATCH('Final Volume Contributions'!AE$2,'Volume Contribution RAW'!$A$1:$AF$1,0))</f>
        <v>5.1026052035134697E-9</v>
      </c>
      <c r="AF156" s="102">
        <f>INDEX('Volume Contribution RAW'!$A$1:$AF$156,MATCH('Final Volume Contributions'!$A156,'Volume Contribution RAW'!$A$1:$A$156,0),MATCH('Final Volume Contributions'!AF$2,'Volume Contribution RAW'!$A$1:$AF$1,0))</f>
        <v>2.5049152817247901E-8</v>
      </c>
      <c r="AG156" s="102">
        <f>INDEX('Volume Contribution RAW'!$A$1:$AF$156,MATCH('Final Volume Contributions'!$A156,'Volume Contribution RAW'!$A$1:$A$156,0),MATCH('Final Volume Contributions'!AG$2,'Volume Contribution RAW'!$A$1:$AF$1,0))</f>
        <v>2.5049152817247901E-8</v>
      </c>
      <c r="AH156" s="102">
        <f>INDEX('Volume Contribution RAW'!$A$1:$AF$156,MATCH('Final Volume Contributions'!$A156,'Volume Contribution RAW'!$A$1:$A$156,0),MATCH('Final Volume Contributions'!AH$2,'Volume Contribution RAW'!$A$1:$AF$1,0))</f>
        <v>9995.3815153959804</v>
      </c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</row>
    <row r="157" spans="1:65" x14ac:dyDescent="0.2">
      <c r="A157" s="101">
        <f t="shared" si="5"/>
        <v>43815</v>
      </c>
      <c r="B157">
        <v>5225871.5000000037</v>
      </c>
      <c r="C157">
        <f t="shared" si="4"/>
        <v>5150399.5943545159</v>
      </c>
      <c r="E157" s="102">
        <f>INDEX('Volume Contribution RAW'!$A$1:$AF$156,MATCH('Final Volume Contributions'!$A157,'Volume Contribution RAW'!$A$1:$A$156,0),MATCH('Final Volume Contributions'!E$2,'Volume Contribution RAW'!$A$1:$AF$1,0))</f>
        <v>2455947.5896506398</v>
      </c>
      <c r="F157" s="102">
        <f>INDEX('Volume Contribution RAW'!$A$1:$AF$156,MATCH('Final Volume Contributions'!$A157,'Volume Contribution RAW'!$A$1:$A$156,0),MATCH('Final Volume Contributions'!F$2,'Volume Contribution RAW'!$A$1:$AF$1,0))</f>
        <v>70952.173254378999</v>
      </c>
      <c r="G157" s="102">
        <f>INDEX('Volume Contribution RAW'!$A$1:$AF$156,MATCH('Final Volume Contributions'!$A157,'Volume Contribution RAW'!$A$1:$A$156,0),MATCH('Final Volume Contributions'!G$2,'Volume Contribution RAW'!$A$1:$AF$1,0))</f>
        <v>2172037.4340554099</v>
      </c>
      <c r="H157" s="102">
        <f>INDEX('Volume Contribution RAW'!$A$1:$AF$156,MATCH('Final Volume Contributions'!$A157,'Volume Contribution RAW'!$A$1:$A$156,0),MATCH('Final Volume Contributions'!H$2,'Volume Contribution RAW'!$A$1:$AF$1,0))</f>
        <v>626570.48187781102</v>
      </c>
      <c r="I157" s="102">
        <f>INDEX('Volume Contribution RAW'!$A$1:$AF$156,MATCH('Final Volume Contributions'!$A157,'Volume Contribution RAW'!$A$1:$A$156,0),MATCH('Final Volume Contributions'!I$2,'Volume Contribution RAW'!$A$1:$AF$1,0))</f>
        <v>1.80066134930281E-8</v>
      </c>
      <c r="J157" s="102">
        <f>INDEX('Volume Contribution RAW'!$A$1:$AF$156,MATCH('Final Volume Contributions'!$A157,'Volume Contribution RAW'!$A$1:$A$156,0),MATCH('Final Volume Contributions'!J$2,'Volume Contribution RAW'!$A$1:$AF$1,0))</f>
        <v>226382.64477221199</v>
      </c>
      <c r="K157" s="102">
        <f>INDEX('Volume Contribution RAW'!$A$1:$AF$156,MATCH('Final Volume Contributions'!$A157,'Volume Contribution RAW'!$A$1:$A$156,0),MATCH('Final Volume Contributions'!K$2,'Volume Contribution RAW'!$A$1:$AF$1,0))</f>
        <v>23383.319496271801</v>
      </c>
      <c r="L157" s="102">
        <f>INDEX('Volume Contribution RAW'!$A$1:$AF$156,MATCH('Final Volume Contributions'!$A157,'Volume Contribution RAW'!$A$1:$A$156,0),MATCH('Final Volume Contributions'!L$2,'Volume Contribution RAW'!$A$1:$AF$1,0))</f>
        <v>-1907.20020965106</v>
      </c>
      <c r="M157" s="102">
        <f>INDEX('Volume Contribution RAW'!$A$1:$AF$156,MATCH('Final Volume Contributions'!$A157,'Volume Contribution RAW'!$A$1:$A$156,0),MATCH('Final Volume Contributions'!M$2,'Volume Contribution RAW'!$A$1:$AF$1,0))</f>
        <v>-2934.2986911088601</v>
      </c>
      <c r="N157" s="102">
        <f>INDEX('Volume Contribution RAW'!$A$1:$AF$156,MATCH('Final Volume Contributions'!$A157,'Volume Contribution RAW'!$A$1:$A$156,0),MATCH('Final Volume Contributions'!N$2,'Volume Contribution RAW'!$A$1:$AF$1,0))</f>
        <v>-32260.711295718698</v>
      </c>
      <c r="O157" s="102">
        <f>INDEX('Volume Contribution RAW'!$A$1:$AF$156,MATCH('Final Volume Contributions'!$A157,'Volume Contribution RAW'!$A$1:$A$156,0),MATCH('Final Volume Contributions'!O$2,'Volume Contribution RAW'!$A$1:$AF$1,0))</f>
        <v>-133148.09446427799</v>
      </c>
      <c r="P157" s="102">
        <f>INDEX('Volume Contribution RAW'!$A$1:$AF$156,MATCH('Final Volume Contributions'!$A157,'Volume Contribution RAW'!$A$1:$A$156,0),MATCH('Final Volume Contributions'!P$2,'Volume Contribution RAW'!$A$1:$AF$1,0))</f>
        <v>-80586.480133271005</v>
      </c>
      <c r="Q157" s="102">
        <f>INDEX('Volume Contribution RAW'!$A$1:$AF$156,MATCH('Final Volume Contributions'!$A157,'Volume Contribution RAW'!$A$1:$A$156,0),MATCH('Final Volume Contributions'!Q$2,'Volume Contribution RAW'!$A$1:$AF$1,0))</f>
        <v>-86553.3363357903</v>
      </c>
      <c r="R157" s="102">
        <f>INDEX('Volume Contribution RAW'!$A$1:$AF$156,MATCH('Final Volume Contributions'!$A157,'Volume Contribution RAW'!$A$1:$A$156,0),MATCH('Final Volume Contributions'!R$2,'Volume Contribution RAW'!$A$1:$AF$1,0))</f>
        <v>-212833.93558853801</v>
      </c>
      <c r="S157" s="102">
        <f>INDEX('Volume Contribution RAW'!$A$1:$AF$156,MATCH('Final Volume Contributions'!$A157,'Volume Contribution RAW'!$A$1:$A$156,0),MATCH('Final Volume Contributions'!S$2,'Volume Contribution RAW'!$A$1:$AF$1,0))</f>
        <v>-185467.96345894301</v>
      </c>
      <c r="T157" s="102">
        <f>INDEX('Volume Contribution RAW'!$A$1:$AF$156,MATCH('Final Volume Contributions'!$A157,'Volume Contribution RAW'!$A$1:$A$156,0),MATCH('Final Volume Contributions'!T$2,'Volume Contribution RAW'!$A$1:$AF$1,0))</f>
        <v>46353.3148118893</v>
      </c>
      <c r="U157" s="102">
        <f>INDEX('Volume Contribution RAW'!$A$1:$AF$156,MATCH('Final Volume Contributions'!$A157,'Volume Contribution RAW'!$A$1:$A$156,0),MATCH('Final Volume Contributions'!U$2,'Volume Contribution RAW'!$A$1:$AF$1,0))</f>
        <v>87883.836918027999</v>
      </c>
      <c r="V157" s="102">
        <f>INDEX('Volume Contribution RAW'!$A$1:$AF$156,MATCH('Final Volume Contributions'!$A157,'Volume Contribution RAW'!$A$1:$A$156,0),MATCH('Final Volume Contributions'!V$2,'Volume Contribution RAW'!$A$1:$AF$1,0))</f>
        <v>269700.72966980003</v>
      </c>
      <c r="W157" s="102">
        <f>INDEX('Volume Contribution RAW'!$A$1:$AF$156,MATCH('Final Volume Contributions'!$A157,'Volume Contribution RAW'!$A$1:$A$156,0),MATCH('Final Volume Contributions'!W$2,'Volume Contribution RAW'!$A$1:$AF$1,0))</f>
        <v>-106702.03889179201</v>
      </c>
      <c r="X157" s="102">
        <f>INDEX('Volume Contribution RAW'!$A$1:$AF$156,MATCH('Final Volume Contributions'!$A157,'Volume Contribution RAW'!$A$1:$A$156,0),MATCH('Final Volume Contributions'!X$2,'Volume Contribution RAW'!$A$1:$AF$1,0))</f>
        <v>1.80066134930281E-8</v>
      </c>
      <c r="Y157" s="102">
        <f>INDEX('Volume Contribution RAW'!$A$1:$AF$156,MATCH('Final Volume Contributions'!$A157,'Volume Contribution RAW'!$A$1:$A$156,0),MATCH('Final Volume Contributions'!Y$2,'Volume Contribution RAW'!$A$1:$AF$1,0))</f>
        <v>3518.9327453425099</v>
      </c>
      <c r="Z157" s="102">
        <f>INDEX('Volume Contribution RAW'!$A$1:$AF$156,MATCH('Final Volume Contributions'!$A157,'Volume Contribution RAW'!$A$1:$A$156,0),MATCH('Final Volume Contributions'!Z$2,'Volume Contribution RAW'!$A$1:$AF$1,0))</f>
        <v>1.80066134930281E-8</v>
      </c>
      <c r="AA157" s="102">
        <f>INDEX('Volume Contribution RAW'!$A$1:$AF$156,MATCH('Final Volume Contributions'!$A157,'Volume Contribution RAW'!$A$1:$A$156,0),MATCH('Final Volume Contributions'!AA$2,'Volume Contribution RAW'!$A$1:$AF$1,0))</f>
        <v>1.80066134930281E-8</v>
      </c>
      <c r="AB157" s="102">
        <f>INDEX('Volume Contribution RAW'!$A$1:$AF$156,MATCH('Final Volume Contributions'!$A157,'Volume Contribution RAW'!$A$1:$A$156,0),MATCH('Final Volume Contributions'!AB$2,'Volume Contribution RAW'!$A$1:$AF$1,0))</f>
        <v>4.8302821493954604E-3</v>
      </c>
      <c r="AC157" s="102">
        <f>INDEX('Volume Contribution RAW'!$A$1:$AF$156,MATCH('Final Volume Contributions'!$A157,'Volume Contribution RAW'!$A$1:$A$156,0),MATCH('Final Volume Contributions'!AC$2,'Volume Contribution RAW'!$A$1:$AF$1,0))</f>
        <v>8.0915280210534302E-4</v>
      </c>
      <c r="AD157" s="102">
        <f>INDEX('Volume Contribution RAW'!$A$1:$AF$156,MATCH('Final Volume Contributions'!$A157,'Volume Contribution RAW'!$A$1:$A$156,0),MATCH('Final Volume Contributions'!AD$2,'Volume Contribution RAW'!$A$1:$AF$1,0))</f>
        <v>1.80066134930281E-8</v>
      </c>
      <c r="AE157" s="102">
        <f>INDEX('Volume Contribution RAW'!$A$1:$AF$156,MATCH('Final Volume Contributions'!$A157,'Volume Contribution RAW'!$A$1:$A$156,0),MATCH('Final Volume Contributions'!AE$2,'Volume Contribution RAW'!$A$1:$AF$1,0))</f>
        <v>1.80066134930281E-8</v>
      </c>
      <c r="AF157" s="102">
        <f>INDEX('Volume Contribution RAW'!$A$1:$AF$156,MATCH('Final Volume Contributions'!$A157,'Volume Contribution RAW'!$A$1:$A$156,0),MATCH('Final Volume Contributions'!AF$2,'Volume Contribution RAW'!$A$1:$AF$1,0))</f>
        <v>4.5247387751711601E-8</v>
      </c>
      <c r="AG157" s="102">
        <f>INDEX('Volume Contribution RAW'!$A$1:$AF$156,MATCH('Final Volume Contributions'!$A157,'Volume Contribution RAW'!$A$1:$A$156,0),MATCH('Final Volume Contributions'!AG$2,'Volume Contribution RAW'!$A$1:$AF$1,0))</f>
        <v>4.5247387751711601E-8</v>
      </c>
      <c r="AH157" s="102">
        <f>INDEX('Volume Contribution RAW'!$A$1:$AF$156,MATCH('Final Volume Contributions'!$A157,'Volume Contribution RAW'!$A$1:$A$156,0),MATCH('Final Volume Contributions'!AH$2,'Volume Contribution RAW'!$A$1:$AF$1,0))</f>
        <v>10063.1905321911</v>
      </c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6FD8-BEC5-4E25-AA15-8DCA24E1EF41}">
  <sheetPr codeName="Sheet6"/>
  <dimension ref="B2:D157"/>
  <sheetViews>
    <sheetView zoomScale="80" zoomScaleNormal="80" workbookViewId="0">
      <selection activeCell="C2" sqref="C2:C158"/>
    </sheetView>
  </sheetViews>
  <sheetFormatPr baseColWidth="10" defaultColWidth="8.83203125" defaultRowHeight="15" x14ac:dyDescent="0.2"/>
  <cols>
    <col min="2" max="2" width="17.33203125" customWidth="1"/>
    <col min="3" max="3" width="13.33203125" customWidth="1"/>
    <col min="4" max="4" width="20.83203125" bestFit="1" customWidth="1"/>
  </cols>
  <sheetData>
    <row r="2" spans="2:4" ht="64" x14ac:dyDescent="0.2">
      <c r="B2" s="103" t="s">
        <v>86</v>
      </c>
      <c r="C2" s="113" t="s">
        <v>6</v>
      </c>
    </row>
    <row r="3" spans="2:4" x14ac:dyDescent="0.2">
      <c r="B3" s="111">
        <v>0</v>
      </c>
      <c r="C3" s="8">
        <v>-4.4301354395325198E-9</v>
      </c>
      <c r="D3" s="8">
        <f>B3-C3</f>
        <v>4.4301354395325198E-9</v>
      </c>
    </row>
    <row r="4" spans="2:4" x14ac:dyDescent="0.2">
      <c r="B4" s="111">
        <v>0</v>
      </c>
      <c r="C4" s="8">
        <v>1.56000798118451E-8</v>
      </c>
      <c r="D4" s="8">
        <f t="shared" ref="D4:D67" si="0">B4-C4</f>
        <v>-1.56000798118451E-8</v>
      </c>
    </row>
    <row r="5" spans="2:4" x14ac:dyDescent="0.2">
      <c r="B5" s="111">
        <v>0</v>
      </c>
      <c r="C5" s="8">
        <v>4.7788311287947799E-8</v>
      </c>
      <c r="D5" s="8">
        <f t="shared" si="0"/>
        <v>-4.7788311287947799E-8</v>
      </c>
    </row>
    <row r="6" spans="2:4" x14ac:dyDescent="0.2">
      <c r="B6" s="111">
        <v>0</v>
      </c>
      <c r="C6" s="8">
        <v>-3.76510083595179E-8</v>
      </c>
      <c r="D6" s="8">
        <f t="shared" si="0"/>
        <v>3.76510083595179E-8</v>
      </c>
    </row>
    <row r="7" spans="2:4" x14ac:dyDescent="0.2">
      <c r="B7" s="111">
        <v>0</v>
      </c>
      <c r="C7" s="8">
        <v>-1.82125391118944E-8</v>
      </c>
      <c r="D7" s="8">
        <f t="shared" si="0"/>
        <v>1.82125391118944E-8</v>
      </c>
    </row>
    <row r="8" spans="2:4" x14ac:dyDescent="0.2">
      <c r="B8" s="111">
        <v>0</v>
      </c>
      <c r="C8" s="8">
        <v>1.3218834581583E-8</v>
      </c>
      <c r="D8" s="8">
        <f t="shared" si="0"/>
        <v>-1.3218834581583E-8</v>
      </c>
    </row>
    <row r="9" spans="2:4" x14ac:dyDescent="0.2">
      <c r="B9" s="111">
        <v>0</v>
      </c>
      <c r="C9" s="8">
        <v>-3.3451996561707503E-8</v>
      </c>
      <c r="D9" s="8">
        <f t="shared" si="0"/>
        <v>3.3451996561707503E-8</v>
      </c>
    </row>
    <row r="10" spans="2:4" x14ac:dyDescent="0.2">
      <c r="B10" s="111">
        <v>0</v>
      </c>
      <c r="C10" s="8">
        <v>3.1740242436564999E-8</v>
      </c>
      <c r="D10" s="8">
        <f t="shared" si="0"/>
        <v>-3.1740242436564999E-8</v>
      </c>
    </row>
    <row r="11" spans="2:4" x14ac:dyDescent="0.2">
      <c r="B11" s="111">
        <v>0</v>
      </c>
      <c r="C11" s="8">
        <v>8.33558257193852E-9</v>
      </c>
      <c r="D11" s="8">
        <f t="shared" si="0"/>
        <v>-8.33558257193852E-9</v>
      </c>
    </row>
    <row r="12" spans="2:4" x14ac:dyDescent="0.2">
      <c r="B12" s="111">
        <v>0</v>
      </c>
      <c r="C12" s="8">
        <v>1.3892904494967299E-8</v>
      </c>
      <c r="D12" s="8">
        <f t="shared" si="0"/>
        <v>-1.3892904494967299E-8</v>
      </c>
    </row>
    <row r="13" spans="2:4" x14ac:dyDescent="0.2">
      <c r="B13" s="111">
        <v>0</v>
      </c>
      <c r="C13" s="8">
        <v>-6.0922401995974804E-9</v>
      </c>
      <c r="D13" s="8">
        <f t="shared" si="0"/>
        <v>6.0922401995974804E-9</v>
      </c>
    </row>
    <row r="14" spans="2:4" x14ac:dyDescent="0.2">
      <c r="B14" s="111">
        <v>0</v>
      </c>
      <c r="C14" s="8">
        <v>5.7862565744771697E-9</v>
      </c>
      <c r="D14" s="8">
        <f t="shared" si="0"/>
        <v>-5.7862565744771697E-9</v>
      </c>
    </row>
    <row r="15" spans="2:4" x14ac:dyDescent="0.2">
      <c r="B15" s="111">
        <v>0</v>
      </c>
      <c r="C15" s="8">
        <v>1.0643473615644201E-8</v>
      </c>
      <c r="D15" s="8">
        <f t="shared" si="0"/>
        <v>-1.0643473615644201E-8</v>
      </c>
    </row>
    <row r="16" spans="2:4" x14ac:dyDescent="0.2">
      <c r="B16" s="111">
        <v>0</v>
      </c>
      <c r="C16" s="8">
        <v>-2.08208425630911E-8</v>
      </c>
      <c r="D16" s="8">
        <f t="shared" si="0"/>
        <v>2.08208425630911E-8</v>
      </c>
    </row>
    <row r="17" spans="2:4" x14ac:dyDescent="0.2">
      <c r="B17" s="111">
        <v>0</v>
      </c>
      <c r="C17" s="8">
        <v>9.9157077633133508E-9</v>
      </c>
      <c r="D17" s="8">
        <f t="shared" si="0"/>
        <v>-9.9157077633133508E-9</v>
      </c>
    </row>
    <row r="18" spans="2:4" x14ac:dyDescent="0.2">
      <c r="B18" s="111">
        <v>0</v>
      </c>
      <c r="C18" s="8">
        <v>3.7835960399368599E-8</v>
      </c>
      <c r="D18" s="8">
        <f t="shared" si="0"/>
        <v>-3.7835960399368599E-8</v>
      </c>
    </row>
    <row r="19" spans="2:4" x14ac:dyDescent="0.2">
      <c r="B19" s="111">
        <v>23457.104209311772</v>
      </c>
      <c r="C19" s="8">
        <v>18205.9113784746</v>
      </c>
      <c r="D19" s="8">
        <f t="shared" si="0"/>
        <v>5251.1928308371716</v>
      </c>
    </row>
    <row r="20" spans="2:4" x14ac:dyDescent="0.2">
      <c r="B20" s="111">
        <v>22672.72608525306</v>
      </c>
      <c r="C20" s="8">
        <v>17704.6748977241</v>
      </c>
      <c r="D20" s="8">
        <f t="shared" si="0"/>
        <v>4968.0511875289594</v>
      </c>
    </row>
    <row r="21" spans="2:4" x14ac:dyDescent="0.2">
      <c r="B21" s="111">
        <v>20482.846068618819</v>
      </c>
      <c r="C21" s="8">
        <v>15764.776109710199</v>
      </c>
      <c r="D21" s="8">
        <f t="shared" si="0"/>
        <v>4718.0699589086198</v>
      </c>
    </row>
    <row r="22" spans="2:4" x14ac:dyDescent="0.2">
      <c r="B22" s="111">
        <v>9175.9505767491646</v>
      </c>
      <c r="C22" s="8">
        <v>7089.5438824969597</v>
      </c>
      <c r="D22" s="8">
        <f t="shared" si="0"/>
        <v>2086.4066942522049</v>
      </c>
    </row>
    <row r="23" spans="2:4" x14ac:dyDescent="0.2">
      <c r="B23" s="111">
        <v>32211.134063528851</v>
      </c>
      <c r="C23" s="8">
        <v>22464.5215679705</v>
      </c>
      <c r="D23" s="8">
        <f t="shared" si="0"/>
        <v>9746.6124955583509</v>
      </c>
    </row>
    <row r="24" spans="2:4" x14ac:dyDescent="0.2">
      <c r="B24" s="111">
        <v>33916.235495503061</v>
      </c>
      <c r="C24" s="8">
        <v>25391.160629617101</v>
      </c>
      <c r="D24" s="8">
        <f t="shared" si="0"/>
        <v>8525.0748658859593</v>
      </c>
    </row>
    <row r="25" spans="2:4" x14ac:dyDescent="0.2">
      <c r="B25" s="111">
        <v>25453.294266647659</v>
      </c>
      <c r="C25" s="8">
        <v>20810.416017224401</v>
      </c>
      <c r="D25" s="8">
        <f t="shared" si="0"/>
        <v>4642.8782494232582</v>
      </c>
    </row>
    <row r="26" spans="2:4" x14ac:dyDescent="0.2">
      <c r="B26" s="111">
        <v>22019.492686601356</v>
      </c>
      <c r="C26" s="8">
        <v>16701.153567114699</v>
      </c>
      <c r="D26" s="8">
        <f t="shared" si="0"/>
        <v>5318.3391194866563</v>
      </c>
    </row>
    <row r="27" spans="2:4" x14ac:dyDescent="0.2">
      <c r="B27" s="111">
        <v>37135.136992665939</v>
      </c>
      <c r="C27" s="8">
        <v>28862.3822690528</v>
      </c>
      <c r="D27" s="8">
        <f t="shared" si="0"/>
        <v>8272.7547236131395</v>
      </c>
    </row>
    <row r="28" spans="2:4" x14ac:dyDescent="0.2">
      <c r="B28" s="111">
        <v>22451.249908090569</v>
      </c>
      <c r="C28" s="8">
        <v>17726.193956631301</v>
      </c>
      <c r="D28" s="8">
        <f t="shared" si="0"/>
        <v>4725.0559514592678</v>
      </c>
    </row>
    <row r="29" spans="2:4" x14ac:dyDescent="0.2">
      <c r="B29" s="111">
        <v>17383.236407990567</v>
      </c>
      <c r="C29" s="8">
        <v>13033.808506861</v>
      </c>
      <c r="D29" s="8">
        <f t="shared" si="0"/>
        <v>4349.4279011295675</v>
      </c>
    </row>
    <row r="30" spans="2:4" x14ac:dyDescent="0.2">
      <c r="B30" s="111">
        <v>35530.11410875991</v>
      </c>
      <c r="C30" s="8">
        <v>26938.537947866</v>
      </c>
      <c r="D30" s="8">
        <f t="shared" si="0"/>
        <v>8591.5761608939101</v>
      </c>
    </row>
    <row r="31" spans="2:4" x14ac:dyDescent="0.2">
      <c r="B31" s="111">
        <v>44001.810267360415</v>
      </c>
      <c r="C31" s="8">
        <v>34535.5485923909</v>
      </c>
      <c r="D31" s="8">
        <f t="shared" si="0"/>
        <v>9466.2616749695153</v>
      </c>
    </row>
    <row r="32" spans="2:4" x14ac:dyDescent="0.2">
      <c r="B32" s="111">
        <v>76834.524215340149</v>
      </c>
      <c r="C32" s="8">
        <v>61362.592882282901</v>
      </c>
      <c r="D32" s="8">
        <f t="shared" si="0"/>
        <v>15471.931333057248</v>
      </c>
    </row>
    <row r="33" spans="2:4" x14ac:dyDescent="0.2">
      <c r="B33" s="111">
        <v>127146.34628827265</v>
      </c>
      <c r="C33" s="8">
        <v>103937.53007725401</v>
      </c>
      <c r="D33" s="8">
        <f t="shared" si="0"/>
        <v>23208.816211018639</v>
      </c>
    </row>
    <row r="34" spans="2:4" x14ac:dyDescent="0.2">
      <c r="B34" s="111">
        <v>85351.000495112967</v>
      </c>
      <c r="C34" s="8">
        <v>66584.576689320107</v>
      </c>
      <c r="D34" s="8">
        <f t="shared" si="0"/>
        <v>18766.42380579286</v>
      </c>
    </row>
    <row r="35" spans="2:4" x14ac:dyDescent="0.2">
      <c r="B35" s="111">
        <v>41866.346652140841</v>
      </c>
      <c r="C35" s="8">
        <v>32538.100300896</v>
      </c>
      <c r="D35" s="8">
        <f t="shared" si="0"/>
        <v>9328.2463512448412</v>
      </c>
    </row>
    <row r="36" spans="2:4" x14ac:dyDescent="0.2">
      <c r="B36" s="111">
        <v>20330.535344967619</v>
      </c>
      <c r="C36" s="8">
        <v>14967.648258716201</v>
      </c>
      <c r="D36" s="8">
        <f t="shared" si="0"/>
        <v>5362.8870862514177</v>
      </c>
    </row>
    <row r="37" spans="2:4" x14ac:dyDescent="0.2">
      <c r="B37" s="111">
        <v>11077.793834882788</v>
      </c>
      <c r="C37" s="8">
        <v>8783.7603183527208</v>
      </c>
      <c r="D37" s="8">
        <f t="shared" si="0"/>
        <v>2294.0335165300676</v>
      </c>
    </row>
    <row r="38" spans="2:4" x14ac:dyDescent="0.2">
      <c r="B38" s="111">
        <v>8958.3694760687649</v>
      </c>
      <c r="C38" s="8">
        <v>7602.7301615181204</v>
      </c>
      <c r="D38" s="8">
        <f t="shared" si="0"/>
        <v>1355.6393145506445</v>
      </c>
    </row>
    <row r="39" spans="2:4" x14ac:dyDescent="0.2">
      <c r="B39" s="111">
        <v>896.52915908722207</v>
      </c>
      <c r="C39" s="8">
        <v>756.74984999621699</v>
      </c>
      <c r="D39" s="8">
        <f t="shared" si="0"/>
        <v>139.77930909100508</v>
      </c>
    </row>
    <row r="40" spans="2:4" x14ac:dyDescent="0.2">
      <c r="B40" s="111">
        <v>90.34896681131795</v>
      </c>
      <c r="C40" s="8">
        <v>75.677359296987007</v>
      </c>
      <c r="D40" s="8">
        <f t="shared" si="0"/>
        <v>14.671607514330944</v>
      </c>
    </row>
    <row r="41" spans="2:4" x14ac:dyDescent="0.2">
      <c r="B41" s="111">
        <v>9.1709622973576188</v>
      </c>
      <c r="C41" s="8">
        <v>7.6209746193768897</v>
      </c>
      <c r="D41" s="8">
        <f t="shared" si="0"/>
        <v>1.5499876779807291</v>
      </c>
    </row>
    <row r="42" spans="2:4" x14ac:dyDescent="0.2">
      <c r="B42" s="111">
        <v>0.8464004984125495</v>
      </c>
      <c r="C42" s="8">
        <v>0.737688241148728</v>
      </c>
      <c r="D42" s="8">
        <f t="shared" si="0"/>
        <v>0.1087122572638215</v>
      </c>
    </row>
    <row r="43" spans="2:4" x14ac:dyDescent="0.2">
      <c r="B43" s="111">
        <v>8.4379516541957855E-2</v>
      </c>
      <c r="C43" s="8">
        <v>7.4475039135555296E-2</v>
      </c>
      <c r="D43" s="8">
        <f t="shared" si="0"/>
        <v>9.9044774064025592E-3</v>
      </c>
    </row>
    <row r="44" spans="2:4" x14ac:dyDescent="0.2">
      <c r="B44" s="111">
        <v>8.8655990548431873E-3</v>
      </c>
      <c r="C44" s="8">
        <v>7.6272313725700303E-3</v>
      </c>
      <c r="D44" s="8">
        <f t="shared" si="0"/>
        <v>1.238367682273157E-3</v>
      </c>
    </row>
    <row r="45" spans="2:4" x14ac:dyDescent="0.2">
      <c r="B45" s="111">
        <v>9.5021305605769157E-4</v>
      </c>
      <c r="C45" s="8">
        <v>7.9544629923371799E-4</v>
      </c>
      <c r="D45" s="8">
        <f t="shared" si="0"/>
        <v>1.5476675682397358E-4</v>
      </c>
    </row>
    <row r="46" spans="2:4" x14ac:dyDescent="0.2">
      <c r="B46" s="111">
        <v>9.1473571956157684E-5</v>
      </c>
      <c r="C46" s="8">
        <v>7.8075995995677806E-5</v>
      </c>
      <c r="D46" s="8">
        <f t="shared" si="0"/>
        <v>1.3397575960479878E-5</v>
      </c>
    </row>
    <row r="47" spans="2:4" x14ac:dyDescent="0.2">
      <c r="B47" s="111">
        <v>8.8750384747982025E-6</v>
      </c>
      <c r="C47" s="8">
        <v>7.5741644969658499E-6</v>
      </c>
      <c r="D47" s="8">
        <f t="shared" si="0"/>
        <v>1.3008739778323527E-6</v>
      </c>
    </row>
    <row r="48" spans="2:4" x14ac:dyDescent="0.2">
      <c r="B48" s="111">
        <v>8.9732930064201355E-7</v>
      </c>
      <c r="C48" s="8">
        <v>7.6497106997218499E-7</v>
      </c>
      <c r="D48" s="8">
        <f t="shared" si="0"/>
        <v>1.3235823066982856E-7</v>
      </c>
    </row>
    <row r="49" spans="2:4" x14ac:dyDescent="0.2">
      <c r="B49" s="111">
        <v>9.406358003616333E-8</v>
      </c>
      <c r="C49" s="8">
        <v>9.3812899607300797E-8</v>
      </c>
      <c r="D49" s="8">
        <f t="shared" si="0"/>
        <v>2.5068042886253263E-10</v>
      </c>
    </row>
    <row r="50" spans="2:4" x14ac:dyDescent="0.2">
      <c r="B50" s="111">
        <v>6.5192580223083496E-9</v>
      </c>
      <c r="C50" s="8">
        <v>-7.7299686583532601E-8</v>
      </c>
      <c r="D50" s="8">
        <f t="shared" si="0"/>
        <v>8.381894460584095E-8</v>
      </c>
    </row>
    <row r="51" spans="2:4" x14ac:dyDescent="0.2">
      <c r="B51" s="111">
        <v>0</v>
      </c>
      <c r="C51" s="8">
        <v>5.2614209594320404E-9</v>
      </c>
      <c r="D51" s="8">
        <f t="shared" si="0"/>
        <v>-5.2614209594320404E-9</v>
      </c>
    </row>
    <row r="52" spans="2:4" x14ac:dyDescent="0.2">
      <c r="B52" s="111">
        <v>17874.49467749428</v>
      </c>
      <c r="C52" s="8">
        <v>13824.465558718101</v>
      </c>
      <c r="D52" s="8">
        <f t="shared" si="0"/>
        <v>4050.0291187761795</v>
      </c>
    </row>
    <row r="53" spans="2:4" x14ac:dyDescent="0.2">
      <c r="B53" s="111">
        <v>24652.272374562919</v>
      </c>
      <c r="C53" s="8">
        <v>15143.176361673</v>
      </c>
      <c r="D53" s="8">
        <f t="shared" si="0"/>
        <v>9509.0960128899187</v>
      </c>
    </row>
    <row r="54" spans="2:4" x14ac:dyDescent="0.2">
      <c r="B54" s="111">
        <v>34955.644257919863</v>
      </c>
      <c r="C54" s="8">
        <v>27217.199041474101</v>
      </c>
      <c r="D54" s="8">
        <f t="shared" si="0"/>
        <v>7738.4452164457616</v>
      </c>
    </row>
    <row r="55" spans="2:4" x14ac:dyDescent="0.2">
      <c r="B55" s="111">
        <v>44226.003647302277</v>
      </c>
      <c r="C55" s="8">
        <v>41756.420018887897</v>
      </c>
      <c r="D55" s="8">
        <f t="shared" si="0"/>
        <v>2469.5836284143807</v>
      </c>
    </row>
    <row r="56" spans="2:4" x14ac:dyDescent="0.2">
      <c r="B56" s="111">
        <v>3948.9915813379921</v>
      </c>
      <c r="C56" s="8">
        <v>3946.7411853355702</v>
      </c>
      <c r="D56" s="8">
        <f t="shared" si="0"/>
        <v>2.2503960024218941</v>
      </c>
    </row>
    <row r="57" spans="2:4" x14ac:dyDescent="0.2">
      <c r="B57" s="111">
        <v>443.37465637316927</v>
      </c>
      <c r="C57" s="8">
        <v>418.83228734488398</v>
      </c>
      <c r="D57" s="8">
        <f t="shared" si="0"/>
        <v>24.542369028285293</v>
      </c>
    </row>
    <row r="58" spans="2:4" x14ac:dyDescent="0.2">
      <c r="B58" s="111">
        <v>46.413622495252639</v>
      </c>
      <c r="C58" s="8">
        <v>42.9534547432038</v>
      </c>
      <c r="D58" s="8">
        <f t="shared" si="0"/>
        <v>3.4601677520488394</v>
      </c>
    </row>
    <row r="59" spans="2:4" x14ac:dyDescent="0.2">
      <c r="B59" s="111">
        <v>7.0005546128377318</v>
      </c>
      <c r="C59" s="8">
        <v>5.21057128559519</v>
      </c>
      <c r="D59" s="8">
        <f t="shared" si="0"/>
        <v>1.7899833272425418</v>
      </c>
    </row>
    <row r="60" spans="2:4" x14ac:dyDescent="0.2">
      <c r="B60" s="111">
        <v>0.54934401717036963</v>
      </c>
      <c r="C60" s="8">
        <v>0.463482331601206</v>
      </c>
      <c r="D60" s="8">
        <f t="shared" si="0"/>
        <v>8.5861685569163626E-2</v>
      </c>
    </row>
    <row r="61" spans="2:4" x14ac:dyDescent="0.2">
      <c r="B61" s="111">
        <v>4.3587688356637955E-2</v>
      </c>
      <c r="C61" s="8">
        <v>4.2012153607719503E-2</v>
      </c>
      <c r="D61" s="8">
        <f t="shared" si="0"/>
        <v>1.5755347489184515E-3</v>
      </c>
    </row>
    <row r="62" spans="2:4" x14ac:dyDescent="0.2">
      <c r="B62" s="111">
        <v>4.6024993062019348E-3</v>
      </c>
      <c r="C62" s="8">
        <v>4.3155842289676798E-3</v>
      </c>
      <c r="D62" s="8">
        <f t="shared" si="0"/>
        <v>2.8691507723425502E-4</v>
      </c>
    </row>
    <row r="63" spans="2:4" x14ac:dyDescent="0.2">
      <c r="B63" s="111">
        <v>4.5428331941366196E-4</v>
      </c>
      <c r="C63" s="8">
        <v>4.3026577089336898E-4</v>
      </c>
      <c r="D63" s="8">
        <f t="shared" si="0"/>
        <v>2.4017548520292972E-5</v>
      </c>
    </row>
    <row r="64" spans="2:4" x14ac:dyDescent="0.2">
      <c r="B64" s="111">
        <v>5.2290502935647964E-5</v>
      </c>
      <c r="C64" s="8">
        <v>4.5689708054977797E-5</v>
      </c>
      <c r="D64" s="8">
        <f t="shared" si="0"/>
        <v>6.600794880670167E-6</v>
      </c>
    </row>
    <row r="65" spans="2:4" x14ac:dyDescent="0.2">
      <c r="B65" s="111">
        <v>5.1138922572135925E-6</v>
      </c>
      <c r="C65" s="8">
        <v>4.6202834717179997E-6</v>
      </c>
      <c r="D65" s="8">
        <f t="shared" si="0"/>
        <v>4.9360878549559286E-7</v>
      </c>
    </row>
    <row r="66" spans="2:4" x14ac:dyDescent="0.2">
      <c r="B66" s="111">
        <v>5.0663948059082031E-7</v>
      </c>
      <c r="C66" s="8">
        <v>4.3994341792648799E-7</v>
      </c>
      <c r="D66" s="8">
        <f t="shared" si="0"/>
        <v>6.6696062664332325E-8</v>
      </c>
    </row>
    <row r="67" spans="2:4" x14ac:dyDescent="0.2">
      <c r="B67" s="111">
        <v>6.5192580223083496E-8</v>
      </c>
      <c r="C67" s="8">
        <v>4.6805538989814301E-8</v>
      </c>
      <c r="D67" s="8">
        <f t="shared" si="0"/>
        <v>1.8387041233269195E-8</v>
      </c>
    </row>
    <row r="68" spans="2:4" x14ac:dyDescent="0.2">
      <c r="B68" s="111">
        <v>36849.534163021017</v>
      </c>
      <c r="C68" s="8">
        <v>32365.5670136429</v>
      </c>
      <c r="D68" s="8">
        <f t="shared" ref="D68:D131" si="1">B68-C68</f>
        <v>4483.967149378117</v>
      </c>
    </row>
    <row r="69" spans="2:4" x14ac:dyDescent="0.2">
      <c r="B69" s="111">
        <v>57890.508823861834</v>
      </c>
      <c r="C69" s="8">
        <v>50171.900397171499</v>
      </c>
      <c r="D69" s="8">
        <f t="shared" si="1"/>
        <v>7718.6084266903345</v>
      </c>
    </row>
    <row r="70" spans="2:4" x14ac:dyDescent="0.2">
      <c r="B70" s="111">
        <v>62285.574219941627</v>
      </c>
      <c r="C70" s="8">
        <v>49755.353071658901</v>
      </c>
      <c r="D70" s="8">
        <f t="shared" si="1"/>
        <v>12530.221148282726</v>
      </c>
    </row>
    <row r="71" spans="2:4" x14ac:dyDescent="0.2">
      <c r="B71" s="111">
        <v>48223.045885555912</v>
      </c>
      <c r="C71" s="8">
        <v>40688.084590717997</v>
      </c>
      <c r="D71" s="8">
        <f t="shared" si="1"/>
        <v>7534.9612948379145</v>
      </c>
    </row>
    <row r="72" spans="2:4" x14ac:dyDescent="0.2">
      <c r="B72" s="111">
        <v>49574.605632632971</v>
      </c>
      <c r="C72" s="8">
        <v>38840.736368384998</v>
      </c>
      <c r="D72" s="8">
        <f t="shared" si="1"/>
        <v>10733.869264247973</v>
      </c>
    </row>
    <row r="73" spans="2:4" x14ac:dyDescent="0.2">
      <c r="B73" s="111">
        <v>59542.218235963024</v>
      </c>
      <c r="C73" s="8">
        <v>47784.580746215302</v>
      </c>
      <c r="D73" s="8">
        <f t="shared" si="1"/>
        <v>11757.637489747722</v>
      </c>
    </row>
    <row r="74" spans="2:4" x14ac:dyDescent="0.2">
      <c r="B74" s="111">
        <v>59121.099977026694</v>
      </c>
      <c r="C74" s="8">
        <v>48414.669939370397</v>
      </c>
      <c r="D74" s="8">
        <f t="shared" si="1"/>
        <v>10706.430037656297</v>
      </c>
    </row>
    <row r="75" spans="2:4" x14ac:dyDescent="0.2">
      <c r="B75" s="111">
        <v>63908.237934243865</v>
      </c>
      <c r="C75" s="8">
        <v>47382.370672531702</v>
      </c>
      <c r="D75" s="8">
        <f t="shared" si="1"/>
        <v>16525.867261712163</v>
      </c>
    </row>
    <row r="76" spans="2:4" x14ac:dyDescent="0.2">
      <c r="B76" s="111">
        <v>35620.333672276698</v>
      </c>
      <c r="C76" s="8">
        <v>26010.880103380001</v>
      </c>
      <c r="D76" s="8">
        <f t="shared" si="1"/>
        <v>9609.4535688966971</v>
      </c>
    </row>
    <row r="77" spans="2:4" x14ac:dyDescent="0.2">
      <c r="B77" s="111">
        <v>35104.605324230157</v>
      </c>
      <c r="C77" s="8">
        <v>26326.0028187602</v>
      </c>
      <c r="D77" s="8">
        <f t="shared" si="1"/>
        <v>8778.6025054699567</v>
      </c>
    </row>
    <row r="78" spans="2:4" x14ac:dyDescent="0.2">
      <c r="B78" s="111">
        <v>14626.705570402555</v>
      </c>
      <c r="C78" s="8">
        <v>10861.772200163799</v>
      </c>
      <c r="D78" s="8">
        <f t="shared" si="1"/>
        <v>3764.9333702387557</v>
      </c>
    </row>
    <row r="79" spans="2:4" x14ac:dyDescent="0.2">
      <c r="B79" s="111">
        <v>17654.349540001713</v>
      </c>
      <c r="C79" s="8">
        <v>13378.441601041701</v>
      </c>
      <c r="D79" s="8">
        <f t="shared" si="1"/>
        <v>4275.907938960012</v>
      </c>
    </row>
    <row r="80" spans="2:4" x14ac:dyDescent="0.2">
      <c r="B80" s="111">
        <v>46928.02317342069</v>
      </c>
      <c r="C80" s="8">
        <v>33653.666230374001</v>
      </c>
      <c r="D80" s="8">
        <f t="shared" si="1"/>
        <v>13274.356943046689</v>
      </c>
    </row>
    <row r="81" spans="2:4" x14ac:dyDescent="0.2">
      <c r="B81" s="111">
        <v>74375.480945809744</v>
      </c>
      <c r="C81" s="8">
        <v>51622.5992597242</v>
      </c>
      <c r="D81" s="8">
        <f t="shared" si="1"/>
        <v>22752.881686085544</v>
      </c>
    </row>
    <row r="82" spans="2:4" x14ac:dyDescent="0.2">
      <c r="B82" s="111">
        <v>113692.60143049993</v>
      </c>
      <c r="C82" s="8">
        <v>84164.115525159694</v>
      </c>
      <c r="D82" s="8">
        <f t="shared" si="1"/>
        <v>29528.485905340232</v>
      </c>
    </row>
    <row r="83" spans="2:4" x14ac:dyDescent="0.2">
      <c r="B83" s="111">
        <v>10330.525260674767</v>
      </c>
      <c r="C83" s="8">
        <v>7930.3242751470598</v>
      </c>
      <c r="D83" s="8">
        <f t="shared" si="1"/>
        <v>2400.2009855277074</v>
      </c>
    </row>
    <row r="84" spans="2:4" x14ac:dyDescent="0.2">
      <c r="B84" s="111">
        <v>1072.0775911835954</v>
      </c>
      <c r="C84" s="8">
        <v>810.90142106539804</v>
      </c>
      <c r="D84" s="8">
        <f t="shared" si="1"/>
        <v>261.17617011819732</v>
      </c>
    </row>
    <row r="85" spans="2:4" x14ac:dyDescent="0.2">
      <c r="B85" s="111">
        <v>103.66526340134442</v>
      </c>
      <c r="C85" s="8">
        <v>79.287973334843599</v>
      </c>
      <c r="D85" s="8">
        <f t="shared" si="1"/>
        <v>24.377290066500819</v>
      </c>
    </row>
    <row r="86" spans="2:4" x14ac:dyDescent="0.2">
      <c r="B86" s="111">
        <v>10.147353993728757</v>
      </c>
      <c r="C86" s="8">
        <v>7.8712478067614402</v>
      </c>
      <c r="D86" s="8">
        <f t="shared" si="1"/>
        <v>2.2761061869673167</v>
      </c>
    </row>
    <row r="87" spans="2:4" x14ac:dyDescent="0.2">
      <c r="B87" s="111">
        <v>0.93389286659657955</v>
      </c>
      <c r="C87" s="8">
        <v>0.755211165232894</v>
      </c>
      <c r="D87" s="8">
        <f t="shared" si="1"/>
        <v>0.17868170136368555</v>
      </c>
    </row>
    <row r="88" spans="2:4" x14ac:dyDescent="0.2">
      <c r="B88" s="111">
        <v>0.10082517983391881</v>
      </c>
      <c r="C88" s="8">
        <v>7.8878431637777302E-2</v>
      </c>
      <c r="D88" s="8">
        <f t="shared" si="1"/>
        <v>2.1946748196141508E-2</v>
      </c>
    </row>
    <row r="89" spans="2:4" x14ac:dyDescent="0.2">
      <c r="B89" s="111">
        <v>9.088542778044939E-3</v>
      </c>
      <c r="C89" s="8">
        <v>7.4747856058682196E-3</v>
      </c>
      <c r="D89" s="8">
        <f t="shared" si="1"/>
        <v>1.6137571721767194E-3</v>
      </c>
    </row>
    <row r="90" spans="2:4" x14ac:dyDescent="0.2">
      <c r="B90" s="111">
        <v>8.5106492042541504E-4</v>
      </c>
      <c r="C90" s="8">
        <v>7.1976514695036304E-4</v>
      </c>
      <c r="D90" s="8">
        <f t="shared" si="1"/>
        <v>1.31299773475052E-4</v>
      </c>
    </row>
    <row r="91" spans="2:4" x14ac:dyDescent="0.2">
      <c r="B91" s="111">
        <v>8.5741747170686722E-5</v>
      </c>
      <c r="C91" s="8">
        <v>7.1966931992343105E-5</v>
      </c>
      <c r="D91" s="8">
        <f t="shared" si="1"/>
        <v>1.3774815178343617E-5</v>
      </c>
    </row>
    <row r="92" spans="2:4" x14ac:dyDescent="0.2">
      <c r="B92" s="111">
        <v>8.7283551692962646E-6</v>
      </c>
      <c r="C92" s="8">
        <v>7.3625042211102602E-6</v>
      </c>
      <c r="D92" s="8">
        <f t="shared" si="1"/>
        <v>1.3658509481860045E-6</v>
      </c>
    </row>
    <row r="93" spans="2:4" x14ac:dyDescent="0.2">
      <c r="B93" s="111">
        <v>8.2608312368392944E-7</v>
      </c>
      <c r="C93" s="8">
        <v>7.8459741599247297E-7</v>
      </c>
      <c r="D93" s="8">
        <f t="shared" si="1"/>
        <v>4.1485707691456474E-8</v>
      </c>
    </row>
    <row r="94" spans="2:4" x14ac:dyDescent="0.2">
      <c r="B94" s="111">
        <v>8.3819031715393066E-8</v>
      </c>
      <c r="C94" s="8">
        <v>6.7351950133545594E-8</v>
      </c>
      <c r="D94" s="8">
        <f t="shared" si="1"/>
        <v>1.6467081581847473E-8</v>
      </c>
    </row>
    <row r="95" spans="2:4" x14ac:dyDescent="0.2">
      <c r="B95" s="111">
        <v>6.0535967350006104E-9</v>
      </c>
      <c r="C95" s="8">
        <v>-5.8756273471631298E-8</v>
      </c>
      <c r="D95" s="8">
        <f t="shared" si="1"/>
        <v>6.4809870206631902E-8</v>
      </c>
    </row>
    <row r="96" spans="2:4" x14ac:dyDescent="0.2">
      <c r="B96" s="111">
        <v>0</v>
      </c>
      <c r="C96" s="8">
        <v>4.3587488291414302E-8</v>
      </c>
      <c r="D96" s="8">
        <f t="shared" si="1"/>
        <v>-4.3587488291414302E-8</v>
      </c>
    </row>
    <row r="97" spans="2:4" x14ac:dyDescent="0.2">
      <c r="B97" s="111">
        <v>0</v>
      </c>
      <c r="C97" s="8">
        <v>-6.8157999038565099E-9</v>
      </c>
      <c r="D97" s="8">
        <f t="shared" si="1"/>
        <v>6.8157999038565099E-9</v>
      </c>
    </row>
    <row r="98" spans="2:4" x14ac:dyDescent="0.2">
      <c r="B98" s="111">
        <v>0</v>
      </c>
      <c r="C98" s="8">
        <v>1.5979602999241598E-8</v>
      </c>
      <c r="D98" s="8">
        <f t="shared" si="1"/>
        <v>-1.5979602999241598E-8</v>
      </c>
    </row>
    <row r="99" spans="2:4" x14ac:dyDescent="0.2">
      <c r="B99" s="111">
        <v>0</v>
      </c>
      <c r="C99" s="8">
        <v>2.9335659553050101E-8</v>
      </c>
      <c r="D99" s="8">
        <f t="shared" si="1"/>
        <v>-2.9335659553050101E-8</v>
      </c>
    </row>
    <row r="100" spans="2:4" x14ac:dyDescent="0.2">
      <c r="B100" s="111">
        <v>0</v>
      </c>
      <c r="C100" s="8">
        <v>-8.3819587779637103E-9</v>
      </c>
      <c r="D100" s="8">
        <f t="shared" si="1"/>
        <v>8.3819587779637103E-9</v>
      </c>
    </row>
    <row r="101" spans="2:4" x14ac:dyDescent="0.2">
      <c r="B101" s="111">
        <v>0</v>
      </c>
      <c r="C101" s="8">
        <v>-2.2494363188777399E-8</v>
      </c>
      <c r="D101" s="8">
        <f t="shared" si="1"/>
        <v>2.2494363188777399E-8</v>
      </c>
    </row>
    <row r="102" spans="2:4" x14ac:dyDescent="0.2">
      <c r="B102" s="111">
        <v>0</v>
      </c>
      <c r="C102" s="8">
        <v>-5.82397252177367E-8</v>
      </c>
      <c r="D102" s="8">
        <f t="shared" si="1"/>
        <v>5.82397252177367E-8</v>
      </c>
    </row>
    <row r="103" spans="2:4" x14ac:dyDescent="0.2">
      <c r="B103" s="111">
        <v>0</v>
      </c>
      <c r="C103" s="8">
        <v>-1.8505365738436699E-8</v>
      </c>
      <c r="D103" s="8">
        <f t="shared" si="1"/>
        <v>1.8505365738436699E-8</v>
      </c>
    </row>
    <row r="104" spans="2:4" x14ac:dyDescent="0.2">
      <c r="B104" s="111">
        <v>0</v>
      </c>
      <c r="C104" s="8">
        <v>-2.4232100299560902E-8</v>
      </c>
      <c r="D104" s="8">
        <f t="shared" si="1"/>
        <v>2.4232100299560902E-8</v>
      </c>
    </row>
    <row r="105" spans="2:4" x14ac:dyDescent="0.2">
      <c r="B105" s="111">
        <v>0</v>
      </c>
      <c r="C105" s="8">
        <v>2.2954444641257599E-8</v>
      </c>
      <c r="D105" s="8">
        <f t="shared" si="1"/>
        <v>-2.2954444641257599E-8</v>
      </c>
    </row>
    <row r="106" spans="2:4" x14ac:dyDescent="0.2">
      <c r="B106" s="111">
        <v>0</v>
      </c>
      <c r="C106" s="8">
        <v>2.0206849405782901E-8</v>
      </c>
      <c r="D106" s="8">
        <f t="shared" si="1"/>
        <v>-2.0206849405782901E-8</v>
      </c>
    </row>
    <row r="107" spans="2:4" x14ac:dyDescent="0.2">
      <c r="B107" s="111">
        <v>0</v>
      </c>
      <c r="C107" s="8">
        <v>-1.9127999522466E-8</v>
      </c>
      <c r="D107" s="8">
        <f t="shared" si="1"/>
        <v>1.9127999522466E-8</v>
      </c>
    </row>
    <row r="108" spans="2:4" x14ac:dyDescent="0.2">
      <c r="B108" s="111">
        <v>0</v>
      </c>
      <c r="C108" s="8">
        <v>2.26944868760218E-8</v>
      </c>
      <c r="D108" s="8">
        <f t="shared" si="1"/>
        <v>-2.26944868760218E-8</v>
      </c>
    </row>
    <row r="109" spans="2:4" x14ac:dyDescent="0.2">
      <c r="B109" s="111">
        <v>0</v>
      </c>
      <c r="C109" s="8">
        <v>-2.2257055378828901E-8</v>
      </c>
      <c r="D109" s="8">
        <f t="shared" si="1"/>
        <v>2.2257055378828901E-8</v>
      </c>
    </row>
    <row r="110" spans="2:4" x14ac:dyDescent="0.2">
      <c r="B110" s="111">
        <v>0</v>
      </c>
      <c r="C110" s="8">
        <v>3.2829959571616803E-8</v>
      </c>
      <c r="D110" s="8">
        <f t="shared" si="1"/>
        <v>-3.2829959571616803E-8</v>
      </c>
    </row>
    <row r="111" spans="2:4" x14ac:dyDescent="0.2">
      <c r="B111" s="111">
        <v>0</v>
      </c>
      <c r="C111" s="8">
        <v>1.6186147048632301E-8</v>
      </c>
      <c r="D111" s="8">
        <f t="shared" si="1"/>
        <v>-1.6186147048632301E-8</v>
      </c>
    </row>
    <row r="112" spans="2:4" x14ac:dyDescent="0.2">
      <c r="B112" s="111">
        <v>0</v>
      </c>
      <c r="C112" s="8">
        <v>-6.3305013798679703E-9</v>
      </c>
      <c r="D112" s="8">
        <f t="shared" si="1"/>
        <v>6.3305013798679703E-9</v>
      </c>
    </row>
    <row r="113" spans="2:4" x14ac:dyDescent="0.2">
      <c r="B113" s="111">
        <v>0</v>
      </c>
      <c r="C113" s="8">
        <v>1.1778751169224E-8</v>
      </c>
      <c r="D113" s="8">
        <f t="shared" si="1"/>
        <v>-1.1778751169224E-8</v>
      </c>
    </row>
    <row r="114" spans="2:4" x14ac:dyDescent="0.2">
      <c r="B114" s="111">
        <v>0</v>
      </c>
      <c r="C114" s="8">
        <v>3.5957880264856203E-8</v>
      </c>
      <c r="D114" s="8">
        <f t="shared" si="1"/>
        <v>-3.5957880264856203E-8</v>
      </c>
    </row>
    <row r="115" spans="2:4" x14ac:dyDescent="0.2">
      <c r="B115" s="111">
        <v>0</v>
      </c>
      <c r="C115" s="8">
        <v>-1.2234318644241401E-8</v>
      </c>
      <c r="D115" s="8">
        <f t="shared" si="1"/>
        <v>1.2234318644241401E-8</v>
      </c>
    </row>
    <row r="116" spans="2:4" x14ac:dyDescent="0.2">
      <c r="B116" s="111">
        <v>0</v>
      </c>
      <c r="C116" s="8">
        <v>-2.1586390023654501E-8</v>
      </c>
      <c r="D116" s="8">
        <f t="shared" si="1"/>
        <v>2.1586390023654501E-8</v>
      </c>
    </row>
    <row r="117" spans="2:4" x14ac:dyDescent="0.2">
      <c r="B117" s="111">
        <v>0</v>
      </c>
      <c r="C117" s="8">
        <v>-2.1132077428597601E-9</v>
      </c>
      <c r="D117" s="8">
        <f t="shared" si="1"/>
        <v>2.1132077428597601E-9</v>
      </c>
    </row>
    <row r="118" spans="2:4" x14ac:dyDescent="0.2">
      <c r="B118" s="111">
        <v>0</v>
      </c>
      <c r="C118" s="8">
        <v>3.71784840763528E-8</v>
      </c>
      <c r="D118" s="8">
        <f t="shared" si="1"/>
        <v>-3.71784840763528E-8</v>
      </c>
    </row>
    <row r="119" spans="2:4" x14ac:dyDescent="0.2">
      <c r="B119" s="111">
        <v>0</v>
      </c>
      <c r="C119" s="8">
        <v>1.6151154509320699E-8</v>
      </c>
      <c r="D119" s="8">
        <f t="shared" si="1"/>
        <v>-1.6151154509320699E-8</v>
      </c>
    </row>
    <row r="120" spans="2:4" x14ac:dyDescent="0.2">
      <c r="B120" s="111">
        <v>0</v>
      </c>
      <c r="C120" s="8">
        <v>-4.4668821534467004E-9</v>
      </c>
      <c r="D120" s="8">
        <f t="shared" si="1"/>
        <v>4.4668821534467004E-9</v>
      </c>
    </row>
    <row r="121" spans="2:4" x14ac:dyDescent="0.2">
      <c r="B121" s="111">
        <v>0</v>
      </c>
      <c r="C121" s="8">
        <v>-1.76805397814745E-8</v>
      </c>
      <c r="D121" s="8">
        <f t="shared" si="1"/>
        <v>1.76805397814745E-8</v>
      </c>
    </row>
    <row r="122" spans="2:4" x14ac:dyDescent="0.2">
      <c r="B122" s="111">
        <v>0</v>
      </c>
      <c r="C122" s="8">
        <v>-6.4239280632370903E-8</v>
      </c>
      <c r="D122" s="8">
        <f t="shared" si="1"/>
        <v>6.4239280632370903E-8</v>
      </c>
    </row>
    <row r="123" spans="2:4" x14ac:dyDescent="0.2">
      <c r="B123" s="111">
        <v>0</v>
      </c>
      <c r="C123" s="8">
        <v>2.5589826492232799E-8</v>
      </c>
      <c r="D123" s="8">
        <f t="shared" si="1"/>
        <v>-2.5589826492232799E-8</v>
      </c>
    </row>
    <row r="124" spans="2:4" x14ac:dyDescent="0.2">
      <c r="B124" s="111">
        <v>0</v>
      </c>
      <c r="C124" s="8">
        <v>4.79912709979861E-8</v>
      </c>
      <c r="D124" s="8">
        <f t="shared" si="1"/>
        <v>-4.79912709979861E-8</v>
      </c>
    </row>
    <row r="125" spans="2:4" x14ac:dyDescent="0.2">
      <c r="B125" s="111">
        <v>0</v>
      </c>
      <c r="C125" s="8">
        <v>3.2867438854713101E-8</v>
      </c>
      <c r="D125" s="8">
        <f t="shared" si="1"/>
        <v>-3.2867438854713101E-8</v>
      </c>
    </row>
    <row r="126" spans="2:4" x14ac:dyDescent="0.2">
      <c r="B126" s="111">
        <v>0</v>
      </c>
      <c r="C126" s="8">
        <v>-7.2193413938528896E-8</v>
      </c>
      <c r="D126" s="8">
        <f t="shared" si="1"/>
        <v>7.2193413938528896E-8</v>
      </c>
    </row>
    <row r="127" spans="2:4" x14ac:dyDescent="0.2">
      <c r="B127" s="111">
        <v>0</v>
      </c>
      <c r="C127" s="8">
        <v>3.7908647257513397E-8</v>
      </c>
      <c r="D127" s="8">
        <f t="shared" si="1"/>
        <v>-3.7908647257513397E-8</v>
      </c>
    </row>
    <row r="128" spans="2:4" x14ac:dyDescent="0.2">
      <c r="B128" s="111">
        <v>0</v>
      </c>
      <c r="C128" s="8">
        <v>3.1052849876855603E-8</v>
      </c>
      <c r="D128" s="8">
        <f t="shared" si="1"/>
        <v>-3.1052849876855603E-8</v>
      </c>
    </row>
    <row r="129" spans="2:4" x14ac:dyDescent="0.2">
      <c r="B129" s="111">
        <v>0</v>
      </c>
      <c r="C129" s="8">
        <v>1.43038891912872E-8</v>
      </c>
      <c r="D129" s="8">
        <f t="shared" si="1"/>
        <v>-1.43038891912872E-8</v>
      </c>
    </row>
    <row r="130" spans="2:4" x14ac:dyDescent="0.2">
      <c r="B130" s="111">
        <v>0</v>
      </c>
      <c r="C130" s="8">
        <v>3.1078604204553503E-8</v>
      </c>
      <c r="D130" s="8">
        <f t="shared" si="1"/>
        <v>-3.1078604204553503E-8</v>
      </c>
    </row>
    <row r="131" spans="2:4" x14ac:dyDescent="0.2">
      <c r="B131" s="111">
        <v>0</v>
      </c>
      <c r="C131" s="8">
        <v>3.6929322882235897E-8</v>
      </c>
      <c r="D131" s="8">
        <f t="shared" si="1"/>
        <v>-3.6929322882235897E-8</v>
      </c>
    </row>
    <row r="132" spans="2:4" x14ac:dyDescent="0.2">
      <c r="B132" s="111">
        <v>0</v>
      </c>
      <c r="C132" s="8">
        <v>2.4808173676614499E-8</v>
      </c>
      <c r="D132" s="8">
        <f t="shared" ref="D132:D157" si="2">B132-C132</f>
        <v>-2.4808173676614499E-8</v>
      </c>
    </row>
    <row r="133" spans="2:4" x14ac:dyDescent="0.2">
      <c r="B133" s="111">
        <v>0</v>
      </c>
      <c r="C133" s="8">
        <v>-1.9480648662100801E-8</v>
      </c>
      <c r="D133" s="8">
        <f t="shared" si="2"/>
        <v>1.9480648662100801E-8</v>
      </c>
    </row>
    <row r="134" spans="2:4" x14ac:dyDescent="0.2">
      <c r="B134" s="111">
        <v>0</v>
      </c>
      <c r="C134" s="8">
        <v>6.6784726129469098E-9</v>
      </c>
      <c r="D134" s="8">
        <f t="shared" si="2"/>
        <v>-6.6784726129469098E-9</v>
      </c>
    </row>
    <row r="135" spans="2:4" x14ac:dyDescent="0.2">
      <c r="B135" s="111">
        <v>0</v>
      </c>
      <c r="C135" s="8">
        <v>4.6474382011553198E-8</v>
      </c>
      <c r="D135" s="8">
        <f t="shared" si="2"/>
        <v>-4.6474382011553198E-8</v>
      </c>
    </row>
    <row r="136" spans="2:4" x14ac:dyDescent="0.2">
      <c r="B136" s="111">
        <v>0</v>
      </c>
      <c r="C136" s="8">
        <v>-1.3717413374497601E-8</v>
      </c>
      <c r="D136" s="8">
        <f t="shared" si="2"/>
        <v>1.3717413374497601E-8</v>
      </c>
    </row>
    <row r="137" spans="2:4" x14ac:dyDescent="0.2">
      <c r="B137" s="111">
        <v>0</v>
      </c>
      <c r="C137" s="8">
        <v>4.0881781210436602E-8</v>
      </c>
      <c r="D137" s="8">
        <f t="shared" si="2"/>
        <v>-4.0881781210436602E-8</v>
      </c>
    </row>
    <row r="138" spans="2:4" x14ac:dyDescent="0.2">
      <c r="B138" s="111">
        <v>0</v>
      </c>
      <c r="C138" s="8">
        <v>-4.8852074058507798E-8</v>
      </c>
      <c r="D138" s="8">
        <f t="shared" si="2"/>
        <v>4.8852074058507798E-8</v>
      </c>
    </row>
    <row r="139" spans="2:4" x14ac:dyDescent="0.2">
      <c r="B139" s="111">
        <v>0</v>
      </c>
      <c r="C139" s="8">
        <v>7.3862833365586303E-9</v>
      </c>
      <c r="D139" s="8">
        <f t="shared" si="2"/>
        <v>-7.3862833365586303E-9</v>
      </c>
    </row>
    <row r="140" spans="2:4" x14ac:dyDescent="0.2">
      <c r="B140" s="111">
        <v>0</v>
      </c>
      <c r="C140" s="8">
        <v>-1.83624719322564E-8</v>
      </c>
      <c r="D140" s="8">
        <f t="shared" si="2"/>
        <v>1.83624719322564E-8</v>
      </c>
    </row>
    <row r="141" spans="2:4" x14ac:dyDescent="0.2">
      <c r="B141" s="111">
        <v>0</v>
      </c>
      <c r="C141" s="8">
        <v>2.6795805706761599E-8</v>
      </c>
      <c r="D141" s="8">
        <f t="shared" si="2"/>
        <v>-2.6795805706761599E-8</v>
      </c>
    </row>
    <row r="142" spans="2:4" x14ac:dyDescent="0.2">
      <c r="B142" s="111">
        <v>0</v>
      </c>
      <c r="C142" s="8">
        <v>-3.2928733494657997E-8</v>
      </c>
      <c r="D142" s="8">
        <f t="shared" si="2"/>
        <v>3.2928733494657997E-8</v>
      </c>
    </row>
    <row r="143" spans="2:4" x14ac:dyDescent="0.2">
      <c r="B143" s="111">
        <v>0</v>
      </c>
      <c r="C143" s="8">
        <v>-1.3858627788636E-9</v>
      </c>
      <c r="D143" s="8">
        <f t="shared" si="2"/>
        <v>1.3858627788636E-9</v>
      </c>
    </row>
    <row r="144" spans="2:4" x14ac:dyDescent="0.2">
      <c r="B144" s="111">
        <v>0</v>
      </c>
      <c r="C144" s="8">
        <v>7.5499356963479703E-9</v>
      </c>
      <c r="D144" s="8">
        <f t="shared" si="2"/>
        <v>-7.5499356963479703E-9</v>
      </c>
    </row>
    <row r="145" spans="2:4" x14ac:dyDescent="0.2">
      <c r="B145" s="111">
        <v>0</v>
      </c>
      <c r="C145" s="8">
        <v>-4.0657859783919798E-8</v>
      </c>
      <c r="D145" s="8">
        <f t="shared" si="2"/>
        <v>4.0657859783919798E-8</v>
      </c>
    </row>
    <row r="146" spans="2:4" x14ac:dyDescent="0.2">
      <c r="B146" s="111">
        <v>0</v>
      </c>
      <c r="C146" s="8">
        <v>1.59783482862905E-8</v>
      </c>
      <c r="D146" s="8">
        <f t="shared" si="2"/>
        <v>-1.59783482862905E-8</v>
      </c>
    </row>
    <row r="147" spans="2:4" x14ac:dyDescent="0.2">
      <c r="B147" s="111">
        <v>0</v>
      </c>
      <c r="C147" s="8">
        <v>3.1179489978329299E-8</v>
      </c>
      <c r="D147" s="8">
        <f t="shared" si="2"/>
        <v>-3.1179489978329299E-8</v>
      </c>
    </row>
    <row r="148" spans="2:4" x14ac:dyDescent="0.2">
      <c r="B148" s="111">
        <v>0</v>
      </c>
      <c r="C148" s="8">
        <v>-1.6271699064404201E-8</v>
      </c>
      <c r="D148" s="8">
        <f t="shared" si="2"/>
        <v>1.6271699064404201E-8</v>
      </c>
    </row>
    <row r="149" spans="2:4" x14ac:dyDescent="0.2">
      <c r="B149" s="111">
        <v>0</v>
      </c>
      <c r="C149" s="8">
        <v>-5.3148013783676002E-8</v>
      </c>
      <c r="D149" s="8">
        <f t="shared" si="2"/>
        <v>5.3148013783676002E-8</v>
      </c>
    </row>
    <row r="150" spans="2:4" x14ac:dyDescent="0.2">
      <c r="B150" s="111">
        <v>0</v>
      </c>
      <c r="C150" s="8">
        <v>-2.3497687078883399E-9</v>
      </c>
      <c r="D150" s="8">
        <f t="shared" si="2"/>
        <v>2.3497687078883399E-9</v>
      </c>
    </row>
    <row r="151" spans="2:4" x14ac:dyDescent="0.2">
      <c r="B151" s="111">
        <v>0</v>
      </c>
      <c r="C151" s="8">
        <v>-2.53698829779773E-8</v>
      </c>
      <c r="D151" s="8">
        <f t="shared" si="2"/>
        <v>2.53698829779773E-8</v>
      </c>
    </row>
    <row r="152" spans="2:4" x14ac:dyDescent="0.2">
      <c r="B152" s="111">
        <v>0</v>
      </c>
      <c r="C152" s="8">
        <v>2.7792616369013302E-9</v>
      </c>
      <c r="D152" s="8">
        <f t="shared" si="2"/>
        <v>-2.7792616369013302E-9</v>
      </c>
    </row>
    <row r="153" spans="2:4" x14ac:dyDescent="0.2">
      <c r="B153" s="111">
        <v>0</v>
      </c>
      <c r="C153" s="8">
        <v>-1.4525123357786501E-8</v>
      </c>
      <c r="D153" s="8">
        <f t="shared" si="2"/>
        <v>1.4525123357786501E-8</v>
      </c>
    </row>
    <row r="154" spans="2:4" x14ac:dyDescent="0.2">
      <c r="B154" s="111">
        <v>0</v>
      </c>
      <c r="C154" s="8">
        <v>-2.8694853980217201E-8</v>
      </c>
      <c r="D154" s="8">
        <f t="shared" si="2"/>
        <v>2.8694853980217201E-8</v>
      </c>
    </row>
    <row r="155" spans="2:4" x14ac:dyDescent="0.2">
      <c r="B155" s="111">
        <v>0</v>
      </c>
      <c r="C155" s="8">
        <v>2.2696423462850202E-8</v>
      </c>
      <c r="D155" s="8">
        <f t="shared" si="2"/>
        <v>-2.2696423462850202E-8</v>
      </c>
    </row>
    <row r="156" spans="2:4" x14ac:dyDescent="0.2">
      <c r="B156" s="111">
        <v>0</v>
      </c>
      <c r="C156" s="8">
        <v>5.1026052035134697E-9</v>
      </c>
      <c r="D156" s="8">
        <f t="shared" si="2"/>
        <v>-5.1026052035134697E-9</v>
      </c>
    </row>
    <row r="157" spans="2:4" x14ac:dyDescent="0.2">
      <c r="B157" s="111">
        <v>0</v>
      </c>
      <c r="C157" s="8">
        <v>1.80066134930281E-8</v>
      </c>
      <c r="D157" s="8">
        <f t="shared" si="2"/>
        <v>-1.80066134930281E-8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ACF6-E062-42AA-A14C-5F90AACCECC1}">
  <sheetPr codeName="Sheet7"/>
  <dimension ref="A1:AF156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6.5" style="75" customWidth="1"/>
    <col min="2" max="3" width="13.33203125" customWidth="1"/>
    <col min="4" max="5" width="10.1640625" bestFit="1" customWidth="1"/>
    <col min="6" max="6" width="9.1640625" bestFit="1" customWidth="1"/>
    <col min="7" max="7" width="9" bestFit="1" customWidth="1"/>
    <col min="8" max="8" width="9.5" bestFit="1" customWidth="1"/>
    <col min="9" max="9" width="10.5" bestFit="1" customWidth="1"/>
    <col min="10" max="10" width="9.5" bestFit="1" customWidth="1"/>
    <col min="11" max="11" width="9" bestFit="1" customWidth="1"/>
    <col min="12" max="12" width="9.1640625" bestFit="1" customWidth="1"/>
    <col min="13" max="14" width="9.5" bestFit="1" customWidth="1"/>
    <col min="15" max="15" width="9" bestFit="1" customWidth="1"/>
    <col min="16" max="16" width="10.1640625" bestFit="1" customWidth="1"/>
    <col min="17" max="17" width="9.5" bestFit="1" customWidth="1"/>
    <col min="18" max="18" width="9" bestFit="1" customWidth="1"/>
    <col min="19" max="19" width="9.5" bestFit="1" customWidth="1"/>
    <col min="20" max="21" width="9" bestFit="1" customWidth="1"/>
    <col min="22" max="22" width="10.5" bestFit="1" customWidth="1"/>
    <col min="23" max="25" width="10.1640625" bestFit="1" customWidth="1"/>
    <col min="26" max="26" width="9.5" bestFit="1" customWidth="1"/>
    <col min="27" max="27" width="10.5" bestFit="1" customWidth="1"/>
    <col min="28" max="28" width="9.5" bestFit="1" customWidth="1"/>
    <col min="29" max="30" width="10.1640625" bestFit="1" customWidth="1"/>
  </cols>
  <sheetData>
    <row r="1" spans="1:32" s="65" customFormat="1" x14ac:dyDescent="0.2">
      <c r="A1" s="73" t="s">
        <v>0</v>
      </c>
      <c r="B1" s="72" t="s">
        <v>104</v>
      </c>
      <c r="C1" s="72" t="s">
        <v>99</v>
      </c>
      <c r="D1" s="72" t="s">
        <v>30</v>
      </c>
      <c r="E1" s="72" t="s">
        <v>31</v>
      </c>
      <c r="F1" s="72" t="s">
        <v>32</v>
      </c>
      <c r="G1" s="72" t="s">
        <v>10</v>
      </c>
      <c r="H1" s="72" t="s">
        <v>6</v>
      </c>
      <c r="I1" s="72" t="s">
        <v>33</v>
      </c>
      <c r="J1" s="72" t="s">
        <v>15</v>
      </c>
      <c r="K1" s="72" t="s">
        <v>21</v>
      </c>
      <c r="L1" s="72" t="s">
        <v>34</v>
      </c>
      <c r="M1" s="72" t="s">
        <v>35</v>
      </c>
      <c r="N1" s="72" t="s">
        <v>18</v>
      </c>
      <c r="O1" s="72" t="s">
        <v>36</v>
      </c>
      <c r="P1" s="72" t="s">
        <v>37</v>
      </c>
      <c r="Q1" s="72" t="s">
        <v>38</v>
      </c>
      <c r="R1" s="72" t="s">
        <v>8</v>
      </c>
      <c r="S1" s="72" t="s">
        <v>22</v>
      </c>
      <c r="T1" s="72" t="s">
        <v>17</v>
      </c>
      <c r="U1" s="72" t="s">
        <v>13</v>
      </c>
      <c r="V1" s="72" t="s">
        <v>39</v>
      </c>
      <c r="W1" s="72" t="s">
        <v>40</v>
      </c>
      <c r="X1" s="72" t="s">
        <v>41</v>
      </c>
      <c r="Y1" s="72" t="s">
        <v>42</v>
      </c>
      <c r="Z1" s="72" t="s">
        <v>43</v>
      </c>
      <c r="AA1" s="72" t="s">
        <v>44</v>
      </c>
      <c r="AB1" s="72" t="s">
        <v>11</v>
      </c>
      <c r="AC1" s="72" t="s">
        <v>45</v>
      </c>
      <c r="AD1" s="72" t="s">
        <v>46</v>
      </c>
      <c r="AE1" s="65" t="s">
        <v>73</v>
      </c>
      <c r="AF1" s="65" t="s">
        <v>74</v>
      </c>
    </row>
    <row r="2" spans="1:32" x14ac:dyDescent="0.2">
      <c r="A2" s="74">
        <v>42737</v>
      </c>
      <c r="B2" s="8">
        <v>-4.4301354395325198E-9</v>
      </c>
      <c r="C2" s="8">
        <v>-4.4301354395325198E-9</v>
      </c>
      <c r="D2" s="8">
        <v>-4.4301354395325198E-9</v>
      </c>
      <c r="E2" s="8">
        <v>-4.4301354395325198E-9</v>
      </c>
      <c r="F2" s="8">
        <v>-4.4301354395325198E-9</v>
      </c>
      <c r="G2" s="8">
        <v>-4.4301354395325198E-9</v>
      </c>
      <c r="H2" s="8">
        <v>-4.4301354395325198E-9</v>
      </c>
      <c r="I2" s="8">
        <v>2455947.5896506398</v>
      </c>
      <c r="J2" s="8">
        <v>-4.4301354395325198E-9</v>
      </c>
      <c r="K2" s="8">
        <v>-4.4301354395325198E-9</v>
      </c>
      <c r="L2" s="8">
        <v>-4.4301354395325198E-9</v>
      </c>
      <c r="M2" s="8">
        <v>-4.4301354395325198E-9</v>
      </c>
      <c r="N2" s="8">
        <v>44199.700596750299</v>
      </c>
      <c r="O2" s="8">
        <v>-4.4301354395325198E-9</v>
      </c>
      <c r="P2" s="8">
        <v>-3872.2360314399102</v>
      </c>
      <c r="Q2" s="8">
        <v>-4.4301354395325198E-9</v>
      </c>
      <c r="R2" s="8">
        <v>-4.4301354395325198E-9</v>
      </c>
      <c r="S2" s="8">
        <v>-4.4301354395325198E-9</v>
      </c>
      <c r="T2" s="8">
        <v>-4.4301354395325198E-9</v>
      </c>
      <c r="U2" s="8">
        <v>-4.4301354395325198E-9</v>
      </c>
      <c r="V2" s="8">
        <v>-4.4301354395325198E-9</v>
      </c>
      <c r="W2" s="8">
        <v>-4.4301354395325198E-9</v>
      </c>
      <c r="X2" s="8">
        <v>-4.4301354395325198E-9</v>
      </c>
      <c r="Y2" s="8">
        <v>-4.4301354395325198E-9</v>
      </c>
      <c r="Z2" s="8">
        <v>-4.4301354395325198E-9</v>
      </c>
      <c r="AA2" s="8">
        <v>-5.68922656445229E-8</v>
      </c>
      <c r="AB2" s="8">
        <v>-4.4301354395325198E-9</v>
      </c>
      <c r="AC2" s="8">
        <v>-4.4301354395325198E-9</v>
      </c>
      <c r="AD2" s="8">
        <v>-4.4301354395325198E-9</v>
      </c>
      <c r="AE2">
        <v>-4.4301354395325198E-9</v>
      </c>
      <c r="AF2">
        <v>-4.4301354395325198E-9</v>
      </c>
    </row>
    <row r="3" spans="1:32" x14ac:dyDescent="0.2">
      <c r="A3" s="74">
        <f>A2+7</f>
        <v>42744</v>
      </c>
      <c r="B3" s="8">
        <v>1.56000798118451E-8</v>
      </c>
      <c r="C3" s="8">
        <v>1.56000798118451E-8</v>
      </c>
      <c r="D3" s="8">
        <v>5801.2768427886704</v>
      </c>
      <c r="E3" s="8">
        <v>37168.718223831798</v>
      </c>
      <c r="F3" s="8">
        <v>-7689.65449650354</v>
      </c>
      <c r="G3" s="8">
        <v>1.56000798118451E-8</v>
      </c>
      <c r="H3" s="8">
        <v>1.56000798118451E-8</v>
      </c>
      <c r="I3" s="8">
        <v>2455947.5896506398</v>
      </c>
      <c r="J3" s="8">
        <v>1.56000798118451E-8</v>
      </c>
      <c r="K3" s="8">
        <v>1.56000798118451E-8</v>
      </c>
      <c r="L3" s="8">
        <v>1.56000798118451E-8</v>
      </c>
      <c r="M3" s="8">
        <v>1.56000798118451E-8</v>
      </c>
      <c r="N3" s="8">
        <v>62843.329972879801</v>
      </c>
      <c r="O3" s="8">
        <v>1.56000798118451E-8</v>
      </c>
      <c r="P3" s="8">
        <v>-8013.8637656833998</v>
      </c>
      <c r="Q3" s="8">
        <v>91752.448855519498</v>
      </c>
      <c r="R3" s="8">
        <v>1.56000798118451E-8</v>
      </c>
      <c r="S3" s="8">
        <v>1.56000798118451E-8</v>
      </c>
      <c r="T3" s="8">
        <v>1.56000798118451E-8</v>
      </c>
      <c r="U3" s="8">
        <v>1.56000798118451E-8</v>
      </c>
      <c r="V3" s="8">
        <v>-78905.668952718901</v>
      </c>
      <c r="W3" s="8">
        <v>71196.125008661096</v>
      </c>
      <c r="X3" s="8">
        <v>1.56000798118451E-8</v>
      </c>
      <c r="Y3" s="8">
        <v>4229.0494846726097</v>
      </c>
      <c r="Z3" s="8">
        <v>25650.349910181001</v>
      </c>
      <c r="AA3" s="8">
        <v>297486.185805363</v>
      </c>
      <c r="AB3" s="8">
        <v>1.56000798118451E-8</v>
      </c>
      <c r="AC3" s="8">
        <v>70341.448805783293</v>
      </c>
      <c r="AD3" s="8">
        <v>1.44126110500479E-7</v>
      </c>
      <c r="AE3">
        <v>-44909.215939870002</v>
      </c>
      <c r="AF3">
        <v>-8707.4247171503594</v>
      </c>
    </row>
    <row r="4" spans="1:32" x14ac:dyDescent="0.2">
      <c r="A4" s="74">
        <f t="shared" ref="A4:A67" si="0">A3+7</f>
        <v>42751</v>
      </c>
      <c r="B4" s="8">
        <v>4.7788311287947799E-8</v>
      </c>
      <c r="C4" s="8">
        <v>4.7788311287947799E-8</v>
      </c>
      <c r="D4" s="8">
        <v>8110.5676266624196</v>
      </c>
      <c r="E4" s="8">
        <v>68058.404593114305</v>
      </c>
      <c r="F4" s="8">
        <v>5907.2745725022896</v>
      </c>
      <c r="G4" s="8">
        <v>4.7788311287947799E-8</v>
      </c>
      <c r="H4" s="8">
        <v>4.7788311287947799E-8</v>
      </c>
      <c r="I4" s="8">
        <v>2455947.5896506398</v>
      </c>
      <c r="J4" s="8">
        <v>15910.8491328162</v>
      </c>
      <c r="K4" s="8">
        <v>4.7788311287947799E-8</v>
      </c>
      <c r="L4" s="8">
        <v>4.7788311287947799E-8</v>
      </c>
      <c r="M4" s="8">
        <v>4.7788311287947799E-8</v>
      </c>
      <c r="N4" s="8">
        <v>70097.407944467195</v>
      </c>
      <c r="O4" s="8">
        <v>4.7788311287947799E-8</v>
      </c>
      <c r="P4" s="8">
        <v>-7626.2261766001002</v>
      </c>
      <c r="Q4" s="8">
        <v>147520.76120792099</v>
      </c>
      <c r="R4" s="8">
        <v>4.7788311287947799E-8</v>
      </c>
      <c r="S4" s="8">
        <v>4.7788311287947799E-8</v>
      </c>
      <c r="T4" s="8">
        <v>4.7788311287947799E-8</v>
      </c>
      <c r="U4" s="8">
        <v>4.7788311287947799E-8</v>
      </c>
      <c r="V4" s="8">
        <v>-77639.278171344005</v>
      </c>
      <c r="W4" s="8">
        <v>-15862.0104002633</v>
      </c>
      <c r="X4" s="8">
        <v>4.7788311287947799E-8</v>
      </c>
      <c r="Y4" s="8">
        <v>8724.5527962157794</v>
      </c>
      <c r="Z4" s="8">
        <v>35405.511248432398</v>
      </c>
      <c r="AA4" s="8">
        <v>476459.047296206</v>
      </c>
      <c r="AB4" s="8">
        <v>4.7788311287947799E-8</v>
      </c>
      <c r="AC4" s="8">
        <v>45850.233195761401</v>
      </c>
      <c r="AD4" s="8">
        <v>1.7063923835501299E-7</v>
      </c>
      <c r="AE4">
        <v>4.7788311287947799E-8</v>
      </c>
      <c r="AF4">
        <v>-7824.1327087981999</v>
      </c>
    </row>
    <row r="5" spans="1:32" x14ac:dyDescent="0.2">
      <c r="A5" s="74">
        <f t="shared" si="0"/>
        <v>42758</v>
      </c>
      <c r="B5" s="8">
        <v>-3.76510083595179E-8</v>
      </c>
      <c r="C5" s="8">
        <v>-3.76510083595179E-8</v>
      </c>
      <c r="D5" s="8">
        <v>2020.25702671315</v>
      </c>
      <c r="E5" s="8">
        <v>56428.916713183899</v>
      </c>
      <c r="F5" s="8">
        <v>7505.4078824640701</v>
      </c>
      <c r="G5" s="8">
        <v>-3.76510083595179E-8</v>
      </c>
      <c r="H5" s="8">
        <v>-3.76510083595179E-8</v>
      </c>
      <c r="I5" s="8">
        <v>2455947.5896506398</v>
      </c>
      <c r="J5" s="8">
        <v>39818.2109364524</v>
      </c>
      <c r="K5" s="8">
        <v>-3.76510083595179E-8</v>
      </c>
      <c r="L5" s="8">
        <v>-3.76510083595179E-8</v>
      </c>
      <c r="M5" s="8">
        <v>-1.8290952826506501E-7</v>
      </c>
      <c r="N5" s="8">
        <v>73275.212773250794</v>
      </c>
      <c r="O5" s="8">
        <v>-3.76510083595179E-8</v>
      </c>
      <c r="P5" s="8">
        <v>-7076.6334283389997</v>
      </c>
      <c r="Q5" s="8">
        <v>170474.21640924001</v>
      </c>
      <c r="R5" s="8">
        <v>-3.76510083595179E-8</v>
      </c>
      <c r="S5" s="8">
        <v>-3.76510083595179E-8</v>
      </c>
      <c r="T5" s="8">
        <v>-3.76510083595179E-8</v>
      </c>
      <c r="U5" s="8">
        <v>-3.76510083595179E-8</v>
      </c>
      <c r="V5" s="8">
        <v>-38675.410019499599</v>
      </c>
      <c r="W5" s="8">
        <v>-4316.3725237970302</v>
      </c>
      <c r="X5" s="8">
        <v>-3.76510083595179E-8</v>
      </c>
      <c r="Y5" s="8">
        <v>8943.4471461183493</v>
      </c>
      <c r="Z5" s="8">
        <v>45049.601492629401</v>
      </c>
      <c r="AA5" s="8">
        <v>609362.20236428804</v>
      </c>
      <c r="AB5" s="8">
        <v>-3.76510083595179E-8</v>
      </c>
      <c r="AC5" s="8">
        <v>14234.294095494401</v>
      </c>
      <c r="AD5" s="8">
        <v>-5.8800648857765601E-8</v>
      </c>
      <c r="AE5">
        <v>-1.13185438710402E-7</v>
      </c>
      <c r="AF5">
        <v>-46829.174044869498</v>
      </c>
    </row>
    <row r="6" spans="1:32" x14ac:dyDescent="0.2">
      <c r="A6" s="74">
        <f t="shared" si="0"/>
        <v>42765</v>
      </c>
      <c r="B6" s="8">
        <v>-1.82125391118944E-8</v>
      </c>
      <c r="C6" s="8">
        <v>-1.82125391118944E-8</v>
      </c>
      <c r="D6" s="8">
        <v>681.53769744320198</v>
      </c>
      <c r="E6" s="8">
        <v>157173.02153975199</v>
      </c>
      <c r="F6" s="8">
        <v>-10128.0632599493</v>
      </c>
      <c r="G6" s="8">
        <v>-1.82125391118944E-8</v>
      </c>
      <c r="H6" s="8">
        <v>-1.82125391118944E-8</v>
      </c>
      <c r="I6" s="8">
        <v>2455947.5896506398</v>
      </c>
      <c r="J6" s="8">
        <v>22899.198273740902</v>
      </c>
      <c r="K6" s="8">
        <v>-1.82125391118944E-8</v>
      </c>
      <c r="L6" s="8">
        <v>-1.82125391118944E-8</v>
      </c>
      <c r="M6" s="8">
        <v>-1.82125391118944E-8</v>
      </c>
      <c r="N6" s="8">
        <v>64174.506490833097</v>
      </c>
      <c r="O6" s="8">
        <v>-1.82125391118944E-8</v>
      </c>
      <c r="P6" s="8">
        <v>-6718.1464319528995</v>
      </c>
      <c r="Q6" s="8">
        <v>174328.57286029801</v>
      </c>
      <c r="R6" s="8">
        <v>-1.82125391118944E-8</v>
      </c>
      <c r="S6" s="8">
        <v>-1.82125391118944E-8</v>
      </c>
      <c r="T6" s="8">
        <v>-1.82125391118944E-8</v>
      </c>
      <c r="U6" s="8">
        <v>-1.82125391118944E-8</v>
      </c>
      <c r="V6" s="8">
        <v>-115735.971731805</v>
      </c>
      <c r="W6" s="8">
        <v>-114432.07109428001</v>
      </c>
      <c r="X6" s="8">
        <v>-1.82125391118944E-8</v>
      </c>
      <c r="Y6" s="8">
        <v>9043.8163964123596</v>
      </c>
      <c r="Z6" s="8">
        <v>45553.863692697698</v>
      </c>
      <c r="AA6" s="8">
        <v>815254.27752691705</v>
      </c>
      <c r="AB6" s="8">
        <v>-1.82125391118944E-8</v>
      </c>
      <c r="AC6" s="8">
        <v>52222.111934840301</v>
      </c>
      <c r="AD6" s="8">
        <v>-3.64250782237888E-8</v>
      </c>
      <c r="AE6">
        <v>-9.4098118744787803E-8</v>
      </c>
      <c r="AF6">
        <v>-123942.559417112</v>
      </c>
    </row>
    <row r="7" spans="1:32" x14ac:dyDescent="0.2">
      <c r="A7" s="74">
        <f t="shared" si="0"/>
        <v>42772</v>
      </c>
      <c r="B7" s="8">
        <v>1.3218834581583E-8</v>
      </c>
      <c r="C7" s="8">
        <v>1.3218834581583E-8</v>
      </c>
      <c r="D7" s="8">
        <v>8819.6947488006099</v>
      </c>
      <c r="E7" s="8">
        <v>132255.93690092201</v>
      </c>
      <c r="F7" s="8">
        <v>-27379.590369055</v>
      </c>
      <c r="G7" s="8">
        <v>1.3218834581583E-8</v>
      </c>
      <c r="H7" s="8">
        <v>1.3218834581583E-8</v>
      </c>
      <c r="I7" s="8">
        <v>2455947.5896506398</v>
      </c>
      <c r="J7" s="8">
        <v>28678.151607707299</v>
      </c>
      <c r="K7" s="8">
        <v>1.3218834581583E-8</v>
      </c>
      <c r="L7" s="8">
        <v>1.3218834581583E-8</v>
      </c>
      <c r="M7" s="8">
        <v>17765.254881491699</v>
      </c>
      <c r="N7" s="8">
        <v>65733.353537355302</v>
      </c>
      <c r="O7" s="8">
        <v>1.3218834581583E-8</v>
      </c>
      <c r="P7" s="8">
        <v>-6078.4488152490403</v>
      </c>
      <c r="Q7" s="8">
        <v>153933.57587419599</v>
      </c>
      <c r="R7" s="8">
        <v>1.3218834581583E-8</v>
      </c>
      <c r="S7" s="8">
        <v>1.3218834581583E-8</v>
      </c>
      <c r="T7" s="8">
        <v>1.3218834581583E-8</v>
      </c>
      <c r="U7" s="8">
        <v>1.3218834581583E-8</v>
      </c>
      <c r="V7" s="8">
        <v>-242290.53384115401</v>
      </c>
      <c r="W7" s="8">
        <v>-98598.128368371094</v>
      </c>
      <c r="X7" s="8">
        <v>1.3218834581583E-8</v>
      </c>
      <c r="Y7" s="8">
        <v>8851.5115812494096</v>
      </c>
      <c r="Z7" s="8">
        <v>44575.743248159597</v>
      </c>
      <c r="AA7" s="8">
        <v>793506.30087379902</v>
      </c>
      <c r="AB7" s="8">
        <v>1.3218834581583E-8</v>
      </c>
      <c r="AC7" s="8">
        <v>35315.499576796698</v>
      </c>
      <c r="AD7" s="8">
        <v>7.6993913703255401E-8</v>
      </c>
      <c r="AE7">
        <v>1.3218834581583E-8</v>
      </c>
      <c r="AF7">
        <v>-113319.532580197</v>
      </c>
    </row>
    <row r="8" spans="1:32" x14ac:dyDescent="0.2">
      <c r="A8" s="74">
        <f t="shared" si="0"/>
        <v>42779</v>
      </c>
      <c r="B8" s="8">
        <v>-3.3451996561707503E-8</v>
      </c>
      <c r="C8" s="8">
        <v>-3.3451996561707503E-8</v>
      </c>
      <c r="D8" s="8">
        <v>3254.5421997615299</v>
      </c>
      <c r="E8" s="8">
        <v>164474.71767555401</v>
      </c>
      <c r="F8" s="8">
        <v>-19329.6823905891</v>
      </c>
      <c r="G8" s="8">
        <v>-3.3451996561707503E-8</v>
      </c>
      <c r="H8" s="8">
        <v>-3.3451996561707503E-8</v>
      </c>
      <c r="I8" s="8">
        <v>2455947.5896506398</v>
      </c>
      <c r="J8" s="8">
        <v>43942.011426476303</v>
      </c>
      <c r="K8" s="8">
        <v>-3.3451996561707503E-8</v>
      </c>
      <c r="L8" s="8">
        <v>-3.3451996561707503E-8</v>
      </c>
      <c r="M8" s="8">
        <v>45284.021308704498</v>
      </c>
      <c r="N8" s="8">
        <v>38132.659378961602</v>
      </c>
      <c r="O8" s="8">
        <v>-3.3451996561707503E-8</v>
      </c>
      <c r="P8" s="8">
        <v>-5608.7530144899702</v>
      </c>
      <c r="Q8" s="8">
        <v>136928.10583961499</v>
      </c>
      <c r="R8" s="8">
        <v>-3.3451996561707503E-8</v>
      </c>
      <c r="S8" s="8">
        <v>-3.3451996561707503E-8</v>
      </c>
      <c r="T8" s="8">
        <v>-3.3451996561707503E-8</v>
      </c>
      <c r="U8" s="8">
        <v>-3.3451996561707503E-8</v>
      </c>
      <c r="V8" s="8">
        <v>-271304.075848579</v>
      </c>
      <c r="W8" s="8">
        <v>-137872.647985107</v>
      </c>
      <c r="X8" s="8">
        <v>-3.3451996561707503E-8</v>
      </c>
      <c r="Y8" s="8">
        <v>-19226.2369437911</v>
      </c>
      <c r="Z8" s="8">
        <v>53424.200521319399</v>
      </c>
      <c r="AA8" s="8">
        <v>787063.15267970401</v>
      </c>
      <c r="AB8" s="8">
        <v>-3.3451996561707503E-8</v>
      </c>
      <c r="AC8" s="8">
        <v>68429.458540331005</v>
      </c>
      <c r="AD8" s="8">
        <v>-5.4271770645567501E-8</v>
      </c>
      <c r="AE8">
        <v>-1.09479261474679E-7</v>
      </c>
      <c r="AF8">
        <v>-36581.652240212497</v>
      </c>
    </row>
    <row r="9" spans="1:32" x14ac:dyDescent="0.2">
      <c r="A9" s="74">
        <f t="shared" si="0"/>
        <v>42786</v>
      </c>
      <c r="B9" s="8">
        <v>3.1740242436564999E-8</v>
      </c>
      <c r="C9" s="8">
        <v>3.1740242436564999E-8</v>
      </c>
      <c r="D9" s="8">
        <v>2208.3562536016002</v>
      </c>
      <c r="E9" s="8">
        <v>140526.409154719</v>
      </c>
      <c r="F9" s="8">
        <v>-27959.053349171401</v>
      </c>
      <c r="G9" s="8">
        <v>3.1740242436564999E-8</v>
      </c>
      <c r="H9" s="8">
        <v>3.1740242436564999E-8</v>
      </c>
      <c r="I9" s="8">
        <v>2455947.5896506398</v>
      </c>
      <c r="J9" s="8">
        <v>45646.514532974601</v>
      </c>
      <c r="K9" s="8">
        <v>3.1740242436564999E-8</v>
      </c>
      <c r="L9" s="8">
        <v>3.1740242436564999E-8</v>
      </c>
      <c r="M9" s="8">
        <v>45897.771877167899</v>
      </c>
      <c r="N9" s="8">
        <v>65595.097759596305</v>
      </c>
      <c r="O9" s="8">
        <v>3.1740242436564999E-8</v>
      </c>
      <c r="P9" s="8">
        <v>-5304.5727235042596</v>
      </c>
      <c r="Q9" s="8">
        <v>146218.23834684401</v>
      </c>
      <c r="R9" s="8">
        <v>3.1740242436564999E-8</v>
      </c>
      <c r="S9" s="8">
        <v>3.1740242436564999E-8</v>
      </c>
      <c r="T9" s="8">
        <v>3.1740242436564999E-8</v>
      </c>
      <c r="U9" s="8">
        <v>3.1740242436564999E-8</v>
      </c>
      <c r="V9" s="8">
        <v>-279625.19264452299</v>
      </c>
      <c r="W9" s="8">
        <v>-135327.04355012099</v>
      </c>
      <c r="X9" s="8">
        <v>3.1740242436564999E-8</v>
      </c>
      <c r="Y9" s="8">
        <v>-58616.667500710399</v>
      </c>
      <c r="Z9" s="8">
        <v>45445.818150708401</v>
      </c>
      <c r="AA9" s="8">
        <v>811090.85628772096</v>
      </c>
      <c r="AB9" s="8">
        <v>3.1740242436564999E-8</v>
      </c>
      <c r="AC9" s="8">
        <v>123905.86083258</v>
      </c>
      <c r="AD9" s="8">
        <v>9.1977198885520596E-8</v>
      </c>
      <c r="AE9">
        <v>3.1740242436564999E-8</v>
      </c>
      <c r="AF9">
        <v>31076.772175557599</v>
      </c>
    </row>
    <row r="10" spans="1:32" x14ac:dyDescent="0.2">
      <c r="A10" s="74">
        <f t="shared" si="0"/>
        <v>42793</v>
      </c>
      <c r="B10" s="8">
        <v>8.33558257193852E-9</v>
      </c>
      <c r="C10" s="8">
        <v>8.33558257193852E-9</v>
      </c>
      <c r="D10" s="8">
        <v>-3038.9814677815498</v>
      </c>
      <c r="E10" s="8">
        <v>192149.41415019301</v>
      </c>
      <c r="F10" s="8">
        <v>-42227.674419984702</v>
      </c>
      <c r="G10" s="8">
        <v>8.33558257193852E-9</v>
      </c>
      <c r="H10" s="8">
        <v>8.33558257193852E-9</v>
      </c>
      <c r="I10" s="8">
        <v>2455947.5896506398</v>
      </c>
      <c r="J10" s="8">
        <v>41107.554217426201</v>
      </c>
      <c r="K10" s="8">
        <v>8.33558257193852E-9</v>
      </c>
      <c r="L10" s="8">
        <v>8.33558257193852E-9</v>
      </c>
      <c r="M10" s="8">
        <v>56053.535087299497</v>
      </c>
      <c r="N10" s="8">
        <v>84593.712145867205</v>
      </c>
      <c r="O10" s="8">
        <v>8.33558257193852E-9</v>
      </c>
      <c r="P10" s="8">
        <v>-9369.2320483972107</v>
      </c>
      <c r="Q10" s="8">
        <v>145937.171325287</v>
      </c>
      <c r="R10" s="8">
        <v>8.33558257193852E-9</v>
      </c>
      <c r="S10" s="8">
        <v>8.33558257193852E-9</v>
      </c>
      <c r="T10" s="8">
        <v>8.33558257193852E-9</v>
      </c>
      <c r="U10" s="8">
        <v>8.33558257193852E-9</v>
      </c>
      <c r="V10" s="8">
        <v>-287447.14035111998</v>
      </c>
      <c r="W10" s="8">
        <v>-211071.935852069</v>
      </c>
      <c r="X10" s="8">
        <v>8.33558257193852E-9</v>
      </c>
      <c r="Y10" s="8">
        <v>-64879.343188007202</v>
      </c>
      <c r="Z10" s="8">
        <v>54094.966176040303</v>
      </c>
      <c r="AA10" s="8">
        <v>897490.71517089906</v>
      </c>
      <c r="AB10" s="8">
        <v>8.33558257193852E-9</v>
      </c>
      <c r="AC10" s="8">
        <v>54229.713786037297</v>
      </c>
      <c r="AD10" s="8">
        <v>5.69598142415799E-8</v>
      </c>
      <c r="AE10">
        <v>-48899.860302686699</v>
      </c>
      <c r="AF10">
        <v>40272.2567199404</v>
      </c>
    </row>
    <row r="11" spans="1:32" x14ac:dyDescent="0.2">
      <c r="A11" s="74">
        <f t="shared" si="0"/>
        <v>42800</v>
      </c>
      <c r="B11" s="8">
        <v>1.3892904494967299E-8</v>
      </c>
      <c r="C11" s="8">
        <v>1.3892904494967299E-8</v>
      </c>
      <c r="D11" s="8">
        <v>3353.9274137652201</v>
      </c>
      <c r="E11" s="8">
        <v>236288.40497166599</v>
      </c>
      <c r="F11" s="8">
        <v>-58334.858961596998</v>
      </c>
      <c r="G11" s="8">
        <v>1.3892904494967299E-8</v>
      </c>
      <c r="H11" s="8">
        <v>1.3892904494967299E-8</v>
      </c>
      <c r="I11" s="8">
        <v>2455947.5896506398</v>
      </c>
      <c r="J11" s="8">
        <v>34527.0867459664</v>
      </c>
      <c r="K11" s="8">
        <v>1.3892904494967299E-8</v>
      </c>
      <c r="L11" s="8">
        <v>1.3892904494967299E-8</v>
      </c>
      <c r="M11" s="8">
        <v>1.3892904494967299E-8</v>
      </c>
      <c r="N11" s="8">
        <v>72585.578215139307</v>
      </c>
      <c r="O11" s="8">
        <v>1.3892904494967299E-8</v>
      </c>
      <c r="P11" s="8">
        <v>-8420.3520189051706</v>
      </c>
      <c r="Q11" s="8">
        <v>147718.205515629</v>
      </c>
      <c r="R11" s="8">
        <v>1.3892904494967299E-8</v>
      </c>
      <c r="S11" s="8">
        <v>1.3892904494967299E-8</v>
      </c>
      <c r="T11" s="8">
        <v>1.3892904494967299E-8</v>
      </c>
      <c r="U11" s="8">
        <v>1.3892904494967299E-8</v>
      </c>
      <c r="V11" s="8">
        <v>-306665.46250842803</v>
      </c>
      <c r="W11" s="8">
        <v>-204493.74236598099</v>
      </c>
      <c r="X11" s="8">
        <v>1.3892904494967299E-8</v>
      </c>
      <c r="Y11" s="8">
        <v>-70211.0519993575</v>
      </c>
      <c r="Z11" s="8">
        <v>44689.517061019302</v>
      </c>
      <c r="AA11" s="8">
        <v>842835.35742088896</v>
      </c>
      <c r="AB11" s="8">
        <v>1.3892904494967299E-8</v>
      </c>
      <c r="AC11" s="8">
        <v>78700.983865147602</v>
      </c>
      <c r="AD11" s="8">
        <v>2.5007228090941199E-8</v>
      </c>
      <c r="AE11">
        <v>-48147.820983784499</v>
      </c>
      <c r="AF11">
        <v>22477.926395878902</v>
      </c>
    </row>
    <row r="12" spans="1:32" x14ac:dyDescent="0.2">
      <c r="A12" s="74">
        <f t="shared" si="0"/>
        <v>42807</v>
      </c>
      <c r="B12" s="8">
        <v>-6.0922401995974804E-9</v>
      </c>
      <c r="C12" s="8">
        <v>-6.0922401995974804E-9</v>
      </c>
      <c r="D12" s="8">
        <v>363.395764075942</v>
      </c>
      <c r="E12" s="8">
        <v>282969.028565671</v>
      </c>
      <c r="F12" s="8">
        <v>-27857.5295237756</v>
      </c>
      <c r="G12" s="8">
        <v>-6.0922401995974804E-9</v>
      </c>
      <c r="H12" s="8">
        <v>-6.0922401995974804E-9</v>
      </c>
      <c r="I12" s="8">
        <v>2455947.5896506398</v>
      </c>
      <c r="J12" s="8">
        <v>19873.654894173102</v>
      </c>
      <c r="K12" s="8">
        <v>-6.0922401995974804E-9</v>
      </c>
      <c r="L12" s="8">
        <v>-6.0922401995974804E-9</v>
      </c>
      <c r="M12" s="8">
        <v>-6.0922401995974804E-9</v>
      </c>
      <c r="N12" s="8">
        <v>63408.441135051602</v>
      </c>
      <c r="O12" s="8">
        <v>-6.0922401995974804E-9</v>
      </c>
      <c r="P12" s="8">
        <v>-7850.5962914745196</v>
      </c>
      <c r="Q12" s="8">
        <v>154215.660077073</v>
      </c>
      <c r="R12" s="8">
        <v>-6.0922401995974804E-9</v>
      </c>
      <c r="S12" s="8">
        <v>-6.0922401995974804E-9</v>
      </c>
      <c r="T12" s="8">
        <v>-6.0922401995974804E-9</v>
      </c>
      <c r="U12" s="8">
        <v>-6.0922401995974804E-9</v>
      </c>
      <c r="V12" s="8">
        <v>-338594.94217233203</v>
      </c>
      <c r="W12" s="8">
        <v>-276947.28302646597</v>
      </c>
      <c r="X12" s="8">
        <v>-104300.594944613</v>
      </c>
      <c r="Y12" s="8">
        <v>-71027.813254783701</v>
      </c>
      <c r="Z12" s="8">
        <v>53765.545581947597</v>
      </c>
      <c r="AA12" s="8">
        <v>936110.52575701894</v>
      </c>
      <c r="AB12" s="8">
        <v>-6.0922401995974804E-9</v>
      </c>
      <c r="AC12" s="8">
        <v>115086.255783464</v>
      </c>
      <c r="AD12" s="8">
        <v>-9181.8686528658</v>
      </c>
      <c r="AE12">
        <v>-6.0922401995974804E-9</v>
      </c>
      <c r="AF12">
        <v>18736.320459086699</v>
      </c>
    </row>
    <row r="13" spans="1:32" x14ac:dyDescent="0.2">
      <c r="A13" s="74">
        <f t="shared" si="0"/>
        <v>42814</v>
      </c>
      <c r="B13" s="8">
        <v>5.7862565744771697E-9</v>
      </c>
      <c r="C13" s="8">
        <v>5.7862565744771697E-9</v>
      </c>
      <c r="D13" s="8">
        <v>-5028.9983279344397</v>
      </c>
      <c r="E13" s="8">
        <v>274390.20258291397</v>
      </c>
      <c r="F13" s="8">
        <v>-13718.2020944429</v>
      </c>
      <c r="G13" s="8">
        <v>5.7862565744771697E-9</v>
      </c>
      <c r="H13" s="8">
        <v>5.7862565744771697E-9</v>
      </c>
      <c r="I13" s="8">
        <v>2455947.5896506398</v>
      </c>
      <c r="J13" s="8">
        <v>35490.311340601998</v>
      </c>
      <c r="K13" s="8">
        <v>5.7862565744771697E-9</v>
      </c>
      <c r="L13" s="8">
        <v>5.7862565744771697E-9</v>
      </c>
      <c r="M13" s="8">
        <v>5.7862565744771697E-9</v>
      </c>
      <c r="N13" s="8">
        <v>48926.794579412199</v>
      </c>
      <c r="O13" s="8">
        <v>5.7862565744771697E-9</v>
      </c>
      <c r="P13" s="8">
        <v>-7174.0581122870099</v>
      </c>
      <c r="Q13" s="8">
        <v>154776.92105743699</v>
      </c>
      <c r="R13" s="8">
        <v>5.7862565744771697E-9</v>
      </c>
      <c r="S13" s="8">
        <v>5.7862565744771697E-9</v>
      </c>
      <c r="T13" s="8">
        <v>5.7862565744771697E-9</v>
      </c>
      <c r="U13" s="8">
        <v>5.7862565744771697E-9</v>
      </c>
      <c r="V13" s="8">
        <v>-291370.89209289697</v>
      </c>
      <c r="W13" s="8">
        <v>-370807.701783881</v>
      </c>
      <c r="X13" s="8">
        <v>-83282.754207106103</v>
      </c>
      <c r="Y13" s="8">
        <v>-77432.220221866606</v>
      </c>
      <c r="Z13" s="8">
        <v>53665.357682339403</v>
      </c>
      <c r="AA13" s="8">
        <v>973121.91333702102</v>
      </c>
      <c r="AB13" s="8">
        <v>5.7862565744771697E-9</v>
      </c>
      <c r="AC13" s="8">
        <v>94422.269545610907</v>
      </c>
      <c r="AD13" s="8">
        <v>-35938.315548666898</v>
      </c>
      <c r="AE13">
        <v>5.7862565744771697E-9</v>
      </c>
      <c r="AF13">
        <v>19566.682239075799</v>
      </c>
    </row>
    <row r="14" spans="1:32" x14ac:dyDescent="0.2">
      <c r="A14" s="74">
        <f t="shared" si="0"/>
        <v>42821</v>
      </c>
      <c r="B14" s="8">
        <v>1.0643473615644201E-8</v>
      </c>
      <c r="C14" s="8">
        <v>1.0643473615644201E-8</v>
      </c>
      <c r="D14" s="8">
        <v>-16874.376191139399</v>
      </c>
      <c r="E14" s="8">
        <v>292785.14975732297</v>
      </c>
      <c r="F14" s="8">
        <v>-1634.8782480473001</v>
      </c>
      <c r="G14" s="8">
        <v>1.0643473615644201E-8</v>
      </c>
      <c r="H14" s="8">
        <v>1.0643473615644201E-8</v>
      </c>
      <c r="I14" s="8">
        <v>2455947.5896506398</v>
      </c>
      <c r="J14" s="8">
        <v>43481.122642661998</v>
      </c>
      <c r="K14" s="8">
        <v>1.0643473615644201E-8</v>
      </c>
      <c r="L14" s="8">
        <v>1.0643473615644201E-8</v>
      </c>
      <c r="M14" s="8">
        <v>1.0643473615644201E-8</v>
      </c>
      <c r="N14" s="8">
        <v>35561.516062387498</v>
      </c>
      <c r="O14" s="8">
        <v>1.0643473615644201E-8</v>
      </c>
      <c r="P14" s="8">
        <v>-6681.9060272055804</v>
      </c>
      <c r="Q14" s="8">
        <v>167311.48717048601</v>
      </c>
      <c r="R14" s="8">
        <v>1.0643473615644201E-8</v>
      </c>
      <c r="S14" s="8">
        <v>1.0643473615644201E-8</v>
      </c>
      <c r="T14" s="8">
        <v>1.0643473615644201E-8</v>
      </c>
      <c r="U14" s="8">
        <v>1.0643473615644201E-8</v>
      </c>
      <c r="V14" s="8">
        <v>-278300.24187858199</v>
      </c>
      <c r="W14" s="8">
        <v>-469067.115058119</v>
      </c>
      <c r="X14" s="8">
        <v>-78686.5275125029</v>
      </c>
      <c r="Y14" s="8">
        <v>-79033.767329661394</v>
      </c>
      <c r="Z14" s="8">
        <v>54740.347620926797</v>
      </c>
      <c r="AA14" s="8">
        <v>1135965.1382671399</v>
      </c>
      <c r="AB14" s="8">
        <v>1.0643473615644201E-8</v>
      </c>
      <c r="AC14" s="8">
        <v>113125.987440173</v>
      </c>
      <c r="AD14" s="8">
        <v>-27684.630783841199</v>
      </c>
      <c r="AE14">
        <v>-49585.907114333502</v>
      </c>
      <c r="AF14">
        <v>-4595.6206505488999</v>
      </c>
    </row>
    <row r="15" spans="1:32" x14ac:dyDescent="0.2">
      <c r="A15" s="74">
        <f t="shared" si="0"/>
        <v>42828</v>
      </c>
      <c r="B15" s="8">
        <v>-2.08208425630911E-8</v>
      </c>
      <c r="C15" s="8">
        <v>-2.08208425630911E-8</v>
      </c>
      <c r="D15" s="8">
        <v>-51120.995745096603</v>
      </c>
      <c r="E15" s="8">
        <v>376202.80968684802</v>
      </c>
      <c r="F15" s="8">
        <v>42732.928885582602</v>
      </c>
      <c r="G15" s="8">
        <v>-2.08208425630911E-8</v>
      </c>
      <c r="H15" s="8">
        <v>-2.08208425630911E-8</v>
      </c>
      <c r="I15" s="8">
        <v>2455947.5896506398</v>
      </c>
      <c r="J15" s="8">
        <v>23794.426894017801</v>
      </c>
      <c r="K15" s="8">
        <v>-2.08208425630911E-8</v>
      </c>
      <c r="L15" s="8">
        <v>-2.08208425630911E-8</v>
      </c>
      <c r="M15" s="8">
        <v>-2.08208425630911E-8</v>
      </c>
      <c r="N15" s="8">
        <v>41560.976725129898</v>
      </c>
      <c r="O15" s="8">
        <v>-2.08208425630911E-8</v>
      </c>
      <c r="P15" s="8">
        <v>-26375.875906614499</v>
      </c>
      <c r="Q15" s="8">
        <v>167781.12725076301</v>
      </c>
      <c r="R15" s="8">
        <v>-2.08208425630911E-8</v>
      </c>
      <c r="S15" s="8">
        <v>-2.08208425630911E-8</v>
      </c>
      <c r="T15" s="8">
        <v>-2.08208425630911E-8</v>
      </c>
      <c r="U15" s="8">
        <v>-2.08208425630911E-8</v>
      </c>
      <c r="V15" s="8">
        <v>12478.566852456401</v>
      </c>
      <c r="W15" s="8">
        <v>-673619.46820710704</v>
      </c>
      <c r="X15" s="8">
        <v>-71702.370375308004</v>
      </c>
      <c r="Y15" s="8">
        <v>-97570.726274561704</v>
      </c>
      <c r="Z15" s="8">
        <v>80270.730827392501</v>
      </c>
      <c r="AA15" s="8">
        <v>1687980.4379263299</v>
      </c>
      <c r="AB15" s="8">
        <v>-2.08208425630911E-8</v>
      </c>
      <c r="AC15" s="8">
        <v>148853.321643259</v>
      </c>
      <c r="AD15" s="8">
        <v>-31450.713308751299</v>
      </c>
      <c r="AE15">
        <v>-1.09546023939899E-7</v>
      </c>
      <c r="AF15">
        <v>-63267.181396067899</v>
      </c>
    </row>
    <row r="16" spans="1:32" x14ac:dyDescent="0.2">
      <c r="A16" s="74">
        <f t="shared" si="0"/>
        <v>42835</v>
      </c>
      <c r="B16" s="8">
        <v>16931.087827551099</v>
      </c>
      <c r="C16" s="8">
        <v>-2.08208425630911E-8</v>
      </c>
      <c r="D16" s="8">
        <v>-81973.885579944195</v>
      </c>
      <c r="E16" s="8">
        <v>83550.592144638198</v>
      </c>
      <c r="F16" s="8">
        <v>47587.058980198701</v>
      </c>
      <c r="G16" s="8">
        <v>9.9157077633133508E-9</v>
      </c>
      <c r="H16" s="8">
        <v>9.9157077633133508E-9</v>
      </c>
      <c r="I16" s="8">
        <v>2455947.5896506398</v>
      </c>
      <c r="J16" s="8">
        <v>64798.219758142302</v>
      </c>
      <c r="K16" s="8">
        <v>9.9157077633133508E-9</v>
      </c>
      <c r="L16" s="8">
        <v>9.9157077633133508E-9</v>
      </c>
      <c r="M16" s="8">
        <v>21568.383021274502</v>
      </c>
      <c r="N16" s="8">
        <v>44152.534361160499</v>
      </c>
      <c r="O16" s="8">
        <v>9.9157077633133508E-9</v>
      </c>
      <c r="P16" s="8">
        <v>-25155.420049349999</v>
      </c>
      <c r="Q16" s="8">
        <v>190320.398340443</v>
      </c>
      <c r="R16" s="8">
        <v>9.9157077633133508E-9</v>
      </c>
      <c r="S16" s="8">
        <v>9.9157077633133508E-9</v>
      </c>
      <c r="T16" s="8">
        <v>9.9157077633133508E-9</v>
      </c>
      <c r="U16" s="8">
        <v>9.9157077633133508E-9</v>
      </c>
      <c r="V16" s="8">
        <v>209016.54458097901</v>
      </c>
      <c r="W16" s="8">
        <v>-478986.13166355802</v>
      </c>
      <c r="X16" s="8">
        <v>-90259.992413139393</v>
      </c>
      <c r="Y16" s="8">
        <v>-110083.788545346</v>
      </c>
      <c r="Z16" s="8">
        <v>114406.122030382</v>
      </c>
      <c r="AA16" s="8">
        <v>2017079.88921721</v>
      </c>
      <c r="AB16" s="8">
        <v>9.9157077633133508E-9</v>
      </c>
      <c r="AC16" s="8">
        <v>132176.04691502801</v>
      </c>
      <c r="AD16" s="8">
        <v>-43424.875088594803</v>
      </c>
      <c r="AE16">
        <v>1.1368474249566199E-7</v>
      </c>
      <c r="AF16">
        <v>-102621.34217749799</v>
      </c>
    </row>
    <row r="17" spans="1:32" x14ac:dyDescent="0.2">
      <c r="A17" s="74">
        <f t="shared" si="0"/>
        <v>42842</v>
      </c>
      <c r="B17" s="8">
        <v>40262.545073603098</v>
      </c>
      <c r="C17" s="8">
        <v>-2.08208425630911E-8</v>
      </c>
      <c r="D17" s="8">
        <v>-20113.698653044899</v>
      </c>
      <c r="E17" s="8">
        <v>215571.06533842199</v>
      </c>
      <c r="F17" s="8">
        <v>34764.912484938301</v>
      </c>
      <c r="G17" s="8">
        <v>2503.13037399827</v>
      </c>
      <c r="H17" s="8">
        <v>3.7835960399368599E-8</v>
      </c>
      <c r="I17" s="8">
        <v>2455947.5896506398</v>
      </c>
      <c r="J17" s="8">
        <v>71986.110790701903</v>
      </c>
      <c r="K17" s="8">
        <v>3.7835960399368599E-8</v>
      </c>
      <c r="L17" s="8">
        <v>-50.226337219543403</v>
      </c>
      <c r="M17" s="8">
        <v>54814.021519563597</v>
      </c>
      <c r="N17" s="8">
        <v>37545.144319799001</v>
      </c>
      <c r="O17" s="8">
        <v>3.7835960399368599E-8</v>
      </c>
      <c r="P17" s="8">
        <v>-20914.704001502301</v>
      </c>
      <c r="Q17" s="8">
        <v>186823.12120851001</v>
      </c>
      <c r="R17" s="8">
        <v>3.7835960399368599E-8</v>
      </c>
      <c r="S17" s="8">
        <v>3.7835960399368599E-8</v>
      </c>
      <c r="T17" s="8">
        <v>3.7835960399368599E-8</v>
      </c>
      <c r="U17" s="8">
        <v>3.7835960399368599E-8</v>
      </c>
      <c r="V17" s="8">
        <v>52574.538811259597</v>
      </c>
      <c r="W17" s="8">
        <v>-288797.97799180198</v>
      </c>
      <c r="X17" s="8">
        <v>-71513.341242078895</v>
      </c>
      <c r="Y17" s="8">
        <v>-75525.281736282297</v>
      </c>
      <c r="Z17" s="8">
        <v>48430.888559337502</v>
      </c>
      <c r="AA17" s="8">
        <v>1023822.1648289</v>
      </c>
      <c r="AB17" s="8">
        <v>3.7835960399368599E-8</v>
      </c>
      <c r="AC17" s="8">
        <v>104592.751810952</v>
      </c>
      <c r="AD17" s="8">
        <v>-19424.730787182802</v>
      </c>
      <c r="AE17">
        <v>51176.040381290899</v>
      </c>
      <c r="AF17">
        <v>5130.7961615015702</v>
      </c>
    </row>
    <row r="18" spans="1:32" x14ac:dyDescent="0.2">
      <c r="A18" s="74">
        <f t="shared" si="0"/>
        <v>42849</v>
      </c>
      <c r="B18" s="8">
        <v>91468.865983780197</v>
      </c>
      <c r="C18" s="8">
        <v>-2.08208425630911E-8</v>
      </c>
      <c r="D18" s="8">
        <v>-30794.0263680116</v>
      </c>
      <c r="E18" s="8">
        <v>60633.229941810998</v>
      </c>
      <c r="F18" s="8">
        <v>30009.1842856642</v>
      </c>
      <c r="G18" s="8">
        <v>2942.9961164763399</v>
      </c>
      <c r="H18" s="8">
        <v>18205.9113784746</v>
      </c>
      <c r="I18" s="8">
        <v>2455947.5896506398</v>
      </c>
      <c r="J18" s="8">
        <v>79181.837212025304</v>
      </c>
      <c r="K18" s="8">
        <v>1.02211350752921E-8</v>
      </c>
      <c r="L18" s="8">
        <v>-47.069825144335503</v>
      </c>
      <c r="M18" s="8">
        <v>70888.790358102604</v>
      </c>
      <c r="N18" s="8">
        <v>38283.077516808298</v>
      </c>
      <c r="O18" s="8">
        <v>1.02211350752921E-8</v>
      </c>
      <c r="P18" s="8">
        <v>-43624.398946418798</v>
      </c>
      <c r="Q18" s="8">
        <v>157939.71821364199</v>
      </c>
      <c r="R18" s="8">
        <v>1.02211350752921E-8</v>
      </c>
      <c r="S18" s="8">
        <v>1.02211350752921E-8</v>
      </c>
      <c r="T18" s="8">
        <v>1.02211350752921E-8</v>
      </c>
      <c r="U18" s="8">
        <v>1.02211350752921E-8</v>
      </c>
      <c r="V18" s="8">
        <v>157699.447914694</v>
      </c>
      <c r="W18" s="8">
        <v>-280121.21737504</v>
      </c>
      <c r="X18" s="8">
        <v>-59592.707465572101</v>
      </c>
      <c r="Y18" s="8">
        <v>-85889.409539167493</v>
      </c>
      <c r="Z18" s="8">
        <v>79195.170438498695</v>
      </c>
      <c r="AA18" s="8">
        <v>1319135.7722286501</v>
      </c>
      <c r="AB18" s="8">
        <v>1.02211350752921E-8</v>
      </c>
      <c r="AC18" s="8">
        <v>119488.050322373</v>
      </c>
      <c r="AD18" s="8">
        <v>-30135.411962978</v>
      </c>
      <c r="AE18">
        <v>1.02211350752921E-8</v>
      </c>
      <c r="AF18">
        <v>35694.298764269901</v>
      </c>
    </row>
    <row r="19" spans="1:32" x14ac:dyDescent="0.2">
      <c r="A19" s="74">
        <f t="shared" si="0"/>
        <v>42856</v>
      </c>
      <c r="B19" s="8">
        <v>72075.437943716403</v>
      </c>
      <c r="C19" s="8">
        <v>-2.08208425630911E-8</v>
      </c>
      <c r="D19" s="8">
        <v>5513.5915991994998</v>
      </c>
      <c r="E19" s="8">
        <v>93120.799050810907</v>
      </c>
      <c r="F19" s="8">
        <v>-7139.6430517993504</v>
      </c>
      <c r="G19" s="8">
        <v>2543.6441468891699</v>
      </c>
      <c r="H19" s="8">
        <v>17704.6748977241</v>
      </c>
      <c r="I19" s="8">
        <v>2455947.5896506398</v>
      </c>
      <c r="J19" s="8">
        <v>54615.8975939374</v>
      </c>
      <c r="K19" s="8">
        <v>-5.2901911040458801E-8</v>
      </c>
      <c r="L19" s="8">
        <v>-83.754378200771001</v>
      </c>
      <c r="M19" s="8">
        <v>61496.997897829096</v>
      </c>
      <c r="N19" s="8">
        <v>27336.156947727999</v>
      </c>
      <c r="O19" s="8">
        <v>-5.2901911040458801E-8</v>
      </c>
      <c r="P19" s="8">
        <v>-62868.000371857997</v>
      </c>
      <c r="Q19" s="8">
        <v>184362.544943994</v>
      </c>
      <c r="R19" s="8">
        <v>-5.2901911040458801E-8</v>
      </c>
      <c r="S19" s="8">
        <v>-5.2901911040458801E-8</v>
      </c>
      <c r="T19" s="8">
        <v>-5.2901911040458801E-8</v>
      </c>
      <c r="U19" s="8">
        <v>-5.2901911040458801E-8</v>
      </c>
      <c r="V19" s="8">
        <v>-72255.121339860198</v>
      </c>
      <c r="W19" s="8">
        <v>17199.556772006101</v>
      </c>
      <c r="X19" s="8">
        <v>-46481.538755435402</v>
      </c>
      <c r="Y19" s="8">
        <v>-76590.975522691006</v>
      </c>
      <c r="Z19" s="8">
        <v>59345.471820861603</v>
      </c>
      <c r="AA19" s="8">
        <v>1151694.5770044299</v>
      </c>
      <c r="AB19" s="8">
        <v>26929.9892987928</v>
      </c>
      <c r="AC19" s="8">
        <v>131383.89373742201</v>
      </c>
      <c r="AD19" s="8">
        <v>-29363.9778620043</v>
      </c>
      <c r="AE19">
        <v>-1.45712281286877E-7</v>
      </c>
      <c r="AF19">
        <v>34711.386179678702</v>
      </c>
    </row>
    <row r="20" spans="1:32" x14ac:dyDescent="0.2">
      <c r="A20" s="74">
        <f t="shared" si="0"/>
        <v>42863</v>
      </c>
      <c r="B20" s="8">
        <v>93751.621351438502</v>
      </c>
      <c r="C20" s="8">
        <v>-2.08208425630911E-8</v>
      </c>
      <c r="D20" s="8">
        <v>8275.3822021261803</v>
      </c>
      <c r="E20" s="8">
        <v>264142.64434214903</v>
      </c>
      <c r="F20" s="8">
        <v>-7186.1426376487598</v>
      </c>
      <c r="G20" s="8">
        <v>2525.6882670651098</v>
      </c>
      <c r="H20" s="8">
        <v>15764.776109710199</v>
      </c>
      <c r="I20" s="8">
        <v>2455947.5896506398</v>
      </c>
      <c r="J20" s="8">
        <v>69742.557490931897</v>
      </c>
      <c r="K20" s="8">
        <v>-6.0274679588595199E-9</v>
      </c>
      <c r="L20" s="8">
        <v>-75.871555488111994</v>
      </c>
      <c r="M20" s="8">
        <v>50716.558684512202</v>
      </c>
      <c r="N20" s="8">
        <v>28832.396110441699</v>
      </c>
      <c r="O20" s="8">
        <v>-6.0274679588595199E-9</v>
      </c>
      <c r="P20" s="8">
        <v>-83563.753981502494</v>
      </c>
      <c r="Q20" s="8">
        <v>159235.56097542</v>
      </c>
      <c r="R20" s="8">
        <v>735.82534810603795</v>
      </c>
      <c r="S20" s="8">
        <v>-6.0274679588595199E-9</v>
      </c>
      <c r="T20" s="8">
        <v>-6.0274679588595199E-9</v>
      </c>
      <c r="U20" s="8">
        <v>-6.0274679588595199E-9</v>
      </c>
      <c r="V20" s="8">
        <v>-66729.789074557499</v>
      </c>
      <c r="W20" s="8">
        <v>-56062.125206470802</v>
      </c>
      <c r="X20" s="8">
        <v>-37447.502137723299</v>
      </c>
      <c r="Y20" s="8">
        <v>-77072.7585953737</v>
      </c>
      <c r="Z20" s="8">
        <v>59846.715966255499</v>
      </c>
      <c r="AA20" s="8">
        <v>1128091.3923416501</v>
      </c>
      <c r="AB20" s="8">
        <v>2712.3843781054102</v>
      </c>
      <c r="AC20" s="8">
        <v>119593.05120954099</v>
      </c>
      <c r="AD20" s="8">
        <v>-29553.171899497898</v>
      </c>
      <c r="AE20">
        <v>53064.329715793501</v>
      </c>
      <c r="AF20">
        <v>38598.574172714303</v>
      </c>
    </row>
    <row r="21" spans="1:32" x14ac:dyDescent="0.2">
      <c r="A21" s="74">
        <f t="shared" si="0"/>
        <v>42870</v>
      </c>
      <c r="B21" s="8">
        <v>74190.590184761997</v>
      </c>
      <c r="C21" s="8">
        <v>-2.08208425630911E-8</v>
      </c>
      <c r="D21" s="8">
        <v>-18765.0579824618</v>
      </c>
      <c r="E21" s="8">
        <v>331941.82764175098</v>
      </c>
      <c r="F21" s="8">
        <v>22952.878146968102</v>
      </c>
      <c r="G21" s="8">
        <v>2536.5077420791399</v>
      </c>
      <c r="H21" s="8">
        <v>7089.5438824969597</v>
      </c>
      <c r="I21" s="8">
        <v>2455947.5896506398</v>
      </c>
      <c r="J21" s="8">
        <v>58088.293248625901</v>
      </c>
      <c r="K21" s="8">
        <v>1.37262590682182E-8</v>
      </c>
      <c r="L21" s="8">
        <v>-68.299682320683203</v>
      </c>
      <c r="M21" s="8">
        <v>84465.097962050597</v>
      </c>
      <c r="N21" s="8">
        <v>26647.423704451001</v>
      </c>
      <c r="O21" s="8">
        <v>1.37262590682182E-8</v>
      </c>
      <c r="P21" s="8">
        <v>-93057.532833624704</v>
      </c>
      <c r="Q21" s="8">
        <v>171819.313430468</v>
      </c>
      <c r="R21" s="8">
        <v>11088.345110839</v>
      </c>
      <c r="S21" s="8">
        <v>1.37262590682182E-8</v>
      </c>
      <c r="T21" s="8">
        <v>1.37262590682182E-8</v>
      </c>
      <c r="U21" s="8">
        <v>1.37262590682182E-8</v>
      </c>
      <c r="V21" s="8">
        <v>47085.738504148299</v>
      </c>
      <c r="W21" s="8">
        <v>-286300.79152576101</v>
      </c>
      <c r="X21" s="8">
        <v>-34113.747746560301</v>
      </c>
      <c r="Y21" s="8">
        <v>-84250.439329969304</v>
      </c>
      <c r="Z21" s="8">
        <v>59245.270076087298</v>
      </c>
      <c r="AA21" s="8">
        <v>1049651.1654789399</v>
      </c>
      <c r="AB21" s="8">
        <v>27152.943226288698</v>
      </c>
      <c r="AC21" s="8">
        <v>152735.50104291501</v>
      </c>
      <c r="AD21" s="8">
        <v>-29561.7000710145</v>
      </c>
      <c r="AE21">
        <v>52531.781965870301</v>
      </c>
      <c r="AF21">
        <v>40100.357215233402</v>
      </c>
    </row>
    <row r="22" spans="1:32" x14ac:dyDescent="0.2">
      <c r="A22" s="74">
        <f t="shared" si="0"/>
        <v>42877</v>
      </c>
      <c r="B22" s="8">
        <v>110795.19292303101</v>
      </c>
      <c r="C22" s="8">
        <v>-2.08208425630911E-8</v>
      </c>
      <c r="D22" s="8">
        <v>-81984.337075197298</v>
      </c>
      <c r="E22" s="8">
        <v>384402.70581131498</v>
      </c>
      <c r="F22" s="8">
        <v>33697.136980913303</v>
      </c>
      <c r="G22" s="8">
        <v>4345.2582444233003</v>
      </c>
      <c r="H22" s="8">
        <v>22464.5215679705</v>
      </c>
      <c r="I22" s="8">
        <v>2455947.5896506398</v>
      </c>
      <c r="J22" s="8">
        <v>78795.319593656503</v>
      </c>
      <c r="K22" s="8">
        <v>-4.9529835695137703E-8</v>
      </c>
      <c r="L22" s="8">
        <v>-70.477385660284099</v>
      </c>
      <c r="M22" s="8">
        <v>96502.715743541397</v>
      </c>
      <c r="N22" s="8">
        <v>30203.0585581542</v>
      </c>
      <c r="O22" s="8">
        <v>-4.9529835695137703E-8</v>
      </c>
      <c r="P22" s="8">
        <v>-100934.444841709</v>
      </c>
      <c r="Q22" s="8">
        <v>212366.268193019</v>
      </c>
      <c r="R22" s="8">
        <v>20835.103702411801</v>
      </c>
      <c r="S22" s="8">
        <v>-4.9529835695137703E-8</v>
      </c>
      <c r="T22" s="8">
        <v>24141.439998260499</v>
      </c>
      <c r="U22" s="8">
        <v>-4.9529835695137703E-8</v>
      </c>
      <c r="V22" s="8">
        <v>170083.938085642</v>
      </c>
      <c r="W22" s="8">
        <v>-414498.07566362899</v>
      </c>
      <c r="X22" s="8">
        <v>-62470.696823387501</v>
      </c>
      <c r="Y22" s="8">
        <v>-104832.306409372</v>
      </c>
      <c r="Z22" s="8">
        <v>109847.426252167</v>
      </c>
      <c r="AA22" s="8">
        <v>2017859.02883557</v>
      </c>
      <c r="AB22" s="8">
        <v>3093.4745233728199</v>
      </c>
      <c r="AC22" s="8">
        <v>213519.26697847201</v>
      </c>
      <c r="AD22" s="8">
        <v>-44855.6841003105</v>
      </c>
      <c r="AE22">
        <v>-4.9529835695137703E-8</v>
      </c>
      <c r="AF22">
        <v>53087.755960624301</v>
      </c>
    </row>
    <row r="23" spans="1:32" x14ac:dyDescent="0.2">
      <c r="A23" s="74">
        <f t="shared" si="0"/>
        <v>42884</v>
      </c>
      <c r="B23" s="8">
        <v>82163.660445257105</v>
      </c>
      <c r="C23" s="8">
        <v>-2.08208425630911E-8</v>
      </c>
      <c r="D23" s="8">
        <v>-35404.948202707099</v>
      </c>
      <c r="E23" s="8">
        <v>206527.599438807</v>
      </c>
      <c r="F23" s="8">
        <v>7071.8780123904198</v>
      </c>
      <c r="G23" s="8">
        <v>3104.5503831015099</v>
      </c>
      <c r="H23" s="8">
        <v>25391.160629617101</v>
      </c>
      <c r="I23" s="8">
        <v>2455947.5896506398</v>
      </c>
      <c r="J23" s="8">
        <v>79844.871119351403</v>
      </c>
      <c r="K23" s="8">
        <v>-2.04752408392722E-8</v>
      </c>
      <c r="L23" s="8">
        <v>-58.421997565034403</v>
      </c>
      <c r="M23" s="8">
        <v>96373.250235080704</v>
      </c>
      <c r="N23" s="8">
        <v>10115.0962086947</v>
      </c>
      <c r="O23" s="8">
        <v>-2.04752408392722E-8</v>
      </c>
      <c r="P23" s="8">
        <v>-86179.895150277604</v>
      </c>
      <c r="Q23" s="8">
        <v>176349.127937332</v>
      </c>
      <c r="R23" s="8">
        <v>27725.118592962801</v>
      </c>
      <c r="S23" s="8">
        <v>-2.04752408392722E-8</v>
      </c>
      <c r="T23" s="8">
        <v>20430.838920234299</v>
      </c>
      <c r="U23" s="8">
        <v>-2.04752408392722E-8</v>
      </c>
      <c r="V23" s="8">
        <v>-79534.9954337573</v>
      </c>
      <c r="W23" s="8">
        <v>-145863.30107173699</v>
      </c>
      <c r="X23" s="8">
        <v>-66649.616155073207</v>
      </c>
      <c r="Y23" s="8">
        <v>-96688.748166623598</v>
      </c>
      <c r="Z23" s="8">
        <v>82581.140030341601</v>
      </c>
      <c r="AA23" s="8">
        <v>1552408.7478231799</v>
      </c>
      <c r="AB23" s="8">
        <v>28766.562933347399</v>
      </c>
      <c r="AC23" s="8">
        <v>166585.27785103401</v>
      </c>
      <c r="AD23" s="8">
        <v>-41338.0963960667</v>
      </c>
      <c r="AE23">
        <v>-2.04752408392722E-8</v>
      </c>
      <c r="AF23">
        <v>59628.4795015415</v>
      </c>
    </row>
    <row r="24" spans="1:32" x14ac:dyDescent="0.2">
      <c r="A24" s="74">
        <f t="shared" si="0"/>
        <v>42891</v>
      </c>
      <c r="B24" s="8">
        <v>113414.58539068099</v>
      </c>
      <c r="C24" s="8">
        <v>-2.08208425630911E-8</v>
      </c>
      <c r="D24" s="8">
        <v>-37345.521036943799</v>
      </c>
      <c r="E24" s="8">
        <v>267467.02493903501</v>
      </c>
      <c r="F24" s="8">
        <v>8248.7907145652298</v>
      </c>
      <c r="G24" s="8">
        <v>2771.88688112006</v>
      </c>
      <c r="H24" s="8">
        <v>20810.416017224401</v>
      </c>
      <c r="I24" s="8">
        <v>2455947.5896506398</v>
      </c>
      <c r="J24" s="8">
        <v>56732.4177731745</v>
      </c>
      <c r="K24" s="8">
        <v>-1.9022869346831701E-8</v>
      </c>
      <c r="L24" s="8">
        <v>-50.421780326728701</v>
      </c>
      <c r="M24" s="8">
        <v>84112.2712122097</v>
      </c>
      <c r="N24" s="8">
        <v>43076.9483802389</v>
      </c>
      <c r="O24" s="8">
        <v>-1.9022869346831701E-8</v>
      </c>
      <c r="P24" s="8">
        <v>-75410.3577680788</v>
      </c>
      <c r="Q24" s="8">
        <v>160698.506373768</v>
      </c>
      <c r="R24" s="8">
        <v>31415.588130919401</v>
      </c>
      <c r="S24" s="8">
        <v>-1.9022869346831701E-8</v>
      </c>
      <c r="T24" s="8">
        <v>3842.42650482415</v>
      </c>
      <c r="U24" s="8">
        <v>-1.9022869346831701E-8</v>
      </c>
      <c r="V24" s="8">
        <v>-279222.25406561798</v>
      </c>
      <c r="W24" s="8">
        <v>-369046.58110892703</v>
      </c>
      <c r="X24" s="8">
        <v>-72988.976988477094</v>
      </c>
      <c r="Y24" s="8">
        <v>-92895.059897566898</v>
      </c>
      <c r="Z24" s="8">
        <v>77608.167319956105</v>
      </c>
      <c r="AA24" s="8">
        <v>1375784.7991030801</v>
      </c>
      <c r="AB24" s="8">
        <v>2703.8588220982801</v>
      </c>
      <c r="AC24" s="8">
        <v>147405.90877422699</v>
      </c>
      <c r="AD24" s="8">
        <v>-29947.4293587996</v>
      </c>
      <c r="AE24">
        <v>-53616.5756528903</v>
      </c>
      <c r="AF24">
        <v>57832.0049318292</v>
      </c>
    </row>
    <row r="25" spans="1:32" x14ac:dyDescent="0.2">
      <c r="A25" s="74">
        <f t="shared" si="0"/>
        <v>42898</v>
      </c>
      <c r="B25" s="8">
        <v>98324.4676077935</v>
      </c>
      <c r="C25" s="8">
        <v>-2.08208425630911E-8</v>
      </c>
      <c r="D25" s="8">
        <v>-49267.5260659962</v>
      </c>
      <c r="E25" s="8">
        <v>297422.629697664</v>
      </c>
      <c r="F25" s="8">
        <v>-5850.8076962478299</v>
      </c>
      <c r="G25" s="8">
        <v>3028.58953927524</v>
      </c>
      <c r="H25" s="8">
        <v>16701.153567114699</v>
      </c>
      <c r="I25" s="8">
        <v>2455947.5896506398</v>
      </c>
      <c r="J25" s="8">
        <v>47409.206558399397</v>
      </c>
      <c r="K25" s="8">
        <v>7.8509126906705994E-9</v>
      </c>
      <c r="L25" s="8">
        <v>-49.100132251032903</v>
      </c>
      <c r="M25" s="8">
        <v>93677.948658621593</v>
      </c>
      <c r="N25" s="8">
        <v>73435.049114868307</v>
      </c>
      <c r="O25" s="8">
        <v>7.8509126906705994E-9</v>
      </c>
      <c r="P25" s="8">
        <v>-73909.090074273394</v>
      </c>
      <c r="Q25" s="8">
        <v>189370.77143212201</v>
      </c>
      <c r="R25" s="8">
        <v>37898.284202177099</v>
      </c>
      <c r="S25" s="8">
        <v>7.8509126906705994E-9</v>
      </c>
      <c r="T25" s="8">
        <v>832.114800806262</v>
      </c>
      <c r="U25" s="8">
        <v>7.8509126906705994E-9</v>
      </c>
      <c r="V25" s="8">
        <v>-278352.82573554199</v>
      </c>
      <c r="W25" s="8">
        <v>-323854.56185766601</v>
      </c>
      <c r="X25" s="8">
        <v>-89469.818916754695</v>
      </c>
      <c r="Y25" s="8">
        <v>-108712.36964245699</v>
      </c>
      <c r="Z25" s="8">
        <v>113420.055545877</v>
      </c>
      <c r="AA25" s="8">
        <v>1822780.6384821499</v>
      </c>
      <c r="AB25" s="8">
        <v>29315.389603786301</v>
      </c>
      <c r="AC25" s="8">
        <v>170987.81401843799</v>
      </c>
      <c r="AD25" s="8">
        <v>-42899.991926759998</v>
      </c>
      <c r="AE25">
        <v>7.8509126906705994E-9</v>
      </c>
      <c r="AF25">
        <v>70006.242300072496</v>
      </c>
    </row>
    <row r="26" spans="1:32" x14ac:dyDescent="0.2">
      <c r="A26" s="74">
        <f t="shared" si="0"/>
        <v>42905</v>
      </c>
      <c r="B26" s="8">
        <v>77124.006659320803</v>
      </c>
      <c r="C26" s="8">
        <v>-2.08208425630911E-8</v>
      </c>
      <c r="D26" s="8">
        <v>-43604.796090235497</v>
      </c>
      <c r="E26" s="8">
        <v>304103.779622956</v>
      </c>
      <c r="F26" s="8">
        <v>-16151.8448087081</v>
      </c>
      <c r="G26" s="8">
        <v>2936.4054910505401</v>
      </c>
      <c r="H26" s="8">
        <v>28862.3822690528</v>
      </c>
      <c r="I26" s="8">
        <v>2455947.5896506398</v>
      </c>
      <c r="J26" s="8">
        <v>25924.437216486502</v>
      </c>
      <c r="K26" s="8">
        <v>1.9357262867179699E-8</v>
      </c>
      <c r="L26" s="8">
        <v>-43.548922082929302</v>
      </c>
      <c r="M26" s="8">
        <v>89477.631079530795</v>
      </c>
      <c r="N26" s="8">
        <v>63478.548210564899</v>
      </c>
      <c r="O26" s="8">
        <v>1.9357262867179699E-8</v>
      </c>
      <c r="P26" s="8">
        <v>-66168.459718283804</v>
      </c>
      <c r="Q26" s="8">
        <v>184947.30710992601</v>
      </c>
      <c r="R26" s="8">
        <v>38100.126879424599</v>
      </c>
      <c r="S26" s="8">
        <v>1.9357262867179699E-8</v>
      </c>
      <c r="T26" s="8">
        <v>11308.645651405501</v>
      </c>
      <c r="U26" s="8">
        <v>1.9357262867179699E-8</v>
      </c>
      <c r="V26" s="8">
        <v>-368564.86389469501</v>
      </c>
      <c r="W26" s="8">
        <v>-328159.02351132</v>
      </c>
      <c r="X26" s="8">
        <v>-92455.731468673606</v>
      </c>
      <c r="Y26" s="8">
        <v>-107189.53208798</v>
      </c>
      <c r="Z26" s="8">
        <v>101824.013725903</v>
      </c>
      <c r="AA26" s="8">
        <v>1724118.5104673801</v>
      </c>
      <c r="AB26" s="8">
        <v>2874.0840332027301</v>
      </c>
      <c r="AC26" s="8">
        <v>231362.49254634799</v>
      </c>
      <c r="AD26" s="8">
        <v>-31923.113308598698</v>
      </c>
      <c r="AE26">
        <v>1.9357262867179699E-8</v>
      </c>
      <c r="AF26">
        <v>78171.959296094807</v>
      </c>
    </row>
    <row r="27" spans="1:32" x14ac:dyDescent="0.2">
      <c r="A27" s="74">
        <f t="shared" si="0"/>
        <v>42912</v>
      </c>
      <c r="B27" s="8">
        <v>57958.134470929101</v>
      </c>
      <c r="C27" s="8">
        <v>-2.08208425630911E-8</v>
      </c>
      <c r="D27" s="8">
        <v>-37641.828594885701</v>
      </c>
      <c r="E27" s="8">
        <v>18834.694026741799</v>
      </c>
      <c r="F27" s="8">
        <v>-7149.6156714120898</v>
      </c>
      <c r="G27" s="8">
        <v>2682.3556208160799</v>
      </c>
      <c r="H27" s="8">
        <v>17726.193956631301</v>
      </c>
      <c r="I27" s="8">
        <v>2455947.5896506398</v>
      </c>
      <c r="J27" s="8">
        <v>18759.771617482798</v>
      </c>
      <c r="K27" s="8">
        <v>-4.8901129089307397E-9</v>
      </c>
      <c r="L27" s="8">
        <v>-36.103189703040002</v>
      </c>
      <c r="M27" s="8">
        <v>76101.415176539405</v>
      </c>
      <c r="N27" s="8">
        <v>70085.326550617203</v>
      </c>
      <c r="O27" s="8">
        <v>-4.8901129089307397E-9</v>
      </c>
      <c r="P27" s="8">
        <v>-55314.114161609497</v>
      </c>
      <c r="Q27" s="8">
        <v>190417.418293614</v>
      </c>
      <c r="R27" s="8">
        <v>38646.349866341501</v>
      </c>
      <c r="S27" s="8">
        <v>-4.8901129089307397E-9</v>
      </c>
      <c r="T27" s="8">
        <v>16026.7878381671</v>
      </c>
      <c r="U27" s="8">
        <v>-4.8901129089307397E-9</v>
      </c>
      <c r="V27" s="8">
        <v>-44265.361439533997</v>
      </c>
      <c r="W27" s="8">
        <v>-39254.1646818601</v>
      </c>
      <c r="X27" s="8">
        <v>-93271.3307308769</v>
      </c>
      <c r="Y27" s="8">
        <v>-98751.735630779105</v>
      </c>
      <c r="Z27" s="8">
        <v>86702.838310577601</v>
      </c>
      <c r="AA27" s="8">
        <v>1186342.7993922001</v>
      </c>
      <c r="AB27" s="8">
        <v>270.12483453119302</v>
      </c>
      <c r="AC27" s="8">
        <v>176273.958586692</v>
      </c>
      <c r="AD27" s="8">
        <v>-29406.959140962801</v>
      </c>
      <c r="AE27">
        <v>-52638.256057138096</v>
      </c>
      <c r="AF27">
        <v>77539.912581434502</v>
      </c>
    </row>
    <row r="28" spans="1:32" x14ac:dyDescent="0.2">
      <c r="A28" s="74">
        <f t="shared" si="0"/>
        <v>42919</v>
      </c>
      <c r="B28" s="8">
        <v>48951.106876398801</v>
      </c>
      <c r="C28" s="8">
        <v>-2.08208425630911E-8</v>
      </c>
      <c r="D28" s="8">
        <v>-39090.0805753651</v>
      </c>
      <c r="E28" s="8">
        <v>69015.502462951001</v>
      </c>
      <c r="F28" s="8">
        <v>-19938.486118644199</v>
      </c>
      <c r="G28" s="8">
        <v>2989.8536737028999</v>
      </c>
      <c r="H28" s="8">
        <v>13033.808506861</v>
      </c>
      <c r="I28" s="8">
        <v>2455947.5896506398</v>
      </c>
      <c r="J28" s="8">
        <v>1979.07033041661</v>
      </c>
      <c r="K28" s="8">
        <v>8.8697536031116899E-9</v>
      </c>
      <c r="L28" s="8">
        <v>-34.121061918776498</v>
      </c>
      <c r="M28" s="8">
        <v>97672.806585762897</v>
      </c>
      <c r="N28" s="8">
        <v>75393.467589246895</v>
      </c>
      <c r="O28" s="8">
        <v>8.8697536031116899E-9</v>
      </c>
      <c r="P28" s="8">
        <v>-53391.541557979799</v>
      </c>
      <c r="Q28" s="8">
        <v>194636.86023851999</v>
      </c>
      <c r="R28" s="8">
        <v>43995.447338904698</v>
      </c>
      <c r="S28" s="8">
        <v>8.8697536031116899E-9</v>
      </c>
      <c r="T28" s="8">
        <v>16962.604865795001</v>
      </c>
      <c r="U28" s="8">
        <v>8.8697536031116899E-9</v>
      </c>
      <c r="V28" s="8">
        <v>46771.023749581902</v>
      </c>
      <c r="W28" s="8">
        <v>-98304.661982296602</v>
      </c>
      <c r="X28" s="8">
        <v>-97569.379763239602</v>
      </c>
      <c r="Y28" s="8">
        <v>-95637.288101147395</v>
      </c>
      <c r="Z28" s="8">
        <v>91614.739033520804</v>
      </c>
      <c r="AA28" s="8">
        <v>1483703.7869842499</v>
      </c>
      <c r="AB28" s="8">
        <v>28.516219356546099</v>
      </c>
      <c r="AC28" s="8">
        <v>188839.05760839101</v>
      </c>
      <c r="AD28" s="8">
        <v>-30870.418141741899</v>
      </c>
      <c r="AE28">
        <v>8.8697536031116899E-9</v>
      </c>
      <c r="AF28">
        <v>81986.854476595297</v>
      </c>
    </row>
    <row r="29" spans="1:32" x14ac:dyDescent="0.2">
      <c r="A29" s="74">
        <f t="shared" si="0"/>
        <v>42926</v>
      </c>
      <c r="B29" s="8">
        <v>38404.104359483397</v>
      </c>
      <c r="C29" s="8">
        <v>-2.08208425630911E-8</v>
      </c>
      <c r="D29" s="8">
        <v>-20696.876034271001</v>
      </c>
      <c r="E29" s="8">
        <v>115424.277056782</v>
      </c>
      <c r="F29" s="8">
        <v>14875.3223882782</v>
      </c>
      <c r="G29" s="8">
        <v>1844.7936937955401</v>
      </c>
      <c r="H29" s="8">
        <v>26938.537947866</v>
      </c>
      <c r="I29" s="8">
        <v>2455947.5896506398</v>
      </c>
      <c r="J29" s="8">
        <v>194.16526109997699</v>
      </c>
      <c r="K29" s="8">
        <v>1.96232417548775E-8</v>
      </c>
      <c r="L29" s="8">
        <v>-30.0805539788016</v>
      </c>
      <c r="M29" s="8">
        <v>89547.486329170497</v>
      </c>
      <c r="N29" s="8">
        <v>62876.507721427297</v>
      </c>
      <c r="O29" s="8">
        <v>1.96232417548775E-8</v>
      </c>
      <c r="P29" s="8">
        <v>-47774.707643043803</v>
      </c>
      <c r="Q29" s="8">
        <v>178187.04293592999</v>
      </c>
      <c r="R29" s="8">
        <v>45287.510088761897</v>
      </c>
      <c r="S29" s="8">
        <v>1.96232417548775E-8</v>
      </c>
      <c r="T29" s="8">
        <v>6829.5251357130601</v>
      </c>
      <c r="U29" s="8">
        <v>1.96232417548775E-8</v>
      </c>
      <c r="V29" s="8">
        <v>106386.885714451</v>
      </c>
      <c r="W29" s="8">
        <v>-172031.857006887</v>
      </c>
      <c r="X29" s="8">
        <v>-76557.405101284399</v>
      </c>
      <c r="Y29" s="8">
        <v>-93694.306400814297</v>
      </c>
      <c r="Z29" s="8">
        <v>89878.847863928197</v>
      </c>
      <c r="AA29" s="8">
        <v>1293281.8524898801</v>
      </c>
      <c r="AB29" s="8">
        <v>2.7979581751246099</v>
      </c>
      <c r="AC29" s="8">
        <v>184482.67743711299</v>
      </c>
      <c r="AD29" s="8">
        <v>-30240.133252556701</v>
      </c>
      <c r="AE29">
        <v>1.96232417548775E-8</v>
      </c>
      <c r="AF29">
        <v>88454.266648394507</v>
      </c>
    </row>
    <row r="30" spans="1:32" x14ac:dyDescent="0.2">
      <c r="A30" s="74">
        <f t="shared" si="0"/>
        <v>42933</v>
      </c>
      <c r="B30" s="8">
        <v>30246.918493623201</v>
      </c>
      <c r="C30" s="8">
        <v>-2.08208425630911E-8</v>
      </c>
      <c r="D30" s="8">
        <v>4113.5481576167103</v>
      </c>
      <c r="E30" s="8">
        <v>97696.232347999699</v>
      </c>
      <c r="F30" s="8">
        <v>16151.740981167701</v>
      </c>
      <c r="G30" s="8">
        <v>1427.3787274049</v>
      </c>
      <c r="H30" s="8">
        <v>34535.5485923909</v>
      </c>
      <c r="I30" s="8">
        <v>2455947.5896506398</v>
      </c>
      <c r="J30" s="8">
        <v>19.126819102864101</v>
      </c>
      <c r="K30" s="8">
        <v>-4.6715199477947096E-9</v>
      </c>
      <c r="L30" s="8">
        <v>-27.020397920325401</v>
      </c>
      <c r="M30" s="8">
        <v>74435.241669412004</v>
      </c>
      <c r="N30" s="8">
        <v>67126.717052220702</v>
      </c>
      <c r="O30" s="8">
        <v>-4.6715199477947096E-9</v>
      </c>
      <c r="P30" s="8">
        <v>-43257.587666196501</v>
      </c>
      <c r="Q30" s="8">
        <v>169803.67673544501</v>
      </c>
      <c r="R30" s="8">
        <v>46101.690243319601</v>
      </c>
      <c r="S30" s="8">
        <v>-4.6715199477947096E-9</v>
      </c>
      <c r="T30" s="8">
        <v>1345.1542086757499</v>
      </c>
      <c r="U30" s="8">
        <v>-4.6715199477947096E-9</v>
      </c>
      <c r="V30" s="8">
        <v>-196293.85828217899</v>
      </c>
      <c r="W30" s="8">
        <v>-165990.152628465</v>
      </c>
      <c r="X30" s="8">
        <v>-82031.333027770102</v>
      </c>
      <c r="Y30" s="8">
        <v>-86051.909196359207</v>
      </c>
      <c r="Z30" s="8">
        <v>88477.817624045201</v>
      </c>
      <c r="AA30" s="8">
        <v>1369237.4785380501</v>
      </c>
      <c r="AB30" s="8">
        <v>0.27562351786925599</v>
      </c>
      <c r="AC30" s="8">
        <v>201640.530220063</v>
      </c>
      <c r="AD30" s="8">
        <v>-30189.2874340485</v>
      </c>
      <c r="AE30">
        <v>-4.6715199477947096E-9</v>
      </c>
      <c r="AF30">
        <v>97945.147314132802</v>
      </c>
    </row>
    <row r="31" spans="1:32" x14ac:dyDescent="0.2">
      <c r="A31" s="74">
        <f t="shared" si="0"/>
        <v>42940</v>
      </c>
      <c r="B31" s="8">
        <v>23828.566690438001</v>
      </c>
      <c r="C31" s="8">
        <v>-2.08208425630911E-8</v>
      </c>
      <c r="D31" s="8">
        <v>13086.0719900478</v>
      </c>
      <c r="E31" s="8">
        <v>144192.036657252</v>
      </c>
      <c r="F31" s="8">
        <v>-9.8112647694669101E-9</v>
      </c>
      <c r="G31" s="8">
        <v>1715.0337334221499</v>
      </c>
      <c r="H31" s="8">
        <v>61362.592882282901</v>
      </c>
      <c r="I31" s="8">
        <v>2455947.5896506398</v>
      </c>
      <c r="J31" s="8">
        <v>1.8840892815610799</v>
      </c>
      <c r="K31" s="8">
        <v>-9.8112647694669101E-9</v>
      </c>
      <c r="L31" s="8">
        <v>-23.960104059075501</v>
      </c>
      <c r="M31" s="8">
        <v>76483.516145233196</v>
      </c>
      <c r="N31" s="8">
        <v>70841.060345309306</v>
      </c>
      <c r="O31" s="8">
        <v>-9.8112647694669101E-9</v>
      </c>
      <c r="P31" s="8">
        <v>-39658.198227896697</v>
      </c>
      <c r="Q31" s="8">
        <v>181003.17643244501</v>
      </c>
      <c r="R31" s="8">
        <v>43832.866509983702</v>
      </c>
      <c r="S31" s="8">
        <v>-9.8112647694669101E-9</v>
      </c>
      <c r="T31" s="8">
        <v>264.99684012831398</v>
      </c>
      <c r="U31" s="8">
        <v>-9.8112647694669101E-9</v>
      </c>
      <c r="V31" s="8">
        <v>-173288.74668266301</v>
      </c>
      <c r="W31" s="8">
        <v>-180708.87664619301</v>
      </c>
      <c r="X31" s="8">
        <v>-81471.422862866806</v>
      </c>
      <c r="Y31" s="8">
        <v>-77605.562837702804</v>
      </c>
      <c r="Z31" s="8">
        <v>87137.067033235493</v>
      </c>
      <c r="AA31" s="8">
        <v>1274287.83514167</v>
      </c>
      <c r="AB31" s="8">
        <v>2.7150337633772701E-2</v>
      </c>
      <c r="AC31" s="8">
        <v>165543.916167249</v>
      </c>
      <c r="AD31" s="8">
        <v>-29746.739878049699</v>
      </c>
      <c r="AE31">
        <v>-53248.085551281001</v>
      </c>
      <c r="AF31">
        <v>76598.261320651305</v>
      </c>
    </row>
    <row r="32" spans="1:32" x14ac:dyDescent="0.2">
      <c r="A32" s="74">
        <f t="shared" si="0"/>
        <v>42947</v>
      </c>
      <c r="B32" s="8">
        <v>18792.862474494199</v>
      </c>
      <c r="C32" s="8">
        <v>-2.08208425630911E-8</v>
      </c>
      <c r="D32" s="8">
        <v>15256.202140708499</v>
      </c>
      <c r="E32" s="8">
        <v>127273.90080220401</v>
      </c>
      <c r="F32" s="8">
        <v>-1736.3977818826199</v>
      </c>
      <c r="G32" s="8">
        <v>169.10549449616599</v>
      </c>
      <c r="H32" s="8">
        <v>103937.53007725401</v>
      </c>
      <c r="I32" s="8">
        <v>2455947.5896506398</v>
      </c>
      <c r="J32" s="8">
        <v>0.18578668173323301</v>
      </c>
      <c r="K32" s="8">
        <v>5.6341653506466497E-8</v>
      </c>
      <c r="L32" s="8">
        <v>-21.300728391057898</v>
      </c>
      <c r="M32" s="8">
        <v>60571.077218463601</v>
      </c>
      <c r="N32" s="8">
        <v>44612.740411650098</v>
      </c>
      <c r="O32" s="8">
        <v>5.6341653506466497E-8</v>
      </c>
      <c r="P32" s="8">
        <v>-38297.558546438297</v>
      </c>
      <c r="Q32" s="8">
        <v>169079.616971165</v>
      </c>
      <c r="R32" s="8">
        <v>34562.957892839702</v>
      </c>
      <c r="S32" s="8">
        <v>5.6341653506466497E-8</v>
      </c>
      <c r="T32" s="8">
        <v>52.261250302010502</v>
      </c>
      <c r="U32" s="8">
        <v>5.6341653506466497E-8</v>
      </c>
      <c r="V32" s="8">
        <v>-190726.78988536401</v>
      </c>
      <c r="W32" s="8">
        <v>-202130.365776155</v>
      </c>
      <c r="X32" s="8">
        <v>-64445.583864159104</v>
      </c>
      <c r="Y32" s="8">
        <v>-83790.271845516603</v>
      </c>
      <c r="Z32" s="8">
        <v>85900.988603045902</v>
      </c>
      <c r="AA32" s="8">
        <v>1216691.47678185</v>
      </c>
      <c r="AB32" s="8">
        <v>2.6773034382882501E-3</v>
      </c>
      <c r="AC32" s="8">
        <v>171326.64920850401</v>
      </c>
      <c r="AD32" s="8">
        <v>-19719.799826832299</v>
      </c>
      <c r="AE32">
        <v>-52606.897295560397</v>
      </c>
      <c r="AF32">
        <v>72193.759852272997</v>
      </c>
    </row>
    <row r="33" spans="1:32" x14ac:dyDescent="0.2">
      <c r="A33" s="74">
        <f t="shared" si="0"/>
        <v>42954</v>
      </c>
      <c r="B33" s="8">
        <v>15343.5706433997</v>
      </c>
      <c r="C33" s="8">
        <v>-2.08208425630911E-8</v>
      </c>
      <c r="D33" s="8">
        <v>17974.5969569468</v>
      </c>
      <c r="E33" s="8">
        <v>157105.105243767</v>
      </c>
      <c r="F33" s="8">
        <v>25827.668006935699</v>
      </c>
      <c r="G33" s="8">
        <v>17.258218916358999</v>
      </c>
      <c r="H33" s="8">
        <v>66584.576689320107</v>
      </c>
      <c r="I33" s="8">
        <v>2455947.5896506398</v>
      </c>
      <c r="J33" s="8">
        <v>28537.961930501999</v>
      </c>
      <c r="K33" s="8">
        <v>4.5573121467206502E-8</v>
      </c>
      <c r="L33" s="8">
        <v>-14001.0671394163</v>
      </c>
      <c r="M33" s="8">
        <v>91617.9535582151</v>
      </c>
      <c r="N33" s="8">
        <v>34197.064052036803</v>
      </c>
      <c r="O33" s="8">
        <v>4.5573121467206502E-8</v>
      </c>
      <c r="P33" s="8">
        <v>-36213.977984334299</v>
      </c>
      <c r="Q33" s="8">
        <v>168233.57589804201</v>
      </c>
      <c r="R33" s="8">
        <v>28219.551507608699</v>
      </c>
      <c r="S33" s="8">
        <v>4.5573121467206502E-8</v>
      </c>
      <c r="T33" s="8">
        <v>10.6671861897526</v>
      </c>
      <c r="U33" s="8">
        <v>4.5573121467206502E-8</v>
      </c>
      <c r="V33" s="8">
        <v>-81724.055211198705</v>
      </c>
      <c r="W33" s="8">
        <v>-99920.655687845603</v>
      </c>
      <c r="X33" s="8">
        <v>-51790.292901116503</v>
      </c>
      <c r="Y33" s="8">
        <v>-84094.835741509494</v>
      </c>
      <c r="Z33" s="8">
        <v>87738.711861108197</v>
      </c>
      <c r="AA33" s="8">
        <v>1133255.39697467</v>
      </c>
      <c r="AB33" s="8">
        <v>2.7327933973226101E-4</v>
      </c>
      <c r="AC33" s="8">
        <v>171435.11908206399</v>
      </c>
      <c r="AD33" s="8">
        <v>-19804.2925348477</v>
      </c>
      <c r="AE33">
        <v>4.5573121467206502E-8</v>
      </c>
      <c r="AF33">
        <v>73443.329773880396</v>
      </c>
    </row>
    <row r="34" spans="1:32" x14ac:dyDescent="0.2">
      <c r="A34" s="74">
        <f t="shared" si="0"/>
        <v>42961</v>
      </c>
      <c r="B34" s="8">
        <v>12253.135209682099</v>
      </c>
      <c r="C34" s="8">
        <v>-2.08208425630911E-8</v>
      </c>
      <c r="D34" s="8">
        <v>9296.9618687002094</v>
      </c>
      <c r="E34" s="8">
        <v>193128.48778919401</v>
      </c>
      <c r="F34" s="8">
        <v>25785.267165736601</v>
      </c>
      <c r="G34" s="8">
        <v>1.72303205093159</v>
      </c>
      <c r="H34" s="8">
        <v>32538.100300896</v>
      </c>
      <c r="I34" s="8">
        <v>2455947.5896506398</v>
      </c>
      <c r="J34" s="8">
        <v>58592.792782106299</v>
      </c>
      <c r="K34" s="8">
        <v>2.14553652049326E-8</v>
      </c>
      <c r="L34" s="8">
        <v>-12635.547886550399</v>
      </c>
      <c r="M34" s="8">
        <v>89429.617412676002</v>
      </c>
      <c r="N34" s="8">
        <v>45755.755552679402</v>
      </c>
      <c r="O34" s="8">
        <v>2.14553652049326E-8</v>
      </c>
      <c r="P34" s="8">
        <v>-33448.872386380797</v>
      </c>
      <c r="Q34" s="8">
        <v>169029.30774632501</v>
      </c>
      <c r="R34" s="8">
        <v>22532.924557701801</v>
      </c>
      <c r="S34" s="8">
        <v>2.14553652049326E-8</v>
      </c>
      <c r="T34" s="8">
        <v>2.1299891725154101</v>
      </c>
      <c r="U34" s="8">
        <v>2.14553652049326E-8</v>
      </c>
      <c r="V34" s="8">
        <v>-33404.409562792702</v>
      </c>
      <c r="W34" s="8">
        <v>-168966.73772363801</v>
      </c>
      <c r="X34" s="8">
        <v>-41567.029072870399</v>
      </c>
      <c r="Y34" s="8">
        <v>-84326.265386654806</v>
      </c>
      <c r="Z34" s="8">
        <v>87589.415043019602</v>
      </c>
      <c r="AA34" s="8">
        <v>1148071.69998871</v>
      </c>
      <c r="AB34" s="8">
        <v>2.7303351486224901E-5</v>
      </c>
      <c r="AC34" s="8">
        <v>180595.96571686299</v>
      </c>
      <c r="AD34" s="8">
        <v>-29588.832652705602</v>
      </c>
      <c r="AE34">
        <v>-52958.529839439099</v>
      </c>
      <c r="AF34">
        <v>75646.161346514098</v>
      </c>
    </row>
    <row r="35" spans="1:32" x14ac:dyDescent="0.2">
      <c r="A35" s="74">
        <f t="shared" si="0"/>
        <v>42968</v>
      </c>
      <c r="B35" s="8">
        <v>10399.5664380126</v>
      </c>
      <c r="C35" s="8">
        <v>-2.08208425630911E-8</v>
      </c>
      <c r="D35" s="8">
        <v>-63058.987544424701</v>
      </c>
      <c r="E35" s="8">
        <v>300503.48419642699</v>
      </c>
      <c r="F35" s="8">
        <v>30150.696880527299</v>
      </c>
      <c r="G35" s="8">
        <v>0.18280164761541901</v>
      </c>
      <c r="H35" s="8">
        <v>14967.648258716201</v>
      </c>
      <c r="I35" s="8">
        <v>2455947.5896506398</v>
      </c>
      <c r="J35" s="8">
        <v>56436.766703193702</v>
      </c>
      <c r="K35" s="8">
        <v>-1.8699820195258399E-9</v>
      </c>
      <c r="L35" s="8">
        <v>-12199.485697698199</v>
      </c>
      <c r="M35" s="8">
        <v>84713.391364988594</v>
      </c>
      <c r="N35" s="8">
        <v>36780.007524012901</v>
      </c>
      <c r="O35" s="8">
        <v>-1.8699820195258399E-9</v>
      </c>
      <c r="P35" s="8">
        <v>-37617.459790111599</v>
      </c>
      <c r="Q35" s="8">
        <v>202331.91588673799</v>
      </c>
      <c r="R35" s="8">
        <v>19124.0432987473</v>
      </c>
      <c r="S35" s="8">
        <v>-1.8699820195258399E-9</v>
      </c>
      <c r="T35" s="8">
        <v>0.45195390543132202</v>
      </c>
      <c r="U35" s="8">
        <v>-1.8699820195258399E-9</v>
      </c>
      <c r="V35" s="8">
        <v>163259.45791441799</v>
      </c>
      <c r="W35" s="8">
        <v>-388987.22312071797</v>
      </c>
      <c r="X35" s="8">
        <v>-35678.709344000301</v>
      </c>
      <c r="Y35" s="8">
        <v>-90392.413796813096</v>
      </c>
      <c r="Z35" s="8">
        <v>112197.21783896199</v>
      </c>
      <c r="AA35" s="8">
        <v>1553197.82391591</v>
      </c>
      <c r="AB35" s="8">
        <v>2.8914979527218601E-6</v>
      </c>
      <c r="AC35" s="8">
        <v>182735.766010038</v>
      </c>
      <c r="AD35" s="8">
        <v>-31734.449173474801</v>
      </c>
      <c r="AE35">
        <v>-1.8699820195258399E-9</v>
      </c>
      <c r="AF35">
        <v>67825.594055284906</v>
      </c>
    </row>
    <row r="36" spans="1:32" x14ac:dyDescent="0.2">
      <c r="A36" s="74">
        <f t="shared" si="0"/>
        <v>42975</v>
      </c>
      <c r="B36" s="8">
        <v>7822.3380210136602</v>
      </c>
      <c r="C36" s="8">
        <v>-2.08208425630911E-8</v>
      </c>
      <c r="D36" s="8">
        <v>-37013.015288470699</v>
      </c>
      <c r="E36" s="8">
        <v>325067.46168834198</v>
      </c>
      <c r="F36" s="8">
        <v>1.08747701095339E-7</v>
      </c>
      <c r="G36" s="8">
        <v>1.7191512394928499E-2</v>
      </c>
      <c r="H36" s="8">
        <v>8783.7603183527208</v>
      </c>
      <c r="I36" s="8">
        <v>2455947.5896506398</v>
      </c>
      <c r="J36" s="8">
        <v>44426.020496782599</v>
      </c>
      <c r="K36" s="8">
        <v>1.6392965557896201E-8</v>
      </c>
      <c r="L36" s="8">
        <v>-10419.550861137201</v>
      </c>
      <c r="M36" s="8">
        <v>82240.435227558599</v>
      </c>
      <c r="N36" s="8">
        <v>21308.012796920899</v>
      </c>
      <c r="O36" s="8">
        <v>1.6392965557896201E-8</v>
      </c>
      <c r="P36" s="8">
        <v>-37202.337543755799</v>
      </c>
      <c r="Q36" s="8">
        <v>164567.442955034</v>
      </c>
      <c r="R36" s="8">
        <v>14381.9216404622</v>
      </c>
      <c r="S36" s="8">
        <v>1.6392965557896201E-8</v>
      </c>
      <c r="T36" s="8">
        <v>8.50075880043549E-2</v>
      </c>
      <c r="U36" s="8">
        <v>1.6392965557896201E-8</v>
      </c>
      <c r="V36" s="8">
        <v>-171969.91171796701</v>
      </c>
      <c r="W36" s="8">
        <v>-367764.08220050798</v>
      </c>
      <c r="X36" s="8">
        <v>-27103.4994497761</v>
      </c>
      <c r="Y36" s="8">
        <v>-93407.646595466096</v>
      </c>
      <c r="Z36" s="8">
        <v>96399.705170249697</v>
      </c>
      <c r="AA36" s="8">
        <v>1305531.09660076</v>
      </c>
      <c r="AB36" s="8">
        <v>2.9068653010410303E-7</v>
      </c>
      <c r="AC36" s="8">
        <v>199497.792986997</v>
      </c>
      <c r="AD36" s="8">
        <v>-20214.940429800499</v>
      </c>
      <c r="AE36">
        <v>1.6392965557896201E-8</v>
      </c>
      <c r="AF36">
        <v>77804.755974316693</v>
      </c>
    </row>
    <row r="37" spans="1:32" x14ac:dyDescent="0.2">
      <c r="A37" s="74">
        <f t="shared" si="0"/>
        <v>42982</v>
      </c>
      <c r="B37" s="8">
        <v>5810.5597732675096</v>
      </c>
      <c r="C37" s="8">
        <v>-2.08208425630911E-8</v>
      </c>
      <c r="D37" s="8">
        <v>-27569.5406876134</v>
      </c>
      <c r="E37" s="8">
        <v>271076.46595650603</v>
      </c>
      <c r="F37" s="8">
        <v>-14105.1853656361</v>
      </c>
      <c r="G37" s="8">
        <v>1.59645832198383E-3</v>
      </c>
      <c r="H37" s="8">
        <v>7602.7301615181204</v>
      </c>
      <c r="I37" s="8">
        <v>2455947.5896506398</v>
      </c>
      <c r="J37" s="8">
        <v>37900.8853183092</v>
      </c>
      <c r="K37" s="8">
        <v>-2.6716861235189801E-8</v>
      </c>
      <c r="L37" s="8">
        <v>-8849.4362167640302</v>
      </c>
      <c r="M37" s="8">
        <v>86368.090501150495</v>
      </c>
      <c r="N37" s="8">
        <v>25176.8163449231</v>
      </c>
      <c r="O37" s="8">
        <v>-2.6716861235189801E-8</v>
      </c>
      <c r="P37" s="8">
        <v>-39137.401483738096</v>
      </c>
      <c r="Q37" s="8">
        <v>147510.887528764</v>
      </c>
      <c r="R37" s="8">
        <v>10681.8924742621</v>
      </c>
      <c r="S37" s="8">
        <v>-2.6716861235189801E-8</v>
      </c>
      <c r="T37" s="8">
        <v>1.5788344322179501E-2</v>
      </c>
      <c r="U37" s="8">
        <v>-2.6716861235189801E-8</v>
      </c>
      <c r="V37" s="8">
        <v>-220203.168455468</v>
      </c>
      <c r="W37" s="8">
        <v>-292693.31854281202</v>
      </c>
      <c r="X37" s="8">
        <v>-20752.3929815054</v>
      </c>
      <c r="Y37" s="8">
        <v>-79559.798377938903</v>
      </c>
      <c r="Z37" s="8">
        <v>72515.407166539997</v>
      </c>
      <c r="AA37" s="8">
        <v>913254.56118058902</v>
      </c>
      <c r="AB37" s="8">
        <v>-1.40615059132578E-9</v>
      </c>
      <c r="AC37" s="8">
        <v>165190.28548134901</v>
      </c>
      <c r="AD37" s="8">
        <v>-18710.362737493899</v>
      </c>
      <c r="AE37">
        <v>-49932.668843168402</v>
      </c>
      <c r="AF37">
        <v>75840.053770864601</v>
      </c>
    </row>
    <row r="38" spans="1:32" x14ac:dyDescent="0.2">
      <c r="A38" s="74">
        <f t="shared" si="0"/>
        <v>42989</v>
      </c>
      <c r="B38" s="8">
        <v>4627.6811158806104</v>
      </c>
      <c r="C38" s="8">
        <v>-2.08208425630911E-8</v>
      </c>
      <c r="D38" s="8">
        <v>-7410.8407560038904</v>
      </c>
      <c r="E38" s="8">
        <v>249529.48145550099</v>
      </c>
      <c r="F38" s="8">
        <v>3150.9735364807998</v>
      </c>
      <c r="G38" s="8">
        <v>1.5891723664714799E-4</v>
      </c>
      <c r="H38" s="8">
        <v>756.74984999621699</v>
      </c>
      <c r="I38" s="8">
        <v>2455947.5896506398</v>
      </c>
      <c r="J38" s="8">
        <v>35694.815692849399</v>
      </c>
      <c r="K38" s="8">
        <v>-2.55291463465555E-8</v>
      </c>
      <c r="L38" s="8">
        <v>-7919.3477052066601</v>
      </c>
      <c r="M38" s="8">
        <v>84229.638383714293</v>
      </c>
      <c r="N38" s="8">
        <v>28646.1129274663</v>
      </c>
      <c r="O38" s="8">
        <v>-2.55291463465555E-8</v>
      </c>
      <c r="P38" s="8">
        <v>-50334.061677006503</v>
      </c>
      <c r="Q38" s="8">
        <v>163564.59942699</v>
      </c>
      <c r="R38" s="8">
        <v>8507.1377627938109</v>
      </c>
      <c r="S38" s="8">
        <v>-2.55291463465555E-8</v>
      </c>
      <c r="T38" s="8">
        <v>3.1435718448727698E-3</v>
      </c>
      <c r="U38" s="8">
        <v>-2.55291463465555E-8</v>
      </c>
      <c r="V38" s="8">
        <v>-215624.20864555301</v>
      </c>
      <c r="W38" s="8">
        <v>-266273.05679694901</v>
      </c>
      <c r="X38" s="8">
        <v>-17679.205634574701</v>
      </c>
      <c r="Y38" s="8">
        <v>-79101.365255024401</v>
      </c>
      <c r="Z38" s="8">
        <v>72198.286407934604</v>
      </c>
      <c r="AA38" s="8">
        <v>835579.80919637706</v>
      </c>
      <c r="AB38" s="8">
        <v>-2.55291463465555E-8</v>
      </c>
      <c r="AC38" s="8">
        <v>142360.84075052501</v>
      </c>
      <c r="AD38" s="8">
        <v>-18603.6336857918</v>
      </c>
      <c r="AE38">
        <v>-1.0164816068261499E-7</v>
      </c>
      <c r="AF38">
        <v>80178.769437520998</v>
      </c>
    </row>
    <row r="39" spans="1:32" x14ac:dyDescent="0.2">
      <c r="A39" s="74">
        <f t="shared" si="0"/>
        <v>42996</v>
      </c>
      <c r="B39" s="8">
        <v>3702.2613346652902</v>
      </c>
      <c r="C39" s="8">
        <v>-2.08208425630911E-8</v>
      </c>
      <c r="D39" s="8">
        <v>16531.536190617899</v>
      </c>
      <c r="E39" s="8">
        <v>138645.98665325099</v>
      </c>
      <c r="F39" s="8">
        <v>-30519.226947999399</v>
      </c>
      <c r="G39" s="8">
        <v>1.58908765091332E-5</v>
      </c>
      <c r="H39" s="8">
        <v>75.677359296987007</v>
      </c>
      <c r="I39" s="8">
        <v>2455947.5896506398</v>
      </c>
      <c r="J39" s="8">
        <v>34106.738055526701</v>
      </c>
      <c r="K39" s="8">
        <v>-3.9727509836233503E-9</v>
      </c>
      <c r="L39" s="8">
        <v>-7096.0199201114901</v>
      </c>
      <c r="M39" s="8">
        <v>39678.316679654497</v>
      </c>
      <c r="N39" s="8">
        <v>32853.340125704803</v>
      </c>
      <c r="O39" s="8">
        <v>-3.9727509836233503E-9</v>
      </c>
      <c r="P39" s="8">
        <v>-61832.497470465598</v>
      </c>
      <c r="Q39" s="8">
        <v>170182.00310360201</v>
      </c>
      <c r="R39" s="8">
        <v>6805.8118930006804</v>
      </c>
      <c r="S39" s="8">
        <v>-3.9727509836233503E-9</v>
      </c>
      <c r="T39" s="8">
        <v>6.2875877208493297E-4</v>
      </c>
      <c r="U39" s="8">
        <v>-3.9727509836233503E-9</v>
      </c>
      <c r="V39" s="8">
        <v>-269518.29177402798</v>
      </c>
      <c r="W39" s="8">
        <v>42551.463608420199</v>
      </c>
      <c r="X39" s="8">
        <v>-15647.4961930845</v>
      </c>
      <c r="Y39" s="8">
        <v>-78739.628941377698</v>
      </c>
      <c r="Z39" s="8">
        <v>63623.138186202697</v>
      </c>
      <c r="AA39" s="8">
        <v>790099.29054551898</v>
      </c>
      <c r="AB39" s="8">
        <v>-3.9727509836233503E-9</v>
      </c>
      <c r="AC39" s="8">
        <v>131824.07506202199</v>
      </c>
      <c r="AD39" s="8">
        <v>-18520.825653696</v>
      </c>
      <c r="AE39">
        <v>-3.9727509836233503E-9</v>
      </c>
      <c r="AF39">
        <v>84055.4117237092</v>
      </c>
    </row>
    <row r="40" spans="1:32" x14ac:dyDescent="0.2">
      <c r="A40" s="74">
        <f t="shared" si="0"/>
        <v>43003</v>
      </c>
      <c r="B40" s="8">
        <v>2982.5955954124302</v>
      </c>
      <c r="C40" s="8">
        <v>-2.08208425630911E-8</v>
      </c>
      <c r="D40" s="8">
        <v>23315.674253350298</v>
      </c>
      <c r="E40" s="8">
        <v>176559.23551721501</v>
      </c>
      <c r="F40" s="8">
        <v>-33046.014013637599</v>
      </c>
      <c r="G40" s="8">
        <v>1.58519096779111E-6</v>
      </c>
      <c r="H40" s="8">
        <v>7.6209746193768897</v>
      </c>
      <c r="I40" s="8">
        <v>2455947.5896506398</v>
      </c>
      <c r="J40" s="8">
        <v>24947.142249585198</v>
      </c>
      <c r="K40" s="8">
        <v>-1.0982527819989E-8</v>
      </c>
      <c r="L40" s="8">
        <v>-6430.3144799062002</v>
      </c>
      <c r="M40" s="8">
        <v>52529.692131374402</v>
      </c>
      <c r="N40" s="8">
        <v>21743.791224831799</v>
      </c>
      <c r="O40" s="8">
        <v>-1.0982527819989E-8</v>
      </c>
      <c r="P40" s="8">
        <v>-59547.390498486799</v>
      </c>
      <c r="Q40" s="8">
        <v>169784.53937337099</v>
      </c>
      <c r="R40" s="8">
        <v>5482.7765297169499</v>
      </c>
      <c r="S40" s="8">
        <v>-1.0982527819989E-8</v>
      </c>
      <c r="T40" s="8">
        <v>1.2662411726560401E-4</v>
      </c>
      <c r="U40" s="8">
        <v>-1.0982527819989E-8</v>
      </c>
      <c r="V40" s="8">
        <v>-266803.17729159002</v>
      </c>
      <c r="W40" s="8">
        <v>27224.8625115258</v>
      </c>
      <c r="X40" s="8">
        <v>-12604.939021571699</v>
      </c>
      <c r="Y40" s="8">
        <v>-79269.441613155606</v>
      </c>
      <c r="Z40" s="8">
        <v>64077.309211025</v>
      </c>
      <c r="AA40" s="8">
        <v>807078.65926854894</v>
      </c>
      <c r="AB40" s="8">
        <v>-1.0982527819989E-8</v>
      </c>
      <c r="AC40" s="8">
        <v>146010.796922409</v>
      </c>
      <c r="AD40" s="8">
        <v>-27789.9433038067</v>
      </c>
      <c r="AE40">
        <v>-9.27673094582053E-8</v>
      </c>
      <c r="AF40">
        <v>89710.133194309907</v>
      </c>
    </row>
    <row r="41" spans="1:32" x14ac:dyDescent="0.2">
      <c r="A41" s="74">
        <f t="shared" si="0"/>
        <v>43010</v>
      </c>
      <c r="B41" s="8">
        <v>2309.5529908056501</v>
      </c>
      <c r="C41" s="8">
        <v>-2.08208425630911E-8</v>
      </c>
      <c r="D41" s="8">
        <v>8518.7875310966392</v>
      </c>
      <c r="E41" s="8">
        <v>173552.78561716</v>
      </c>
      <c r="F41" s="8">
        <v>-29900.4493089807</v>
      </c>
      <c r="G41" s="8">
        <v>1729.07298987786</v>
      </c>
      <c r="H41" s="8">
        <v>0.737688241148728</v>
      </c>
      <c r="I41" s="8">
        <v>2455947.5896506398</v>
      </c>
      <c r="J41" s="8">
        <v>42790.694595679699</v>
      </c>
      <c r="K41" s="8">
        <v>1.9438528397621698E-8</v>
      </c>
      <c r="L41" s="8">
        <v>-5630.3189760402902</v>
      </c>
      <c r="M41" s="8">
        <v>62982.728798369702</v>
      </c>
      <c r="N41" s="8">
        <v>22855.928606125301</v>
      </c>
      <c r="O41" s="8">
        <v>1.9438528397621698E-8</v>
      </c>
      <c r="P41" s="8">
        <v>-58502.910813483002</v>
      </c>
      <c r="Q41" s="8">
        <v>148851.89894295399</v>
      </c>
      <c r="R41" s="8">
        <v>4245.3980145282803</v>
      </c>
      <c r="S41" s="8">
        <v>1.9438528397621698E-8</v>
      </c>
      <c r="T41" s="8">
        <v>2.4534662592531598E-5</v>
      </c>
      <c r="U41" s="8">
        <v>1.9438528397621698E-8</v>
      </c>
      <c r="V41" s="8">
        <v>-351809.06793399202</v>
      </c>
      <c r="W41" s="8">
        <v>-82106.489853870793</v>
      </c>
      <c r="X41" s="8">
        <v>-9811.5071884433</v>
      </c>
      <c r="Y41" s="8">
        <v>-77175.302512453505</v>
      </c>
      <c r="Z41" s="8">
        <v>70349.927334069303</v>
      </c>
      <c r="AA41" s="8">
        <v>797204.72556155606</v>
      </c>
      <c r="AB41" s="8">
        <v>1.9438528397621698E-8</v>
      </c>
      <c r="AC41" s="8">
        <v>131304.00232118199</v>
      </c>
      <c r="AD41" s="8">
        <v>-18143.482042313099</v>
      </c>
      <c r="AE41">
        <v>-48428.091344110697</v>
      </c>
      <c r="AF41">
        <v>64654.202895058501</v>
      </c>
    </row>
    <row r="42" spans="1:32" x14ac:dyDescent="0.2">
      <c r="A42" s="74">
        <f t="shared" si="0"/>
        <v>43017</v>
      </c>
      <c r="B42" s="8">
        <v>1865.30280199756</v>
      </c>
      <c r="C42" s="8">
        <v>-2.08208425630911E-8</v>
      </c>
      <c r="D42" s="8">
        <v>-27726.7988246719</v>
      </c>
      <c r="E42" s="8">
        <v>102597.100989781</v>
      </c>
      <c r="F42" s="8">
        <v>-6611.8341371126298</v>
      </c>
      <c r="G42" s="8">
        <v>3307.8321033134198</v>
      </c>
      <c r="H42" s="8">
        <v>7.4475039135555296E-2</v>
      </c>
      <c r="I42" s="8">
        <v>2455947.5896506398</v>
      </c>
      <c r="J42" s="8">
        <v>53195.7282606675</v>
      </c>
      <c r="K42" s="8">
        <v>-1.9877454245193502E-8</v>
      </c>
      <c r="L42" s="8">
        <v>-5098.47269434584</v>
      </c>
      <c r="M42" s="8">
        <v>63577.313611330399</v>
      </c>
      <c r="N42" s="8">
        <v>37767.275975912497</v>
      </c>
      <c r="O42" s="8">
        <v>-1.9877454245193502E-8</v>
      </c>
      <c r="P42" s="8">
        <v>-56890.005096844397</v>
      </c>
      <c r="Q42" s="8">
        <v>146997.885247439</v>
      </c>
      <c r="R42" s="8">
        <v>3428.7384033950898</v>
      </c>
      <c r="S42" s="8">
        <v>-1.9877454245193502E-8</v>
      </c>
      <c r="T42" s="8">
        <v>4.9247797495689503E-6</v>
      </c>
      <c r="U42" s="8">
        <v>-1.9877454245193502E-8</v>
      </c>
      <c r="V42" s="8">
        <v>-291099.35933127598</v>
      </c>
      <c r="W42" s="8">
        <v>-224811.57971698901</v>
      </c>
      <c r="X42" s="8">
        <v>-7897.8379793065496</v>
      </c>
      <c r="Y42" s="8">
        <v>-77661.457528724204</v>
      </c>
      <c r="Z42" s="8">
        <v>71012.994527960604</v>
      </c>
      <c r="AA42" s="8">
        <v>978674.728827702</v>
      </c>
      <c r="AB42" s="8">
        <v>-1.9877454245193502E-8</v>
      </c>
      <c r="AC42" s="8">
        <v>133474.91970773999</v>
      </c>
      <c r="AD42" s="8">
        <v>-18255.399030595599</v>
      </c>
      <c r="AE42">
        <v>-97841.018255505798</v>
      </c>
      <c r="AF42">
        <v>57660.578135948701</v>
      </c>
    </row>
    <row r="43" spans="1:32" x14ac:dyDescent="0.2">
      <c r="A43" s="74">
        <f t="shared" si="0"/>
        <v>43024</v>
      </c>
      <c r="B43" s="8">
        <v>1528.2481143120301</v>
      </c>
      <c r="C43" s="8">
        <v>-2.08208425630911E-8</v>
      </c>
      <c r="D43" s="8">
        <v>-39281.038950496797</v>
      </c>
      <c r="E43" s="8">
        <v>67848.498172155203</v>
      </c>
      <c r="F43" s="8">
        <v>-5037.6480788853296</v>
      </c>
      <c r="G43" s="8">
        <v>3533.34174312703</v>
      </c>
      <c r="H43" s="8">
        <v>7.6272313725700303E-3</v>
      </c>
      <c r="I43" s="8">
        <v>2455947.5896506398</v>
      </c>
      <c r="J43" s="8">
        <v>60603.125986308398</v>
      </c>
      <c r="K43" s="8">
        <v>2.15419299211164E-8</v>
      </c>
      <c r="L43" s="8">
        <v>-4706.3754977983299</v>
      </c>
      <c r="M43" s="8">
        <v>68400.451534404594</v>
      </c>
      <c r="N43" s="8">
        <v>51150.119945464197</v>
      </c>
      <c r="O43" s="8">
        <v>2.15419299211164E-8</v>
      </c>
      <c r="P43" s="8">
        <v>-57190.812854365402</v>
      </c>
      <c r="Q43" s="8">
        <v>162384.09401566</v>
      </c>
      <c r="R43" s="8">
        <v>2809.17357672446</v>
      </c>
      <c r="S43" s="8">
        <v>2.15419299211164E-8</v>
      </c>
      <c r="T43" s="8">
        <v>1.0328544679382601E-6</v>
      </c>
      <c r="U43" s="8">
        <v>2.15419299211164E-8</v>
      </c>
      <c r="V43" s="8">
        <v>-273476.15991115302</v>
      </c>
      <c r="W43" s="8">
        <v>-233144.32458814399</v>
      </c>
      <c r="X43" s="8">
        <v>-6480.5086989830597</v>
      </c>
      <c r="Y43" s="8">
        <v>-86609.340242939594</v>
      </c>
      <c r="Z43" s="8">
        <v>72751.070598085906</v>
      </c>
      <c r="AA43" s="8">
        <v>1069184.26603037</v>
      </c>
      <c r="AB43" s="8">
        <v>2.15419299211164E-8</v>
      </c>
      <c r="AC43" s="8">
        <v>161634.06192804599</v>
      </c>
      <c r="AD43" s="8">
        <v>-18722.391717799499</v>
      </c>
      <c r="AE43">
        <v>-49969.0272859654</v>
      </c>
      <c r="AF43">
        <v>59484.962690468397</v>
      </c>
    </row>
    <row r="44" spans="1:32" x14ac:dyDescent="0.2">
      <c r="A44" s="74">
        <f t="shared" si="0"/>
        <v>43031</v>
      </c>
      <c r="B44" s="8">
        <v>1274.8400000685399</v>
      </c>
      <c r="C44" s="8">
        <v>-2.08208425630911E-8</v>
      </c>
      <c r="D44" s="8">
        <v>-96592.439884628504</v>
      </c>
      <c r="E44" s="8">
        <v>183472.605907205</v>
      </c>
      <c r="F44" s="8">
        <v>16910.813456813099</v>
      </c>
      <c r="G44" s="8">
        <v>3723.0527354675701</v>
      </c>
      <c r="H44" s="8">
        <v>7.9544629923371799E-4</v>
      </c>
      <c r="I44" s="8">
        <v>2455947.5896506398</v>
      </c>
      <c r="J44" s="8">
        <v>62304.554778984202</v>
      </c>
      <c r="K44" s="8">
        <v>4.29672162478902E-8</v>
      </c>
      <c r="L44" s="8">
        <v>-4440.5620507006097</v>
      </c>
      <c r="M44" s="8">
        <v>71346.533791772395</v>
      </c>
      <c r="N44" s="8">
        <v>48578.568305376502</v>
      </c>
      <c r="O44" s="8">
        <v>4.29672162478902E-8</v>
      </c>
      <c r="P44" s="8">
        <v>-54747.297891044298</v>
      </c>
      <c r="Q44" s="8">
        <v>177487.762624291</v>
      </c>
      <c r="R44" s="8">
        <v>2343.3634701641299</v>
      </c>
      <c r="S44" s="8">
        <v>4.29672162478902E-8</v>
      </c>
      <c r="T44" s="8">
        <v>2.5295216016903098E-7</v>
      </c>
      <c r="U44" s="8">
        <v>4.29672162478902E-8</v>
      </c>
      <c r="V44" s="8">
        <v>-136316.351218272</v>
      </c>
      <c r="W44" s="8">
        <v>-423911.89091384102</v>
      </c>
      <c r="X44" s="8">
        <v>-5435.2002354727902</v>
      </c>
      <c r="Y44" s="8">
        <v>-83442.199238432106</v>
      </c>
      <c r="Z44" s="8">
        <v>84790.274849247304</v>
      </c>
      <c r="AA44" s="8">
        <v>1316302.3699608201</v>
      </c>
      <c r="AB44" s="8">
        <v>4.29672162478902E-8</v>
      </c>
      <c r="AC44" s="8">
        <v>139928.070966461</v>
      </c>
      <c r="AD44" s="8">
        <v>-19626.104123640001</v>
      </c>
      <c r="AE44">
        <v>-52372.866363566398</v>
      </c>
      <c r="AF44">
        <v>23734.828164315899</v>
      </c>
    </row>
    <row r="45" spans="1:32" x14ac:dyDescent="0.2">
      <c r="A45" s="74">
        <f t="shared" si="0"/>
        <v>43038</v>
      </c>
      <c r="B45" s="8">
        <v>1001.32952392956</v>
      </c>
      <c r="C45" s="8">
        <v>-2.08208425630911E-8</v>
      </c>
      <c r="D45" s="8">
        <v>-88269.971645537997</v>
      </c>
      <c r="E45" s="8">
        <v>219548.17389451299</v>
      </c>
      <c r="F45" s="8">
        <v>7921.61899620025</v>
      </c>
      <c r="G45" s="8">
        <v>3499.68633358332</v>
      </c>
      <c r="H45" s="8">
        <v>7.8075995995677806E-5</v>
      </c>
      <c r="I45" s="8">
        <v>2455947.5896506398</v>
      </c>
      <c r="J45" s="8">
        <v>43250.433724847702</v>
      </c>
      <c r="K45" s="8">
        <v>-1.43347653321123E-8</v>
      </c>
      <c r="L45" s="8">
        <v>-3935.5303453380998</v>
      </c>
      <c r="M45" s="8">
        <v>73059.048328891397</v>
      </c>
      <c r="N45" s="8">
        <v>56790.917703612497</v>
      </c>
      <c r="O45" s="8">
        <v>-1.43347653321123E-8</v>
      </c>
      <c r="P45" s="8">
        <v>-49294.820083974002</v>
      </c>
      <c r="Q45" s="8">
        <v>177423.22336131701</v>
      </c>
      <c r="R45" s="8">
        <v>1840.58867857213</v>
      </c>
      <c r="S45" s="8">
        <v>-1.43347653321123E-8</v>
      </c>
      <c r="T45" s="8">
        <v>2.90638069246087E-8</v>
      </c>
      <c r="U45" s="8">
        <v>-1.43347653321123E-8</v>
      </c>
      <c r="V45" s="8">
        <v>-19550.751067906502</v>
      </c>
      <c r="W45" s="8">
        <v>-503755.99635879003</v>
      </c>
      <c r="X45" s="8">
        <v>-51956.204467196301</v>
      </c>
      <c r="Y45" s="8">
        <v>-82194.695620423896</v>
      </c>
      <c r="Z45" s="8">
        <v>74485.176734984998</v>
      </c>
      <c r="AA45" s="8">
        <v>1238621.3009072801</v>
      </c>
      <c r="AB45" s="8">
        <v>-1.43347653321123E-8</v>
      </c>
      <c r="AC45" s="8">
        <v>93805.606517823602</v>
      </c>
      <c r="AD45" s="8">
        <v>-28805.493852111598</v>
      </c>
      <c r="AE45">
        <v>-51583.192160488798</v>
      </c>
      <c r="AF45">
        <v>4725.1387079831902</v>
      </c>
    </row>
    <row r="46" spans="1:32" x14ac:dyDescent="0.2">
      <c r="A46" s="74">
        <f t="shared" si="0"/>
        <v>43045</v>
      </c>
      <c r="B46" s="8">
        <v>774.43761023960496</v>
      </c>
      <c r="C46" s="8">
        <v>-2.08208425630911E-8</v>
      </c>
      <c r="D46" s="8">
        <v>-50055.8756220738</v>
      </c>
      <c r="E46" s="8">
        <v>213293.10802654701</v>
      </c>
      <c r="F46" s="8">
        <v>24931.406330456801</v>
      </c>
      <c r="G46" s="8">
        <v>3236.4732734363602</v>
      </c>
      <c r="H46" s="8">
        <v>7.5741644969658499E-6</v>
      </c>
      <c r="I46" s="8">
        <v>2455947.5896506398</v>
      </c>
      <c r="J46" s="8">
        <v>41575.033479141202</v>
      </c>
      <c r="K46" s="8">
        <v>1.9657536632227901E-8</v>
      </c>
      <c r="L46" s="8">
        <v>-3406.6791010902498</v>
      </c>
      <c r="M46" s="8">
        <v>78047.869985185796</v>
      </c>
      <c r="N46" s="8">
        <v>30851.8393981156</v>
      </c>
      <c r="O46" s="8">
        <v>1.9657536632227901E-8</v>
      </c>
      <c r="P46" s="8">
        <v>-43336.900635304701</v>
      </c>
      <c r="Q46" s="8">
        <v>169620.68035427999</v>
      </c>
      <c r="R46" s="8">
        <v>1423.52337886294</v>
      </c>
      <c r="S46" s="8">
        <v>1.9657536632227901E-8</v>
      </c>
      <c r="T46" s="8">
        <v>1.07769553771979E-7</v>
      </c>
      <c r="U46" s="8">
        <v>1.9657536632227901E-8</v>
      </c>
      <c r="V46" s="8">
        <v>5745.8393140954204</v>
      </c>
      <c r="W46" s="8">
        <v>-354788.97264628101</v>
      </c>
      <c r="X46" s="8">
        <v>-78803.488549980204</v>
      </c>
      <c r="Y46" s="8">
        <v>-79046.412946810597</v>
      </c>
      <c r="Z46" s="8">
        <v>72016.134373487599</v>
      </c>
      <c r="AA46" s="8">
        <v>888026.00637883903</v>
      </c>
      <c r="AB46" s="8">
        <v>1.9657536632227901E-8</v>
      </c>
      <c r="AC46" s="8">
        <v>92159.757288275898</v>
      </c>
      <c r="AD46" s="8">
        <v>-18588.776861049701</v>
      </c>
      <c r="AE46">
        <v>9.4818706108393604E-8</v>
      </c>
      <c r="AF46">
        <v>17467.378635769299</v>
      </c>
    </row>
    <row r="47" spans="1:32" x14ac:dyDescent="0.2">
      <c r="A47" s="74">
        <f t="shared" si="0"/>
        <v>43052</v>
      </c>
      <c r="B47" s="8">
        <v>623.35675675308596</v>
      </c>
      <c r="C47" s="8">
        <v>-2.08208425630911E-8</v>
      </c>
      <c r="D47" s="8">
        <v>-51034.269758312199</v>
      </c>
      <c r="E47" s="8">
        <v>53355.765171563202</v>
      </c>
      <c r="F47" s="8">
        <v>-3292.1627682262201</v>
      </c>
      <c r="G47" s="8">
        <v>1244.4210911554501</v>
      </c>
      <c r="H47" s="8">
        <v>7.6497106997218499E-7</v>
      </c>
      <c r="I47" s="8">
        <v>2455947.5896506398</v>
      </c>
      <c r="J47" s="8">
        <v>37151.450168684503</v>
      </c>
      <c r="K47" s="8">
        <v>7.6683005191622405E-9</v>
      </c>
      <c r="L47" s="8">
        <v>-3055.6586264491102</v>
      </c>
      <c r="M47" s="8">
        <v>82670.452737514206</v>
      </c>
      <c r="N47" s="8">
        <v>38996.015322813299</v>
      </c>
      <c r="O47" s="8">
        <v>7.6683005191622405E-9</v>
      </c>
      <c r="P47" s="8">
        <v>-39468.903283863503</v>
      </c>
      <c r="Q47" s="8">
        <v>164860.83196917499</v>
      </c>
      <c r="R47" s="8">
        <v>1145.81286005578</v>
      </c>
      <c r="S47" s="8">
        <v>7.6683005191622405E-9</v>
      </c>
      <c r="T47" s="8">
        <v>7.6683005191622405E-9</v>
      </c>
      <c r="U47" s="8">
        <v>7.6683005191622405E-9</v>
      </c>
      <c r="V47" s="8">
        <v>48737.731590155003</v>
      </c>
      <c r="W47" s="8">
        <v>-78674.635532450906</v>
      </c>
      <c r="X47" s="8">
        <v>-74061.347557896705</v>
      </c>
      <c r="Y47" s="8">
        <v>-78766.300946364005</v>
      </c>
      <c r="Z47" s="8">
        <v>72469.190943353504</v>
      </c>
      <c r="AA47" s="8">
        <v>937479.92896893399</v>
      </c>
      <c r="AB47" s="8">
        <v>7.6683005191622405E-9</v>
      </c>
      <c r="AC47" s="8">
        <v>44525.613579581601</v>
      </c>
      <c r="AD47" s="8">
        <v>-18525.246981100299</v>
      </c>
      <c r="AE47">
        <v>-49436.6260938224</v>
      </c>
      <c r="AF47">
        <v>-35453.144233948398</v>
      </c>
    </row>
    <row r="48" spans="1:32" x14ac:dyDescent="0.2">
      <c r="A48" s="74">
        <f t="shared" si="0"/>
        <v>43059</v>
      </c>
      <c r="B48" s="8">
        <v>517.38554049744596</v>
      </c>
      <c r="C48" s="8">
        <v>-2.08208425630911E-8</v>
      </c>
      <c r="D48" s="8">
        <v>-109772.71179390101</v>
      </c>
      <c r="E48" s="8">
        <v>108991.09660848499</v>
      </c>
      <c r="F48" s="8">
        <v>29738.502809353002</v>
      </c>
      <c r="G48" s="8">
        <v>1273.1731727438801</v>
      </c>
      <c r="H48" s="8">
        <v>9.3812899607300797E-8</v>
      </c>
      <c r="I48" s="8">
        <v>2455947.5896506398</v>
      </c>
      <c r="J48" s="8">
        <v>41485.149595687799</v>
      </c>
      <c r="K48" s="8">
        <v>1.95056523935972E-8</v>
      </c>
      <c r="L48" s="8">
        <v>-2857.16991643032</v>
      </c>
      <c r="M48" s="8">
        <v>89610.672382837802</v>
      </c>
      <c r="N48" s="8">
        <v>35763.736198335901</v>
      </c>
      <c r="O48" s="8">
        <v>1.95056523935972E-8</v>
      </c>
      <c r="P48" s="8">
        <v>-37349.974915608203</v>
      </c>
      <c r="Q48" s="8">
        <v>175449.309133995</v>
      </c>
      <c r="R48" s="8">
        <v>951.02377394950599</v>
      </c>
      <c r="S48" s="8">
        <v>1.95056523935972E-8</v>
      </c>
      <c r="T48" s="8">
        <v>1.95056523935972E-8</v>
      </c>
      <c r="U48" s="8">
        <v>1.95056523935972E-8</v>
      </c>
      <c r="V48" s="8">
        <v>139851.12648428301</v>
      </c>
      <c r="W48" s="8">
        <v>-149501.76153939599</v>
      </c>
      <c r="X48" s="8">
        <v>-100019.96192820399</v>
      </c>
      <c r="Y48" s="8">
        <v>-74837.651573956697</v>
      </c>
      <c r="Z48" s="8">
        <v>84060.686203134101</v>
      </c>
      <c r="AA48" s="8">
        <v>1062862.6182136501</v>
      </c>
      <c r="AB48" s="8">
        <v>1.95056523935972E-8</v>
      </c>
      <c r="AC48" s="8">
        <v>114133.293665352</v>
      </c>
      <c r="AD48" s="8">
        <v>-28677.808859016201</v>
      </c>
      <c r="AE48">
        <v>1.95056523935972E-8</v>
      </c>
      <c r="AF48">
        <v>-50617.243458219396</v>
      </c>
    </row>
    <row r="49" spans="1:32" x14ac:dyDescent="0.2">
      <c r="A49" s="74">
        <f t="shared" si="0"/>
        <v>43066</v>
      </c>
      <c r="B49" s="8">
        <v>418.27012916896399</v>
      </c>
      <c r="C49" s="8">
        <v>-2.08208425630911E-8</v>
      </c>
      <c r="D49" s="8">
        <v>-126412.951767113</v>
      </c>
      <c r="E49" s="8">
        <v>174105.53642239899</v>
      </c>
      <c r="F49" s="8">
        <v>33648.422105781203</v>
      </c>
      <c r="G49" s="8">
        <v>128.654175194266</v>
      </c>
      <c r="H49" s="8">
        <v>-7.7299686583532601E-8</v>
      </c>
      <c r="I49" s="8">
        <v>2455947.5896506398</v>
      </c>
      <c r="J49" s="8">
        <v>28196.2195924568</v>
      </c>
      <c r="K49" s="8">
        <v>-6.3437432758522203E-9</v>
      </c>
      <c r="L49" s="8">
        <v>-2632.3781880184702</v>
      </c>
      <c r="M49" s="8">
        <v>92272.964372284099</v>
      </c>
      <c r="N49" s="8">
        <v>39142.606393216702</v>
      </c>
      <c r="O49" s="8">
        <v>-6.3437432758522203E-9</v>
      </c>
      <c r="P49" s="8">
        <v>-34640.821159770698</v>
      </c>
      <c r="Q49" s="8">
        <v>179207.04914059001</v>
      </c>
      <c r="R49" s="8">
        <v>768.83266404176504</v>
      </c>
      <c r="S49" s="8">
        <v>-6.3437432758522203E-9</v>
      </c>
      <c r="T49" s="8">
        <v>-6.3437432758522203E-9</v>
      </c>
      <c r="U49" s="8">
        <v>-6.3437432758522203E-9</v>
      </c>
      <c r="V49" s="8">
        <v>250186.95989265101</v>
      </c>
      <c r="W49" s="8">
        <v>-432224.85005142802</v>
      </c>
      <c r="X49" s="8">
        <v>-110370.992614392</v>
      </c>
      <c r="Y49" s="8">
        <v>-91093.001901325901</v>
      </c>
      <c r="Z49" s="8">
        <v>102399.69423583899</v>
      </c>
      <c r="AA49" s="8">
        <v>1255901.3932366499</v>
      </c>
      <c r="AB49" s="8">
        <v>-6.3437432758522203E-9</v>
      </c>
      <c r="AC49" s="8">
        <v>73122.009142503201</v>
      </c>
      <c r="AD49" s="8">
        <v>-38896.466842749302</v>
      </c>
      <c r="AE49">
        <v>-105485.253582916</v>
      </c>
      <c r="AF49">
        <v>16169.9734191595</v>
      </c>
    </row>
    <row r="50" spans="1:32" x14ac:dyDescent="0.2">
      <c r="A50" s="74">
        <f t="shared" si="0"/>
        <v>43073</v>
      </c>
      <c r="B50" s="8">
        <v>350.10057410108698</v>
      </c>
      <c r="C50" s="8">
        <v>-2.08208425630911E-8</v>
      </c>
      <c r="D50" s="8">
        <v>-104060.109159489</v>
      </c>
      <c r="E50" s="8">
        <v>337307.43070451502</v>
      </c>
      <c r="F50" s="8">
        <v>28849.2345220276</v>
      </c>
      <c r="G50" s="8">
        <v>13.4607249650392</v>
      </c>
      <c r="H50" s="8">
        <v>5.2614209594320404E-9</v>
      </c>
      <c r="I50" s="8">
        <v>2455947.5896506398</v>
      </c>
      <c r="J50" s="8">
        <v>41483.462790367303</v>
      </c>
      <c r="K50" s="8">
        <v>5.2614209594320404E-9</v>
      </c>
      <c r="L50" s="8">
        <v>-2520.64058329618</v>
      </c>
      <c r="M50" s="8">
        <v>92821.400035541999</v>
      </c>
      <c r="N50" s="8">
        <v>40630.375493219901</v>
      </c>
      <c r="O50" s="8">
        <v>5.2614209594320404E-9</v>
      </c>
      <c r="P50" s="8">
        <v>-33742.030762537899</v>
      </c>
      <c r="Q50" s="8">
        <v>186221.55939232101</v>
      </c>
      <c r="R50" s="8">
        <v>643.528336032374</v>
      </c>
      <c r="S50" s="8">
        <v>5.2614209594320404E-9</v>
      </c>
      <c r="T50" s="8">
        <v>5.2614209594320404E-9</v>
      </c>
      <c r="U50" s="8">
        <v>5.2614209594320404E-9</v>
      </c>
      <c r="V50" s="8">
        <v>366103.69206899701</v>
      </c>
      <c r="W50" s="8">
        <v>-638835.11175881198</v>
      </c>
      <c r="X50" s="8">
        <v>-93969.426952326699</v>
      </c>
      <c r="Y50" s="8">
        <v>-96856.413962477905</v>
      </c>
      <c r="Z50" s="8">
        <v>107211.784649279</v>
      </c>
      <c r="AA50" s="8">
        <v>1445223.1022761499</v>
      </c>
      <c r="AB50" s="8">
        <v>5.2614209594320404E-9</v>
      </c>
      <c r="AC50" s="8">
        <v>83437.946447918905</v>
      </c>
      <c r="AD50" s="8">
        <v>-41372.953323947797</v>
      </c>
      <c r="AE50">
        <v>-112147.33520958701</v>
      </c>
      <c r="AF50">
        <v>47785.568136947499</v>
      </c>
    </row>
    <row r="51" spans="1:32" x14ac:dyDescent="0.2">
      <c r="A51" s="74">
        <f t="shared" si="0"/>
        <v>43080</v>
      </c>
      <c r="B51" s="8">
        <v>291.47517140916199</v>
      </c>
      <c r="C51" s="8">
        <v>-2.08208425630911E-8</v>
      </c>
      <c r="D51" s="8">
        <v>-106226.815480744</v>
      </c>
      <c r="E51" s="8">
        <v>303023.67116064398</v>
      </c>
      <c r="F51" s="8">
        <v>34053.555523069699</v>
      </c>
      <c r="G51" s="8">
        <v>1.4008368956647099</v>
      </c>
      <c r="H51" s="8">
        <v>13824.465558718101</v>
      </c>
      <c r="I51" s="8">
        <v>2455947.5896506398</v>
      </c>
      <c r="J51" s="8">
        <v>54531.115832862299</v>
      </c>
      <c r="K51" s="8">
        <v>-5.4572931802011802E-9</v>
      </c>
      <c r="L51" s="8">
        <v>-2368.3839984435099</v>
      </c>
      <c r="M51" s="8">
        <v>96638.524880084005</v>
      </c>
      <c r="N51" s="8">
        <v>37320.465397461398</v>
      </c>
      <c r="O51" s="8">
        <v>-5.4572931802011802E-9</v>
      </c>
      <c r="P51" s="8">
        <v>-32203.921310855902</v>
      </c>
      <c r="Q51" s="8">
        <v>196231.621318775</v>
      </c>
      <c r="R51" s="8">
        <v>535.76698724007099</v>
      </c>
      <c r="S51" s="8">
        <v>-5.4572931802011802E-9</v>
      </c>
      <c r="T51" s="8">
        <v>25769.089588082799</v>
      </c>
      <c r="U51" s="8">
        <v>-5.4572931802011802E-9</v>
      </c>
      <c r="V51" s="8">
        <v>611418.18039854697</v>
      </c>
      <c r="W51" s="8">
        <v>-644443.25072796305</v>
      </c>
      <c r="X51" s="8">
        <v>-88540.049767538003</v>
      </c>
      <c r="Y51" s="8">
        <v>-109478.52088083699</v>
      </c>
      <c r="Z51" s="8">
        <v>139347.62435634801</v>
      </c>
      <c r="AA51" s="8">
        <v>1672636.70972167</v>
      </c>
      <c r="AB51" s="8">
        <v>-5.4572931802011802E-9</v>
      </c>
      <c r="AC51" s="8">
        <v>-89801.857975558698</v>
      </c>
      <c r="AD51" s="8">
        <v>-43185.003511962997</v>
      </c>
      <c r="AE51">
        <v>-175940.71646322499</v>
      </c>
      <c r="AF51">
        <v>40658.987284164097</v>
      </c>
    </row>
    <row r="52" spans="1:32" x14ac:dyDescent="0.2">
      <c r="A52" s="74">
        <f t="shared" si="0"/>
        <v>43087</v>
      </c>
      <c r="B52" s="8">
        <v>313.24606963728297</v>
      </c>
      <c r="C52" s="8">
        <v>-2.08208425630911E-8</v>
      </c>
      <c r="D52" s="8">
        <v>-233167.04524062999</v>
      </c>
      <c r="E52" s="8">
        <v>502457.48727908998</v>
      </c>
      <c r="F52" s="8">
        <v>56065.895233996504</v>
      </c>
      <c r="G52" s="8">
        <v>0.18818205352721001</v>
      </c>
      <c r="H52" s="8">
        <v>15143.176361673</v>
      </c>
      <c r="I52" s="8">
        <v>2455947.5896506398</v>
      </c>
      <c r="J52" s="8">
        <v>94127.961923004099</v>
      </c>
      <c r="K52" s="8">
        <v>2.6037521889019101E-8</v>
      </c>
      <c r="L52" s="8">
        <v>-2961.47477266236</v>
      </c>
      <c r="M52" s="8">
        <v>138157.00762343101</v>
      </c>
      <c r="N52" s="8">
        <v>28441.816355171799</v>
      </c>
      <c r="O52" s="8">
        <v>2.6037521889019101E-8</v>
      </c>
      <c r="P52" s="8">
        <v>-40924.028843159896</v>
      </c>
      <c r="Q52" s="8">
        <v>285228.96513415402</v>
      </c>
      <c r="R52" s="8">
        <v>575.788451330969</v>
      </c>
      <c r="S52" s="8">
        <v>2.6037521889019101E-8</v>
      </c>
      <c r="T52" s="8">
        <v>24534.407148939601</v>
      </c>
      <c r="U52" s="8">
        <v>2.6037521889019101E-8</v>
      </c>
      <c r="V52" s="8">
        <v>1493548.98309058</v>
      </c>
      <c r="W52" s="8">
        <v>-944417.10493419506</v>
      </c>
      <c r="X52" s="8">
        <v>-120416.266058254</v>
      </c>
      <c r="Y52" s="8">
        <v>-175691.29297789099</v>
      </c>
      <c r="Z52" s="8">
        <v>271192.83104841597</v>
      </c>
      <c r="AA52" s="8">
        <v>3875342.1965423198</v>
      </c>
      <c r="AB52" s="8">
        <v>2.6037521889019101E-8</v>
      </c>
      <c r="AC52" s="8">
        <v>65114.505192132601</v>
      </c>
      <c r="AD52" s="8">
        <v>-102662.64055448001</v>
      </c>
      <c r="AE52">
        <v>-242487.37837917201</v>
      </c>
      <c r="AF52">
        <v>-17921.165074517601</v>
      </c>
    </row>
    <row r="53" spans="1:32" x14ac:dyDescent="0.2">
      <c r="A53" s="74">
        <f t="shared" si="0"/>
        <v>43094</v>
      </c>
      <c r="B53" s="8">
        <v>178.68556979727899</v>
      </c>
      <c r="C53" s="8">
        <v>-2.08208425630911E-8</v>
      </c>
      <c r="D53" s="8">
        <v>-98841.324957815799</v>
      </c>
      <c r="E53" s="8">
        <v>425497.58661321498</v>
      </c>
      <c r="F53" s="8">
        <v>42215.170059244498</v>
      </c>
      <c r="G53" s="8">
        <v>1.3418327762463E-2</v>
      </c>
      <c r="H53" s="8">
        <v>27217.199041474101</v>
      </c>
      <c r="I53" s="8">
        <v>2455947.5896506398</v>
      </c>
      <c r="J53" s="8">
        <v>20594.3387523704</v>
      </c>
      <c r="K53" s="8">
        <v>3.1904053342875198E-8</v>
      </c>
      <c r="L53" s="8">
        <v>-1845.5570801827</v>
      </c>
      <c r="M53" s="8">
        <v>92557.710783920396</v>
      </c>
      <c r="N53" s="8">
        <v>14174.160823460899</v>
      </c>
      <c r="O53" s="8">
        <v>3.1904053342875198E-8</v>
      </c>
      <c r="P53" s="8">
        <v>-26269.724386305799</v>
      </c>
      <c r="Q53" s="8">
        <v>97315.685231996002</v>
      </c>
      <c r="R53" s="8">
        <v>328.444692693023</v>
      </c>
      <c r="S53" s="8">
        <v>3.1904053342875198E-8</v>
      </c>
      <c r="T53" s="8">
        <v>3493.99374866772</v>
      </c>
      <c r="U53" s="8">
        <v>3.1904053342875198E-8</v>
      </c>
      <c r="V53" s="8">
        <v>623026.59756102704</v>
      </c>
      <c r="W53" s="8">
        <v>-672208.09391775005</v>
      </c>
      <c r="X53" s="8">
        <v>-81833.813461824393</v>
      </c>
      <c r="Y53" s="8">
        <v>-105333.53866583999</v>
      </c>
      <c r="Z53" s="8">
        <v>106912.178102358</v>
      </c>
      <c r="AA53" s="8">
        <v>1220866.4449705</v>
      </c>
      <c r="AB53" s="8">
        <v>3.1904053342875198E-8</v>
      </c>
      <c r="AC53" s="8">
        <v>101208.98111751401</v>
      </c>
      <c r="AD53" s="8">
        <v>-31364.320633265201</v>
      </c>
      <c r="AE53">
        <v>-56143.456103840501</v>
      </c>
      <c r="AF53">
        <v>30373.817091536599</v>
      </c>
    </row>
    <row r="54" spans="1:32" x14ac:dyDescent="0.2">
      <c r="A54" s="74">
        <f t="shared" si="0"/>
        <v>43101</v>
      </c>
      <c r="B54" s="8">
        <v>0</v>
      </c>
      <c r="C54" s="8">
        <v>117.005710481476</v>
      </c>
      <c r="D54" s="8">
        <v>-9507.6105706295803</v>
      </c>
      <c r="E54" s="8">
        <v>72596.539370760802</v>
      </c>
      <c r="F54" s="8">
        <v>-38204.631692929703</v>
      </c>
      <c r="G54" s="8">
        <v>1.09832414738301E-3</v>
      </c>
      <c r="H54" s="8">
        <v>41756.420018887897</v>
      </c>
      <c r="I54" s="8">
        <v>2455947.5896506398</v>
      </c>
      <c r="J54" s="8">
        <v>1684.34284469057</v>
      </c>
      <c r="K54" s="8">
        <v>7.6722690957144704E-9</v>
      </c>
      <c r="L54" s="8">
        <v>-1306.87848741117</v>
      </c>
      <c r="M54" s="8">
        <v>65938.975863872896</v>
      </c>
      <c r="N54" s="8">
        <v>15537.466769064</v>
      </c>
      <c r="O54" s="8">
        <v>7.6722690957144704E-9</v>
      </c>
      <c r="P54" s="8">
        <v>-22768.556746833201</v>
      </c>
      <c r="Q54" s="8">
        <v>-54052.856664802603</v>
      </c>
      <c r="R54" s="8">
        <v>215.068947371852</v>
      </c>
      <c r="S54" s="8">
        <v>7.6722690957144704E-9</v>
      </c>
      <c r="T54" s="8">
        <v>571.90468676645105</v>
      </c>
      <c r="U54" s="8">
        <v>7.6722690957144704E-9</v>
      </c>
      <c r="V54" s="8">
        <v>-19296.6104034985</v>
      </c>
      <c r="W54" s="8">
        <v>-136206.226478308</v>
      </c>
      <c r="X54" s="8">
        <v>-51646.266736028301</v>
      </c>
      <c r="Y54" s="8">
        <v>-76733.021332595905</v>
      </c>
      <c r="Z54" s="8">
        <v>57081.229670808003</v>
      </c>
      <c r="AA54" s="8">
        <v>427677.23096841498</v>
      </c>
      <c r="AB54" s="8">
        <v>133872.19387611799</v>
      </c>
      <c r="AC54" s="8">
        <v>42812.257816625002</v>
      </c>
      <c r="AD54" s="8">
        <v>7.1607844893335002E-8</v>
      </c>
      <c r="AE54">
        <v>-88885.140366190797</v>
      </c>
      <c r="AF54">
        <v>18149.3396087531</v>
      </c>
    </row>
    <row r="55" spans="1:32" x14ac:dyDescent="0.2">
      <c r="A55" s="74">
        <f t="shared" si="0"/>
        <v>43108</v>
      </c>
      <c r="B55" s="8">
        <v>0</v>
      </c>
      <c r="C55" s="8">
        <v>88.512035109430698</v>
      </c>
      <c r="D55" s="8">
        <v>42782.173721143503</v>
      </c>
      <c r="E55" s="8">
        <v>171691.840972548</v>
      </c>
      <c r="F55" s="8">
        <v>-36110.906602547097</v>
      </c>
      <c r="G55" s="8">
        <v>1.03896314425323E-4</v>
      </c>
      <c r="H55" s="8">
        <v>3946.7411853355702</v>
      </c>
      <c r="I55" s="8">
        <v>2455947.5896506398</v>
      </c>
      <c r="J55" s="8">
        <v>159.26752329633001</v>
      </c>
      <c r="K55" s="8">
        <v>3.7215729281005401E-8</v>
      </c>
      <c r="L55" s="8">
        <v>-1111.21439824698</v>
      </c>
      <c r="M55" s="8">
        <v>39481.027543595301</v>
      </c>
      <c r="N55" s="8">
        <v>37468.546957970801</v>
      </c>
      <c r="O55" s="8">
        <v>3.7215729281005401E-8</v>
      </c>
      <c r="P55" s="8">
        <v>-23289.989245246801</v>
      </c>
      <c r="Q55" s="8">
        <v>54749.631186996601</v>
      </c>
      <c r="R55" s="8">
        <v>162.69434034656601</v>
      </c>
      <c r="S55" s="8">
        <v>3.7215729281005401E-8</v>
      </c>
      <c r="T55" s="8">
        <v>108.1574499539</v>
      </c>
      <c r="U55" s="8">
        <v>3.7215729281005401E-8</v>
      </c>
      <c r="V55" s="8">
        <v>-334716.649038048</v>
      </c>
      <c r="W55" s="8">
        <v>-94476.248705392602</v>
      </c>
      <c r="X55" s="8">
        <v>-39061.372332346502</v>
      </c>
      <c r="Y55" s="8">
        <v>-66699.020218009697</v>
      </c>
      <c r="Z55" s="8">
        <v>46568.918050082502</v>
      </c>
      <c r="AA55" s="8">
        <v>305069.68170295499</v>
      </c>
      <c r="AB55" s="8">
        <v>12648.780982030399</v>
      </c>
      <c r="AC55" s="8">
        <v>-14554.9588587983</v>
      </c>
      <c r="AD55" s="8">
        <v>-7877.7539409461197</v>
      </c>
      <c r="AE55">
        <v>-41823.749425860296</v>
      </c>
      <c r="AF55">
        <v>2717.4626922684301</v>
      </c>
    </row>
    <row r="56" spans="1:32" x14ac:dyDescent="0.2">
      <c r="A56" s="74">
        <f t="shared" si="0"/>
        <v>43115</v>
      </c>
      <c r="B56" s="8">
        <v>0</v>
      </c>
      <c r="C56" s="8">
        <v>75.143646971433796</v>
      </c>
      <c r="D56" s="8">
        <v>45829.883921130699</v>
      </c>
      <c r="E56" s="8">
        <v>151869.23456327</v>
      </c>
      <c r="F56" s="8">
        <v>-69768.618571728002</v>
      </c>
      <c r="G56" s="8">
        <v>1.1056075549939799E-5</v>
      </c>
      <c r="H56" s="8">
        <v>418.83228734488398</v>
      </c>
      <c r="I56" s="8">
        <v>2455947.5896506398</v>
      </c>
      <c r="J56" s="8">
        <v>16.901564727075598</v>
      </c>
      <c r="K56" s="8">
        <v>2.9229852059262899E-8</v>
      </c>
      <c r="L56" s="8">
        <v>-1066.91772674758</v>
      </c>
      <c r="M56" s="8">
        <v>2.9229852059262899E-8</v>
      </c>
      <c r="N56" s="8">
        <v>121011.653858944</v>
      </c>
      <c r="O56" s="8">
        <v>2.9229852059262899E-8</v>
      </c>
      <c r="P56" s="8">
        <v>-26541.969941297601</v>
      </c>
      <c r="Q56" s="8">
        <v>132222.02052399301</v>
      </c>
      <c r="R56" s="8">
        <v>138.12193917739199</v>
      </c>
      <c r="S56" s="8">
        <v>2.9229852059262899E-8</v>
      </c>
      <c r="T56" s="8">
        <v>22.955468078970402</v>
      </c>
      <c r="U56" s="8">
        <v>2.9229852059262899E-8</v>
      </c>
      <c r="V56" s="8">
        <v>-355412.61503793998</v>
      </c>
      <c r="W56" s="8">
        <v>-76383.911990095803</v>
      </c>
      <c r="X56" s="8">
        <v>-33327.0780960384</v>
      </c>
      <c r="Y56" s="8">
        <v>-71103.645490050403</v>
      </c>
      <c r="Z56" s="8">
        <v>57272.464381049504</v>
      </c>
      <c r="AA56" s="8">
        <v>508034.84322696499</v>
      </c>
      <c r="AB56" s="8">
        <v>1342.3223619891601</v>
      </c>
      <c r="AC56" s="8">
        <v>71716.832488675296</v>
      </c>
      <c r="AD56" s="8">
        <v>-8403.5048135729303</v>
      </c>
      <c r="AE56">
        <v>-89603.457320149799</v>
      </c>
      <c r="AF56">
        <v>6151.2059814743598</v>
      </c>
    </row>
    <row r="57" spans="1:32" x14ac:dyDescent="0.2">
      <c r="A57" s="74">
        <f t="shared" si="0"/>
        <v>43122</v>
      </c>
      <c r="B57" s="8">
        <v>0</v>
      </c>
      <c r="C57" s="8">
        <v>61.651247816760097</v>
      </c>
      <c r="D57" s="8">
        <v>17390.2073574067</v>
      </c>
      <c r="E57" s="8">
        <v>135424.45983785199</v>
      </c>
      <c r="F57" s="8">
        <v>-49815.1032303881</v>
      </c>
      <c r="G57" s="8">
        <v>1.1193147121641099E-6</v>
      </c>
      <c r="H57" s="8">
        <v>42.9534547432038</v>
      </c>
      <c r="I57" s="8">
        <v>2455947.5896506398</v>
      </c>
      <c r="J57" s="8">
        <v>1.7333505657473101</v>
      </c>
      <c r="K57" s="8">
        <v>-1.0989686246687901E-8</v>
      </c>
      <c r="L57" s="8">
        <v>-985.98877149640998</v>
      </c>
      <c r="M57" s="8">
        <v>28484.2632189127</v>
      </c>
      <c r="N57" s="8">
        <v>37228.032570910502</v>
      </c>
      <c r="O57" s="8">
        <v>-1.0989686246687901E-8</v>
      </c>
      <c r="P57" s="8">
        <v>-28823.619280743998</v>
      </c>
      <c r="Q57" s="8">
        <v>168193.769166935</v>
      </c>
      <c r="R57" s="8">
        <v>113.32149599594401</v>
      </c>
      <c r="S57" s="8">
        <v>-1.0989686246687901E-8</v>
      </c>
      <c r="T57" s="8">
        <v>4.7084249368213102</v>
      </c>
      <c r="U57" s="8">
        <v>-1.0989686246687901E-8</v>
      </c>
      <c r="V57" s="8">
        <v>-367279.19975843601</v>
      </c>
      <c r="W57" s="8">
        <v>-42575.908722682398</v>
      </c>
      <c r="X57" s="8">
        <v>-27376.608488199799</v>
      </c>
      <c r="Y57" s="8">
        <v>-72990.487697503995</v>
      </c>
      <c r="Z57" s="8">
        <v>66669.649276248296</v>
      </c>
      <c r="AA57" s="8">
        <v>652327.69089130196</v>
      </c>
      <c r="AB57" s="8">
        <v>137.66108788609199</v>
      </c>
      <c r="AC57" s="8">
        <v>66673.68967978</v>
      </c>
      <c r="AD57" s="8">
        <v>-8628.7066667891104</v>
      </c>
      <c r="AE57">
        <v>-91974.0580081386</v>
      </c>
      <c r="AF57">
        <v>14068.875088172201</v>
      </c>
    </row>
    <row r="58" spans="1:32" x14ac:dyDescent="0.2">
      <c r="A58" s="74">
        <f t="shared" si="0"/>
        <v>43129</v>
      </c>
      <c r="B58" s="8">
        <v>0</v>
      </c>
      <c r="C58" s="8">
        <v>59.830160043182502</v>
      </c>
      <c r="D58" s="8">
        <v>8607.8937581136197</v>
      </c>
      <c r="E58" s="8">
        <v>220436.37695842699</v>
      </c>
      <c r="F58" s="8">
        <v>-24980.4240715425</v>
      </c>
      <c r="G58" s="8">
        <v>1.11870180795018E-7</v>
      </c>
      <c r="H58" s="8">
        <v>5.21057128559519</v>
      </c>
      <c r="I58" s="8">
        <v>2455947.5896506398</v>
      </c>
      <c r="J58" s="8">
        <v>0.21026829054842899</v>
      </c>
      <c r="K58" s="8">
        <v>-1.7932077670251701E-8</v>
      </c>
      <c r="L58" s="8">
        <v>-1096.26147612929</v>
      </c>
      <c r="M58" s="8">
        <v>44538.671412192598</v>
      </c>
      <c r="N58" s="8">
        <v>13550.8817542466</v>
      </c>
      <c r="O58" s="8">
        <v>-1.7932077670251701E-8</v>
      </c>
      <c r="P58" s="8">
        <v>-37305.748606494002</v>
      </c>
      <c r="Q58" s="8">
        <v>211442.35877243601</v>
      </c>
      <c r="R58" s="8">
        <v>109.974336757193</v>
      </c>
      <c r="S58" s="8">
        <v>-1.7932077670251701E-8</v>
      </c>
      <c r="T58" s="8">
        <v>1.1423338302647601</v>
      </c>
      <c r="U58" s="8">
        <v>-1.7932077670251701E-8</v>
      </c>
      <c r="V58" s="8">
        <v>962646.77429879899</v>
      </c>
      <c r="W58" s="8">
        <v>-474631.14373752801</v>
      </c>
      <c r="X58" s="8">
        <v>-27032.7231875785</v>
      </c>
      <c r="Y58" s="8">
        <v>-97729.963565172497</v>
      </c>
      <c r="Z58" s="8">
        <v>90650.538283853297</v>
      </c>
      <c r="AA58" s="8">
        <v>1095267.3343239301</v>
      </c>
      <c r="AB58" s="8">
        <v>16.6992942540355</v>
      </c>
      <c r="AC58" s="8">
        <v>104197.604068343</v>
      </c>
      <c r="AD58" s="8">
        <v>-10655.938401355401</v>
      </c>
      <c r="AE58">
        <v>-113135.278339211</v>
      </c>
      <c r="AF58">
        <v>32034.288154216199</v>
      </c>
    </row>
    <row r="59" spans="1:32" x14ac:dyDescent="0.2">
      <c r="A59" s="74">
        <f t="shared" si="0"/>
        <v>43136</v>
      </c>
      <c r="B59" s="8">
        <v>0</v>
      </c>
      <c r="C59" s="8">
        <v>42.575260667846997</v>
      </c>
      <c r="D59" s="8">
        <v>26863.2812522614</v>
      </c>
      <c r="E59" s="8">
        <v>174551.65717776801</v>
      </c>
      <c r="F59" s="8">
        <v>-28304.167426488199</v>
      </c>
      <c r="G59" s="8">
        <v>7.6185668832345401E-8</v>
      </c>
      <c r="H59" s="8">
        <v>0.463482331601206</v>
      </c>
      <c r="I59" s="8">
        <v>2455947.5896506398</v>
      </c>
      <c r="J59" s="8">
        <v>1.8703585866553601E-2</v>
      </c>
      <c r="K59" s="8">
        <v>6.6922973533580005E-8</v>
      </c>
      <c r="L59" s="8">
        <v>-863.76809853013901</v>
      </c>
      <c r="M59" s="8">
        <v>30751.820744104702</v>
      </c>
      <c r="N59" s="8">
        <v>3614.0825211890701</v>
      </c>
      <c r="O59" s="8">
        <v>6.6922973533580005E-8</v>
      </c>
      <c r="P59" s="8">
        <v>-29875.287768407699</v>
      </c>
      <c r="Q59" s="8">
        <v>160157.03526765501</v>
      </c>
      <c r="R59" s="8">
        <v>78.257847911399793</v>
      </c>
      <c r="S59" s="8">
        <v>6.6922973533580005E-8</v>
      </c>
      <c r="T59" s="8">
        <v>0.20322222858330799</v>
      </c>
      <c r="U59" s="8">
        <v>6.6922973533580005E-8</v>
      </c>
      <c r="V59" s="8">
        <v>286450.90698844497</v>
      </c>
      <c r="W59" s="8">
        <v>-270797.39631822298</v>
      </c>
      <c r="X59" s="8">
        <v>-18946.591203162199</v>
      </c>
      <c r="Y59" s="8">
        <v>-85744.889757939396</v>
      </c>
      <c r="Z59" s="8">
        <v>88815.968593437996</v>
      </c>
      <c r="AA59" s="8">
        <v>804074.78404045105</v>
      </c>
      <c r="AB59" s="8">
        <v>1.4854077262486201</v>
      </c>
      <c r="AC59" s="8">
        <v>-23644.527871400802</v>
      </c>
      <c r="AD59" s="8">
        <v>-18540.387021806499</v>
      </c>
      <c r="AE59">
        <v>-99296.840760708597</v>
      </c>
      <c r="AF59">
        <v>38954.6476506572</v>
      </c>
    </row>
    <row r="60" spans="1:32" x14ac:dyDescent="0.2">
      <c r="A60" s="74">
        <f t="shared" si="0"/>
        <v>43143</v>
      </c>
      <c r="B60" s="8">
        <v>0</v>
      </c>
      <c r="C60" s="8">
        <v>30.873680036542599</v>
      </c>
      <c r="D60" s="8">
        <v>28122.1588070338</v>
      </c>
      <c r="E60" s="8">
        <v>140881.28781147499</v>
      </c>
      <c r="F60" s="8">
        <v>-66258.796065673101</v>
      </c>
      <c r="G60" s="8">
        <v>2.83720931038547E-8</v>
      </c>
      <c r="H60" s="8">
        <v>4.2012153607719503E-2</v>
      </c>
      <c r="I60" s="8">
        <v>2455947.5896506398</v>
      </c>
      <c r="J60" s="8">
        <v>1.6954555862117701E-3</v>
      </c>
      <c r="K60" s="8">
        <v>2.83720931038547E-8</v>
      </c>
      <c r="L60" s="8">
        <v>-698.70577118550898</v>
      </c>
      <c r="M60" s="8">
        <v>16596.658978309999</v>
      </c>
      <c r="N60" s="8">
        <v>982.68933739114198</v>
      </c>
      <c r="O60" s="8">
        <v>2.83720931038547E-8</v>
      </c>
      <c r="P60" s="8">
        <v>-24728.586072732902</v>
      </c>
      <c r="Q60" s="8">
        <v>112649.34674818499</v>
      </c>
      <c r="R60" s="8">
        <v>56.749049077258199</v>
      </c>
      <c r="S60" s="8">
        <v>2.83720931038547E-8</v>
      </c>
      <c r="T60" s="8">
        <v>3.6841963825590199E-2</v>
      </c>
      <c r="U60" s="8">
        <v>2.83720931038547E-8</v>
      </c>
      <c r="V60" s="8">
        <v>-403589.28667297098</v>
      </c>
      <c r="W60" s="8">
        <v>-140902.72988617999</v>
      </c>
      <c r="X60" s="8">
        <v>-13629.423748011</v>
      </c>
      <c r="Y60" s="8">
        <v>-70989.225046607695</v>
      </c>
      <c r="Z60" s="8">
        <v>87766.825810073104</v>
      </c>
      <c r="AA60" s="8">
        <v>692893.11534177803</v>
      </c>
      <c r="AB60" s="8">
        <v>0.13464409270807601</v>
      </c>
      <c r="AC60" s="8">
        <v>26805.649436396201</v>
      </c>
      <c r="AD60" s="8">
        <v>-16670.8769523275</v>
      </c>
      <c r="AE60">
        <v>-89465.376405166695</v>
      </c>
      <c r="AF60">
        <v>36744.067955972598</v>
      </c>
    </row>
    <row r="61" spans="1:32" x14ac:dyDescent="0.2">
      <c r="A61" s="74">
        <f t="shared" si="0"/>
        <v>43150</v>
      </c>
      <c r="B61" s="8">
        <v>0</v>
      </c>
      <c r="C61" s="8">
        <v>25.371939429591102</v>
      </c>
      <c r="D61" s="8">
        <v>27166.107301612399</v>
      </c>
      <c r="E61" s="8">
        <v>156879.929081846</v>
      </c>
      <c r="F61" s="8">
        <v>-34996.7621114465</v>
      </c>
      <c r="G61" s="8">
        <v>-3.88080562785417E-8</v>
      </c>
      <c r="H61" s="8">
        <v>4.3155842289676798E-3</v>
      </c>
      <c r="I61" s="8">
        <v>2455947.5896506398</v>
      </c>
      <c r="J61" s="8">
        <v>1.7405166230282699E-4</v>
      </c>
      <c r="K61" s="8">
        <v>-3.88080562785417E-8</v>
      </c>
      <c r="L61" s="8">
        <v>-649.75404833761695</v>
      </c>
      <c r="M61" s="8">
        <v>43192.423031089304</v>
      </c>
      <c r="N61" s="8">
        <v>302.838657869705</v>
      </c>
      <c r="O61" s="8">
        <v>-3.88080562785417E-8</v>
      </c>
      <c r="P61" s="8">
        <v>-23341.634412140698</v>
      </c>
      <c r="Q61" s="8">
        <v>126661.845153335</v>
      </c>
      <c r="R61" s="8">
        <v>46.636278244682202</v>
      </c>
      <c r="S61" s="8">
        <v>-3.88080562785417E-8</v>
      </c>
      <c r="T61" s="8">
        <v>7.5691256281588898E-3</v>
      </c>
      <c r="U61" s="8">
        <v>-3.88080562785417E-8</v>
      </c>
      <c r="V61" s="8">
        <v>-440326.77139187203</v>
      </c>
      <c r="W61" s="8">
        <v>-177644.788894111</v>
      </c>
      <c r="X61" s="8">
        <v>-11265.9398183096</v>
      </c>
      <c r="Y61" s="8">
        <v>-73325.106797104905</v>
      </c>
      <c r="Z61" s="8">
        <v>105165.09571122901</v>
      </c>
      <c r="AA61" s="8">
        <v>762218.77026541799</v>
      </c>
      <c r="AB61" s="8">
        <v>1.3831246673159501E-2</v>
      </c>
      <c r="AC61" s="8">
        <v>83065.964030655101</v>
      </c>
      <c r="AD61" s="8">
        <v>-17224.100484401399</v>
      </c>
      <c r="AE61">
        <v>-92400.427631339204</v>
      </c>
      <c r="AF61">
        <v>38080.589106371102</v>
      </c>
    </row>
    <row r="62" spans="1:32" x14ac:dyDescent="0.2">
      <c r="A62" s="74">
        <f t="shared" si="0"/>
        <v>43157</v>
      </c>
      <c r="B62" s="8">
        <v>0</v>
      </c>
      <c r="C62" s="8">
        <v>20.2347348976113</v>
      </c>
      <c r="D62" s="8">
        <v>9883.3691432860905</v>
      </c>
      <c r="E62" s="8">
        <v>118955.690164677</v>
      </c>
      <c r="F62" s="8">
        <v>-39555.535528768902</v>
      </c>
      <c r="G62" s="8">
        <v>2.7374875835279301E-8</v>
      </c>
      <c r="H62" s="8">
        <v>4.3026577089336898E-4</v>
      </c>
      <c r="I62" s="8">
        <v>2455947.5896506398</v>
      </c>
      <c r="J62" s="8">
        <v>1.73918617933832E-5</v>
      </c>
      <c r="K62" s="8">
        <v>2.7374875835279301E-8</v>
      </c>
      <c r="L62" s="8">
        <v>-582.40609282667799</v>
      </c>
      <c r="M62" s="8">
        <v>43055.4193163819</v>
      </c>
      <c r="N62" s="8">
        <v>90.570204561747502</v>
      </c>
      <c r="O62" s="8">
        <v>2.7374875835279301E-8</v>
      </c>
      <c r="P62" s="8">
        <v>-21298.119917256801</v>
      </c>
      <c r="Q62" s="8">
        <v>129060.136429176</v>
      </c>
      <c r="R62" s="8">
        <v>37.193556026373798</v>
      </c>
      <c r="S62" s="8">
        <v>2.7374875835279301E-8</v>
      </c>
      <c r="T62" s="8">
        <v>1.5091778327608401E-3</v>
      </c>
      <c r="U62" s="8">
        <v>2.7374875835279301E-8</v>
      </c>
      <c r="V62" s="8">
        <v>-487136.29386859498</v>
      </c>
      <c r="W62" s="8">
        <v>-3713.75023553956</v>
      </c>
      <c r="X62" s="8">
        <v>-8976.5657994320609</v>
      </c>
      <c r="Y62" s="8">
        <v>-66822.135752579401</v>
      </c>
      <c r="Z62" s="8">
        <v>112134.143257444</v>
      </c>
      <c r="AA62" s="8">
        <v>802326.680254056</v>
      </c>
      <c r="AB62" s="8">
        <v>1.37888177544195E-3</v>
      </c>
      <c r="AC62" s="8">
        <v>-114012.893254885</v>
      </c>
      <c r="AD62" s="8">
        <v>-17154.726407356899</v>
      </c>
      <c r="AE62">
        <v>-45810.545297302102</v>
      </c>
      <c r="AF62">
        <v>23191.546049336499</v>
      </c>
    </row>
    <row r="63" spans="1:32" x14ac:dyDescent="0.2">
      <c r="A63" s="74">
        <f t="shared" si="0"/>
        <v>43164</v>
      </c>
      <c r="B63" s="8">
        <v>0</v>
      </c>
      <c r="C63" s="8">
        <v>17.150919139647002</v>
      </c>
      <c r="D63" s="8">
        <v>-9908.3914200868003</v>
      </c>
      <c r="E63" s="8">
        <v>147200.769250802</v>
      </c>
      <c r="F63" s="8">
        <v>-6589.8025347309904</v>
      </c>
      <c r="G63" s="8">
        <v>3.4543863789561802E-8</v>
      </c>
      <c r="H63" s="8">
        <v>4.5689708054977797E-5</v>
      </c>
      <c r="I63" s="8">
        <v>2455947.5896506398</v>
      </c>
      <c r="J63" s="8">
        <v>1.8690780528284999E-6</v>
      </c>
      <c r="K63" s="8">
        <v>3.4543863789561802E-8</v>
      </c>
      <c r="L63" s="8">
        <v>-13299.293390049799</v>
      </c>
      <c r="M63" s="8">
        <v>45648.978937331798</v>
      </c>
      <c r="N63" s="8">
        <v>28.787657549250099</v>
      </c>
      <c r="O63" s="8">
        <v>3.4543863789561802E-8</v>
      </c>
      <c r="P63" s="8">
        <v>-25104.242672743501</v>
      </c>
      <c r="Q63" s="8">
        <v>150335.22278998699</v>
      </c>
      <c r="R63" s="8">
        <v>31.525186606815399</v>
      </c>
      <c r="S63" s="8">
        <v>3.4543863789561802E-8</v>
      </c>
      <c r="T63" s="8">
        <v>3.1982053756846003E-4</v>
      </c>
      <c r="U63" s="8">
        <v>3.4543863789561802E-8</v>
      </c>
      <c r="V63" s="8">
        <v>-220399.938653855</v>
      </c>
      <c r="W63" s="8">
        <v>-185882.72194133699</v>
      </c>
      <c r="X63" s="8">
        <v>-7617.7307075112703</v>
      </c>
      <c r="Y63" s="8">
        <v>-77388.982571610206</v>
      </c>
      <c r="Z63" s="8">
        <v>134275.03789320399</v>
      </c>
      <c r="AA63" s="8">
        <v>890064.51136603102</v>
      </c>
      <c r="AB63" s="8">
        <v>1.4612703529418201E-4</v>
      </c>
      <c r="AC63" s="8">
        <v>64334.981929356698</v>
      </c>
      <c r="AD63" s="8">
        <v>-18194.0540559621</v>
      </c>
      <c r="AE63">
        <v>3.4543863789561802E-8</v>
      </c>
      <c r="AF63">
        <v>2699.1745218625201</v>
      </c>
    </row>
    <row r="64" spans="1:32" x14ac:dyDescent="0.2">
      <c r="A64" s="74">
        <f t="shared" si="0"/>
        <v>43171</v>
      </c>
      <c r="B64" s="8">
        <v>0</v>
      </c>
      <c r="C64" s="8">
        <v>13.588829389510799</v>
      </c>
      <c r="D64" s="8">
        <v>-8658.7153464353305</v>
      </c>
      <c r="E64" s="8">
        <v>177903.86058104099</v>
      </c>
      <c r="F64" s="8">
        <v>-15448.4501404928</v>
      </c>
      <c r="G64" s="8">
        <v>3.0828159420984901E-8</v>
      </c>
      <c r="H64" s="8">
        <v>4.6202834717179997E-6</v>
      </c>
      <c r="I64" s="8">
        <v>2455947.5896506398</v>
      </c>
      <c r="J64" s="8">
        <v>2.8904296840577602E-7</v>
      </c>
      <c r="K64" s="8">
        <v>3.0828159420984901E-8</v>
      </c>
      <c r="L64" s="8">
        <v>-11859.878252942501</v>
      </c>
      <c r="M64" s="8">
        <v>50653.264313519598</v>
      </c>
      <c r="N64" s="8">
        <v>8.5532677940773905</v>
      </c>
      <c r="O64" s="8">
        <v>3.0828159420984901E-8</v>
      </c>
      <c r="P64" s="8">
        <v>-29669.331988780501</v>
      </c>
      <c r="Q64" s="8">
        <v>153646.75741272201</v>
      </c>
      <c r="R64" s="8">
        <v>24.977689741376601</v>
      </c>
      <c r="S64" s="8">
        <v>3.0828159420984901E-8</v>
      </c>
      <c r="T64" s="8">
        <v>6.3448292529816796E-5</v>
      </c>
      <c r="U64" s="8">
        <v>3.0828159420984901E-8</v>
      </c>
      <c r="V64" s="8">
        <v>-159551.410662604</v>
      </c>
      <c r="W64" s="8">
        <v>-273681.33471762098</v>
      </c>
      <c r="X64" s="8">
        <v>-8778.8340708512696</v>
      </c>
      <c r="Y64" s="8">
        <v>-76691.399858416698</v>
      </c>
      <c r="Z64" s="8">
        <v>132941.61948113301</v>
      </c>
      <c r="AA64" s="8">
        <v>861129.49083721195</v>
      </c>
      <c r="AB64" s="8">
        <v>1.44982747640841E-5</v>
      </c>
      <c r="AC64" s="8">
        <v>62850.309157257201</v>
      </c>
      <c r="AD64" s="8">
        <v>-18027.295974603101</v>
      </c>
      <c r="AE64">
        <v>-48121.250267208903</v>
      </c>
      <c r="AF64">
        <v>8366.3058189788007</v>
      </c>
    </row>
    <row r="65" spans="1:32" x14ac:dyDescent="0.2">
      <c r="A65" s="74">
        <f t="shared" si="0"/>
        <v>43178</v>
      </c>
      <c r="B65" s="8">
        <v>0</v>
      </c>
      <c r="C65" s="8">
        <v>10.9522717399685</v>
      </c>
      <c r="D65" s="8">
        <v>-75149.030727386504</v>
      </c>
      <c r="E65" s="8">
        <v>219193.41089181899</v>
      </c>
      <c r="F65" s="8">
        <v>-15564.574888089001</v>
      </c>
      <c r="G65" s="8">
        <v>-1.8709450174229701E-8</v>
      </c>
      <c r="H65" s="8">
        <v>4.3994341792648799E-7</v>
      </c>
      <c r="I65" s="8">
        <v>2455947.5896506398</v>
      </c>
      <c r="J65" s="8">
        <v>1.3907589607792E-9</v>
      </c>
      <c r="K65" s="8">
        <v>-1.8709450174229701E-8</v>
      </c>
      <c r="L65" s="8">
        <v>-10754.1963615201</v>
      </c>
      <c r="M65" s="8">
        <v>55659.948268551401</v>
      </c>
      <c r="N65" s="8">
        <v>2.58514843430163</v>
      </c>
      <c r="O65" s="8">
        <v>-1.8709450174229701E-8</v>
      </c>
      <c r="P65" s="8">
        <v>-34602.852224131901</v>
      </c>
      <c r="Q65" s="8">
        <v>154245.85632824799</v>
      </c>
      <c r="R65" s="8">
        <v>20.1314194584203</v>
      </c>
      <c r="S65" s="8">
        <v>-1.8709450174229701E-8</v>
      </c>
      <c r="T65" s="8">
        <v>1.2673986409580801E-5</v>
      </c>
      <c r="U65" s="8">
        <v>-1.8709450174229701E-8</v>
      </c>
      <c r="V65" s="8">
        <v>-127321.613233375</v>
      </c>
      <c r="W65" s="8">
        <v>-427868.115116656</v>
      </c>
      <c r="X65" s="8">
        <v>-47101.839528227298</v>
      </c>
      <c r="Y65" s="8">
        <v>-77289.261491862999</v>
      </c>
      <c r="Z65" s="8">
        <v>141318.54880743401</v>
      </c>
      <c r="AA65" s="8">
        <v>1033234.21389385</v>
      </c>
      <c r="AB65" s="8">
        <v>1.44082628336725E-6</v>
      </c>
      <c r="AC65" s="8">
        <v>-5071.1061975132998</v>
      </c>
      <c r="AD65" s="8">
        <v>-18163.0123784643</v>
      </c>
      <c r="AE65">
        <v>-48490.047906019798</v>
      </c>
      <c r="AF65">
        <v>31771.726049166999</v>
      </c>
    </row>
    <row r="66" spans="1:32" x14ac:dyDescent="0.2">
      <c r="A66" s="74">
        <f t="shared" si="0"/>
        <v>43185</v>
      </c>
      <c r="B66" s="8">
        <v>0</v>
      </c>
      <c r="C66" s="8">
        <v>9.9374138673804193</v>
      </c>
      <c r="D66" s="8">
        <v>-138008.87864756599</v>
      </c>
      <c r="E66" s="8">
        <v>315912.79282070399</v>
      </c>
      <c r="F66" s="8">
        <v>26401.668919242598</v>
      </c>
      <c r="G66" s="8">
        <v>-5.4331145258930501E-9</v>
      </c>
      <c r="H66" s="8">
        <v>4.6805538989814301E-8</v>
      </c>
      <c r="I66" s="8">
        <v>2455947.5896506398</v>
      </c>
      <c r="J66" s="8">
        <v>-5.4331145258930501E-9</v>
      </c>
      <c r="K66" s="8">
        <v>-5.4331145258930501E-9</v>
      </c>
      <c r="L66" s="8">
        <v>-11199.682587970001</v>
      </c>
      <c r="M66" s="8">
        <v>71798.799215127001</v>
      </c>
      <c r="N66" s="8">
        <v>0.87960127211065697</v>
      </c>
      <c r="O66" s="8">
        <v>-5.4331145258930501E-9</v>
      </c>
      <c r="P66" s="8">
        <v>-43887.392442980701</v>
      </c>
      <c r="Q66" s="8">
        <v>185807.953509782</v>
      </c>
      <c r="R66" s="8">
        <v>18.266006714101898</v>
      </c>
      <c r="S66" s="8">
        <v>-5.4331145258930501E-9</v>
      </c>
      <c r="T66" s="8">
        <v>2.8868004488717798E-6</v>
      </c>
      <c r="U66" s="8">
        <v>-5.4331145258930501E-9</v>
      </c>
      <c r="V66" s="8">
        <v>62324.218890944299</v>
      </c>
      <c r="W66" s="8">
        <v>-607540.110013342</v>
      </c>
      <c r="X66" s="8">
        <v>-86813.299430014697</v>
      </c>
      <c r="Y66" s="8">
        <v>-97131.335739221802</v>
      </c>
      <c r="Z66" s="8">
        <v>185628.60919297201</v>
      </c>
      <c r="AA66" s="8">
        <v>1637908.6195704299</v>
      </c>
      <c r="AB66" s="8">
        <v>1.6037780271509899E-7</v>
      </c>
      <c r="AC66" s="8">
        <v>107814.94776316801</v>
      </c>
      <c r="AD66" s="8">
        <v>-31314.421883078299</v>
      </c>
      <c r="AE66">
        <v>-5.4331145258930501E-9</v>
      </c>
      <c r="AF66">
        <v>33624.341009092597</v>
      </c>
    </row>
    <row r="67" spans="1:32" x14ac:dyDescent="0.2">
      <c r="A67" s="74">
        <f t="shared" si="0"/>
        <v>43192</v>
      </c>
      <c r="B67" s="8">
        <v>0</v>
      </c>
      <c r="C67" s="8">
        <v>7.0494087926150701</v>
      </c>
      <c r="D67" s="8">
        <v>-31817.319513658698</v>
      </c>
      <c r="E67" s="8">
        <v>343854.49739080598</v>
      </c>
      <c r="F67" s="8">
        <v>19703.347505193</v>
      </c>
      <c r="G67" s="8">
        <v>-7.2815835819164197E-9</v>
      </c>
      <c r="H67" s="8">
        <v>32365.5670136429</v>
      </c>
      <c r="I67" s="8">
        <v>2455947.5896506398</v>
      </c>
      <c r="J67" s="8">
        <v>-7.2815835819164197E-9</v>
      </c>
      <c r="K67" s="8">
        <v>17182.353401970598</v>
      </c>
      <c r="L67" s="8">
        <v>-21754.8942454424</v>
      </c>
      <c r="M67" s="8">
        <v>66799.575593513902</v>
      </c>
      <c r="N67" s="8">
        <v>0.23398963144696699</v>
      </c>
      <c r="O67" s="8">
        <v>-7.2815835819164197E-9</v>
      </c>
      <c r="P67" s="8">
        <v>-44530.211906995901</v>
      </c>
      <c r="Q67" s="8">
        <v>137635.44460432901</v>
      </c>
      <c r="R67" s="8">
        <v>12.957549138614301</v>
      </c>
      <c r="S67" s="8">
        <v>-7.2815835819164197E-9</v>
      </c>
      <c r="T67" s="8">
        <v>5.0677420157655402E-7</v>
      </c>
      <c r="U67" s="8">
        <v>-7.2815835819164197E-9</v>
      </c>
      <c r="V67" s="8">
        <v>-196657.761321803</v>
      </c>
      <c r="W67" s="8">
        <v>-432686.89546226599</v>
      </c>
      <c r="X67" s="8">
        <v>-63296.669038184496</v>
      </c>
      <c r="Y67" s="8">
        <v>-71716.834579942297</v>
      </c>
      <c r="Z67" s="8">
        <v>142233.19366389199</v>
      </c>
      <c r="AA67" s="8">
        <v>865777.01979579194</v>
      </c>
      <c r="AB67" s="8">
        <v>4.3846583925111703E-9</v>
      </c>
      <c r="AC67" s="8">
        <v>71930.546528624705</v>
      </c>
      <c r="AD67" s="8">
        <v>-9272.4755122039805</v>
      </c>
      <c r="AE67">
        <v>-7.2815835819164197E-9</v>
      </c>
      <c r="AF67">
        <v>51882.177114944199</v>
      </c>
    </row>
    <row r="68" spans="1:32" x14ac:dyDescent="0.2">
      <c r="A68" s="74">
        <f t="shared" ref="A68:A131" si="1">A67+7</f>
        <v>43199</v>
      </c>
      <c r="B68" s="8">
        <v>0</v>
      </c>
      <c r="C68" s="8">
        <v>5.6895142968296</v>
      </c>
      <c r="D68" s="8">
        <v>-10448.8019516125</v>
      </c>
      <c r="E68" s="8">
        <v>142517.58439526701</v>
      </c>
      <c r="F68" s="8">
        <v>14642.465154431</v>
      </c>
      <c r="G68" s="8">
        <v>-4.4454895068298202E-9</v>
      </c>
      <c r="H68" s="8">
        <v>50171.900397171499</v>
      </c>
      <c r="I68" s="8">
        <v>2455947.5896506398</v>
      </c>
      <c r="J68" s="8">
        <v>-4.4454895068298202E-9</v>
      </c>
      <c r="K68" s="8">
        <v>18587.458655081798</v>
      </c>
      <c r="L68" s="8">
        <v>-19597.526361642202</v>
      </c>
      <c r="M68" s="8">
        <v>72986.141017950606</v>
      </c>
      <c r="N68" s="8">
        <v>7.0819071452968105E-2</v>
      </c>
      <c r="O68" s="8">
        <v>-4.4454895068298202E-9</v>
      </c>
      <c r="P68" s="8">
        <v>-50770.990615067203</v>
      </c>
      <c r="Q68" s="8">
        <v>157082.99717760301</v>
      </c>
      <c r="R68" s="8">
        <v>10.4579212885558</v>
      </c>
      <c r="S68" s="8">
        <v>-4.4454895068298202E-9</v>
      </c>
      <c r="T68" s="8">
        <v>9.9394218653441403E-8</v>
      </c>
      <c r="U68" s="8">
        <v>-4.4454895068298202E-9</v>
      </c>
      <c r="V68" s="8">
        <v>-185004.33966855099</v>
      </c>
      <c r="W68" s="8">
        <v>-240210.161597094</v>
      </c>
      <c r="X68" s="8">
        <v>-101219.602510896</v>
      </c>
      <c r="Y68" s="8">
        <v>-71763.674545186703</v>
      </c>
      <c r="Z68" s="8">
        <v>151067.35718696701</v>
      </c>
      <c r="AA68" s="8">
        <v>901801.97320950497</v>
      </c>
      <c r="AB68" s="8">
        <v>-4.4454895068298202E-9</v>
      </c>
      <c r="AC68" s="8">
        <v>97610.066952599096</v>
      </c>
      <c r="AD68" s="8">
        <v>-9280.9429710408294</v>
      </c>
      <c r="AE68">
        <v>-4.4454895068298202E-9</v>
      </c>
      <c r="AF68">
        <v>46025.630469496296</v>
      </c>
    </row>
    <row r="69" spans="1:32" x14ac:dyDescent="0.2">
      <c r="A69" s="74">
        <f t="shared" si="1"/>
        <v>43206</v>
      </c>
      <c r="B69" s="8">
        <v>0</v>
      </c>
      <c r="C69" s="8">
        <v>4.9942611990173997</v>
      </c>
      <c r="D69" s="8">
        <v>2479.9704125262301</v>
      </c>
      <c r="E69" s="8">
        <v>123295.11497716801</v>
      </c>
      <c r="F69" s="8">
        <v>9958.0978729955295</v>
      </c>
      <c r="G69" s="8">
        <v>8723.5561697717494</v>
      </c>
      <c r="H69" s="8">
        <v>49755.353071658901</v>
      </c>
      <c r="I69" s="8">
        <v>2455947.5896506398</v>
      </c>
      <c r="J69" s="8">
        <v>-1.8490379962247799E-8</v>
      </c>
      <c r="K69" s="8">
        <v>55348.927190644499</v>
      </c>
      <c r="L69" s="8">
        <v>-19362.1679689388</v>
      </c>
      <c r="M69" s="8">
        <v>70503.522802753505</v>
      </c>
      <c r="N69" s="8">
        <v>2.3311784181602201E-2</v>
      </c>
      <c r="O69" s="8">
        <v>-1.8490379962247799E-8</v>
      </c>
      <c r="P69" s="8">
        <v>-65032.470299782603</v>
      </c>
      <c r="Q69" s="8">
        <v>195140.47670775701</v>
      </c>
      <c r="R69" s="8">
        <v>9.1799737337505007</v>
      </c>
      <c r="S69" s="8">
        <v>-1.8490379962247799E-8</v>
      </c>
      <c r="T69" s="8">
        <v>6.9481753424291805E-10</v>
      </c>
      <c r="U69" s="8">
        <v>-1.8490379962247799E-8</v>
      </c>
      <c r="V69" s="8">
        <v>-102275.80452025399</v>
      </c>
      <c r="W69" s="8">
        <v>-268935.08686119498</v>
      </c>
      <c r="X69" s="8">
        <v>-120564.412762412</v>
      </c>
      <c r="Y69" s="8">
        <v>-86001.543213132099</v>
      </c>
      <c r="Z69" s="8">
        <v>174315.894331838</v>
      </c>
      <c r="AA69" s="8">
        <v>1403049.0090559099</v>
      </c>
      <c r="AB69" s="8">
        <v>-1.8490379962247799E-8</v>
      </c>
      <c r="AC69" s="8">
        <v>135421.28455393901</v>
      </c>
      <c r="AD69" s="8">
        <v>1.32015331506154E-8</v>
      </c>
      <c r="AE69">
        <v>-1.8490379962247799E-8</v>
      </c>
      <c r="AF69">
        <v>49010.762900257498</v>
      </c>
    </row>
    <row r="70" spans="1:32" x14ac:dyDescent="0.2">
      <c r="A70" s="74">
        <f t="shared" si="1"/>
        <v>43213</v>
      </c>
      <c r="B70" s="8">
        <v>0</v>
      </c>
      <c r="C70" s="8">
        <v>3.7398029617878801</v>
      </c>
      <c r="D70" s="8">
        <v>343.50624912041297</v>
      </c>
      <c r="E70" s="8">
        <v>57704.100389988504</v>
      </c>
      <c r="F70" s="8">
        <v>12225.056750523099</v>
      </c>
      <c r="G70" s="8">
        <v>7084.9311671432297</v>
      </c>
      <c r="H70" s="8">
        <v>40688.084590717997</v>
      </c>
      <c r="I70" s="8">
        <v>2455947.5896506398</v>
      </c>
      <c r="J70" s="8">
        <v>-1.80035400097021E-8</v>
      </c>
      <c r="K70" s="8">
        <v>31049.338601440701</v>
      </c>
      <c r="L70" s="8">
        <v>-16281.358417911</v>
      </c>
      <c r="M70" s="8">
        <v>77504.749132397803</v>
      </c>
      <c r="N70" s="8">
        <v>6.5460602937514201E-3</v>
      </c>
      <c r="O70" s="8">
        <v>25594.343280553199</v>
      </c>
      <c r="P70" s="8">
        <v>-61092.831007013498</v>
      </c>
      <c r="Q70" s="8">
        <v>146434.54955587801</v>
      </c>
      <c r="R70" s="8">
        <v>12949.671157782101</v>
      </c>
      <c r="S70" s="8">
        <v>-1.80035400097021E-8</v>
      </c>
      <c r="T70" s="8">
        <v>-9.3524883167283698E-8</v>
      </c>
      <c r="U70" s="8">
        <v>-1.80035400097021E-8</v>
      </c>
      <c r="V70" s="8">
        <v>-161661.079974742</v>
      </c>
      <c r="W70" s="8">
        <v>-194570.511330001</v>
      </c>
      <c r="X70" s="8">
        <v>-118916.012413784</v>
      </c>
      <c r="Y70" s="8">
        <v>-73575.679919063798</v>
      </c>
      <c r="Z70" s="8">
        <v>155268.42778001999</v>
      </c>
      <c r="AA70" s="8">
        <v>1037833.88527313</v>
      </c>
      <c r="AB70" s="8">
        <v>-1.80035400097021E-8</v>
      </c>
      <c r="AC70" s="8">
        <v>127539.093616417</v>
      </c>
      <c r="AD70" s="8">
        <v>-4.9802000286578502E-8</v>
      </c>
      <c r="AE70">
        <v>-1.80035400097021E-8</v>
      </c>
      <c r="AF70">
        <v>39579.305688262102</v>
      </c>
    </row>
    <row r="71" spans="1:32" x14ac:dyDescent="0.2">
      <c r="A71" s="74">
        <f t="shared" si="1"/>
        <v>43220</v>
      </c>
      <c r="B71" s="8">
        <v>0</v>
      </c>
      <c r="C71" s="8">
        <v>3.23968685691991</v>
      </c>
      <c r="D71" s="8">
        <v>-58563.1962095692</v>
      </c>
      <c r="E71" s="8">
        <v>383.74362633288001</v>
      </c>
      <c r="F71" s="8">
        <v>13240.2667912785</v>
      </c>
      <c r="G71" s="8">
        <v>7752.5091296888304</v>
      </c>
      <c r="H71" s="8">
        <v>38840.736368384998</v>
      </c>
      <c r="I71" s="8">
        <v>2455947.5896506398</v>
      </c>
      <c r="J71" s="8">
        <v>33937.079456858402</v>
      </c>
      <c r="K71" s="8">
        <v>52570.2205836582</v>
      </c>
      <c r="L71" s="8">
        <v>-15817.671694011</v>
      </c>
      <c r="M71" s="8">
        <v>84022.680223361996</v>
      </c>
      <c r="N71" s="8">
        <v>2.1264855688041201E-3</v>
      </c>
      <c r="O71" s="8">
        <v>48559.842935984001</v>
      </c>
      <c r="P71" s="8">
        <v>-59522.706436548797</v>
      </c>
      <c r="Q71" s="8">
        <v>195008.53326068301</v>
      </c>
      <c r="R71" s="8">
        <v>28251.869435539698</v>
      </c>
      <c r="S71" s="8">
        <v>-3.8055457530435599E-8</v>
      </c>
      <c r="T71" s="8">
        <v>-3.8055457530435599E-8</v>
      </c>
      <c r="U71" s="8">
        <v>-3.8055457530435599E-8</v>
      </c>
      <c r="V71" s="8">
        <v>-80756.484489068695</v>
      </c>
      <c r="W71" s="8">
        <v>-185539.870070554</v>
      </c>
      <c r="X71" s="8">
        <v>-102657.53853099501</v>
      </c>
      <c r="Y71" s="8">
        <v>-72208.655302803003</v>
      </c>
      <c r="Z71" s="8">
        <v>184981.12302545001</v>
      </c>
      <c r="AA71" s="8">
        <v>1449628.1312845901</v>
      </c>
      <c r="AB71" s="8">
        <v>-3.8055457530435599E-8</v>
      </c>
      <c r="AC71" s="8">
        <v>92463.163038192695</v>
      </c>
      <c r="AD71" s="8">
        <v>-10275.083345192301</v>
      </c>
      <c r="AE71">
        <v>53832.848598448698</v>
      </c>
      <c r="AF71">
        <v>44362.982029956001</v>
      </c>
    </row>
    <row r="72" spans="1:32" x14ac:dyDescent="0.2">
      <c r="A72" s="74">
        <f t="shared" si="1"/>
        <v>43227</v>
      </c>
      <c r="B72" s="8">
        <v>0</v>
      </c>
      <c r="C72" s="8">
        <v>2.5776990321089199</v>
      </c>
      <c r="D72" s="8">
        <v>-48998.4046825732</v>
      </c>
      <c r="E72" s="8">
        <v>55619.405943116297</v>
      </c>
      <c r="F72" s="8">
        <v>-33753.415332056902</v>
      </c>
      <c r="G72" s="8">
        <v>9172.0816224516493</v>
      </c>
      <c r="H72" s="8">
        <v>47784.580746215302</v>
      </c>
      <c r="I72" s="8">
        <v>2455947.5896506398</v>
      </c>
      <c r="J72" s="8">
        <v>39065.166289012297</v>
      </c>
      <c r="K72" s="8">
        <v>31339.907531317</v>
      </c>
      <c r="L72" s="8">
        <v>-14287.1606957435</v>
      </c>
      <c r="M72" s="8">
        <v>88384.958428255602</v>
      </c>
      <c r="N72" s="8">
        <v>6.3440252230519004E-4</v>
      </c>
      <c r="O72" s="8">
        <v>47629.127696759198</v>
      </c>
      <c r="P72" s="8">
        <v>-55456.487187835402</v>
      </c>
      <c r="Q72" s="8">
        <v>156161.335621381</v>
      </c>
      <c r="R72" s="8">
        <v>32227.7268500596</v>
      </c>
      <c r="S72" s="8">
        <v>-6.5660941522754697E-9</v>
      </c>
      <c r="T72" s="8">
        <v>-6.5660941522754697E-9</v>
      </c>
      <c r="U72" s="8">
        <v>-6.5660941522754697E-9</v>
      </c>
      <c r="V72" s="8">
        <v>-287281.06354829</v>
      </c>
      <c r="W72" s="8">
        <v>-279831.57869635301</v>
      </c>
      <c r="X72" s="8">
        <v>-111690.998453532</v>
      </c>
      <c r="Y72" s="8">
        <v>-72486.1890303377</v>
      </c>
      <c r="Z72" s="8">
        <v>183811.86489074799</v>
      </c>
      <c r="AA72" s="8">
        <v>1495733.8571264001</v>
      </c>
      <c r="AB72" s="8">
        <v>30792.740536029702</v>
      </c>
      <c r="AC72" s="8">
        <v>206260.98832994301</v>
      </c>
      <c r="AD72" s="8">
        <v>2.9588214364988402E-8</v>
      </c>
      <c r="AE72">
        <v>53526.217316035101</v>
      </c>
      <c r="AF72">
        <v>52964.091628771399</v>
      </c>
    </row>
    <row r="73" spans="1:32" x14ac:dyDescent="0.2">
      <c r="A73" s="74">
        <f t="shared" si="1"/>
        <v>43234</v>
      </c>
      <c r="B73" s="8">
        <v>0</v>
      </c>
      <c r="C73" s="8">
        <v>2.0397708292117702</v>
      </c>
      <c r="D73" s="8">
        <v>-49382.195325903398</v>
      </c>
      <c r="E73" s="8">
        <v>130373.222170462</v>
      </c>
      <c r="F73" s="8">
        <v>-21759.316168187201</v>
      </c>
      <c r="G73" s="8">
        <v>9220.7132430594502</v>
      </c>
      <c r="H73" s="8">
        <v>48414.669939370397</v>
      </c>
      <c r="I73" s="8">
        <v>2455947.5896506398</v>
      </c>
      <c r="J73" s="8">
        <v>40430.596554210402</v>
      </c>
      <c r="K73" s="8">
        <v>46009.686297652297</v>
      </c>
      <c r="L73" s="8">
        <v>-12764.441392263399</v>
      </c>
      <c r="M73" s="8">
        <v>91591.1332843321</v>
      </c>
      <c r="N73" s="8">
        <v>1.88286757063119E-4</v>
      </c>
      <c r="O73" s="8">
        <v>19961.771928732302</v>
      </c>
      <c r="P73" s="8">
        <v>-50132.653108802398</v>
      </c>
      <c r="Q73" s="8">
        <v>168345.05567561201</v>
      </c>
      <c r="R73" s="8">
        <v>34865.923799755401</v>
      </c>
      <c r="S73" s="8">
        <v>5.3073428727181798E-9</v>
      </c>
      <c r="T73" s="8">
        <v>5.3073428727181798E-9</v>
      </c>
      <c r="U73" s="8">
        <v>5.3073428727181798E-9</v>
      </c>
      <c r="V73" s="8">
        <v>-356918.21899823699</v>
      </c>
      <c r="W73" s="8">
        <v>-335163.76367698901</v>
      </c>
      <c r="X73" s="8">
        <v>-122231.84493028899</v>
      </c>
      <c r="Y73" s="8">
        <v>-71970.508201110599</v>
      </c>
      <c r="Z73" s="8">
        <v>189621.80392318699</v>
      </c>
      <c r="AA73" s="8">
        <v>1471838.4582352301</v>
      </c>
      <c r="AB73" s="8">
        <v>34883.135308699901</v>
      </c>
      <c r="AC73" s="8">
        <v>169571.19023445999</v>
      </c>
      <c r="AD73" s="8">
        <v>4.1074218754079801E-8</v>
      </c>
      <c r="AE73">
        <v>52933.500422368801</v>
      </c>
      <c r="AF73">
        <v>13942.984774390299</v>
      </c>
    </row>
    <row r="74" spans="1:32" x14ac:dyDescent="0.2">
      <c r="A74" s="74">
        <f t="shared" si="1"/>
        <v>43241</v>
      </c>
      <c r="B74" s="8">
        <v>0</v>
      </c>
      <c r="C74" s="8">
        <v>1.7400128897510301</v>
      </c>
      <c r="D74" s="8">
        <v>-61581.258949158102</v>
      </c>
      <c r="E74" s="8">
        <v>-17558.201021365599</v>
      </c>
      <c r="F74" s="8">
        <v>15503.716742767299</v>
      </c>
      <c r="G74" s="8">
        <v>9639.9227685986207</v>
      </c>
      <c r="H74" s="8">
        <v>47382.370672531702</v>
      </c>
      <c r="I74" s="8">
        <v>2455947.5896506398</v>
      </c>
      <c r="J74" s="8">
        <v>37890.868414685603</v>
      </c>
      <c r="K74" s="8">
        <v>29437.156861634499</v>
      </c>
      <c r="L74" s="8">
        <v>-11971.3901619996</v>
      </c>
      <c r="M74" s="8">
        <v>93365.150378268896</v>
      </c>
      <c r="N74" s="8">
        <v>6.0036927800707802E-5</v>
      </c>
      <c r="O74" s="8">
        <v>-7.94316145056095E-8</v>
      </c>
      <c r="P74" s="8">
        <v>-47417.0196357889</v>
      </c>
      <c r="Q74" s="8">
        <v>198725.63750953</v>
      </c>
      <c r="R74" s="8">
        <v>44208.381040534703</v>
      </c>
      <c r="S74" s="8">
        <v>-7.94316145056095E-8</v>
      </c>
      <c r="T74" s="8">
        <v>-7.94316145056095E-8</v>
      </c>
      <c r="U74" s="8">
        <v>-7.94316145056095E-8</v>
      </c>
      <c r="V74" s="8">
        <v>21662.828543692998</v>
      </c>
      <c r="W74" s="8">
        <v>-87371.503130837504</v>
      </c>
      <c r="X74" s="8">
        <v>-127884.478878309</v>
      </c>
      <c r="Y74" s="8">
        <v>-74892.602704260396</v>
      </c>
      <c r="Z74" s="8">
        <v>211425.531439096</v>
      </c>
      <c r="AA74" s="8">
        <v>1636252.2201034999</v>
      </c>
      <c r="AB74" s="8">
        <v>37697.701247131503</v>
      </c>
      <c r="AC74" s="8">
        <v>195703.090201407</v>
      </c>
      <c r="AD74" s="8">
        <v>-1.24489313962007E-7</v>
      </c>
      <c r="AE74">
        <v>56508.742788939999</v>
      </c>
      <c r="AF74">
        <v>-416.99247864268602</v>
      </c>
    </row>
    <row r="75" spans="1:32" x14ac:dyDescent="0.2">
      <c r="A75" s="74">
        <f t="shared" si="1"/>
        <v>43248</v>
      </c>
      <c r="B75" s="8">
        <v>0</v>
      </c>
      <c r="C75" s="8">
        <v>1.3906814029891299</v>
      </c>
      <c r="D75" s="8">
        <v>-48748.5227063692</v>
      </c>
      <c r="E75" s="8">
        <v>22867.700271273501</v>
      </c>
      <c r="F75" s="8">
        <v>20176.905526248898</v>
      </c>
      <c r="G75" s="8">
        <v>9289.9994992187294</v>
      </c>
      <c r="H75" s="8">
        <v>26010.880103380001</v>
      </c>
      <c r="I75" s="8">
        <v>2455947.5896506398</v>
      </c>
      <c r="J75" s="8">
        <v>36410.422330299698</v>
      </c>
      <c r="K75" s="8">
        <v>17635.709219285502</v>
      </c>
      <c r="L75" s="8">
        <v>-10685.845756738399</v>
      </c>
      <c r="M75" s="8">
        <v>97791.438613919498</v>
      </c>
      <c r="N75" s="8">
        <v>1.79827321516872E-5</v>
      </c>
      <c r="O75" s="8">
        <v>-6.5024628355970297E-8</v>
      </c>
      <c r="P75" s="8">
        <v>-42930.837181534</v>
      </c>
      <c r="Q75" s="8">
        <v>192845.153530082</v>
      </c>
      <c r="R75" s="8">
        <v>43796.3327397627</v>
      </c>
      <c r="S75" s="8">
        <v>-6.5024628355970297E-8</v>
      </c>
      <c r="T75" s="8">
        <v>-6.5024628355970297E-8</v>
      </c>
      <c r="U75" s="8">
        <v>-6.5024628355970297E-8</v>
      </c>
      <c r="V75" s="8">
        <v>141179.98797246901</v>
      </c>
      <c r="W75" s="8">
        <v>-134941.705089736</v>
      </c>
      <c r="X75" s="8">
        <v>-101602.00709571299</v>
      </c>
      <c r="Y75" s="8">
        <v>-74258.459653383106</v>
      </c>
      <c r="Z75" s="8">
        <v>211346.47726853401</v>
      </c>
      <c r="AA75" s="8">
        <v>1530835.9875000201</v>
      </c>
      <c r="AB75" s="8">
        <v>37713.143329152103</v>
      </c>
      <c r="AC75" s="8">
        <v>206982.515583759</v>
      </c>
      <c r="AD75" s="8">
        <v>-2.0664410363658799E-7</v>
      </c>
      <c r="AE75">
        <v>56464.0825562994</v>
      </c>
      <c r="AF75">
        <v>15978.7194640829</v>
      </c>
    </row>
    <row r="76" spans="1:32" x14ac:dyDescent="0.2">
      <c r="A76" s="74">
        <f t="shared" si="1"/>
        <v>43255</v>
      </c>
      <c r="B76" s="8">
        <v>0</v>
      </c>
      <c r="C76" s="8">
        <v>1.0800663626901501</v>
      </c>
      <c r="D76" s="8">
        <v>-46574.402203948397</v>
      </c>
      <c r="E76" s="8">
        <v>64910.3523746262</v>
      </c>
      <c r="F76" s="8">
        <v>22507.842297898002</v>
      </c>
      <c r="G76" s="8">
        <v>9095.8761296047596</v>
      </c>
      <c r="H76" s="8">
        <v>26326.0028187602</v>
      </c>
      <c r="I76" s="8">
        <v>2455947.5896506398</v>
      </c>
      <c r="J76" s="8">
        <v>44346.836217302603</v>
      </c>
      <c r="K76" s="8">
        <v>20078.681984755502</v>
      </c>
      <c r="L76" s="8">
        <v>-9391.2704548204492</v>
      </c>
      <c r="M76" s="8">
        <v>85552.437427192403</v>
      </c>
      <c r="N76" s="8">
        <v>5.2489998949083902E-6</v>
      </c>
      <c r="O76" s="8">
        <v>-6.2659259529599401E-9</v>
      </c>
      <c r="P76" s="8">
        <v>-38176.661868544201</v>
      </c>
      <c r="Q76" s="8">
        <v>182348.39276079601</v>
      </c>
      <c r="R76" s="8">
        <v>42280.200842213999</v>
      </c>
      <c r="S76" s="8">
        <v>-6.2659259529599401E-9</v>
      </c>
      <c r="T76" s="8">
        <v>-6.2659259529599401E-9</v>
      </c>
      <c r="U76" s="8">
        <v>-6.2659259529599401E-9</v>
      </c>
      <c r="V76" s="8">
        <v>164460.55525654001</v>
      </c>
      <c r="W76" s="8">
        <v>-201439.917183399</v>
      </c>
      <c r="X76" s="8">
        <v>-79509.599647213603</v>
      </c>
      <c r="Y76" s="8">
        <v>-65583.227676540497</v>
      </c>
      <c r="Z76" s="8">
        <v>213017.93788118099</v>
      </c>
      <c r="AA76" s="8">
        <v>1349592.87054377</v>
      </c>
      <c r="AB76" s="8">
        <v>36608.770394511601</v>
      </c>
      <c r="AC76" s="8">
        <v>165913.29962171099</v>
      </c>
      <c r="AD76" s="8">
        <v>-7.5423182767110397E-8</v>
      </c>
      <c r="AE76">
        <v>-6.2659259529599401E-9</v>
      </c>
      <c r="AF76">
        <v>10440.067955871</v>
      </c>
    </row>
    <row r="77" spans="1:32" x14ac:dyDescent="0.2">
      <c r="A77" s="74">
        <f t="shared" si="1"/>
        <v>43262</v>
      </c>
      <c r="B77" s="8">
        <v>0</v>
      </c>
      <c r="C77" s="8">
        <v>0.88501651774760104</v>
      </c>
      <c r="D77" s="8">
        <v>-66164.2859815962</v>
      </c>
      <c r="E77" s="8">
        <v>-2890.7399277966801</v>
      </c>
      <c r="F77" s="8">
        <v>43092.935856502801</v>
      </c>
      <c r="G77" s="8">
        <v>9525.6206744619194</v>
      </c>
      <c r="H77" s="8">
        <v>10861.772200163799</v>
      </c>
      <c r="I77" s="8">
        <v>2455947.5896506398</v>
      </c>
      <c r="J77" s="8">
        <v>48043.0394672037</v>
      </c>
      <c r="K77" s="8">
        <v>12334.4907326377</v>
      </c>
      <c r="L77" s="8">
        <v>-8771.4814159719808</v>
      </c>
      <c r="M77" s="8">
        <v>99223.906333634397</v>
      </c>
      <c r="N77" s="8">
        <v>1.60011674634504E-6</v>
      </c>
      <c r="O77" s="8">
        <v>-1.91545557694893E-8</v>
      </c>
      <c r="P77" s="8">
        <v>-36106.890993293302</v>
      </c>
      <c r="Q77" s="8">
        <v>187509.61453195001</v>
      </c>
      <c r="R77" s="8">
        <v>42946.275515113899</v>
      </c>
      <c r="S77" s="8">
        <v>-1.91545557694893E-8</v>
      </c>
      <c r="T77" s="8">
        <v>-1.91545557694893E-8</v>
      </c>
      <c r="U77" s="8">
        <v>-1.91545557694893E-8</v>
      </c>
      <c r="V77" s="8">
        <v>183283.22719434701</v>
      </c>
      <c r="W77" s="8">
        <v>-320132.09222988901</v>
      </c>
      <c r="X77" s="8">
        <v>-66070.2820837131</v>
      </c>
      <c r="Y77" s="8">
        <v>-82706.910738302497</v>
      </c>
      <c r="Z77" s="8">
        <v>226368.80607040299</v>
      </c>
      <c r="AA77" s="8">
        <v>1625832.0081513701</v>
      </c>
      <c r="AB77" s="8">
        <v>36033.849767285399</v>
      </c>
      <c r="AC77" s="8">
        <v>198838.712185896</v>
      </c>
      <c r="AD77" s="8">
        <v>-10717.910802996401</v>
      </c>
      <c r="AE77">
        <v>-1.91545557694893E-8</v>
      </c>
      <c r="AF77">
        <v>5195.9860293634301</v>
      </c>
    </row>
    <row r="78" spans="1:32" x14ac:dyDescent="0.2">
      <c r="A78" s="74">
        <f t="shared" si="1"/>
        <v>43269</v>
      </c>
      <c r="B78" s="8">
        <v>0</v>
      </c>
      <c r="C78" s="8">
        <v>0.69790495029510402</v>
      </c>
      <c r="D78" s="8">
        <v>-97429.948292984001</v>
      </c>
      <c r="E78" s="8">
        <v>49075.705177241703</v>
      </c>
      <c r="F78" s="8">
        <v>40049.2332179027</v>
      </c>
      <c r="G78" s="8">
        <v>9468.0413813078394</v>
      </c>
      <c r="H78" s="8">
        <v>13378.441601041701</v>
      </c>
      <c r="I78" s="8">
        <v>2455947.5896506398</v>
      </c>
      <c r="J78" s="8">
        <v>49520.8808282725</v>
      </c>
      <c r="K78" s="8">
        <v>39938.372655958701</v>
      </c>
      <c r="L78" s="8">
        <v>-7807.6815390373804</v>
      </c>
      <c r="M78" s="8">
        <v>112011.482797121</v>
      </c>
      <c r="N78" s="8">
        <v>2.7594171372100899E-7</v>
      </c>
      <c r="O78" s="8">
        <v>-4.6794438196894704E-9</v>
      </c>
      <c r="P78" s="8">
        <v>-32791.886129504303</v>
      </c>
      <c r="Q78" s="8">
        <v>182464.40443147201</v>
      </c>
      <c r="R78" s="8">
        <v>42362.659958141099</v>
      </c>
      <c r="S78" s="8">
        <v>-4.6794438196894704E-9</v>
      </c>
      <c r="T78" s="8">
        <v>-4.6794438196894704E-9</v>
      </c>
      <c r="U78" s="8">
        <v>-4.6794438196894704E-9</v>
      </c>
      <c r="V78" s="8">
        <v>38052.270809884802</v>
      </c>
      <c r="W78" s="8">
        <v>-336350.820278153</v>
      </c>
      <c r="X78" s="8">
        <v>-52322.608960953497</v>
      </c>
      <c r="Y78" s="8">
        <v>-81821.861628376297</v>
      </c>
      <c r="Z78" s="8">
        <v>230904.70684657601</v>
      </c>
      <c r="AA78" s="8">
        <v>1581541.54443359</v>
      </c>
      <c r="AB78" s="8">
        <v>27717.3047448945</v>
      </c>
      <c r="AC78" s="8">
        <v>188537.61924425999</v>
      </c>
      <c r="AD78" s="8">
        <v>-21057.483505641401</v>
      </c>
      <c r="AE78">
        <v>-4.6794438196894704E-9</v>
      </c>
      <c r="AF78">
        <v>5868.5819506976904</v>
      </c>
    </row>
    <row r="79" spans="1:32" x14ac:dyDescent="0.2">
      <c r="A79" s="74">
        <f t="shared" si="1"/>
        <v>43276</v>
      </c>
      <c r="B79" s="8">
        <v>0</v>
      </c>
      <c r="C79" s="8">
        <v>0.59702739122172499</v>
      </c>
      <c r="D79" s="8">
        <v>-108897.627983745</v>
      </c>
      <c r="E79" s="8">
        <v>106583.850855702</v>
      </c>
      <c r="F79" s="8">
        <v>30354.474922308302</v>
      </c>
      <c r="G79" s="8">
        <v>9898.9094563703493</v>
      </c>
      <c r="H79" s="8">
        <v>33653.666230374001</v>
      </c>
      <c r="I79" s="8">
        <v>2455947.5896506398</v>
      </c>
      <c r="J79" s="8">
        <v>44393.507581077902</v>
      </c>
      <c r="K79" s="8">
        <v>25613.804331245901</v>
      </c>
      <c r="L79" s="8">
        <v>-7443.45720137033</v>
      </c>
      <c r="M79" s="8">
        <v>123913.508525888</v>
      </c>
      <c r="N79" s="8">
        <v>1.52471783923567E-7</v>
      </c>
      <c r="O79" s="8">
        <v>-4.6575987561221901E-9</v>
      </c>
      <c r="P79" s="8">
        <v>-32080.341525120999</v>
      </c>
      <c r="Q79" s="8">
        <v>215134.36187632801</v>
      </c>
      <c r="R79" s="8">
        <v>45800.282994289497</v>
      </c>
      <c r="S79" s="8">
        <v>-4.6575987561221901E-9</v>
      </c>
      <c r="T79" s="8">
        <v>-4.6575987561221901E-9</v>
      </c>
      <c r="U79" s="8">
        <v>-4.6575987561221901E-9</v>
      </c>
      <c r="V79" s="8">
        <v>-24625.482726761598</v>
      </c>
      <c r="W79" s="8">
        <v>-200006.41434142701</v>
      </c>
      <c r="X79" s="8">
        <v>-44341.338457064601</v>
      </c>
      <c r="Y79" s="8">
        <v>-120225.102766581</v>
      </c>
      <c r="Z79" s="8">
        <v>256055.542602156</v>
      </c>
      <c r="AA79" s="8">
        <v>2000181.28196353</v>
      </c>
      <c r="AB79" s="8">
        <v>10944.0799156257</v>
      </c>
      <c r="AC79" s="8">
        <v>233302.68753214399</v>
      </c>
      <c r="AD79" s="8">
        <v>-22300.853637625001</v>
      </c>
      <c r="AE79">
        <v>-4.6575987561221901E-9</v>
      </c>
      <c r="AF79">
        <v>1435.5894952200099</v>
      </c>
    </row>
    <row r="80" spans="1:32" x14ac:dyDescent="0.2">
      <c r="A80" s="74">
        <f t="shared" si="1"/>
        <v>43283</v>
      </c>
      <c r="B80" s="8">
        <v>0</v>
      </c>
      <c r="C80" s="8">
        <v>0.48613144951639098</v>
      </c>
      <c r="D80" s="8">
        <v>-75635.297562286694</v>
      </c>
      <c r="E80" s="8">
        <v>114370.078521651</v>
      </c>
      <c r="F80" s="8">
        <v>3892.0997306085501</v>
      </c>
      <c r="G80" s="8">
        <v>2989.9027475631401</v>
      </c>
      <c r="H80" s="8">
        <v>51622.5992597242</v>
      </c>
      <c r="I80" s="8">
        <v>2455947.5896506398</v>
      </c>
      <c r="J80" s="8">
        <v>114776.647061872</v>
      </c>
      <c r="K80" s="8">
        <v>15635.6062232968</v>
      </c>
      <c r="L80" s="8">
        <v>-6673.0860941516703</v>
      </c>
      <c r="M80" s="8">
        <v>94158.069312172302</v>
      </c>
      <c r="N80" s="8">
        <v>-8.7311525335557706E-8</v>
      </c>
      <c r="O80" s="8">
        <v>-2.1194354435016602E-8</v>
      </c>
      <c r="P80" s="8">
        <v>-30658.6659656013</v>
      </c>
      <c r="Q80" s="8">
        <v>215011.77325853499</v>
      </c>
      <c r="R80" s="8">
        <v>46626.834445899003</v>
      </c>
      <c r="S80" s="8">
        <v>-2.1194354435016602E-8</v>
      </c>
      <c r="T80" s="8">
        <v>-2.1194354435016602E-8</v>
      </c>
      <c r="U80" s="8">
        <v>-2.1194354435016602E-8</v>
      </c>
      <c r="V80" s="8">
        <v>10840.6990289764</v>
      </c>
      <c r="W80" s="8">
        <v>-12120.1397449128</v>
      </c>
      <c r="X80" s="8">
        <v>-35342.819046674696</v>
      </c>
      <c r="Y80" s="8">
        <v>-168531.06430319601</v>
      </c>
      <c r="Z80" s="8">
        <v>261191.63331870901</v>
      </c>
      <c r="AA80" s="8">
        <v>1974649.15165029</v>
      </c>
      <c r="AB80" s="8">
        <v>3079.2280186582002</v>
      </c>
      <c r="AC80" s="8">
        <v>236198.43426696601</v>
      </c>
      <c r="AD80" s="8">
        <v>-22209.9643713732</v>
      </c>
      <c r="AE80">
        <v>60276.725143953401</v>
      </c>
      <c r="AF80">
        <v>2556.8634944097898</v>
      </c>
    </row>
    <row r="81" spans="1:32" x14ac:dyDescent="0.2">
      <c r="A81" s="74">
        <f t="shared" si="1"/>
        <v>43290</v>
      </c>
      <c r="B81" s="8">
        <v>0</v>
      </c>
      <c r="C81" s="8">
        <v>0.36545315889202801</v>
      </c>
      <c r="D81" s="8">
        <v>-38452.137890627499</v>
      </c>
      <c r="E81" s="8">
        <v>121482.53599095999</v>
      </c>
      <c r="F81" s="8">
        <v>-9706.6764058198805</v>
      </c>
      <c r="G81" s="8">
        <v>280.91042532525898</v>
      </c>
      <c r="H81" s="8">
        <v>84164.115525159694</v>
      </c>
      <c r="I81" s="8">
        <v>2455947.5896506398</v>
      </c>
      <c r="J81" s="8">
        <v>114128.743225895</v>
      </c>
      <c r="K81" s="8">
        <v>8811.0694384118106</v>
      </c>
      <c r="L81" s="8">
        <v>-5738.12679824929</v>
      </c>
      <c r="M81" s="8">
        <v>70943.067184839601</v>
      </c>
      <c r="N81" s="8">
        <v>-8.3625238597060295E-9</v>
      </c>
      <c r="O81" s="8">
        <v>-2.16031866375739E-8</v>
      </c>
      <c r="P81" s="8">
        <v>-26951.6447707394</v>
      </c>
      <c r="Q81" s="8">
        <v>177272.79030372799</v>
      </c>
      <c r="R81" s="8">
        <v>46328.396701013502</v>
      </c>
      <c r="S81" s="8">
        <v>-2.16031866375739E-8</v>
      </c>
      <c r="T81" s="8">
        <v>-2.16031866375739E-8</v>
      </c>
      <c r="U81" s="8">
        <v>-2.16031866375739E-8</v>
      </c>
      <c r="V81" s="8">
        <v>-3164.27156250796</v>
      </c>
      <c r="W81" s="8">
        <v>-44591.613105367302</v>
      </c>
      <c r="X81" s="8">
        <v>-27034.330143371099</v>
      </c>
      <c r="Y81" s="8">
        <v>-246987.07021861599</v>
      </c>
      <c r="Z81" s="8">
        <v>244686.20980116399</v>
      </c>
      <c r="AA81" s="8">
        <v>1597622.68633486</v>
      </c>
      <c r="AB81" s="8">
        <v>289.30127402021299</v>
      </c>
      <c r="AC81" s="8">
        <v>213385.16174255699</v>
      </c>
      <c r="AD81" s="8">
        <v>-21223.8342787779</v>
      </c>
      <c r="AE81">
        <v>-2.16031866375739E-8</v>
      </c>
      <c r="AF81">
        <v>-2033.04738415733</v>
      </c>
    </row>
    <row r="82" spans="1:32" x14ac:dyDescent="0.2">
      <c r="A82" s="74">
        <f t="shared" si="1"/>
        <v>43297</v>
      </c>
      <c r="B82" s="8">
        <v>0</v>
      </c>
      <c r="C82" s="8">
        <v>0.27656238607998301</v>
      </c>
      <c r="D82" s="8">
        <v>-13143.322501791001</v>
      </c>
      <c r="E82" s="8">
        <v>124956.965793522</v>
      </c>
      <c r="F82" s="8">
        <v>-35927.831548292103</v>
      </c>
      <c r="G82" s="8">
        <v>26.5725308913185</v>
      </c>
      <c r="H82" s="8">
        <v>7930.3242751470598</v>
      </c>
      <c r="I82" s="8">
        <v>2455947.5896506398</v>
      </c>
      <c r="J82" s="8">
        <v>109263.49089870699</v>
      </c>
      <c r="K82" s="8">
        <v>4999.68625514014</v>
      </c>
      <c r="L82" s="8">
        <v>-4933.5831198056003</v>
      </c>
      <c r="M82" s="8">
        <v>80805.904424381093</v>
      </c>
      <c r="N82" s="8">
        <v>9.4054135567021699E-8</v>
      </c>
      <c r="O82" s="8">
        <v>-3.5014328071338E-9</v>
      </c>
      <c r="P82" s="8">
        <v>-23540.633196372401</v>
      </c>
      <c r="Q82" s="8">
        <v>159500.447192222</v>
      </c>
      <c r="R82" s="8">
        <v>41250.013291810603</v>
      </c>
      <c r="S82" s="8">
        <v>-3.5014328071338E-9</v>
      </c>
      <c r="T82" s="8">
        <v>-3.5014328071338E-9</v>
      </c>
      <c r="U82" s="8">
        <v>-3.5014328071338E-9</v>
      </c>
      <c r="V82" s="8">
        <v>5371.91825832628</v>
      </c>
      <c r="W82" s="8">
        <v>-72351.366881946</v>
      </c>
      <c r="X82" s="8">
        <v>-20670.766661629699</v>
      </c>
      <c r="Y82" s="8">
        <v>-300974.29800220998</v>
      </c>
      <c r="Z82" s="8">
        <v>230895.91613021799</v>
      </c>
      <c r="AA82" s="8">
        <v>1276550.8481885199</v>
      </c>
      <c r="AB82" s="8">
        <v>27.366245901201701</v>
      </c>
      <c r="AC82" s="8">
        <v>202474.11990633601</v>
      </c>
      <c r="AD82" s="8">
        <v>-10207.578654212901</v>
      </c>
      <c r="AE82">
        <v>-3.5014328071338E-9</v>
      </c>
      <c r="AF82">
        <v>14181.2739095533</v>
      </c>
    </row>
    <row r="83" spans="1:32" x14ac:dyDescent="0.2">
      <c r="A83" s="74">
        <f t="shared" si="1"/>
        <v>43304</v>
      </c>
      <c r="B83" s="8">
        <v>0</v>
      </c>
      <c r="C83" s="8">
        <v>0.22630949397391101</v>
      </c>
      <c r="D83" s="8">
        <v>7183.0664907691798</v>
      </c>
      <c r="E83" s="8">
        <v>125156.917226668</v>
      </c>
      <c r="F83" s="8">
        <v>-63825.021053810997</v>
      </c>
      <c r="G83" s="8">
        <v>2.71801560415261</v>
      </c>
      <c r="H83" s="8">
        <v>810.90142106539804</v>
      </c>
      <c r="I83" s="8">
        <v>2455947.5896506398</v>
      </c>
      <c r="J83" s="8">
        <v>110516.999962869</v>
      </c>
      <c r="K83" s="8">
        <v>3068.1475062295699</v>
      </c>
      <c r="L83" s="8">
        <v>-4563.6703204692303</v>
      </c>
      <c r="M83" s="8">
        <v>79648.236128050805</v>
      </c>
      <c r="N83" s="8">
        <v>5.8381798684761103E-8</v>
      </c>
      <c r="O83" s="8">
        <v>5.8381798684761103E-8</v>
      </c>
      <c r="P83" s="8">
        <v>-22055.8221115243</v>
      </c>
      <c r="Q83" s="8">
        <v>182541.84972026799</v>
      </c>
      <c r="R83" s="8">
        <v>41548.455796332601</v>
      </c>
      <c r="S83" s="8">
        <v>5.8381798684761103E-8</v>
      </c>
      <c r="T83" s="8">
        <v>5.8381798684761103E-8</v>
      </c>
      <c r="U83" s="8">
        <v>5.8381798684761103E-8</v>
      </c>
      <c r="V83" s="8">
        <v>-29969.009772184399</v>
      </c>
      <c r="W83" s="8">
        <v>-67597.170999352194</v>
      </c>
      <c r="X83" s="8">
        <v>-16998.893629865099</v>
      </c>
      <c r="Y83" s="8">
        <v>-350491.22337324702</v>
      </c>
      <c r="Z83" s="8">
        <v>243996.33690302001</v>
      </c>
      <c r="AA83" s="8">
        <v>1466893.42831507</v>
      </c>
      <c r="AB83" s="8">
        <v>2.7992019658731202</v>
      </c>
      <c r="AC83" s="8">
        <v>221131.40839245901</v>
      </c>
      <c r="AD83" s="8">
        <v>-10490.9896844058</v>
      </c>
      <c r="AE83">
        <v>5.8381798684761103E-8</v>
      </c>
      <c r="AF83">
        <v>15029.8659471797</v>
      </c>
    </row>
    <row r="84" spans="1:32" x14ac:dyDescent="0.2">
      <c r="A84" s="74">
        <f t="shared" si="1"/>
        <v>43311</v>
      </c>
      <c r="B84" s="8">
        <v>0</v>
      </c>
      <c r="C84" s="8">
        <v>0.177030034407996</v>
      </c>
      <c r="D84" s="8">
        <v>19099.532245004801</v>
      </c>
      <c r="E84" s="8">
        <v>186978.72454812101</v>
      </c>
      <c r="F84" s="8">
        <v>-55493.362251451901</v>
      </c>
      <c r="G84" s="8">
        <v>0.26577023827700402</v>
      </c>
      <c r="H84" s="8">
        <v>79.287973334843599</v>
      </c>
      <c r="I84" s="8">
        <v>2455947.5896506398</v>
      </c>
      <c r="J84" s="8">
        <v>108801.63285157</v>
      </c>
      <c r="K84" s="8">
        <v>1799.9292337118</v>
      </c>
      <c r="L84" s="8">
        <v>-3984.9032033639401</v>
      </c>
      <c r="M84" s="8">
        <v>74639.0967938307</v>
      </c>
      <c r="N84" s="8">
        <v>3.0701436691012997E-8</v>
      </c>
      <c r="O84" s="8">
        <v>3.0701436691012997E-8</v>
      </c>
      <c r="P84" s="8">
        <v>-19515.115607072399</v>
      </c>
      <c r="Q84" s="8">
        <v>177028.32090805401</v>
      </c>
      <c r="R84" s="8">
        <v>41159.456049727502</v>
      </c>
      <c r="S84" s="8">
        <v>3.0701436691012997E-8</v>
      </c>
      <c r="T84" s="8">
        <v>3.0701436691012997E-8</v>
      </c>
      <c r="U84" s="8">
        <v>3.0701436691012997E-8</v>
      </c>
      <c r="V84" s="8">
        <v>-166328.690592456</v>
      </c>
      <c r="W84" s="8">
        <v>-61434.945209271602</v>
      </c>
      <c r="X84" s="8">
        <v>-13195.9313360386</v>
      </c>
      <c r="Y84" s="8">
        <v>-185675.04897293699</v>
      </c>
      <c r="Z84" s="8">
        <v>238504.839360624</v>
      </c>
      <c r="AA84" s="8">
        <v>1250289.75250141</v>
      </c>
      <c r="AB84" s="8">
        <v>0.27370872597361001</v>
      </c>
      <c r="AC84" s="8">
        <v>190502.22982409401</v>
      </c>
      <c r="AD84" s="8">
        <v>-10178.224488342899</v>
      </c>
      <c r="AE84">
        <v>3.0701436691012997E-8</v>
      </c>
      <c r="AF84">
        <v>13018.2090810595</v>
      </c>
    </row>
    <row r="85" spans="1:32" x14ac:dyDescent="0.2">
      <c r="A85" s="74">
        <f t="shared" si="1"/>
        <v>43318</v>
      </c>
      <c r="B85" s="8">
        <v>0</v>
      </c>
      <c r="C85" s="8">
        <v>0.14059656130794701</v>
      </c>
      <c r="D85" s="8">
        <v>24618.518829592998</v>
      </c>
      <c r="E85" s="8">
        <v>210937.91316577001</v>
      </c>
      <c r="F85" s="8">
        <v>-40989.1379994421</v>
      </c>
      <c r="G85" s="8">
        <v>2.6384243808162601E-2</v>
      </c>
      <c r="H85" s="8">
        <v>7.8712478067614402</v>
      </c>
      <c r="I85" s="8">
        <v>2455947.5896506398</v>
      </c>
      <c r="J85" s="8">
        <v>14003.5448409975</v>
      </c>
      <c r="K85" s="8">
        <v>1072.0821904040899</v>
      </c>
      <c r="L85" s="8">
        <v>-3580.5896555989498</v>
      </c>
      <c r="M85" s="8">
        <v>77287.406914516498</v>
      </c>
      <c r="N85" s="8">
        <v>3.5253630173383601E-8</v>
      </c>
      <c r="O85" s="8">
        <v>3.5253630173383601E-8</v>
      </c>
      <c r="P85" s="8">
        <v>-17798.079619194701</v>
      </c>
      <c r="Q85" s="8">
        <v>166482.41140760301</v>
      </c>
      <c r="R85" s="8">
        <v>35939.440165107502</v>
      </c>
      <c r="S85" s="8">
        <v>3.5253630173383601E-8</v>
      </c>
      <c r="T85" s="8">
        <v>3.5253630173383601E-8</v>
      </c>
      <c r="U85" s="8">
        <v>3.5253630173383601E-8</v>
      </c>
      <c r="V85" s="8">
        <v>-224860.78868237301</v>
      </c>
      <c r="W85" s="8">
        <v>-142125.32081159699</v>
      </c>
      <c r="X85" s="8">
        <v>-10540.9996129151</v>
      </c>
      <c r="Y85" s="8">
        <v>-125932.1946567</v>
      </c>
      <c r="Z85" s="8">
        <v>243988.89159718301</v>
      </c>
      <c r="AA85" s="8">
        <v>1270447.48338908</v>
      </c>
      <c r="AB85" s="8">
        <v>2.7172331288871698E-2</v>
      </c>
      <c r="AC85" s="8">
        <v>208859.21694058599</v>
      </c>
      <c r="AD85" s="8">
        <v>-10161.7327033643</v>
      </c>
      <c r="AE85">
        <v>3.5253630173383601E-8</v>
      </c>
      <c r="AF85">
        <v>18707.052494226398</v>
      </c>
    </row>
    <row r="86" spans="1:32" x14ac:dyDescent="0.2">
      <c r="A86" s="74">
        <f t="shared" si="1"/>
        <v>43325</v>
      </c>
      <c r="B86" s="8">
        <v>0</v>
      </c>
      <c r="C86" s="8">
        <v>0.107916815253827</v>
      </c>
      <c r="D86" s="8">
        <v>25246.0978989131</v>
      </c>
      <c r="E86" s="8">
        <v>193844.455469318</v>
      </c>
      <c r="F86" s="8">
        <v>-39477.717879923301</v>
      </c>
      <c r="G86" s="8">
        <v>2.5314237555333599E-3</v>
      </c>
      <c r="H86" s="8">
        <v>0.755211165232894</v>
      </c>
      <c r="I86" s="8">
        <v>2455947.5896506398</v>
      </c>
      <c r="J86" s="8">
        <v>5002.3593964825404</v>
      </c>
      <c r="K86" s="8">
        <v>617.15423128456803</v>
      </c>
      <c r="L86" s="8">
        <v>-3102.7505326156902</v>
      </c>
      <c r="M86" s="8">
        <v>86196.934600796507</v>
      </c>
      <c r="N86" s="8">
        <v>-2.1540257723531301E-8</v>
      </c>
      <c r="O86" s="8">
        <v>-2.1540257723531301E-8</v>
      </c>
      <c r="P86" s="8">
        <v>-15685.1998213319</v>
      </c>
      <c r="Q86" s="8">
        <v>161650.26654675399</v>
      </c>
      <c r="R86" s="8">
        <v>27571.0328253267</v>
      </c>
      <c r="S86" s="8">
        <v>-2.1540257723531301E-8</v>
      </c>
      <c r="T86" s="8">
        <v>-2.1540257723531301E-8</v>
      </c>
      <c r="U86" s="8">
        <v>-2.1540257723531301E-8</v>
      </c>
      <c r="V86" s="8">
        <v>-240033.229192792</v>
      </c>
      <c r="W86" s="8">
        <v>-198417.57794271299</v>
      </c>
      <c r="X86" s="8">
        <v>-8120.3520675498203</v>
      </c>
      <c r="Y86" s="8">
        <v>-113076.477040436</v>
      </c>
      <c r="Z86" s="8">
        <v>226590.65713660899</v>
      </c>
      <c r="AA86" s="8">
        <v>1067546.8014582901</v>
      </c>
      <c r="AB86" s="8">
        <v>2.6070410485775799E-3</v>
      </c>
      <c r="AC86" s="8">
        <v>177961.55937035999</v>
      </c>
      <c r="AD86" s="8">
        <v>-9784.4440386902697</v>
      </c>
      <c r="AE86">
        <v>-2.1540257723531301E-8</v>
      </c>
      <c r="AF86">
        <v>21019.809463010799</v>
      </c>
    </row>
    <row r="87" spans="1:32" x14ac:dyDescent="0.2">
      <c r="A87" s="74">
        <f t="shared" si="1"/>
        <v>43332</v>
      </c>
      <c r="B87" s="8">
        <v>0</v>
      </c>
      <c r="C87" s="8">
        <v>9.0171325226500204E-2</v>
      </c>
      <c r="D87" s="8">
        <v>-36095.314950072003</v>
      </c>
      <c r="E87" s="8">
        <v>358313.62157530501</v>
      </c>
      <c r="F87" s="8">
        <v>1736.2874795846501</v>
      </c>
      <c r="G87" s="8">
        <v>2.64392981581317E-4</v>
      </c>
      <c r="H87" s="8">
        <v>7.8878431637777302E-2</v>
      </c>
      <c r="I87" s="8">
        <v>2455947.5896506398</v>
      </c>
      <c r="J87" s="8">
        <v>3842.9659182928899</v>
      </c>
      <c r="K87" s="8">
        <v>386.75083407915298</v>
      </c>
      <c r="L87" s="8">
        <v>-2947.4198089664501</v>
      </c>
      <c r="M87" s="8">
        <v>83066.002038848601</v>
      </c>
      <c r="N87" s="8">
        <v>-3.5303523190107701E-9</v>
      </c>
      <c r="O87" s="8">
        <v>-3.5303523190107701E-9</v>
      </c>
      <c r="P87" s="8">
        <v>-14911.022269273901</v>
      </c>
      <c r="Q87" s="8">
        <v>188049.55756722801</v>
      </c>
      <c r="R87" s="8">
        <v>23035.7367341998</v>
      </c>
      <c r="S87" s="8">
        <v>-3.5303523190107701E-9</v>
      </c>
      <c r="T87" s="8">
        <v>-3.5303523190107701E-9</v>
      </c>
      <c r="U87" s="8">
        <v>-3.5303523190107701E-9</v>
      </c>
      <c r="V87" s="8">
        <v>-95988.097313678998</v>
      </c>
      <c r="W87" s="8">
        <v>-440486.85881596402</v>
      </c>
      <c r="X87" s="8">
        <v>-9509.4566401896609</v>
      </c>
      <c r="Y87" s="8">
        <v>-110829.185805523</v>
      </c>
      <c r="Z87" s="8">
        <v>236940.419495571</v>
      </c>
      <c r="AA87" s="8">
        <v>1339753.2915560899</v>
      </c>
      <c r="AB87" s="8">
        <v>2.72292885375433E-4</v>
      </c>
      <c r="AC87" s="8">
        <v>191884.734977769</v>
      </c>
      <c r="AD87" s="8">
        <v>-10326.824972173699</v>
      </c>
      <c r="AE87">
        <v>-54726.323844710903</v>
      </c>
      <c r="AF87">
        <v>18638.245395666901</v>
      </c>
    </row>
    <row r="88" spans="1:32" x14ac:dyDescent="0.2">
      <c r="A88" s="74">
        <f t="shared" si="1"/>
        <v>43339</v>
      </c>
      <c r="B88" s="8">
        <v>0</v>
      </c>
      <c r="C88" s="8">
        <v>6.8360582794539895E-2</v>
      </c>
      <c r="D88" s="8">
        <v>21188.408164914599</v>
      </c>
      <c r="E88" s="8">
        <v>235908.88757373599</v>
      </c>
      <c r="F88" s="8">
        <v>-41850.136465297903</v>
      </c>
      <c r="G88" s="8">
        <v>2.5015391328700801E-5</v>
      </c>
      <c r="H88" s="8">
        <v>7.4747856058682196E-3</v>
      </c>
      <c r="I88" s="8">
        <v>2455947.5896506398</v>
      </c>
      <c r="J88" s="8">
        <v>680.744960222592</v>
      </c>
      <c r="K88" s="8">
        <v>219.900598734623</v>
      </c>
      <c r="L88" s="8">
        <v>-2498.1539619130399</v>
      </c>
      <c r="M88" s="8">
        <v>63169.954144821502</v>
      </c>
      <c r="N88" s="8">
        <v>-3.9182471674984397E-8</v>
      </c>
      <c r="O88" s="8">
        <v>-3.9182471674984397E-8</v>
      </c>
      <c r="P88" s="8">
        <v>-12888.214097423501</v>
      </c>
      <c r="Q88" s="8">
        <v>163153.22535910999</v>
      </c>
      <c r="R88" s="8">
        <v>17457.817030031001</v>
      </c>
      <c r="S88" s="8">
        <v>-3.9182471674984397E-8</v>
      </c>
      <c r="T88" s="8">
        <v>-3.9182471674984397E-8</v>
      </c>
      <c r="U88" s="8">
        <v>-3.9182471674984397E-8</v>
      </c>
      <c r="V88" s="8">
        <v>-321871.946990703</v>
      </c>
      <c r="W88" s="8">
        <v>-215271.48779266799</v>
      </c>
      <c r="X88" s="8">
        <v>-37167.406870355298</v>
      </c>
      <c r="Y88" s="8">
        <v>-75165.073699021799</v>
      </c>
      <c r="Z88" s="8">
        <v>224098.696729157</v>
      </c>
      <c r="AA88" s="8">
        <v>1061948.06744112</v>
      </c>
      <c r="AB88" s="8">
        <v>2.57644090953843E-5</v>
      </c>
      <c r="AC88" s="8">
        <v>153971.50767914101</v>
      </c>
      <c r="AD88" s="8">
        <v>-1.7268442606460201E-7</v>
      </c>
      <c r="AE88">
        <v>-3.9182471674984397E-8</v>
      </c>
      <c r="AF88">
        <v>28007.384902950798</v>
      </c>
    </row>
    <row r="89" spans="1:32" x14ac:dyDescent="0.2">
      <c r="A89" s="74">
        <f t="shared" si="1"/>
        <v>43346</v>
      </c>
      <c r="B89" s="8">
        <v>0</v>
      </c>
      <c r="C89" s="8">
        <v>5.2661317931835198E-2</v>
      </c>
      <c r="D89" s="8">
        <v>39786.674260584099</v>
      </c>
      <c r="E89" s="8">
        <v>177192.454724182</v>
      </c>
      <c r="F89" s="8">
        <v>-37703.9494318734</v>
      </c>
      <c r="G89" s="8">
        <v>2.3928487182555E-6</v>
      </c>
      <c r="H89" s="8">
        <v>7.1976514695036304E-4</v>
      </c>
      <c r="I89" s="8">
        <v>2455947.5896506398</v>
      </c>
      <c r="J89" s="8">
        <v>65.549691654250196</v>
      </c>
      <c r="K89" s="8">
        <v>127.049059069842</v>
      </c>
      <c r="L89" s="8">
        <v>-2159.6242638180502</v>
      </c>
      <c r="M89" s="8">
        <v>46387.913077888501</v>
      </c>
      <c r="N89" s="8">
        <v>-1.47630465170448E-8</v>
      </c>
      <c r="O89" s="8">
        <v>-1.47630465170448E-8</v>
      </c>
      <c r="P89" s="8">
        <v>-16183.978819501101</v>
      </c>
      <c r="Q89" s="8">
        <v>156208.71284313599</v>
      </c>
      <c r="R89" s="8">
        <v>13446.053455925699</v>
      </c>
      <c r="S89" s="8">
        <v>-1.47630465170448E-8</v>
      </c>
      <c r="T89" s="8">
        <v>-1.47630465170448E-8</v>
      </c>
      <c r="U89" s="8">
        <v>-1.47630465170448E-8</v>
      </c>
      <c r="V89" s="8">
        <v>-335234.52078875399</v>
      </c>
      <c r="W89" s="8">
        <v>-68117.990360522002</v>
      </c>
      <c r="X89" s="8">
        <v>-51523.219170872297</v>
      </c>
      <c r="Y89" s="8">
        <v>-65722.879441384503</v>
      </c>
      <c r="Z89" s="8">
        <v>208778.13772413699</v>
      </c>
      <c r="AA89" s="8">
        <v>819699.26645210595</v>
      </c>
      <c r="AB89" s="8">
        <v>2.4664107728190401E-6</v>
      </c>
      <c r="AC89" s="8">
        <v>167363.056812583</v>
      </c>
      <c r="AD89" s="8">
        <v>-9342.3315993125198</v>
      </c>
      <c r="AE89">
        <v>-49539.725182257404</v>
      </c>
      <c r="AF89">
        <v>33089.821902059201</v>
      </c>
    </row>
    <row r="90" spans="1:32" x14ac:dyDescent="0.2">
      <c r="A90" s="74">
        <f t="shared" si="1"/>
        <v>43353</v>
      </c>
      <c r="B90" s="8">
        <v>0</v>
      </c>
      <c r="C90" s="8">
        <v>4.2113202234969102E-2</v>
      </c>
      <c r="D90" s="8">
        <v>47683.8058821218</v>
      </c>
      <c r="E90" s="8">
        <v>174123.35551245799</v>
      </c>
      <c r="F90" s="8">
        <v>-23970.412031908199</v>
      </c>
      <c r="G90" s="8">
        <v>2.5480058308835801E-7</v>
      </c>
      <c r="H90" s="8">
        <v>7.1966931992343105E-5</v>
      </c>
      <c r="I90" s="8">
        <v>2455947.5896506398</v>
      </c>
      <c r="J90" s="8">
        <v>6.5524869152924801</v>
      </c>
      <c r="K90" s="8">
        <v>76.200595863649397</v>
      </c>
      <c r="L90" s="8">
        <v>-1941.2789626525901</v>
      </c>
      <c r="M90" s="8">
        <v>60791.9130491463</v>
      </c>
      <c r="N90" s="8">
        <v>1.59684289128943E-8</v>
      </c>
      <c r="O90" s="8">
        <v>1.59684289128943E-8</v>
      </c>
      <c r="P90" s="8">
        <v>-15185.967398276</v>
      </c>
      <c r="Q90" s="8">
        <v>163822.08849254099</v>
      </c>
      <c r="R90" s="8">
        <v>10752.1513242784</v>
      </c>
      <c r="S90" s="8">
        <v>1.59684289128943E-8</v>
      </c>
      <c r="T90" s="8">
        <v>1.59684289128943E-8</v>
      </c>
      <c r="U90" s="8">
        <v>1.59684289128943E-8</v>
      </c>
      <c r="V90" s="8">
        <v>-341568.07126836298</v>
      </c>
      <c r="W90" s="8">
        <v>19222.330606085699</v>
      </c>
      <c r="X90" s="8">
        <v>-42169.760590836799</v>
      </c>
      <c r="Y90" s="8">
        <v>-59331.403012171402</v>
      </c>
      <c r="Z90" s="8">
        <v>208766.15250535001</v>
      </c>
      <c r="AA90" s="8">
        <v>740869.04700301006</v>
      </c>
      <c r="AB90" s="8">
        <v>2.6475192284566898E-7</v>
      </c>
      <c r="AC90" s="8">
        <v>151537.095774766</v>
      </c>
      <c r="AD90" s="8">
        <v>-27630.5576314135</v>
      </c>
      <c r="AE90">
        <v>-49474.743757715201</v>
      </c>
      <c r="AF90">
        <v>36295.643773527503</v>
      </c>
    </row>
    <row r="91" spans="1:32" x14ac:dyDescent="0.2">
      <c r="A91" s="74">
        <f t="shared" si="1"/>
        <v>43360</v>
      </c>
      <c r="B91" s="8">
        <v>0</v>
      </c>
      <c r="C91" s="8">
        <v>3.40447134366074E-2</v>
      </c>
      <c r="D91" s="8">
        <v>45575.214270812103</v>
      </c>
      <c r="E91" s="8">
        <v>191787.15805217999</v>
      </c>
      <c r="F91" s="8">
        <v>-33224.517422136698</v>
      </c>
      <c r="G91" s="8">
        <v>3.5858229513655602E-8</v>
      </c>
      <c r="H91" s="8">
        <v>7.3625042211102602E-6</v>
      </c>
      <c r="I91" s="8">
        <v>2455947.5896506398</v>
      </c>
      <c r="J91" s="8">
        <v>0.66213655588832498</v>
      </c>
      <c r="K91" s="8">
        <v>46.200922840100198</v>
      </c>
      <c r="L91" s="8">
        <v>-1766.784057118</v>
      </c>
      <c r="M91" s="8">
        <v>39949.926310707102</v>
      </c>
      <c r="N91" s="8">
        <v>9.7164234811195894E-9</v>
      </c>
      <c r="O91" s="8">
        <v>9.7164234811195894E-9</v>
      </c>
      <c r="P91" s="8">
        <v>-14286.457675006301</v>
      </c>
      <c r="Q91" s="8">
        <v>173134.77316754701</v>
      </c>
      <c r="R91" s="8">
        <v>8691.6731778638605</v>
      </c>
      <c r="S91" s="8">
        <v>9.7164234811195894E-9</v>
      </c>
      <c r="T91" s="8">
        <v>9.7164234811195894E-9</v>
      </c>
      <c r="U91" s="8">
        <v>9.7164234811195894E-9</v>
      </c>
      <c r="V91" s="8">
        <v>-337880.84516739799</v>
      </c>
      <c r="W91" s="8">
        <v>-49344.592924791003</v>
      </c>
      <c r="X91" s="8">
        <v>-62663.889927669799</v>
      </c>
      <c r="Y91" s="8">
        <v>-59992.956339500699</v>
      </c>
      <c r="Z91" s="8">
        <v>211016.46663927901</v>
      </c>
      <c r="AA91" s="8">
        <v>820696.34461697796</v>
      </c>
      <c r="AB91" s="8">
        <v>3.5858229513655602E-8</v>
      </c>
      <c r="AC91" s="8">
        <v>174646.01946606601</v>
      </c>
      <c r="AD91" s="8">
        <v>-27939.8851509577</v>
      </c>
      <c r="AE91">
        <v>9.7164234811195894E-9</v>
      </c>
      <c r="AF91">
        <v>36532.560637328301</v>
      </c>
    </row>
    <row r="92" spans="1:32" x14ac:dyDescent="0.2">
      <c r="A92" s="74">
        <f t="shared" si="1"/>
        <v>43367</v>
      </c>
      <c r="B92" s="8">
        <v>0</v>
      </c>
      <c r="C92" s="8">
        <v>2.6640033633795301E-2</v>
      </c>
      <c r="D92" s="8">
        <v>28805.8440660085</v>
      </c>
      <c r="E92" s="8">
        <v>192580.475742974</v>
      </c>
      <c r="F92" s="8">
        <v>-37396.440277924899</v>
      </c>
      <c r="G92" s="8">
        <v>-5.3995149147799197E-9</v>
      </c>
      <c r="H92" s="8">
        <v>7.8459741599247297E-7</v>
      </c>
      <c r="I92" s="8">
        <v>2455947.5896506398</v>
      </c>
      <c r="J92" s="8">
        <v>6.4765557940535096E-2</v>
      </c>
      <c r="K92" s="8">
        <v>27.1142846730699</v>
      </c>
      <c r="L92" s="8">
        <v>-1561.29621800567</v>
      </c>
      <c r="M92" s="8">
        <v>51347.337469525701</v>
      </c>
      <c r="N92" s="8">
        <v>-5.3995149147799197E-9</v>
      </c>
      <c r="O92" s="8">
        <v>-5.3995149147799197E-9</v>
      </c>
      <c r="P92" s="8">
        <v>-17240.424622898001</v>
      </c>
      <c r="Q92" s="8">
        <v>163950.409152651</v>
      </c>
      <c r="R92" s="8">
        <v>6800.5411718523901</v>
      </c>
      <c r="S92" s="8">
        <v>-5.3995149147799197E-9</v>
      </c>
      <c r="T92" s="8">
        <v>-5.3995149147799197E-9</v>
      </c>
      <c r="U92" s="8">
        <v>-5.3995149147799197E-9</v>
      </c>
      <c r="V92" s="8">
        <v>-405078.54322782398</v>
      </c>
      <c r="W92" s="8">
        <v>-148193.67872780701</v>
      </c>
      <c r="X92" s="8">
        <v>-49309.1151045156</v>
      </c>
      <c r="Y92" s="8">
        <v>-52847.143028490304</v>
      </c>
      <c r="Z92" s="8">
        <v>206100.449585375</v>
      </c>
      <c r="AA92" s="8">
        <v>833389.55731242104</v>
      </c>
      <c r="AB92" s="8">
        <v>-5.3995149147799197E-9</v>
      </c>
      <c r="AC92" s="8">
        <v>125336.715128039</v>
      </c>
      <c r="AD92" s="8">
        <v>-18410.320298209201</v>
      </c>
      <c r="AE92">
        <v>-7.5827970324952695E-8</v>
      </c>
      <c r="AF92">
        <v>34718.016456700003</v>
      </c>
    </row>
    <row r="93" spans="1:32" x14ac:dyDescent="0.2">
      <c r="A93" s="74">
        <f t="shared" si="1"/>
        <v>43374</v>
      </c>
      <c r="B93" s="8">
        <v>0</v>
      </c>
      <c r="C93" s="8">
        <v>2.1353271265976501E-2</v>
      </c>
      <c r="D93" s="8">
        <v>5313.58678032851</v>
      </c>
      <c r="E93" s="8">
        <v>323983.54581470898</v>
      </c>
      <c r="F93" s="8">
        <v>-2.58504316220361E-9</v>
      </c>
      <c r="G93" s="8">
        <v>-2.58504316220361E-9</v>
      </c>
      <c r="H93" s="8">
        <v>6.7351950133545594E-8</v>
      </c>
      <c r="I93" s="8">
        <v>2455947.5896506398</v>
      </c>
      <c r="J93" s="8">
        <v>6.4890600794798798E-3</v>
      </c>
      <c r="K93" s="8">
        <v>16.299998977821801</v>
      </c>
      <c r="L93" s="8">
        <v>-1410.8240795945901</v>
      </c>
      <c r="M93" s="8">
        <v>60177.627989548499</v>
      </c>
      <c r="N93" s="8">
        <v>-2.58504316220361E-9</v>
      </c>
      <c r="O93" s="8">
        <v>-2.58504316220361E-9</v>
      </c>
      <c r="P93" s="8">
        <v>-16030.6954720676</v>
      </c>
      <c r="Q93" s="8">
        <v>162917.59524726699</v>
      </c>
      <c r="R93" s="8">
        <v>5450.7275785165102</v>
      </c>
      <c r="S93" s="8">
        <v>-2.58504316220361E-9</v>
      </c>
      <c r="T93" s="8">
        <v>-2.58504316220361E-9</v>
      </c>
      <c r="U93" s="8">
        <v>-2.58504316220361E-9</v>
      </c>
      <c r="V93" s="8">
        <v>-361659.434350973</v>
      </c>
      <c r="W93" s="8">
        <v>-323581.683108931</v>
      </c>
      <c r="X93" s="8">
        <v>-66805.946331189407</v>
      </c>
      <c r="Y93" s="8">
        <v>-53062.653415687397</v>
      </c>
      <c r="Z93" s="8">
        <v>199681.25767164401</v>
      </c>
      <c r="AA93" s="8">
        <v>842154.16860347404</v>
      </c>
      <c r="AB93" s="8">
        <v>-2.58504316220361E-9</v>
      </c>
      <c r="AC93" s="8">
        <v>115683.942926679</v>
      </c>
      <c r="AD93" s="8">
        <v>-27550.054936827299</v>
      </c>
      <c r="AE93">
        <v>-2.58504316220361E-9</v>
      </c>
      <c r="AF93">
        <v>39416.843650016897</v>
      </c>
    </row>
    <row r="94" spans="1:32" x14ac:dyDescent="0.2">
      <c r="A94" s="74">
        <f t="shared" si="1"/>
        <v>43381</v>
      </c>
      <c r="B94" s="8">
        <v>0</v>
      </c>
      <c r="C94" s="8">
        <v>1.7164899886975098E-2</v>
      </c>
      <c r="D94" s="8">
        <v>8310.1723685845009</v>
      </c>
      <c r="E94" s="8">
        <v>330193.95710984699</v>
      </c>
      <c r="F94" s="8">
        <v>7611.6277316878504</v>
      </c>
      <c r="G94" s="8">
        <v>1.45300801855364E-8</v>
      </c>
      <c r="H94" s="8">
        <v>-5.8756273471631298E-8</v>
      </c>
      <c r="I94" s="8">
        <v>2455947.5896506398</v>
      </c>
      <c r="J94" s="8">
        <v>6.5205141713374796E-4</v>
      </c>
      <c r="K94" s="8">
        <v>9.8271420369014493</v>
      </c>
      <c r="L94" s="8">
        <v>-1276.0957392176899</v>
      </c>
      <c r="M94" s="8">
        <v>56399.863731898899</v>
      </c>
      <c r="N94" s="8">
        <v>1.45300801855364E-8</v>
      </c>
      <c r="O94" s="8">
        <v>1.45300801855364E-8</v>
      </c>
      <c r="P94" s="8">
        <v>-19059.115349638301</v>
      </c>
      <c r="Q94" s="8">
        <v>167060.992989244</v>
      </c>
      <c r="R94" s="8">
        <v>4381.5240783956697</v>
      </c>
      <c r="S94" s="8">
        <v>1.45300801855364E-8</v>
      </c>
      <c r="T94" s="8">
        <v>1.45300801855364E-8</v>
      </c>
      <c r="U94" s="8">
        <v>1.45300801855364E-8</v>
      </c>
      <c r="V94" s="8">
        <v>-314651.13223905402</v>
      </c>
      <c r="W94" s="8">
        <v>-352058.17611949099</v>
      </c>
      <c r="X94" s="8">
        <v>-53752.589638358797</v>
      </c>
      <c r="Y94" s="8">
        <v>-53322.6915310646</v>
      </c>
      <c r="Z94" s="8">
        <v>200715.255701407</v>
      </c>
      <c r="AA94" s="8">
        <v>826805.16595756996</v>
      </c>
      <c r="AB94" s="8">
        <v>1.45300801855364E-8</v>
      </c>
      <c r="AC94" s="8">
        <v>135660.05389228801</v>
      </c>
      <c r="AD94" s="8">
        <v>-27686.440349152501</v>
      </c>
      <c r="AE94">
        <v>8.9486843047430998E-8</v>
      </c>
      <c r="AF94">
        <v>38941.693198046603</v>
      </c>
    </row>
    <row r="95" spans="1:32" x14ac:dyDescent="0.2">
      <c r="A95" s="74">
        <f t="shared" si="1"/>
        <v>43388</v>
      </c>
      <c r="B95" s="8">
        <v>0</v>
      </c>
      <c r="C95" s="8">
        <v>1.3922775241045999E-2</v>
      </c>
      <c r="D95" s="8">
        <v>4272.5437758686903</v>
      </c>
      <c r="E95" s="8">
        <v>366019.89565376</v>
      </c>
      <c r="F95" s="8">
        <v>16174.883096454299</v>
      </c>
      <c r="G95" s="8">
        <v>4.3587488291414302E-8</v>
      </c>
      <c r="H95" s="8">
        <v>4.3587488291414302E-8</v>
      </c>
      <c r="I95" s="8">
        <v>2455947.5896506398</v>
      </c>
      <c r="J95" s="8">
        <v>6.6150586198709699E-5</v>
      </c>
      <c r="K95" s="8">
        <v>5.9781600831624102</v>
      </c>
      <c r="L95" s="8">
        <v>-1164.57935678636</v>
      </c>
      <c r="M95" s="8">
        <v>46782.516072761799</v>
      </c>
      <c r="N95" s="8">
        <v>4.3587488291414302E-8</v>
      </c>
      <c r="O95" s="8">
        <v>4.3587488291414302E-8</v>
      </c>
      <c r="P95" s="8">
        <v>-17706.664285118899</v>
      </c>
      <c r="Q95" s="8">
        <v>171691.08197004901</v>
      </c>
      <c r="R95" s="8">
        <v>3553.85090266927</v>
      </c>
      <c r="S95" s="8">
        <v>4.3587488291414302E-8</v>
      </c>
      <c r="T95" s="8">
        <v>4.3587488291414302E-8</v>
      </c>
      <c r="U95" s="8">
        <v>4.3587488291414302E-8</v>
      </c>
      <c r="V95" s="8">
        <v>-280127.809399119</v>
      </c>
      <c r="W95" s="8">
        <v>-353330.07757989498</v>
      </c>
      <c r="X95" s="8">
        <v>-68457.614493967194</v>
      </c>
      <c r="Y95" s="8">
        <v>-48010.618361259403</v>
      </c>
      <c r="Z95" s="8">
        <v>203621.25030476201</v>
      </c>
      <c r="AA95" s="8">
        <v>875835.41682292696</v>
      </c>
      <c r="AB95" s="8">
        <v>4.3587488291414302E-8</v>
      </c>
      <c r="AC95" s="8">
        <v>115408.201340731</v>
      </c>
      <c r="AD95" s="8">
        <v>-18835.760397848499</v>
      </c>
      <c r="AE95">
        <v>1.9925708933218001E-7</v>
      </c>
      <c r="AF95">
        <v>41169.595346768103</v>
      </c>
    </row>
    <row r="96" spans="1:32" x14ac:dyDescent="0.2">
      <c r="A96" s="74">
        <f t="shared" si="1"/>
        <v>43395</v>
      </c>
      <c r="B96" s="8">
        <v>0</v>
      </c>
      <c r="C96" s="8">
        <v>1.13877165128653E-2</v>
      </c>
      <c r="D96" s="8">
        <v>-1901.85556719954</v>
      </c>
      <c r="E96" s="8">
        <v>349405.86063378397</v>
      </c>
      <c r="F96" s="8">
        <v>16538.665423160099</v>
      </c>
      <c r="G96" s="8">
        <v>-6.8157999038565099E-9</v>
      </c>
      <c r="H96" s="8">
        <v>-6.8157999038565099E-9</v>
      </c>
      <c r="I96" s="8">
        <v>2455947.5896506398</v>
      </c>
      <c r="J96" s="8">
        <v>6.7552612023485998E-6</v>
      </c>
      <c r="K96" s="8">
        <v>3.66730556779638</v>
      </c>
      <c r="L96" s="8">
        <v>-1071.50536010681</v>
      </c>
      <c r="M96" s="8">
        <v>69783.557223472904</v>
      </c>
      <c r="N96" s="8">
        <v>-6.8157999038565099E-9</v>
      </c>
      <c r="O96" s="8">
        <v>-6.8157999038565099E-9</v>
      </c>
      <c r="P96" s="8">
        <v>-16666.908519856399</v>
      </c>
      <c r="Q96" s="8">
        <v>178149.41435511599</v>
      </c>
      <c r="R96" s="8">
        <v>2906.7932732549598</v>
      </c>
      <c r="S96" s="8">
        <v>-6.8157999038565099E-9</v>
      </c>
      <c r="T96" s="8">
        <v>-6.8157999038565099E-9</v>
      </c>
      <c r="U96" s="8">
        <v>-6.8157999038565099E-9</v>
      </c>
      <c r="V96" s="8">
        <v>-225171.01260577401</v>
      </c>
      <c r="W96" s="8">
        <v>-370906.55946916202</v>
      </c>
      <c r="X96" s="8">
        <v>-56000.704039331198</v>
      </c>
      <c r="Y96" s="8">
        <v>-49071.355494683099</v>
      </c>
      <c r="Z96" s="8">
        <v>208360.33232133201</v>
      </c>
      <c r="AA96" s="8">
        <v>996726.01565958105</v>
      </c>
      <c r="AB96" s="8">
        <v>-6.8157999038565099E-9</v>
      </c>
      <c r="AC96" s="8">
        <v>116567.904958628</v>
      </c>
      <c r="AD96" s="8">
        <v>-28694.7698117984</v>
      </c>
      <c r="AE96">
        <v>-6.8157999038565099E-9</v>
      </c>
      <c r="AF96">
        <v>27244.167939761799</v>
      </c>
    </row>
    <row r="97" spans="1:32" x14ac:dyDescent="0.2">
      <c r="A97" s="74">
        <f t="shared" si="1"/>
        <v>43402</v>
      </c>
      <c r="B97" s="8">
        <v>0</v>
      </c>
      <c r="C97" s="8">
        <v>9.0722063098576701E-3</v>
      </c>
      <c r="D97" s="8">
        <v>-3300.2021040080999</v>
      </c>
      <c r="E97" s="8">
        <v>204042.29936712599</v>
      </c>
      <c r="F97" s="8">
        <v>33865.007351613</v>
      </c>
      <c r="G97" s="8">
        <v>1.5979602999241598E-8</v>
      </c>
      <c r="H97" s="8">
        <v>1.5979602999241598E-8</v>
      </c>
      <c r="I97" s="8">
        <v>2455947.5896506398</v>
      </c>
      <c r="J97" s="8">
        <v>6.91523109503413E-7</v>
      </c>
      <c r="K97" s="8">
        <v>2.1911900478528601</v>
      </c>
      <c r="L97" s="8">
        <v>-952.48486403942002</v>
      </c>
      <c r="M97" s="8">
        <v>53386.619524418202</v>
      </c>
      <c r="N97" s="8">
        <v>1.5979602999241598E-8</v>
      </c>
      <c r="O97" s="8">
        <v>1.5979602999241598E-8</v>
      </c>
      <c r="P97" s="8">
        <v>-15111.807542909</v>
      </c>
      <c r="Q97" s="8">
        <v>175046.58036141301</v>
      </c>
      <c r="R97" s="8">
        <v>2315.6756625492999</v>
      </c>
      <c r="S97" s="8">
        <v>1.5979602999241598E-8</v>
      </c>
      <c r="T97" s="8">
        <v>1.5979602999241598E-8</v>
      </c>
      <c r="U97" s="8">
        <v>1.5979602999241598E-8</v>
      </c>
      <c r="V97" s="8">
        <v>-153375.570040458</v>
      </c>
      <c r="W97" s="8">
        <v>-244862.00708323799</v>
      </c>
      <c r="X97" s="8">
        <v>-44329.725985937497</v>
      </c>
      <c r="Y97" s="8">
        <v>-48466.976180320598</v>
      </c>
      <c r="Z97" s="8">
        <v>214545.575743369</v>
      </c>
      <c r="AA97" s="8">
        <v>1010531.61677637</v>
      </c>
      <c r="AB97" s="8">
        <v>1.5979602999241598E-8</v>
      </c>
      <c r="AC97" s="8">
        <v>65270.1418608237</v>
      </c>
      <c r="AD97" s="8">
        <v>-28341.407296110199</v>
      </c>
      <c r="AE97">
        <v>-50744.938679910199</v>
      </c>
      <c r="AF97">
        <v>17902.2603047708</v>
      </c>
    </row>
    <row r="98" spans="1:32" x14ac:dyDescent="0.2">
      <c r="A98" s="74">
        <f t="shared" si="1"/>
        <v>43409</v>
      </c>
      <c r="B98" s="8">
        <v>0</v>
      </c>
      <c r="C98" s="8">
        <v>7.2561248679221596E-3</v>
      </c>
      <c r="D98" s="8">
        <v>-3110.07683344826</v>
      </c>
      <c r="E98" s="8">
        <v>65928.532598283404</v>
      </c>
      <c r="F98" s="8">
        <v>20484.4180631618</v>
      </c>
      <c r="G98" s="8">
        <v>2.9335659553050101E-8</v>
      </c>
      <c r="H98" s="8">
        <v>2.9335659553050101E-8</v>
      </c>
      <c r="I98" s="8">
        <v>2455947.5896506398</v>
      </c>
      <c r="J98" s="8">
        <v>1.7508266653883899E-7</v>
      </c>
      <c r="K98" s="8">
        <v>1.3143997557809799</v>
      </c>
      <c r="L98" s="8">
        <v>-847.99276251830599</v>
      </c>
      <c r="M98" s="8">
        <v>58245.247090298901</v>
      </c>
      <c r="N98" s="8">
        <v>2.9335659553050101E-8</v>
      </c>
      <c r="O98" s="8">
        <v>2.9335659553050101E-8</v>
      </c>
      <c r="P98" s="8">
        <v>-27496.758969345101</v>
      </c>
      <c r="Q98" s="8">
        <v>172114.06155805799</v>
      </c>
      <c r="R98" s="8">
        <v>1852.0838637194499</v>
      </c>
      <c r="S98" s="8">
        <v>2.9335659553050101E-8</v>
      </c>
      <c r="T98" s="8">
        <v>2.9335659553050101E-8</v>
      </c>
      <c r="U98" s="8">
        <v>2.9335659553050101E-8</v>
      </c>
      <c r="V98" s="8">
        <v>-108844.644534773</v>
      </c>
      <c r="W98" s="8">
        <v>-4989.2758046519002</v>
      </c>
      <c r="X98" s="8">
        <v>-35134.4270757255</v>
      </c>
      <c r="Y98" s="8">
        <v>-47934.707938870197</v>
      </c>
      <c r="Z98" s="8">
        <v>207607.99768450801</v>
      </c>
      <c r="AA98" s="8">
        <v>867733.04492902604</v>
      </c>
      <c r="AB98" s="8">
        <v>2.9335659553050101E-8</v>
      </c>
      <c r="AC98" s="8">
        <v>117989.617891681</v>
      </c>
      <c r="AD98" s="8">
        <v>-18810.804167910799</v>
      </c>
      <c r="AE98">
        <v>-50187.168276107601</v>
      </c>
      <c r="AF98">
        <v>27971.782160213101</v>
      </c>
    </row>
    <row r="99" spans="1:32" x14ac:dyDescent="0.2">
      <c r="A99" s="74">
        <f t="shared" si="1"/>
        <v>43416</v>
      </c>
      <c r="B99" s="8">
        <v>0</v>
      </c>
      <c r="C99" s="8">
        <v>5.7646293998246103E-3</v>
      </c>
      <c r="D99" s="8">
        <v>-1533.1213757468499</v>
      </c>
      <c r="E99" s="8">
        <v>113257.930633978</v>
      </c>
      <c r="F99" s="8">
        <v>-1644.73884624688</v>
      </c>
      <c r="G99" s="8">
        <v>-8.3819587779637103E-9</v>
      </c>
      <c r="H99" s="8">
        <v>-8.3819587779637103E-9</v>
      </c>
      <c r="I99" s="8">
        <v>2455947.5896506398</v>
      </c>
      <c r="J99" s="8">
        <v>-2.3283218827676901E-10</v>
      </c>
      <c r="K99" s="8">
        <v>0.78319315126241495</v>
      </c>
      <c r="L99" s="8">
        <v>-757.88391892817197</v>
      </c>
      <c r="M99" s="8">
        <v>74723.336010814193</v>
      </c>
      <c r="N99" s="8">
        <v>-8.3819587779637103E-9</v>
      </c>
      <c r="O99" s="8">
        <v>-8.3819587779637103E-9</v>
      </c>
      <c r="P99" s="8">
        <v>-29254.752740271299</v>
      </c>
      <c r="Q99" s="8">
        <v>163725.63579296801</v>
      </c>
      <c r="R99" s="8">
        <v>1471.41197806221</v>
      </c>
      <c r="S99" s="8">
        <v>-8.3819587779637103E-9</v>
      </c>
      <c r="T99" s="8">
        <v>-8.3819587779637103E-9</v>
      </c>
      <c r="U99" s="8">
        <v>-8.3819587779637103E-9</v>
      </c>
      <c r="V99" s="8">
        <v>-90738.925830305307</v>
      </c>
      <c r="W99" s="8">
        <v>-53494.280349200999</v>
      </c>
      <c r="X99" s="8">
        <v>-29321.998274483401</v>
      </c>
      <c r="Y99" s="8">
        <v>-47603.3669991551</v>
      </c>
      <c r="Z99" s="8">
        <v>206134.61910765499</v>
      </c>
      <c r="AA99" s="8">
        <v>810226.91877967399</v>
      </c>
      <c r="AB99" s="8">
        <v>-8.3819587779637103E-9</v>
      </c>
      <c r="AC99" s="8">
        <v>116676.11062496</v>
      </c>
      <c r="AD99" s="8">
        <v>-18680.217935811401</v>
      </c>
      <c r="AE99">
        <v>-49840.3745502772</v>
      </c>
      <c r="AF99">
        <v>35429.315111464202</v>
      </c>
    </row>
    <row r="100" spans="1:32" x14ac:dyDescent="0.2">
      <c r="A100" s="74">
        <f t="shared" si="1"/>
        <v>43423</v>
      </c>
      <c r="B100" s="8">
        <v>0</v>
      </c>
      <c r="C100" s="8">
        <v>4.6651185078470398E-3</v>
      </c>
      <c r="D100" s="8">
        <v>-29409.511013228901</v>
      </c>
      <c r="E100" s="8">
        <v>247856.26207297301</v>
      </c>
      <c r="F100" s="8">
        <v>31715.270600126601</v>
      </c>
      <c r="G100" s="8">
        <v>-2.2494363188777399E-8</v>
      </c>
      <c r="H100" s="8">
        <v>-2.2494363188777399E-8</v>
      </c>
      <c r="I100" s="8">
        <v>2455947.5896506398</v>
      </c>
      <c r="J100" s="8">
        <v>-2.2494363188777399E-8</v>
      </c>
      <c r="K100" s="8">
        <v>0.47536172858618297</v>
      </c>
      <c r="L100" s="8">
        <v>-698.855023839512</v>
      </c>
      <c r="M100" s="8">
        <v>62739.100124587399</v>
      </c>
      <c r="N100" s="8">
        <v>-2.2494363188777399E-8</v>
      </c>
      <c r="O100" s="8">
        <v>-2.2494363188777399E-8</v>
      </c>
      <c r="P100" s="8">
        <v>-31770.242082176199</v>
      </c>
      <c r="Q100" s="8">
        <v>167203.35304049199</v>
      </c>
      <c r="R100" s="8">
        <v>1190.7582955359001</v>
      </c>
      <c r="S100" s="8">
        <v>-2.2494363188777399E-8</v>
      </c>
      <c r="T100" s="8">
        <v>-2.2494363188777399E-8</v>
      </c>
      <c r="U100" s="8">
        <v>-2.2494363188777399E-8</v>
      </c>
      <c r="V100" s="8">
        <v>54820.706042166799</v>
      </c>
      <c r="W100" s="8">
        <v>-345319.36181553698</v>
      </c>
      <c r="X100" s="8">
        <v>-24039.4976756381</v>
      </c>
      <c r="Y100" s="8">
        <v>-48773.300242868601</v>
      </c>
      <c r="Z100" s="8">
        <v>215607.09025685099</v>
      </c>
      <c r="AA100" s="8">
        <v>936934.28381483699</v>
      </c>
      <c r="AB100" s="8">
        <v>-2.2494363188777399E-8</v>
      </c>
      <c r="AC100" s="8">
        <v>70769.721691002997</v>
      </c>
      <c r="AD100" s="8">
        <v>-28522.2557116848</v>
      </c>
      <c r="AE100">
        <v>-51065.307656131103</v>
      </c>
      <c r="AF100">
        <v>32275.577502000298</v>
      </c>
    </row>
    <row r="101" spans="1:32" x14ac:dyDescent="0.2">
      <c r="A101" s="74">
        <f t="shared" si="1"/>
        <v>43430</v>
      </c>
      <c r="B101" s="8">
        <v>0</v>
      </c>
      <c r="C101" s="8">
        <v>3.9743783317885001E-3</v>
      </c>
      <c r="D101" s="8">
        <v>-53711.715976059502</v>
      </c>
      <c r="E101" s="8">
        <v>505963.70697181101</v>
      </c>
      <c r="F101" s="8">
        <v>42101.524370214996</v>
      </c>
      <c r="G101" s="8">
        <v>-5.82397252177367E-8</v>
      </c>
      <c r="H101" s="8">
        <v>-5.82397252177367E-8</v>
      </c>
      <c r="I101" s="8">
        <v>2455947.5896506398</v>
      </c>
      <c r="J101" s="8">
        <v>-5.82397252177367E-8</v>
      </c>
      <c r="K101" s="8">
        <v>0.303730449578752</v>
      </c>
      <c r="L101" s="8">
        <v>-689.63154310069297</v>
      </c>
      <c r="M101" s="8">
        <v>66834.015829299096</v>
      </c>
      <c r="N101" s="8">
        <v>-5.82397252177367E-8</v>
      </c>
      <c r="O101" s="8">
        <v>-5.82397252177367E-8</v>
      </c>
      <c r="P101" s="8">
        <v>-36600.337903716798</v>
      </c>
      <c r="Q101" s="8">
        <v>180749.66193661201</v>
      </c>
      <c r="R101" s="8">
        <v>1014.43741076034</v>
      </c>
      <c r="S101" s="8">
        <v>-5.82397252177367E-8</v>
      </c>
      <c r="T101" s="8">
        <v>-5.82397252177367E-8</v>
      </c>
      <c r="U101" s="8">
        <v>-5.82397252177367E-8</v>
      </c>
      <c r="V101" s="8">
        <v>222583.892778465</v>
      </c>
      <c r="W101" s="8">
        <v>-681500.37674178299</v>
      </c>
      <c r="X101" s="8">
        <v>-21088.0087764153</v>
      </c>
      <c r="Y101" s="8">
        <v>-67118.644447658604</v>
      </c>
      <c r="Z101" s="8">
        <v>229853.290927686</v>
      </c>
      <c r="AA101" s="8">
        <v>1332766.6765101601</v>
      </c>
      <c r="AB101" s="8">
        <v>-5.82397252177367E-8</v>
      </c>
      <c r="AC101" s="8">
        <v>58317.539357666101</v>
      </c>
      <c r="AD101" s="8">
        <v>-31268.262094876802</v>
      </c>
      <c r="AE101">
        <v>-112265.767834452</v>
      </c>
      <c r="AF101">
        <v>36151.554406633702</v>
      </c>
    </row>
    <row r="102" spans="1:32" x14ac:dyDescent="0.2">
      <c r="A102" s="74">
        <f t="shared" si="1"/>
        <v>43437</v>
      </c>
      <c r="B102" s="8">
        <v>0</v>
      </c>
      <c r="C102" s="8">
        <v>3.2363183644592399E-3</v>
      </c>
      <c r="D102" s="8">
        <v>-59319.168684419899</v>
      </c>
      <c r="E102" s="8">
        <v>364973.67505745002</v>
      </c>
      <c r="F102" s="8">
        <v>41698.079132497704</v>
      </c>
      <c r="G102" s="8">
        <v>-1.8505365738436699E-8</v>
      </c>
      <c r="H102" s="8">
        <v>-1.8505365738436699E-8</v>
      </c>
      <c r="I102" s="8">
        <v>2455947.5896506398</v>
      </c>
      <c r="J102" s="8">
        <v>-1.8505365738436699E-8</v>
      </c>
      <c r="K102" s="8">
        <v>0.185498815037036</v>
      </c>
      <c r="L102" s="8">
        <v>-629.25346657577097</v>
      </c>
      <c r="M102" s="8">
        <v>75731.766381075606</v>
      </c>
      <c r="N102" s="8">
        <v>-1.8505365738436699E-8</v>
      </c>
      <c r="O102" s="8">
        <v>-1.8505365738436699E-8</v>
      </c>
      <c r="P102" s="8">
        <v>-34935.0947770321</v>
      </c>
      <c r="Q102" s="8">
        <v>183364.43300963001</v>
      </c>
      <c r="R102" s="8">
        <v>826.06711709219599</v>
      </c>
      <c r="S102" s="8">
        <v>-1.8505365738436699E-8</v>
      </c>
      <c r="T102" s="8">
        <v>-1.8505365738436699E-8</v>
      </c>
      <c r="U102" s="8">
        <v>-1.8505365738436699E-8</v>
      </c>
      <c r="V102" s="8">
        <v>399603.223028154</v>
      </c>
      <c r="W102" s="8">
        <v>-648626.21258408099</v>
      </c>
      <c r="X102" s="8">
        <v>-17104.907829285501</v>
      </c>
      <c r="Y102" s="8">
        <v>-61006.541684445801</v>
      </c>
      <c r="Z102" s="8">
        <v>234260.411245433</v>
      </c>
      <c r="AA102" s="8">
        <v>1380121.4168954501</v>
      </c>
      <c r="AB102" s="8">
        <v>-1.8505365738436699E-8</v>
      </c>
      <c r="AC102" s="8">
        <v>108754.672859767</v>
      </c>
      <c r="AD102" s="8">
        <v>-31695.065625833598</v>
      </c>
      <c r="AE102">
        <v>-113742.525950632</v>
      </c>
      <c r="AF102">
        <v>44334.529203509002</v>
      </c>
    </row>
    <row r="103" spans="1:32" x14ac:dyDescent="0.2">
      <c r="A103" s="74">
        <f t="shared" si="1"/>
        <v>43444</v>
      </c>
      <c r="B103" s="8">
        <v>0</v>
      </c>
      <c r="C103" s="8">
        <v>2.6890925227155802E-3</v>
      </c>
      <c r="D103" s="8">
        <v>-80717.722408927395</v>
      </c>
      <c r="E103" s="8">
        <v>382972.940951036</v>
      </c>
      <c r="F103" s="8">
        <v>45730.860656458797</v>
      </c>
      <c r="G103" s="8">
        <v>-2.4232100299560902E-8</v>
      </c>
      <c r="H103" s="8">
        <v>-2.4232100299560902E-8</v>
      </c>
      <c r="I103" s="8">
        <v>2455947.5896506398</v>
      </c>
      <c r="J103" s="8">
        <v>-2.4232100299560902E-8</v>
      </c>
      <c r="K103" s="8">
        <v>0.115596569706907</v>
      </c>
      <c r="L103" s="8">
        <v>-589.820154613809</v>
      </c>
      <c r="M103" s="8">
        <v>88078.747560595497</v>
      </c>
      <c r="N103" s="8">
        <v>-2.4232100299560902E-8</v>
      </c>
      <c r="O103" s="8">
        <v>-2.4232100299560902E-8</v>
      </c>
      <c r="P103" s="8">
        <v>-33038.450081465002</v>
      </c>
      <c r="Q103" s="8">
        <v>197477.996708905</v>
      </c>
      <c r="R103" s="8">
        <v>686.36720253713895</v>
      </c>
      <c r="S103" s="8">
        <v>-2.4232100299560902E-8</v>
      </c>
      <c r="T103" s="8">
        <v>-2.4232100299560902E-8</v>
      </c>
      <c r="U103" s="8">
        <v>-2.4232100299560902E-8</v>
      </c>
      <c r="V103" s="8">
        <v>591276.835715389</v>
      </c>
      <c r="W103" s="8">
        <v>-655696.81970420503</v>
      </c>
      <c r="X103" s="8">
        <v>-14252.5232733374</v>
      </c>
      <c r="Y103" s="8">
        <v>-63513.660976707703</v>
      </c>
      <c r="Z103" s="8">
        <v>243627.74520475799</v>
      </c>
      <c r="AA103" s="8">
        <v>1590390.27288653</v>
      </c>
      <c r="AB103" s="8">
        <v>-2.4232100299560902E-8</v>
      </c>
      <c r="AC103" s="8">
        <v>76736.095990931397</v>
      </c>
      <c r="AD103" s="8">
        <v>-43713.714242127397</v>
      </c>
      <c r="AE103">
        <v>-177887.772484307</v>
      </c>
      <c r="AF103">
        <v>33836.214716218601</v>
      </c>
    </row>
    <row r="104" spans="1:32" x14ac:dyDescent="0.2">
      <c r="A104" s="74">
        <f t="shared" si="1"/>
        <v>43451</v>
      </c>
      <c r="B104" s="8">
        <v>0</v>
      </c>
      <c r="C104" s="8">
        <v>2.5825100215485799E-3</v>
      </c>
      <c r="D104" s="8">
        <v>-145061.28497260099</v>
      </c>
      <c r="E104" s="8">
        <v>303195.465193538</v>
      </c>
      <c r="F104" s="8">
        <v>56387.7445252744</v>
      </c>
      <c r="G104" s="8">
        <v>2.2954444641257599E-8</v>
      </c>
      <c r="H104" s="8">
        <v>2.2954444641257599E-8</v>
      </c>
      <c r="I104" s="8">
        <v>2455947.5896506398</v>
      </c>
      <c r="J104" s="8">
        <v>2.2954444641257599E-8</v>
      </c>
      <c r="K104" s="8">
        <v>8.3259600924292396E-2</v>
      </c>
      <c r="L104" s="8">
        <v>-641.73503656029095</v>
      </c>
      <c r="M104" s="8">
        <v>102515.71972761099</v>
      </c>
      <c r="N104" s="8">
        <v>2.2954444641257599E-8</v>
      </c>
      <c r="O104" s="8">
        <v>2.2954444641257599E-8</v>
      </c>
      <c r="P104" s="8">
        <v>-36506.674251509197</v>
      </c>
      <c r="Q104" s="8">
        <v>259017.27481887501</v>
      </c>
      <c r="R104" s="8">
        <v>659.15539490420701</v>
      </c>
      <c r="S104" s="8">
        <v>2.2954444641257599E-8</v>
      </c>
      <c r="T104" s="8">
        <v>2.2954444641257599E-8</v>
      </c>
      <c r="U104" s="8">
        <v>2.2954444641257599E-8</v>
      </c>
      <c r="V104" s="8">
        <v>1123626.03598744</v>
      </c>
      <c r="W104" s="8">
        <v>-676172.41249410796</v>
      </c>
      <c r="X104" s="8">
        <v>-13782.025695263999</v>
      </c>
      <c r="Y104" s="8">
        <v>-94493.825330450505</v>
      </c>
      <c r="Z104" s="8">
        <v>303827.81206538301</v>
      </c>
      <c r="AA104" s="8">
        <v>2983102.5686323401</v>
      </c>
      <c r="AB104" s="8">
        <v>2.2954444641257599E-8</v>
      </c>
      <c r="AC104" s="8">
        <v>101582.026165648</v>
      </c>
      <c r="AD104" s="8">
        <v>-90512.989402823907</v>
      </c>
      <c r="AE104">
        <v>-285267.56802223303</v>
      </c>
      <c r="AF104">
        <v>-5349.6071948548197</v>
      </c>
    </row>
    <row r="105" spans="1:32" x14ac:dyDescent="0.2">
      <c r="A105" s="74">
        <f t="shared" si="1"/>
        <v>43458</v>
      </c>
      <c r="B105" s="8">
        <v>0</v>
      </c>
      <c r="C105" s="8">
        <v>1.71758013288195E-3</v>
      </c>
      <c r="D105" s="8">
        <v>-84266.084364429902</v>
      </c>
      <c r="E105" s="8">
        <v>208475.196474781</v>
      </c>
      <c r="F105" s="8">
        <v>18591.560041138699</v>
      </c>
      <c r="G105" s="8">
        <v>2.0206849405782901E-8</v>
      </c>
      <c r="H105" s="8">
        <v>2.0206849405782901E-8</v>
      </c>
      <c r="I105" s="8">
        <v>2455947.5896506398</v>
      </c>
      <c r="J105" s="8">
        <v>2.0206849405782901E-8</v>
      </c>
      <c r="K105" s="8">
        <v>4.1530610598258001E-2</v>
      </c>
      <c r="L105" s="8">
        <v>-470.55788924276999</v>
      </c>
      <c r="M105" s="8">
        <v>81935.579083168806</v>
      </c>
      <c r="N105" s="8">
        <v>2.0206849405782901E-8</v>
      </c>
      <c r="O105" s="8">
        <v>2.0206849405782901E-8</v>
      </c>
      <c r="P105" s="8">
        <v>-27007.023998752298</v>
      </c>
      <c r="Q105" s="8">
        <v>78619.506066961199</v>
      </c>
      <c r="R105" s="8">
        <v>438.38229408219502</v>
      </c>
      <c r="S105" s="8">
        <v>2.0206849405782901E-8</v>
      </c>
      <c r="T105" s="8">
        <v>2.0206849405782901E-8</v>
      </c>
      <c r="U105" s="8">
        <v>2.0206849405782901E-8</v>
      </c>
      <c r="V105" s="8">
        <v>527597.19236206706</v>
      </c>
      <c r="W105" s="8">
        <v>-518478.620478292</v>
      </c>
      <c r="X105" s="8">
        <v>-8986.3395678222296</v>
      </c>
      <c r="Y105" s="8">
        <v>-69745.129400815698</v>
      </c>
      <c r="Z105" s="8">
        <v>243140.48294089499</v>
      </c>
      <c r="AA105" s="8">
        <v>1658179.3363202</v>
      </c>
      <c r="AB105" s="8">
        <v>2.0206849405782901E-8</v>
      </c>
      <c r="AC105" s="8">
        <v>57866.510839459501</v>
      </c>
      <c r="AD105" s="8">
        <v>-43054.862558825298</v>
      </c>
      <c r="AE105">
        <v>1.2353732932171799E-7</v>
      </c>
      <c r="AF105">
        <v>20496.553372070899</v>
      </c>
    </row>
    <row r="106" spans="1:32" x14ac:dyDescent="0.2">
      <c r="A106" s="74">
        <f t="shared" si="1"/>
        <v>43465</v>
      </c>
      <c r="B106" s="8">
        <v>0</v>
      </c>
      <c r="C106" s="8">
        <v>1.15222029894718E-3</v>
      </c>
      <c r="D106" s="8">
        <v>-17082.3245246933</v>
      </c>
      <c r="E106" s="8">
        <v>-32703.4331300839</v>
      </c>
      <c r="F106" s="8">
        <v>-41202.745563733297</v>
      </c>
      <c r="G106" s="8">
        <v>-1.9127999522466E-8</v>
      </c>
      <c r="H106" s="8">
        <v>-1.9127999522466E-8</v>
      </c>
      <c r="I106" s="8">
        <v>2455947.5896506398</v>
      </c>
      <c r="J106" s="8">
        <v>-1.9127999522466E-8</v>
      </c>
      <c r="K106" s="8">
        <v>2.0897300554998801E-2</v>
      </c>
      <c r="L106" s="8">
        <v>-346.81520753471199</v>
      </c>
      <c r="M106" s="8">
        <v>55092.576291481899</v>
      </c>
      <c r="N106" s="8">
        <v>-1.9127999522466E-8</v>
      </c>
      <c r="O106" s="8">
        <v>-1.9127999522466E-8</v>
      </c>
      <c r="P106" s="8">
        <v>-20095.777630954501</v>
      </c>
      <c r="Q106" s="8">
        <v>54958.309230010003</v>
      </c>
      <c r="R106" s="8">
        <v>294.10820266909099</v>
      </c>
      <c r="S106" s="8">
        <v>-1.9127999522466E-8</v>
      </c>
      <c r="T106" s="8">
        <v>-1.9127999522466E-8</v>
      </c>
      <c r="U106" s="8">
        <v>-1.9127999522466E-8</v>
      </c>
      <c r="V106" s="8">
        <v>-66152.316119530107</v>
      </c>
      <c r="W106" s="8">
        <v>-56618.627389491703</v>
      </c>
      <c r="X106" s="8">
        <v>-5888.8316893950296</v>
      </c>
      <c r="Y106" s="8">
        <v>-51314.327059536699</v>
      </c>
      <c r="Z106" s="8">
        <v>189300.17657534801</v>
      </c>
      <c r="AA106" s="8">
        <v>753841.93387841899</v>
      </c>
      <c r="AB106" s="8">
        <v>-1.9127999522466E-8</v>
      </c>
      <c r="AC106" s="8">
        <v>84195.106599598206</v>
      </c>
      <c r="AD106" s="8">
        <v>-1.50691313311134E-7</v>
      </c>
      <c r="AE106">
        <v>-47713.0366332903</v>
      </c>
      <c r="AF106">
        <v>28384.979740524199</v>
      </c>
    </row>
    <row r="107" spans="1:32" x14ac:dyDescent="0.2">
      <c r="A107" s="74">
        <f t="shared" si="1"/>
        <v>43472</v>
      </c>
      <c r="B107" s="8">
        <v>0</v>
      </c>
      <c r="C107" s="8">
        <v>8.6013934713656797E-4</v>
      </c>
      <c r="D107" s="8">
        <v>46993.173961155997</v>
      </c>
      <c r="E107" s="8">
        <v>179617.68944419399</v>
      </c>
      <c r="F107" s="8">
        <v>-31928.024630130301</v>
      </c>
      <c r="G107" s="8">
        <v>2.26944868760218E-8</v>
      </c>
      <c r="H107" s="8">
        <v>2.26944868760218E-8</v>
      </c>
      <c r="I107" s="8">
        <v>2455947.5896506398</v>
      </c>
      <c r="J107" s="8">
        <v>2.26944868760218E-8</v>
      </c>
      <c r="K107" s="8">
        <v>1.16987370402051E-2</v>
      </c>
      <c r="L107" s="8">
        <v>-293.281995735203</v>
      </c>
      <c r="M107" s="8">
        <v>55077.750346961497</v>
      </c>
      <c r="N107" s="8">
        <v>2.26944868760218E-8</v>
      </c>
      <c r="O107" s="8">
        <v>2.26944868760218E-8</v>
      </c>
      <c r="P107" s="8">
        <v>-17092.728241903598</v>
      </c>
      <c r="Q107" s="8">
        <v>121812.48573704201</v>
      </c>
      <c r="R107" s="8">
        <v>219.52881379502199</v>
      </c>
      <c r="S107" s="8">
        <v>2.26944868760218E-8</v>
      </c>
      <c r="T107" s="8">
        <v>2.26944868760218E-8</v>
      </c>
      <c r="U107" s="8">
        <v>2.26944868760218E-8</v>
      </c>
      <c r="V107" s="8">
        <v>-349075.60204532399</v>
      </c>
      <c r="W107" s="8">
        <v>11660.471362235299</v>
      </c>
      <c r="X107" s="8">
        <v>-4426.9026328298096</v>
      </c>
      <c r="Y107" s="8">
        <v>-37585.092674327701</v>
      </c>
      <c r="Z107" s="8">
        <v>176244.091923195</v>
      </c>
      <c r="AA107" s="8">
        <v>259045.55343517399</v>
      </c>
      <c r="AB107" s="8">
        <v>2.26944868760218E-8</v>
      </c>
      <c r="AC107" s="8">
        <v>88701.202214085395</v>
      </c>
      <c r="AD107" s="8">
        <v>8.35990792065704E-8</v>
      </c>
      <c r="AE107">
        <v>-90108.287750507603</v>
      </c>
      <c r="AF107">
        <v>22112.574864636201</v>
      </c>
    </row>
    <row r="108" spans="1:32" x14ac:dyDescent="0.2">
      <c r="A108" s="74">
        <f t="shared" si="1"/>
        <v>43479</v>
      </c>
      <c r="B108" s="8">
        <v>0</v>
      </c>
      <c r="C108" s="8">
        <v>7.0587924264965099E-4</v>
      </c>
      <c r="D108" s="8">
        <v>48762.657679389296</v>
      </c>
      <c r="E108" s="8">
        <v>221727.128019139</v>
      </c>
      <c r="F108" s="8">
        <v>-42265.224287156001</v>
      </c>
      <c r="G108" s="8">
        <v>-2.2257055378828901E-8</v>
      </c>
      <c r="H108" s="8">
        <v>-2.2257055378828901E-8</v>
      </c>
      <c r="I108" s="8">
        <v>2455947.5896506398</v>
      </c>
      <c r="J108" s="8">
        <v>-2.2257055378828901E-8</v>
      </c>
      <c r="K108" s="8">
        <v>7.2008717076843098E-3</v>
      </c>
      <c r="L108" s="8">
        <v>-271.25038136998398</v>
      </c>
      <c r="M108" s="8">
        <v>52711.0203792803</v>
      </c>
      <c r="N108" s="8">
        <v>-2.2257055378828901E-8</v>
      </c>
      <c r="O108" s="8">
        <v>-2.2257055378828901E-8</v>
      </c>
      <c r="P108" s="8">
        <v>-20134.188573425301</v>
      </c>
      <c r="Q108" s="8">
        <v>150288.212252175</v>
      </c>
      <c r="R108" s="8">
        <v>180.16839391034401</v>
      </c>
      <c r="S108" s="8">
        <v>-2.2257055378828901E-8</v>
      </c>
      <c r="T108" s="8">
        <v>-2.2257055378828901E-8</v>
      </c>
      <c r="U108" s="8">
        <v>-2.2257055378828901E-8</v>
      </c>
      <c r="V108" s="8">
        <v>-361167.43460247002</v>
      </c>
      <c r="W108" s="8">
        <v>-64752.728623852803</v>
      </c>
      <c r="X108" s="8">
        <v>-3639.41283110938</v>
      </c>
      <c r="Y108" s="8">
        <v>-44017.500920343999</v>
      </c>
      <c r="Z108" s="8">
        <v>187363.37099080699</v>
      </c>
      <c r="AA108" s="8">
        <v>411879.21845446399</v>
      </c>
      <c r="AB108" s="8">
        <v>-2.2257055378828901E-8</v>
      </c>
      <c r="AC108" s="8">
        <v>62028.431474343299</v>
      </c>
      <c r="AD108" s="8">
        <v>-3.6314142986510398E-8</v>
      </c>
      <c r="AE108">
        <v>-46088.0978836418</v>
      </c>
      <c r="AF108">
        <v>23084.0641610278</v>
      </c>
    </row>
    <row r="109" spans="1:32" x14ac:dyDescent="0.2">
      <c r="A109" s="74">
        <f t="shared" si="1"/>
        <v>43486</v>
      </c>
      <c r="B109" s="8">
        <v>0</v>
      </c>
      <c r="C109" s="8">
        <v>5.7643397888400998E-4</v>
      </c>
      <c r="D109" s="8">
        <v>51226.236325105398</v>
      </c>
      <c r="E109" s="8">
        <v>197651.71882693699</v>
      </c>
      <c r="F109" s="8">
        <v>-40670.774714673003</v>
      </c>
      <c r="G109" s="8">
        <v>3.2829959571616803E-8</v>
      </c>
      <c r="H109" s="8">
        <v>3.2829959571616803E-8</v>
      </c>
      <c r="I109" s="8">
        <v>2455947.5896506398</v>
      </c>
      <c r="J109" s="8">
        <v>3.2829959571616803E-8</v>
      </c>
      <c r="K109" s="8">
        <v>4.4093992683646097E-3</v>
      </c>
      <c r="L109" s="8">
        <v>-249.52504594947101</v>
      </c>
      <c r="M109" s="8">
        <v>57691.820447439401</v>
      </c>
      <c r="N109" s="8">
        <v>3.2829959571616803E-8</v>
      </c>
      <c r="O109" s="8">
        <v>3.2829959571616803E-8</v>
      </c>
      <c r="P109" s="8">
        <v>-22941.561069366599</v>
      </c>
      <c r="Q109" s="8">
        <v>157080.255839727</v>
      </c>
      <c r="R109" s="8">
        <v>147.095728950401</v>
      </c>
      <c r="S109" s="8">
        <v>3.2829959571616803E-8</v>
      </c>
      <c r="T109" s="8">
        <v>3.2829959571616803E-8</v>
      </c>
      <c r="U109" s="8">
        <v>3.2829959571616803E-8</v>
      </c>
      <c r="V109" s="8">
        <v>-369193.674685782</v>
      </c>
      <c r="W109" s="8">
        <v>9341.0729556941205</v>
      </c>
      <c r="X109" s="8">
        <v>-2975.9341748626698</v>
      </c>
      <c r="Y109" s="8">
        <v>-39465.086804057399</v>
      </c>
      <c r="Z109" s="8">
        <v>191354.55808063599</v>
      </c>
      <c r="AA109" s="8">
        <v>519438.15355012199</v>
      </c>
      <c r="AB109" s="8">
        <v>3.2829959571616803E-8</v>
      </c>
      <c r="AC109" s="8">
        <v>18516.197949650901</v>
      </c>
      <c r="AD109" s="8">
        <v>1.3016385379450901E-7</v>
      </c>
      <c r="AE109">
        <v>-47098.220973783697</v>
      </c>
      <c r="AF109">
        <v>26154.769814918898</v>
      </c>
    </row>
    <row r="110" spans="1:32" x14ac:dyDescent="0.2">
      <c r="A110" s="74">
        <f t="shared" si="1"/>
        <v>43493</v>
      </c>
      <c r="B110" s="8">
        <v>0</v>
      </c>
      <c r="C110" s="8">
        <v>4.62848424391773E-4</v>
      </c>
      <c r="D110" s="8">
        <v>48147.473844627602</v>
      </c>
      <c r="E110" s="8">
        <v>218295.93560165199</v>
      </c>
      <c r="F110" s="8">
        <v>-60348.121159366601</v>
      </c>
      <c r="G110" s="8">
        <v>1.6186147048632301E-8</v>
      </c>
      <c r="H110" s="8">
        <v>1.6186147048632301E-8</v>
      </c>
      <c r="I110" s="8">
        <v>2455947.5896506398</v>
      </c>
      <c r="J110" s="8">
        <v>1.6186147048632301E-8</v>
      </c>
      <c r="K110" s="8">
        <v>2.6557682060702999E-3</v>
      </c>
      <c r="L110" s="8">
        <v>-225.37105073837299</v>
      </c>
      <c r="M110" s="8">
        <v>44183.572221834802</v>
      </c>
      <c r="N110" s="8">
        <v>1.6186147048632301E-8</v>
      </c>
      <c r="O110" s="8">
        <v>1.6186147048632301E-8</v>
      </c>
      <c r="P110" s="8">
        <v>-25158.222489780099</v>
      </c>
      <c r="Q110" s="8">
        <v>156400.466166022</v>
      </c>
      <c r="R110" s="8">
        <v>118.12910601398001</v>
      </c>
      <c r="S110" s="8">
        <v>1.6186147048632301E-8</v>
      </c>
      <c r="T110" s="8">
        <v>1.6186147048632301E-8</v>
      </c>
      <c r="U110" s="8">
        <v>1.6186147048632301E-8</v>
      </c>
      <c r="V110" s="8">
        <v>-368045.733519834</v>
      </c>
      <c r="W110" s="8">
        <v>-50087.531066001698</v>
      </c>
      <c r="X110" s="8">
        <v>-2389.2457436370701</v>
      </c>
      <c r="Y110" s="8">
        <v>-39606.338481503</v>
      </c>
      <c r="Z110" s="8">
        <v>192069.74382519</v>
      </c>
      <c r="AA110" s="8">
        <v>605147.49720875395</v>
      </c>
      <c r="AB110" s="8">
        <v>1.6186147048632301E-8</v>
      </c>
      <c r="AC110" s="8">
        <v>15547.440268951499</v>
      </c>
      <c r="AD110" s="8">
        <v>-8910.3458352929993</v>
      </c>
      <c r="AE110">
        <v>-47267.017066706198</v>
      </c>
      <c r="AF110">
        <v>30225.423140218601</v>
      </c>
    </row>
    <row r="111" spans="1:32" x14ac:dyDescent="0.2">
      <c r="A111" s="74">
        <f t="shared" si="1"/>
        <v>43500</v>
      </c>
      <c r="B111" s="8">
        <v>0</v>
      </c>
      <c r="C111" s="8">
        <v>3.6820683235626799E-4</v>
      </c>
      <c r="D111" s="8">
        <v>44751.553987972999</v>
      </c>
      <c r="E111" s="8">
        <v>276159.17387050099</v>
      </c>
      <c r="F111" s="8">
        <v>-77276.692465943706</v>
      </c>
      <c r="G111" s="8">
        <v>-6.3305013798679703E-9</v>
      </c>
      <c r="H111" s="8">
        <v>-6.3305013798679703E-9</v>
      </c>
      <c r="I111" s="8">
        <v>2455947.5896506398</v>
      </c>
      <c r="J111" s="8">
        <v>-6.3305013798679703E-9</v>
      </c>
      <c r="K111" s="8">
        <v>1.58430373843596E-3</v>
      </c>
      <c r="L111" s="8">
        <v>-16647.962059627898</v>
      </c>
      <c r="M111" s="8">
        <v>49216.323230276801</v>
      </c>
      <c r="N111" s="8">
        <v>-6.3305013798679703E-9</v>
      </c>
      <c r="O111" s="8">
        <v>-6.3305013798679703E-9</v>
      </c>
      <c r="P111" s="8">
        <v>-23137.0846016291</v>
      </c>
      <c r="Q111" s="8">
        <v>148889.80801489501</v>
      </c>
      <c r="R111" s="8">
        <v>93.961053565854996</v>
      </c>
      <c r="S111" s="8">
        <v>-6.3305013798679703E-9</v>
      </c>
      <c r="T111" s="8">
        <v>-6.3305013798679703E-9</v>
      </c>
      <c r="U111" s="8">
        <v>-6.3305013798679703E-9</v>
      </c>
      <c r="V111" s="8">
        <v>-377061.23131931701</v>
      </c>
      <c r="W111" s="8">
        <v>-224195.71090238099</v>
      </c>
      <c r="X111" s="8">
        <v>-1900.9914900266499</v>
      </c>
      <c r="Y111" s="8">
        <v>-39395.288796791698</v>
      </c>
      <c r="Z111" s="8">
        <v>197321.75443228101</v>
      </c>
      <c r="AA111" s="8">
        <v>626431.652164881</v>
      </c>
      <c r="AB111" s="8">
        <v>-6.3305013798679703E-9</v>
      </c>
      <c r="AC111" s="8">
        <v>71343.737572028404</v>
      </c>
      <c r="AD111" s="8">
        <v>1.0866318842212E-8</v>
      </c>
      <c r="AE111">
        <v>-47016.370693526602</v>
      </c>
      <c r="AF111">
        <v>30348.245059070799</v>
      </c>
    </row>
    <row r="112" spans="1:32" x14ac:dyDescent="0.2">
      <c r="A112" s="74">
        <f t="shared" si="1"/>
        <v>43507</v>
      </c>
      <c r="B112" s="8">
        <v>0</v>
      </c>
      <c r="C112" s="8">
        <v>2.9862483074609598E-4</v>
      </c>
      <c r="D112" s="8">
        <v>43092.065405051901</v>
      </c>
      <c r="E112" s="8">
        <v>290050.08075059898</v>
      </c>
      <c r="F112" s="8">
        <v>-25200.475880224301</v>
      </c>
      <c r="G112" s="8">
        <v>1.1778751169224E-8</v>
      </c>
      <c r="H112" s="8">
        <v>1.1778751169224E-8</v>
      </c>
      <c r="I112" s="8">
        <v>2455947.5896506398</v>
      </c>
      <c r="J112" s="8">
        <v>1.1778751169224E-8</v>
      </c>
      <c r="K112" s="8">
        <v>9.63825645821732E-4</v>
      </c>
      <c r="L112" s="8">
        <v>-24025.285302135901</v>
      </c>
      <c r="M112" s="8">
        <v>74862.085818590596</v>
      </c>
      <c r="N112" s="8">
        <v>1.1778751169224E-8</v>
      </c>
      <c r="O112" s="8">
        <v>1.1778751169224E-8</v>
      </c>
      <c r="P112" s="8">
        <v>-21447.612090107399</v>
      </c>
      <c r="Q112" s="8">
        <v>149541.897213752</v>
      </c>
      <c r="R112" s="8">
        <v>76.214531336219807</v>
      </c>
      <c r="S112" s="8">
        <v>1.1778751169224E-8</v>
      </c>
      <c r="T112" s="8">
        <v>1.1778751169224E-8</v>
      </c>
      <c r="U112" s="8">
        <v>1.1778751169224E-8</v>
      </c>
      <c r="V112" s="8">
        <v>-381225.40202809998</v>
      </c>
      <c r="W112" s="8">
        <v>-259198.817902651</v>
      </c>
      <c r="X112" s="8">
        <v>-1545.1672446868699</v>
      </c>
      <c r="Y112" s="8">
        <v>-40022.084745835098</v>
      </c>
      <c r="Z112" s="8">
        <v>193607.190050476</v>
      </c>
      <c r="AA112" s="8">
        <v>669136.31913135701</v>
      </c>
      <c r="AB112" s="8">
        <v>1.1778751169224E-8</v>
      </c>
      <c r="AC112" s="8">
        <v>67975.067009520993</v>
      </c>
      <c r="AD112" s="8">
        <v>8976.0949325860402</v>
      </c>
      <c r="AE112">
        <v>-47763.363985616103</v>
      </c>
      <c r="AF112">
        <v>32621.709590968501</v>
      </c>
    </row>
    <row r="113" spans="1:32" x14ac:dyDescent="0.2">
      <c r="A113" s="74">
        <f t="shared" si="1"/>
        <v>43514</v>
      </c>
      <c r="B113" s="8">
        <v>0</v>
      </c>
      <c r="C113" s="8">
        <v>2.4516866461969297E-4</v>
      </c>
      <c r="D113" s="8">
        <v>41061.820472194799</v>
      </c>
      <c r="E113" s="8">
        <v>315726.08376233099</v>
      </c>
      <c r="F113" s="8">
        <v>-19720.812275780201</v>
      </c>
      <c r="G113" s="8">
        <v>3.5957880264856203E-8</v>
      </c>
      <c r="H113" s="8">
        <v>3.5957880264856203E-8</v>
      </c>
      <c r="I113" s="8">
        <v>2455947.5896506398</v>
      </c>
      <c r="J113" s="8">
        <v>3.5957880264856203E-8</v>
      </c>
      <c r="K113" s="8">
        <v>5.9343571743493602E-4</v>
      </c>
      <c r="L113" s="8">
        <v>-29555.549891001301</v>
      </c>
      <c r="M113" s="8">
        <v>76844.627657290301</v>
      </c>
      <c r="N113" s="8">
        <v>3.5957880264856203E-8</v>
      </c>
      <c r="O113" s="8">
        <v>3.5957880264856203E-8</v>
      </c>
      <c r="P113" s="8">
        <v>-20020.173741960301</v>
      </c>
      <c r="Q113" s="8">
        <v>156833.64464826701</v>
      </c>
      <c r="R113" s="8">
        <v>62.564738994020502</v>
      </c>
      <c r="S113" s="8">
        <v>3.5957880264856203E-8</v>
      </c>
      <c r="T113" s="8">
        <v>3.5957880264856203E-8</v>
      </c>
      <c r="U113" s="8">
        <v>3.5957880264856203E-8</v>
      </c>
      <c r="V113" s="8">
        <v>-395297.94127973501</v>
      </c>
      <c r="W113" s="8">
        <v>-316254.99464168702</v>
      </c>
      <c r="X113" s="8">
        <v>-1273.41922043828</v>
      </c>
      <c r="Y113" s="8">
        <v>-41221.424093652502</v>
      </c>
      <c r="Z113" s="8">
        <v>198835.512961386</v>
      </c>
      <c r="AA113" s="8">
        <v>774471.09417169797</v>
      </c>
      <c r="AB113" s="8">
        <v>3.5957880264856203E-8</v>
      </c>
      <c r="AC113" s="8">
        <v>86086.840358283196</v>
      </c>
      <c r="AD113" s="8">
        <v>18544.965775017001</v>
      </c>
      <c r="AE113">
        <v>1.1087013081664E-7</v>
      </c>
      <c r="AF113">
        <v>52668.516520649799</v>
      </c>
    </row>
    <row r="114" spans="1:32" x14ac:dyDescent="0.2">
      <c r="A114" s="74">
        <f t="shared" si="1"/>
        <v>43521</v>
      </c>
      <c r="B114" s="8">
        <v>0</v>
      </c>
      <c r="C114" s="8">
        <v>1.9784691134370301E-4</v>
      </c>
      <c r="D114" s="8">
        <v>42615.550718122802</v>
      </c>
      <c r="E114" s="8">
        <v>333529.78020201798</v>
      </c>
      <c r="F114" s="8">
        <v>-26215.034250618501</v>
      </c>
      <c r="G114" s="8">
        <v>-1.2234318644241401E-8</v>
      </c>
      <c r="H114" s="8">
        <v>-1.2234318644241401E-8</v>
      </c>
      <c r="I114" s="8">
        <v>2455947.5896506398</v>
      </c>
      <c r="J114" s="8">
        <v>-1.2234318644241401E-8</v>
      </c>
      <c r="K114" s="8">
        <v>3.5913871775625E-4</v>
      </c>
      <c r="L114" s="8">
        <v>-34941.077252158597</v>
      </c>
      <c r="M114" s="8">
        <v>79643.697615975907</v>
      </c>
      <c r="N114" s="8">
        <v>-1.2234318644241401E-8</v>
      </c>
      <c r="O114" s="8">
        <v>-1.2234318644241401E-8</v>
      </c>
      <c r="P114" s="8">
        <v>-18259.650527936701</v>
      </c>
      <c r="Q114" s="8">
        <v>155094.324751109</v>
      </c>
      <c r="R114" s="8">
        <v>50.500204794458398</v>
      </c>
      <c r="S114" s="8">
        <v>-1.2234318644241401E-8</v>
      </c>
      <c r="T114" s="8">
        <v>-1.2234318644241401E-8</v>
      </c>
      <c r="U114" s="8">
        <v>-1.2234318644241401E-8</v>
      </c>
      <c r="V114" s="8">
        <v>-407780.73799713497</v>
      </c>
      <c r="W114" s="8">
        <v>-333573.288047468</v>
      </c>
      <c r="X114" s="8">
        <v>-1028.86908821368</v>
      </c>
      <c r="Y114" s="8">
        <v>-35964.062825031702</v>
      </c>
      <c r="Z114" s="8">
        <v>200646.05111407099</v>
      </c>
      <c r="AA114" s="8">
        <v>830591.61450012994</v>
      </c>
      <c r="AB114" s="8">
        <v>-1.2234318644241401E-8</v>
      </c>
      <c r="AC114" s="8">
        <v>137907.65286022099</v>
      </c>
      <c r="AD114" s="8">
        <v>37931.792792919099</v>
      </c>
      <c r="AE114">
        <v>-49679.993616290099</v>
      </c>
      <c r="AF114">
        <v>32430.7273157501</v>
      </c>
    </row>
    <row r="115" spans="1:32" x14ac:dyDescent="0.2">
      <c r="A115" s="74">
        <f t="shared" si="1"/>
        <v>43528</v>
      </c>
      <c r="B115" s="8">
        <v>0</v>
      </c>
      <c r="C115" s="8">
        <v>1.56730995645279E-4</v>
      </c>
      <c r="D115" s="8">
        <v>33396.770672170402</v>
      </c>
      <c r="E115" s="8">
        <v>237096.153420257</v>
      </c>
      <c r="F115" s="8">
        <v>-47588.728764447798</v>
      </c>
      <c r="G115" s="8">
        <v>-2.1586390023654501E-8</v>
      </c>
      <c r="H115" s="8">
        <v>-2.1586390023654501E-8</v>
      </c>
      <c r="I115" s="8">
        <v>2455947.5896506398</v>
      </c>
      <c r="J115" s="8">
        <v>-2.1586390023654501E-8</v>
      </c>
      <c r="K115" s="8">
        <v>2.1351987844724099E-4</v>
      </c>
      <c r="L115" s="8">
        <v>-38320.537676099397</v>
      </c>
      <c r="M115" s="8">
        <v>45700.012368980701</v>
      </c>
      <c r="N115" s="8">
        <v>-2.1586390023654501E-8</v>
      </c>
      <c r="O115" s="8">
        <v>-2.1586390023654501E-8</v>
      </c>
      <c r="P115" s="8">
        <v>-16303.3191239642</v>
      </c>
      <c r="Q115" s="8">
        <v>148756.68113602701</v>
      </c>
      <c r="R115" s="8">
        <v>40.026019924486299</v>
      </c>
      <c r="S115" s="8">
        <v>-2.1586390023654501E-8</v>
      </c>
      <c r="T115" s="8">
        <v>-2.1586390023654501E-8</v>
      </c>
      <c r="U115" s="8">
        <v>-2.1586390023654501E-8</v>
      </c>
      <c r="V115" s="8">
        <v>-386658.51819840202</v>
      </c>
      <c r="W115" s="8">
        <v>-66328.951686068598</v>
      </c>
      <c r="X115" s="8">
        <v>-811.00024213805602</v>
      </c>
      <c r="Y115" s="8">
        <v>-41015.9810016294</v>
      </c>
      <c r="Z115" s="8">
        <v>198831.731436014</v>
      </c>
      <c r="AA115" s="8">
        <v>760293.13146787998</v>
      </c>
      <c r="AB115" s="8">
        <v>-2.1586390023654501E-8</v>
      </c>
      <c r="AC115" s="8">
        <v>76386.013956143797</v>
      </c>
      <c r="AD115" s="8">
        <v>47301.410998698302</v>
      </c>
      <c r="AE115">
        <v>-48946.889668609598</v>
      </c>
      <c r="AF115">
        <v>20606.569100266101</v>
      </c>
    </row>
    <row r="116" spans="1:32" x14ac:dyDescent="0.2">
      <c r="A116" s="74">
        <f t="shared" si="1"/>
        <v>43535</v>
      </c>
      <c r="B116" s="8">
        <v>0</v>
      </c>
      <c r="C116" s="8">
        <v>1.27406329005526E-4</v>
      </c>
      <c r="D116" s="8">
        <v>32293.726687819901</v>
      </c>
      <c r="E116" s="8">
        <v>313207.27806942398</v>
      </c>
      <c r="F116" s="8">
        <v>-17957.2512477768</v>
      </c>
      <c r="G116" s="8">
        <v>-2.1132077428597601E-9</v>
      </c>
      <c r="H116" s="8">
        <v>-2.1132077428597601E-9</v>
      </c>
      <c r="I116" s="8">
        <v>2455947.5896506398</v>
      </c>
      <c r="J116" s="8">
        <v>-2.1132077428597601E-9</v>
      </c>
      <c r="K116" s="8">
        <v>1.3019281435929501E-4</v>
      </c>
      <c r="L116" s="8">
        <v>-41118.332751065398</v>
      </c>
      <c r="M116" s="8">
        <v>64501.925779861202</v>
      </c>
      <c r="N116" s="8">
        <v>-2.1132077428597601E-9</v>
      </c>
      <c r="O116" s="8">
        <v>-2.1132077428597601E-9</v>
      </c>
      <c r="P116" s="8">
        <v>-14995.5994563367</v>
      </c>
      <c r="Q116" s="8">
        <v>156621.47490188901</v>
      </c>
      <c r="R116" s="8">
        <v>32.537202394433599</v>
      </c>
      <c r="S116" s="8">
        <v>-2.1132077428597601E-9</v>
      </c>
      <c r="T116" s="8">
        <v>-2.1132077428597601E-9</v>
      </c>
      <c r="U116" s="8">
        <v>-2.1132077428597601E-9</v>
      </c>
      <c r="V116" s="8">
        <v>-390275.93862525298</v>
      </c>
      <c r="W116" s="8">
        <v>-130905.68047767101</v>
      </c>
      <c r="X116" s="8">
        <v>-660.206480275427</v>
      </c>
      <c r="Y116" s="8">
        <v>-41731.260451739297</v>
      </c>
      <c r="Z116" s="8">
        <v>202162.561107441</v>
      </c>
      <c r="AA116" s="8">
        <v>797241.21490849601</v>
      </c>
      <c r="AB116" s="8">
        <v>-2.1132077428597601E-9</v>
      </c>
      <c r="AC116" s="8">
        <v>80948.905723710996</v>
      </c>
      <c r="AD116" s="8">
        <v>58089.316483030801</v>
      </c>
      <c r="AE116">
        <v>-49799.131799500399</v>
      </c>
      <c r="AF116">
        <v>19242.893686503699</v>
      </c>
    </row>
    <row r="117" spans="1:32" x14ac:dyDescent="0.2">
      <c r="A117" s="74">
        <f t="shared" si="1"/>
        <v>43542</v>
      </c>
      <c r="B117" s="8">
        <v>0</v>
      </c>
      <c r="C117" s="8">
        <v>1.01958875128869E-4</v>
      </c>
      <c r="D117" s="8">
        <v>27660.406476815398</v>
      </c>
      <c r="E117" s="8">
        <v>275676.34034062398</v>
      </c>
      <c r="F117" s="8">
        <v>-15960.833242004101</v>
      </c>
      <c r="G117" s="8">
        <v>3.71784840763528E-8</v>
      </c>
      <c r="H117" s="8">
        <v>3.71784840763528E-8</v>
      </c>
      <c r="I117" s="8">
        <v>2455947.5896506398</v>
      </c>
      <c r="J117" s="8">
        <v>3.71784840763528E-8</v>
      </c>
      <c r="K117" s="8">
        <v>7.8039254532093999E-5</v>
      </c>
      <c r="L117" s="8">
        <v>-42912.856498815199</v>
      </c>
      <c r="M117" s="8">
        <v>51975.503595278497</v>
      </c>
      <c r="N117" s="8">
        <v>3.71784840763528E-8</v>
      </c>
      <c r="O117" s="8">
        <v>3.71784840763528E-8</v>
      </c>
      <c r="P117" s="8">
        <v>-13518.026780960899</v>
      </c>
      <c r="Q117" s="8">
        <v>158683.53746667501</v>
      </c>
      <c r="R117" s="8">
        <v>25.994225856465398</v>
      </c>
      <c r="S117" s="8">
        <v>3.71784840763528E-8</v>
      </c>
      <c r="T117" s="8">
        <v>3.71784840763528E-8</v>
      </c>
      <c r="U117" s="8">
        <v>3.71784840763528E-8</v>
      </c>
      <c r="V117" s="8">
        <v>-394770.127944484</v>
      </c>
      <c r="W117" s="8">
        <v>-74912.714311517295</v>
      </c>
      <c r="X117" s="8">
        <v>-527.16586074894803</v>
      </c>
      <c r="Y117" s="8">
        <v>-35982.836790619498</v>
      </c>
      <c r="Z117" s="8">
        <v>201927.12659730201</v>
      </c>
      <c r="AA117" s="8">
        <v>751911.37052877899</v>
      </c>
      <c r="AB117" s="8">
        <v>3.71784840763528E-8</v>
      </c>
      <c r="AC117" s="8">
        <v>82895.2710494575</v>
      </c>
      <c r="AD117" s="8">
        <v>58013.551394202099</v>
      </c>
      <c r="AE117">
        <v>1.1222821901308901E-7</v>
      </c>
      <c r="AF117">
        <v>19752.918545695298</v>
      </c>
    </row>
    <row r="118" spans="1:32" x14ac:dyDescent="0.2">
      <c r="A118" s="74">
        <f t="shared" si="1"/>
        <v>43549</v>
      </c>
      <c r="B118" s="8">
        <v>0</v>
      </c>
      <c r="C118" s="8">
        <v>8.3076693449592902E-5</v>
      </c>
      <c r="D118" s="8">
        <v>7647.4865977069103</v>
      </c>
      <c r="E118" s="8">
        <v>353605.39293406502</v>
      </c>
      <c r="F118" s="8">
        <v>1.6151154509320699E-8</v>
      </c>
      <c r="G118" s="8">
        <v>1.6151154509320699E-8</v>
      </c>
      <c r="H118" s="8">
        <v>1.6151154509320699E-8</v>
      </c>
      <c r="I118" s="8">
        <v>2455947.5896506398</v>
      </c>
      <c r="J118" s="8">
        <v>1.6151154509320699E-8</v>
      </c>
      <c r="K118" s="8">
        <v>4.7731506921395398E-5</v>
      </c>
      <c r="L118" s="8">
        <v>-42725.901433505998</v>
      </c>
      <c r="M118" s="8">
        <v>31322.452246257199</v>
      </c>
      <c r="N118" s="8">
        <v>1.6151154509320699E-8</v>
      </c>
      <c r="O118" s="8">
        <v>1.6151154509320699E-8</v>
      </c>
      <c r="P118" s="8">
        <v>-12577.861863595899</v>
      </c>
      <c r="Q118" s="8">
        <v>171688.072496701</v>
      </c>
      <c r="R118" s="8">
        <v>21.200736538704401</v>
      </c>
      <c r="S118" s="8">
        <v>1.6151154509320699E-8</v>
      </c>
      <c r="T118" s="8">
        <v>1.6151154509320699E-8</v>
      </c>
      <c r="U118" s="8">
        <v>1.6151154509320699E-8</v>
      </c>
      <c r="V118" s="8">
        <v>-362015.839398899</v>
      </c>
      <c r="W118" s="8">
        <v>-217606.67723887801</v>
      </c>
      <c r="X118" s="8">
        <v>-430.66221817034898</v>
      </c>
      <c r="Y118" s="8">
        <v>-36741.724661852801</v>
      </c>
      <c r="Z118" s="8">
        <v>205948.10552816701</v>
      </c>
      <c r="AA118" s="8">
        <v>885584.96172674897</v>
      </c>
      <c r="AB118" s="8">
        <v>1.6151154509320699E-8</v>
      </c>
      <c r="AC118" s="8">
        <v>104367.81651147</v>
      </c>
      <c r="AD118" s="8">
        <v>48949.3738857508</v>
      </c>
      <c r="AE118">
        <v>1.6151154509320699E-8</v>
      </c>
      <c r="AF118">
        <v>23487.3483462939</v>
      </c>
    </row>
    <row r="119" spans="1:32" x14ac:dyDescent="0.2">
      <c r="A119" s="74">
        <f t="shared" si="1"/>
        <v>43556</v>
      </c>
      <c r="B119" s="8">
        <v>0</v>
      </c>
      <c r="C119" s="8">
        <v>6.6039246878363302E-5</v>
      </c>
      <c r="D119" s="8">
        <v>-7487.3188005189104</v>
      </c>
      <c r="E119" s="8">
        <v>343319.503225811</v>
      </c>
      <c r="F119" s="8">
        <v>7752.6001012194001</v>
      </c>
      <c r="G119" s="8">
        <v>3.4455793473613099E-2</v>
      </c>
      <c r="H119" s="8">
        <v>-4.4668821534467004E-9</v>
      </c>
      <c r="I119" s="8">
        <v>2455947.5896506398</v>
      </c>
      <c r="J119" s="8">
        <v>-4.4668821534467004E-9</v>
      </c>
      <c r="K119" s="8">
        <v>2.8530461606166E-5</v>
      </c>
      <c r="L119" s="8">
        <v>-38325.921043349597</v>
      </c>
      <c r="M119" s="8">
        <v>61608.0477340953</v>
      </c>
      <c r="N119" s="8">
        <v>-4.4668821534467004E-9</v>
      </c>
      <c r="O119" s="8">
        <v>-4.4668821534467004E-9</v>
      </c>
      <c r="P119" s="8">
        <v>-11554.058407607299</v>
      </c>
      <c r="Q119" s="8">
        <v>163266.53018057399</v>
      </c>
      <c r="R119" s="8">
        <v>16.857042535474701</v>
      </c>
      <c r="S119" s="8">
        <v>-4.4668821534467004E-9</v>
      </c>
      <c r="T119" s="8">
        <v>-4.4668821534467004E-9</v>
      </c>
      <c r="U119" s="8">
        <v>-4.4668821534467004E-9</v>
      </c>
      <c r="V119" s="8">
        <v>-306650.47391543997</v>
      </c>
      <c r="W119" s="8">
        <v>-341704.93344952998</v>
      </c>
      <c r="X119" s="8">
        <v>-342.92386893193799</v>
      </c>
      <c r="Y119" s="8">
        <v>-30960.6240773479</v>
      </c>
      <c r="Z119" s="8">
        <v>204587.90039959899</v>
      </c>
      <c r="AA119" s="8">
        <v>902700.47282829101</v>
      </c>
      <c r="AB119" s="8">
        <v>-4.4668821534467004E-9</v>
      </c>
      <c r="AC119" s="8">
        <v>107710.465766826</v>
      </c>
      <c r="AD119" s="8">
        <v>28788.359984806299</v>
      </c>
      <c r="AE119">
        <v>-4.4668821534467004E-9</v>
      </c>
      <c r="AF119">
        <v>10688.5398331287</v>
      </c>
    </row>
    <row r="120" spans="1:32" x14ac:dyDescent="0.2">
      <c r="A120" s="74">
        <f t="shared" si="1"/>
        <v>43563</v>
      </c>
      <c r="B120" s="8">
        <v>0</v>
      </c>
      <c r="C120" s="8">
        <v>5.3599586687262797E-5</v>
      </c>
      <c r="D120" s="8">
        <v>-22917.7453531883</v>
      </c>
      <c r="E120" s="8">
        <v>371130.426872866</v>
      </c>
      <c r="F120" s="8">
        <v>25650.309396892899</v>
      </c>
      <c r="G120" s="8">
        <v>3.5017283052812499E-3</v>
      </c>
      <c r="H120" s="8">
        <v>-1.76805397814745E-8</v>
      </c>
      <c r="I120" s="8">
        <v>2455947.5896506398</v>
      </c>
      <c r="J120" s="8">
        <v>5238.11193690858</v>
      </c>
      <c r="K120" s="8">
        <v>1.72507244685556E-5</v>
      </c>
      <c r="L120" s="8">
        <v>-35323.456122489399</v>
      </c>
      <c r="M120" s="8">
        <v>62613.586639525602</v>
      </c>
      <c r="N120" s="8">
        <v>-1.76805397814745E-8</v>
      </c>
      <c r="O120" s="8">
        <v>-1.76805397814745E-8</v>
      </c>
      <c r="P120" s="8">
        <v>-38835.712036760597</v>
      </c>
      <c r="Q120" s="8">
        <v>169458.73946585599</v>
      </c>
      <c r="R120" s="8">
        <v>13.705452007992299</v>
      </c>
      <c r="S120" s="8">
        <v>202.23566286044201</v>
      </c>
      <c r="T120" s="8">
        <v>-1.76805397814745E-8</v>
      </c>
      <c r="U120" s="8">
        <v>-1.76805397814745E-8</v>
      </c>
      <c r="V120" s="8">
        <v>-274730.66778406902</v>
      </c>
      <c r="W120" s="8">
        <v>-475550.63527290098</v>
      </c>
      <c r="X120" s="8">
        <v>-280.35216360386102</v>
      </c>
      <c r="Y120" s="8">
        <v>-31638.831253644199</v>
      </c>
      <c r="Z120" s="8">
        <v>207936.46365517101</v>
      </c>
      <c r="AA120" s="8">
        <v>1039849.30616493</v>
      </c>
      <c r="AB120" s="8">
        <v>-1.76805397814745E-8</v>
      </c>
      <c r="AC120" s="8">
        <v>117397.689789771</v>
      </c>
      <c r="AD120" s="8">
        <v>39278.261755527798</v>
      </c>
      <c r="AE120">
        <v>-1.76805397814745E-8</v>
      </c>
      <c r="AF120">
        <v>8216.9951866461397</v>
      </c>
    </row>
    <row r="121" spans="1:32" x14ac:dyDescent="0.2">
      <c r="A121" s="74">
        <f t="shared" si="1"/>
        <v>43570</v>
      </c>
      <c r="B121" s="8">
        <v>0</v>
      </c>
      <c r="C121" s="8">
        <v>4.9267705791186503E-5</v>
      </c>
      <c r="D121" s="8">
        <v>-72654.815365949806</v>
      </c>
      <c r="E121" s="8">
        <v>547072.65127582406</v>
      </c>
      <c r="F121" s="8">
        <v>39104.8864317197</v>
      </c>
      <c r="G121" s="8">
        <v>49.212152548224601</v>
      </c>
      <c r="H121" s="8">
        <v>-6.4239280632370903E-8</v>
      </c>
      <c r="I121" s="8">
        <v>2455947.5896506398</v>
      </c>
      <c r="J121" s="8">
        <v>7403.8768075686903</v>
      </c>
      <c r="K121" s="8">
        <v>1.19264126682166E-5</v>
      </c>
      <c r="L121" s="8">
        <v>-41407.707736140699</v>
      </c>
      <c r="M121" s="8">
        <v>76460.061769862397</v>
      </c>
      <c r="N121" s="8">
        <v>-6.4239280632370903E-8</v>
      </c>
      <c r="O121" s="8">
        <v>-6.4239280632370903E-8</v>
      </c>
      <c r="P121" s="8">
        <v>-41366.106792207502</v>
      </c>
      <c r="Q121" s="8">
        <v>209164.621923723</v>
      </c>
      <c r="R121" s="8">
        <v>12.6172545456065</v>
      </c>
      <c r="S121" s="8">
        <v>49941.5845582974</v>
      </c>
      <c r="T121" s="8">
        <v>-6.4239280632370903E-8</v>
      </c>
      <c r="U121" s="8">
        <v>-6.4239280632370903E-8</v>
      </c>
      <c r="V121" s="8">
        <v>38475.451439026598</v>
      </c>
      <c r="W121" s="8">
        <v>-703405.14062243397</v>
      </c>
      <c r="X121" s="8">
        <v>-262.97771271595502</v>
      </c>
      <c r="Y121" s="8">
        <v>-50671.6004396442</v>
      </c>
      <c r="Z121" s="8">
        <v>256756.45428808199</v>
      </c>
      <c r="AA121" s="8">
        <v>1847330.19623801</v>
      </c>
      <c r="AB121" s="8">
        <v>-6.4239280632370903E-8</v>
      </c>
      <c r="AC121" s="8">
        <v>131265.103819846</v>
      </c>
      <c r="AD121" s="8">
        <v>22304.914533277701</v>
      </c>
      <c r="AE121">
        <v>-1.83200911433058E-7</v>
      </c>
      <c r="AF121">
        <v>-21491.1661955499</v>
      </c>
    </row>
    <row r="122" spans="1:32" x14ac:dyDescent="0.2">
      <c r="A122" s="74">
        <f t="shared" si="1"/>
        <v>43577</v>
      </c>
      <c r="B122" s="8">
        <v>0</v>
      </c>
      <c r="C122" s="8">
        <v>3.600168714626E-5</v>
      </c>
      <c r="D122" s="8">
        <v>-25800.2370224802</v>
      </c>
      <c r="E122" s="8">
        <v>545013.58876217704</v>
      </c>
      <c r="F122" s="8">
        <v>29347.581087967799</v>
      </c>
      <c r="G122" s="8">
        <v>7403.8139877629101</v>
      </c>
      <c r="H122" s="8">
        <v>2.5589826492232799E-8</v>
      </c>
      <c r="I122" s="8">
        <v>2455947.5896506398</v>
      </c>
      <c r="J122" s="8">
        <v>7121.3050640496003</v>
      </c>
      <c r="K122" s="8">
        <v>6.5452835671695803E-6</v>
      </c>
      <c r="L122" s="8">
        <v>-35121.069008799102</v>
      </c>
      <c r="M122" s="8">
        <v>60998.927360173198</v>
      </c>
      <c r="N122" s="8">
        <v>2.5589826492232799E-8</v>
      </c>
      <c r="O122" s="8">
        <v>2.5589826492232799E-8</v>
      </c>
      <c r="P122" s="8">
        <v>-41321.253947715799</v>
      </c>
      <c r="Q122" s="8">
        <v>154609.01724685301</v>
      </c>
      <c r="R122" s="8">
        <v>9090.5822669459194</v>
      </c>
      <c r="S122" s="8">
        <v>83406.2729371569</v>
      </c>
      <c r="T122" s="8">
        <v>2.5589826492232799E-8</v>
      </c>
      <c r="U122" s="8">
        <v>2.5589826492232799E-8</v>
      </c>
      <c r="V122" s="8">
        <v>-263392.18023844599</v>
      </c>
      <c r="W122" s="8">
        <v>-616398.63321744697</v>
      </c>
      <c r="X122" s="8">
        <v>-189.675880744095</v>
      </c>
      <c r="Y122" s="8">
        <v>-39498.193749187201</v>
      </c>
      <c r="Z122" s="8">
        <v>224851.175703552</v>
      </c>
      <c r="AA122" s="8">
        <v>1172059.0680642501</v>
      </c>
      <c r="AB122" s="8">
        <v>2.5589826492232799E-8</v>
      </c>
      <c r="AC122" s="8">
        <v>182493.17192977399</v>
      </c>
      <c r="AD122" s="8">
        <v>41024.4675878415</v>
      </c>
      <c r="AE122">
        <v>2.5589826492232799E-8</v>
      </c>
      <c r="AF122">
        <v>15239.435407556301</v>
      </c>
    </row>
    <row r="123" spans="1:32" x14ac:dyDescent="0.2">
      <c r="A123" s="74">
        <f t="shared" si="1"/>
        <v>43584</v>
      </c>
      <c r="B123" s="8">
        <v>0</v>
      </c>
      <c r="C123" s="8">
        <v>2.9499793782873101E-5</v>
      </c>
      <c r="D123" s="8">
        <v>-51712.124196390301</v>
      </c>
      <c r="E123" s="8">
        <v>289011.74140008702</v>
      </c>
      <c r="F123" s="8">
        <v>27490.183838417099</v>
      </c>
      <c r="G123" s="8">
        <v>8423.4760921092002</v>
      </c>
      <c r="H123" s="8">
        <v>4.79912709979861E-8</v>
      </c>
      <c r="I123" s="8">
        <v>2455947.5896506398</v>
      </c>
      <c r="J123" s="8">
        <v>31403.697178052698</v>
      </c>
      <c r="K123" s="8">
        <v>4.0702162011625298E-6</v>
      </c>
      <c r="L123" s="8">
        <v>-31538.501898854502</v>
      </c>
      <c r="M123" s="8">
        <v>67162.662514440497</v>
      </c>
      <c r="N123" s="8">
        <v>4.79912709979861E-8</v>
      </c>
      <c r="O123" s="8">
        <v>4.79912709979861E-8</v>
      </c>
      <c r="P123" s="8">
        <v>-42430.003133482198</v>
      </c>
      <c r="Q123" s="8">
        <v>181435.803452958</v>
      </c>
      <c r="R123" s="8">
        <v>14396.944661249499</v>
      </c>
      <c r="S123" s="8">
        <v>148384.68441763599</v>
      </c>
      <c r="T123" s="8">
        <v>4.79912709979861E-8</v>
      </c>
      <c r="U123" s="8">
        <v>4.79912709979861E-8</v>
      </c>
      <c r="V123" s="8">
        <v>214877.69114055301</v>
      </c>
      <c r="W123" s="8">
        <v>-444921.09096184903</v>
      </c>
      <c r="X123" s="8">
        <v>-151.22566926228899</v>
      </c>
      <c r="Y123" s="8">
        <v>-45530.783582032098</v>
      </c>
      <c r="Z123" s="8">
        <v>231384.97056935099</v>
      </c>
      <c r="AA123" s="8">
        <v>1100159.7331409501</v>
      </c>
      <c r="AB123" s="8">
        <v>4.79912709979861E-8</v>
      </c>
      <c r="AC123" s="8">
        <v>136262.318100153</v>
      </c>
      <c r="AD123" s="8">
        <v>42109.157262232598</v>
      </c>
      <c r="AE123">
        <v>1.5232012099360799E-7</v>
      </c>
      <c r="AF123">
        <v>-6064.0783352579401</v>
      </c>
    </row>
    <row r="124" spans="1:32" x14ac:dyDescent="0.2">
      <c r="A124" s="74">
        <f t="shared" si="1"/>
        <v>43591</v>
      </c>
      <c r="B124" s="8">
        <v>0</v>
      </c>
      <c r="C124" s="8">
        <v>2.2748665443364501E-5</v>
      </c>
      <c r="D124" s="8">
        <v>-25703.992949203901</v>
      </c>
      <c r="E124" s="8">
        <v>265669.72098486102</v>
      </c>
      <c r="F124" s="8">
        <v>11206.044822195199</v>
      </c>
      <c r="G124" s="8">
        <v>7822.57597772796</v>
      </c>
      <c r="H124" s="8">
        <v>3.2867438854713101E-8</v>
      </c>
      <c r="I124" s="8">
        <v>2455947.5896506398</v>
      </c>
      <c r="J124" s="8">
        <v>16868.722772298301</v>
      </c>
      <c r="K124" s="8">
        <v>2.4446893604470399E-6</v>
      </c>
      <c r="L124" s="8">
        <v>-54048.526392273299</v>
      </c>
      <c r="M124" s="8">
        <v>83025.173443610896</v>
      </c>
      <c r="N124" s="8">
        <v>3.2867438854713101E-8</v>
      </c>
      <c r="O124" s="8">
        <v>3.2867438854713101E-8</v>
      </c>
      <c r="P124" s="8">
        <v>-61543.7109477064</v>
      </c>
      <c r="Q124" s="8">
        <v>159011.921237534</v>
      </c>
      <c r="R124" s="8">
        <v>21173.391319778399</v>
      </c>
      <c r="S124" s="8">
        <v>163257.91984839301</v>
      </c>
      <c r="T124" s="8">
        <v>3.2867438854713101E-8</v>
      </c>
      <c r="U124" s="8">
        <v>3.2867438854713101E-8</v>
      </c>
      <c r="V124" s="8">
        <v>-26690.138175726501</v>
      </c>
      <c r="W124" s="8">
        <v>-386125.39059362002</v>
      </c>
      <c r="X124" s="8">
        <v>-117.03462353114899</v>
      </c>
      <c r="Y124" s="8">
        <v>-50218.959338676003</v>
      </c>
      <c r="Z124" s="8">
        <v>215313.909453901</v>
      </c>
      <c r="AA124" s="8">
        <v>1015434.61485771</v>
      </c>
      <c r="AB124" s="8">
        <v>3.2867438854713101E-8</v>
      </c>
      <c r="AC124" s="8">
        <v>101088.730820333</v>
      </c>
      <c r="AD124" s="8">
        <v>40586.137377043298</v>
      </c>
      <c r="AE124">
        <v>3.2867438854713101E-8</v>
      </c>
      <c r="AF124">
        <v>27362.157487655</v>
      </c>
    </row>
    <row r="125" spans="1:32" x14ac:dyDescent="0.2">
      <c r="A125" s="74">
        <f t="shared" si="1"/>
        <v>43598</v>
      </c>
      <c r="B125" s="8">
        <v>0</v>
      </c>
      <c r="C125" s="8">
        <v>1.8350580756481499E-5</v>
      </c>
      <c r="D125" s="8">
        <v>-30802.533504202001</v>
      </c>
      <c r="E125" s="8">
        <v>234837.628895809</v>
      </c>
      <c r="F125" s="8">
        <v>-23742.47461017</v>
      </c>
      <c r="G125" s="8">
        <v>4613.7797550812602</v>
      </c>
      <c r="H125" s="8">
        <v>-7.2193413938528896E-8</v>
      </c>
      <c r="I125" s="8">
        <v>2455947.5896506398</v>
      </c>
      <c r="J125" s="8">
        <v>16437.886408332699</v>
      </c>
      <c r="K125" s="8">
        <v>1.35198738597558E-6</v>
      </c>
      <c r="L125" s="8">
        <v>-54203.669103219698</v>
      </c>
      <c r="M125" s="8">
        <v>65955.891620941999</v>
      </c>
      <c r="N125" s="8">
        <v>-7.2193413938528896E-8</v>
      </c>
      <c r="O125" s="8">
        <v>-7.2193413938528896E-8</v>
      </c>
      <c r="P125" s="8">
        <v>-56722.362980632097</v>
      </c>
      <c r="Q125" s="8">
        <v>176609.538536529</v>
      </c>
      <c r="R125" s="8">
        <v>25292.8248412258</v>
      </c>
      <c r="S125" s="8">
        <v>149946.089083584</v>
      </c>
      <c r="T125" s="8">
        <v>-7.2193413938528896E-8</v>
      </c>
      <c r="U125" s="8">
        <v>-7.2193413938528896E-8</v>
      </c>
      <c r="V125" s="8">
        <v>-151299.186535371</v>
      </c>
      <c r="W125" s="8">
        <v>-375531.311400456</v>
      </c>
      <c r="X125" s="8">
        <v>-95.567484913531203</v>
      </c>
      <c r="Y125" s="8">
        <v>-57708.235650156901</v>
      </c>
      <c r="Z125" s="8">
        <v>219477.90015207001</v>
      </c>
      <c r="AA125" s="8">
        <v>1193057.77595045</v>
      </c>
      <c r="AB125" s="8">
        <v>-7.2193413938528896E-8</v>
      </c>
      <c r="AC125" s="8">
        <v>158768.725123565</v>
      </c>
      <c r="AD125" s="8">
        <v>41360.686096732403</v>
      </c>
      <c r="AE125">
        <v>52630.657590173898</v>
      </c>
      <c r="AF125">
        <v>45324.505519172002</v>
      </c>
    </row>
    <row r="126" spans="1:32" x14ac:dyDescent="0.2">
      <c r="A126" s="74">
        <f t="shared" si="1"/>
        <v>43605</v>
      </c>
      <c r="B126" s="8">
        <v>0</v>
      </c>
      <c r="C126" s="8">
        <v>1.6071628409217701E-5</v>
      </c>
      <c r="D126" s="8">
        <v>-45693.1681786388</v>
      </c>
      <c r="E126" s="8">
        <v>136571.85436554899</v>
      </c>
      <c r="F126" s="8">
        <v>21751.377411650501</v>
      </c>
      <c r="G126" s="8">
        <v>7412.9609152140501</v>
      </c>
      <c r="H126" s="8">
        <v>3.7908647257513397E-8</v>
      </c>
      <c r="I126" s="8">
        <v>2455947.5896506398</v>
      </c>
      <c r="J126" s="8">
        <v>24814.571959736499</v>
      </c>
      <c r="K126" s="8">
        <v>9.5426829330950498E-7</v>
      </c>
      <c r="L126" s="8">
        <v>-55013.998975756003</v>
      </c>
      <c r="M126" s="8">
        <v>95895.386295581906</v>
      </c>
      <c r="N126" s="8">
        <v>3.7908647257513397E-8</v>
      </c>
      <c r="O126" s="8">
        <v>3.7908647257513397E-8</v>
      </c>
      <c r="P126" s="8">
        <v>-53842.985955996002</v>
      </c>
      <c r="Q126" s="8">
        <v>201469.77277213801</v>
      </c>
      <c r="R126" s="8">
        <v>26521.2680983309</v>
      </c>
      <c r="S126" s="8">
        <v>162901.35743149099</v>
      </c>
      <c r="T126" s="8">
        <v>3.7908647257513397E-8</v>
      </c>
      <c r="U126" s="8">
        <v>3.7908647257513397E-8</v>
      </c>
      <c r="V126" s="8">
        <v>290437.978826573</v>
      </c>
      <c r="W126" s="8">
        <v>-323607.20451902499</v>
      </c>
      <c r="X126" s="8">
        <v>-80.252313220198502</v>
      </c>
      <c r="Y126" s="8">
        <v>-67446.8743181053</v>
      </c>
      <c r="Z126" s="8">
        <v>244979.97885726599</v>
      </c>
      <c r="AA126" s="8">
        <v>1427597.1028501899</v>
      </c>
      <c r="AB126" s="8">
        <v>3.7908647257513397E-8</v>
      </c>
      <c r="AC126" s="8">
        <v>172244.41322655699</v>
      </c>
      <c r="AD126" s="8">
        <v>44486.892646930602</v>
      </c>
      <c r="AE126">
        <v>3.7908647257513397E-8</v>
      </c>
      <c r="AF126">
        <v>40113.753398783498</v>
      </c>
    </row>
    <row r="127" spans="1:32" x14ac:dyDescent="0.2">
      <c r="A127" s="74">
        <f t="shared" si="1"/>
        <v>43612</v>
      </c>
      <c r="B127" s="8">
        <v>0</v>
      </c>
      <c r="C127" s="8">
        <v>1.20941580762926E-5</v>
      </c>
      <c r="D127" s="8">
        <v>-21931.038748769999</v>
      </c>
      <c r="E127" s="8">
        <v>168611.58903153901</v>
      </c>
      <c r="F127" s="8">
        <v>-21825.088339634101</v>
      </c>
      <c r="G127" s="8">
        <v>9973.19601072562</v>
      </c>
      <c r="H127" s="8">
        <v>3.1052849876855603E-8</v>
      </c>
      <c r="I127" s="8">
        <v>2455947.5896506398</v>
      </c>
      <c r="J127" s="8">
        <v>94266.403174771898</v>
      </c>
      <c r="K127" s="8">
        <v>5.5199916721395599E-7</v>
      </c>
      <c r="L127" s="8">
        <v>-49832.571506031803</v>
      </c>
      <c r="M127" s="8">
        <v>62626.859387181299</v>
      </c>
      <c r="N127" s="8">
        <v>3.1052849876855603E-8</v>
      </c>
      <c r="O127" s="8">
        <v>3.1052849876855603E-8</v>
      </c>
      <c r="P127" s="8">
        <v>-54274.073533312199</v>
      </c>
      <c r="Q127" s="8">
        <v>156431.74939972599</v>
      </c>
      <c r="R127" s="8">
        <v>29713.854192052499</v>
      </c>
      <c r="S127" s="8">
        <v>138652.747515839</v>
      </c>
      <c r="T127" s="8">
        <v>3.1052849876855603E-8</v>
      </c>
      <c r="U127" s="8">
        <v>3.1052849876855603E-8</v>
      </c>
      <c r="V127" s="8">
        <v>-172963.047941272</v>
      </c>
      <c r="W127" s="8">
        <v>-304188.29836031602</v>
      </c>
      <c r="X127" s="8">
        <v>-62.014296129764297</v>
      </c>
      <c r="Y127" s="8">
        <v>-72147.2404880619</v>
      </c>
      <c r="Z127" s="8">
        <v>231190.96355298601</v>
      </c>
      <c r="AA127" s="8">
        <v>1326869.7800247499</v>
      </c>
      <c r="AB127" s="8">
        <v>3.1052849876855603E-8</v>
      </c>
      <c r="AC127" s="8">
        <v>151962.16851291599</v>
      </c>
      <c r="AD127" s="8">
        <v>53013.5727584009</v>
      </c>
      <c r="AE127">
        <v>1.23747924136126E-7</v>
      </c>
      <c r="AF127">
        <v>36733.769217915898</v>
      </c>
    </row>
    <row r="128" spans="1:32" x14ac:dyDescent="0.2">
      <c r="A128" s="74">
        <f t="shared" si="1"/>
        <v>43619</v>
      </c>
      <c r="B128" s="8">
        <v>0</v>
      </c>
      <c r="C128" s="8">
        <v>8.8534152857362394E-6</v>
      </c>
      <c r="D128" s="8">
        <v>-11542.9900249782</v>
      </c>
      <c r="E128" s="8">
        <v>192094.52059611399</v>
      </c>
      <c r="F128" s="8">
        <v>-46168.702441742003</v>
      </c>
      <c r="G128" s="8">
        <v>5872.9805638211901</v>
      </c>
      <c r="H128" s="8">
        <v>1.43038891912872E-8</v>
      </c>
      <c r="I128" s="8">
        <v>2455947.5896506398</v>
      </c>
      <c r="J128" s="8">
        <v>24569.762733502401</v>
      </c>
      <c r="K128" s="8">
        <v>3.0338087558939798E-7</v>
      </c>
      <c r="L128" s="8">
        <v>-44162.370197912896</v>
      </c>
      <c r="M128" s="8">
        <v>46882.840749329203</v>
      </c>
      <c r="N128" s="8">
        <v>1.43038891912872E-8</v>
      </c>
      <c r="O128" s="8">
        <v>1.43038891912872E-8</v>
      </c>
      <c r="P128" s="8">
        <v>-63063.021327485098</v>
      </c>
      <c r="Q128" s="8">
        <v>138146.560543984</v>
      </c>
      <c r="R128" s="8">
        <v>32617.2526379552</v>
      </c>
      <c r="S128" s="8">
        <v>132190.34917706199</v>
      </c>
      <c r="T128" s="8">
        <v>1.43038891912872E-8</v>
      </c>
      <c r="U128" s="8">
        <v>1.43038891912872E-8</v>
      </c>
      <c r="V128" s="8">
        <v>-378746.85683582001</v>
      </c>
      <c r="W128" s="8">
        <v>-312013.94023811002</v>
      </c>
      <c r="X128" s="8">
        <v>-45.861523478694998</v>
      </c>
      <c r="Y128" s="8">
        <v>-60373.630419677</v>
      </c>
      <c r="Z128" s="8">
        <v>204033.22198553599</v>
      </c>
      <c r="AA128" s="8">
        <v>947095.13068684097</v>
      </c>
      <c r="AB128" s="8">
        <v>1.43038891912872E-8</v>
      </c>
      <c r="AC128" s="8">
        <v>151732.29343995999</v>
      </c>
      <c r="AD128" s="8">
        <v>48525.832850445797</v>
      </c>
      <c r="AE128">
        <v>1.43038891912872E-8</v>
      </c>
      <c r="AF128">
        <v>40506.683932844899</v>
      </c>
    </row>
    <row r="129" spans="1:32" x14ac:dyDescent="0.2">
      <c r="A129" s="74">
        <f t="shared" si="1"/>
        <v>43626</v>
      </c>
      <c r="B129" s="8">
        <v>0</v>
      </c>
      <c r="C129" s="8">
        <v>7.1987255813065799E-6</v>
      </c>
      <c r="D129" s="8">
        <v>-24146.2626038938</v>
      </c>
      <c r="E129" s="8">
        <v>355228.722961388</v>
      </c>
      <c r="F129" s="8">
        <v>-68158.159521367605</v>
      </c>
      <c r="G129" s="8">
        <v>2137.7151086900299</v>
      </c>
      <c r="H129" s="8">
        <v>3.1078604204553503E-8</v>
      </c>
      <c r="I129" s="8">
        <v>2455947.5896506398</v>
      </c>
      <c r="J129" s="8">
        <v>31361.089598178802</v>
      </c>
      <c r="K129" s="8">
        <v>1.97752007494159E-7</v>
      </c>
      <c r="L129" s="8">
        <v>-41372.593488445003</v>
      </c>
      <c r="M129" s="8">
        <v>40076.370239335403</v>
      </c>
      <c r="N129" s="8">
        <v>3.1078604204553503E-8</v>
      </c>
      <c r="O129" s="8">
        <v>3.1078604204553503E-8</v>
      </c>
      <c r="P129" s="8">
        <v>-67259.411559110406</v>
      </c>
      <c r="Q129" s="8">
        <v>163786.221840741</v>
      </c>
      <c r="R129" s="8">
        <v>40900.4132200776</v>
      </c>
      <c r="S129" s="8">
        <v>141560.35333538201</v>
      </c>
      <c r="T129" s="8">
        <v>3.1078604204553503E-8</v>
      </c>
      <c r="U129" s="8">
        <v>3.1078604204553503E-8</v>
      </c>
      <c r="V129" s="8">
        <v>-353548.23883747001</v>
      </c>
      <c r="W129" s="8">
        <v>-452844.52284370101</v>
      </c>
      <c r="X129" s="8">
        <v>-36.949749155147899</v>
      </c>
      <c r="Y129" s="8">
        <v>-67272.480101098205</v>
      </c>
      <c r="Z129" s="8">
        <v>204530.72157882099</v>
      </c>
      <c r="AA129" s="8">
        <v>968292.21420849604</v>
      </c>
      <c r="AB129" s="8">
        <v>3.1078604204553503E-8</v>
      </c>
      <c r="AC129" s="8">
        <v>125142.592530543</v>
      </c>
      <c r="AD129" s="8">
        <v>48657.956479701097</v>
      </c>
      <c r="AE129">
        <v>-50704.830304868301</v>
      </c>
      <c r="AF129">
        <v>33290.9662830788</v>
      </c>
    </row>
    <row r="130" spans="1:32" x14ac:dyDescent="0.2">
      <c r="A130" s="74">
        <f t="shared" si="1"/>
        <v>43633</v>
      </c>
      <c r="B130" s="8">
        <v>0</v>
      </c>
      <c r="C130" s="8">
        <v>5.8532976768343901E-6</v>
      </c>
      <c r="D130" s="8">
        <v>-26263.6597820889</v>
      </c>
      <c r="E130" s="8">
        <v>288900.67230562901</v>
      </c>
      <c r="F130" s="8">
        <v>-59378.981078872697</v>
      </c>
      <c r="G130" s="8">
        <v>219.183529897124</v>
      </c>
      <c r="H130" s="8">
        <v>3.6929322882235897E-8</v>
      </c>
      <c r="I130" s="8">
        <v>2455947.5896506398</v>
      </c>
      <c r="J130" s="8">
        <v>28152.327186215502</v>
      </c>
      <c r="K130" s="8">
        <v>1.37561727736328E-7</v>
      </c>
      <c r="L130" s="8">
        <v>-37974.8641486083</v>
      </c>
      <c r="M130" s="8">
        <v>48225.9647594325</v>
      </c>
      <c r="N130" s="8">
        <v>3.6929322882235897E-8</v>
      </c>
      <c r="O130" s="8">
        <v>3.6929322882235897E-8</v>
      </c>
      <c r="P130" s="8">
        <v>-64441.300544984901</v>
      </c>
      <c r="Q130" s="8">
        <v>168821.77569459099</v>
      </c>
      <c r="R130" s="8">
        <v>46328.962750127699</v>
      </c>
      <c r="S130" s="8">
        <v>130772.890205424</v>
      </c>
      <c r="T130" s="8">
        <v>3.6929322882235897E-8</v>
      </c>
      <c r="U130" s="8">
        <v>25954.773576709202</v>
      </c>
      <c r="V130" s="8">
        <v>-361350.830870512</v>
      </c>
      <c r="W130" s="8">
        <v>-273610.32271191</v>
      </c>
      <c r="X130" s="8">
        <v>-30.154708165712002</v>
      </c>
      <c r="Y130" s="8">
        <v>-61994.763633967697</v>
      </c>
      <c r="Z130" s="8">
        <v>210127.71411078799</v>
      </c>
      <c r="AA130" s="8">
        <v>970664.33183086105</v>
      </c>
      <c r="AB130" s="8">
        <v>32886.2627784656</v>
      </c>
      <c r="AC130" s="8">
        <v>162310.78722139299</v>
      </c>
      <c r="AD130" s="8">
        <v>49916.681987932898</v>
      </c>
      <c r="AE130">
        <v>3.6929322882235897E-8</v>
      </c>
      <c r="AF130">
        <v>19763.881748867701</v>
      </c>
    </row>
    <row r="131" spans="1:32" x14ac:dyDescent="0.2">
      <c r="A131" s="74">
        <f t="shared" si="1"/>
        <v>43640</v>
      </c>
      <c r="B131" s="8">
        <v>0</v>
      </c>
      <c r="C131" s="8">
        <v>5.10584673557387E-6</v>
      </c>
      <c r="D131" s="8">
        <v>-33586.153784962</v>
      </c>
      <c r="E131" s="8">
        <v>222391.658061088</v>
      </c>
      <c r="F131" s="8">
        <v>-53223.948664835902</v>
      </c>
      <c r="G131" s="8">
        <v>23.435503075186102</v>
      </c>
      <c r="H131" s="8">
        <v>2.4808173676614499E-8</v>
      </c>
      <c r="I131" s="8">
        <v>2455947.5896506398</v>
      </c>
      <c r="J131" s="8">
        <v>29889.504738358399</v>
      </c>
      <c r="K131" s="8">
        <v>1.9127797460940999E-7</v>
      </c>
      <c r="L131" s="8">
        <v>-36203.736409162499</v>
      </c>
      <c r="M131" s="8">
        <v>71692.554552678397</v>
      </c>
      <c r="N131" s="8">
        <v>2.4808173676614499E-8</v>
      </c>
      <c r="O131" s="8">
        <v>2.4808173676614499E-8</v>
      </c>
      <c r="P131" s="8">
        <v>-73140.914852608999</v>
      </c>
      <c r="Q131" s="8">
        <v>197499.86124501799</v>
      </c>
      <c r="R131" s="8">
        <v>64156.259646643302</v>
      </c>
      <c r="S131" s="8">
        <v>126017.277992948</v>
      </c>
      <c r="T131" s="8">
        <v>2.4808173676614499E-8</v>
      </c>
      <c r="U131" s="8">
        <v>37068.050507192798</v>
      </c>
      <c r="V131" s="8">
        <v>-313528.49061192898</v>
      </c>
      <c r="W131" s="8">
        <v>-122495.07357466299</v>
      </c>
      <c r="X131" s="8">
        <v>-25.563486680915599</v>
      </c>
      <c r="Y131" s="8">
        <v>-72595.596758661806</v>
      </c>
      <c r="Z131" s="8">
        <v>233016.881195961</v>
      </c>
      <c r="AA131" s="8">
        <v>1330156.78898125</v>
      </c>
      <c r="AB131" s="8">
        <v>3512.9587127608802</v>
      </c>
      <c r="AC131" s="8">
        <v>188466.471296031</v>
      </c>
      <c r="AD131" s="8">
        <v>42426.397449299402</v>
      </c>
      <c r="AE131">
        <v>2.4808173676614499E-8</v>
      </c>
      <c r="AF131">
        <v>1801.9769850719399</v>
      </c>
    </row>
    <row r="132" spans="1:32" x14ac:dyDescent="0.2">
      <c r="A132" s="74">
        <f t="shared" ref="A132:A156" si="2">A131+7</f>
        <v>43647</v>
      </c>
      <c r="B132" s="8">
        <v>0</v>
      </c>
      <c r="C132" s="8">
        <v>3.7437753128891202E-6</v>
      </c>
      <c r="D132" s="8">
        <v>-16888.9128286532</v>
      </c>
      <c r="E132" s="8">
        <v>246268.912264627</v>
      </c>
      <c r="F132" s="8">
        <v>-51843.933998132299</v>
      </c>
      <c r="G132" s="8">
        <v>2.2641659819532798</v>
      </c>
      <c r="H132" s="8">
        <v>-1.9480648662100801E-8</v>
      </c>
      <c r="I132" s="8">
        <v>2455947.5896506398</v>
      </c>
      <c r="J132" s="8">
        <v>16880.602013641601</v>
      </c>
      <c r="K132" s="8">
        <v>-6.7595503791385995E-8</v>
      </c>
      <c r="L132" s="8">
        <v>-31738.3014720842</v>
      </c>
      <c r="M132" s="8">
        <v>72699.296015144704</v>
      </c>
      <c r="N132" s="8">
        <v>-1.9480648662100801E-8</v>
      </c>
      <c r="O132" s="8">
        <v>-1.9480648662100801E-8</v>
      </c>
      <c r="P132" s="8">
        <v>-64482.836826387298</v>
      </c>
      <c r="Q132" s="8">
        <v>181502.93277266101</v>
      </c>
      <c r="R132" s="8">
        <v>69108.266515798401</v>
      </c>
      <c r="S132" s="8">
        <v>109417.855070941</v>
      </c>
      <c r="T132" s="8">
        <v>-1.9480648662100801E-8</v>
      </c>
      <c r="U132" s="8">
        <v>37376.142751069099</v>
      </c>
      <c r="V132" s="8">
        <v>-337751.91689508001</v>
      </c>
      <c r="W132" s="8">
        <v>-262146.41781196801</v>
      </c>
      <c r="X132" s="8">
        <v>-19.910981644454701</v>
      </c>
      <c r="Y132" s="8">
        <v>-77717.888646771506</v>
      </c>
      <c r="Z132" s="8">
        <v>224696.02920184599</v>
      </c>
      <c r="AA132" s="8">
        <v>1191072.2647615001</v>
      </c>
      <c r="AB132" s="8">
        <v>339.34507141748003</v>
      </c>
      <c r="AC132" s="8">
        <v>169642.069580657</v>
      </c>
      <c r="AD132" s="8">
        <v>40974.082392365497</v>
      </c>
      <c r="AE132">
        <v>-1.9480648662100801E-8</v>
      </c>
      <c r="AF132">
        <v>10892.240759345899</v>
      </c>
    </row>
    <row r="133" spans="1:32" x14ac:dyDescent="0.2">
      <c r="A133" s="74">
        <f t="shared" si="2"/>
        <v>43654</v>
      </c>
      <c r="B133" s="8">
        <v>0</v>
      </c>
      <c r="C133" s="8">
        <v>3.0543649057074101E-6</v>
      </c>
      <c r="D133" s="8">
        <v>-21902.369883392301</v>
      </c>
      <c r="E133" s="8">
        <v>261858.42356418999</v>
      </c>
      <c r="F133" s="8">
        <v>-64326.314243948298</v>
      </c>
      <c r="G133" s="8">
        <v>0.22415702165383999</v>
      </c>
      <c r="H133" s="8">
        <v>6.6784726129469098E-9</v>
      </c>
      <c r="I133" s="8">
        <v>2455947.5896506398</v>
      </c>
      <c r="J133" s="8">
        <v>93785.526744466901</v>
      </c>
      <c r="K133" s="8">
        <v>2.9247104201526099E-8</v>
      </c>
      <c r="L133" s="8">
        <v>-28447.788733851201</v>
      </c>
      <c r="M133" s="8">
        <v>68512.113078350201</v>
      </c>
      <c r="N133" s="8">
        <v>6.6784726129469098E-9</v>
      </c>
      <c r="O133" s="8">
        <v>6.6784726129469098E-9</v>
      </c>
      <c r="P133" s="8">
        <v>-77990.615687966798</v>
      </c>
      <c r="Q133" s="8">
        <v>177351.075504076</v>
      </c>
      <c r="R133" s="8">
        <v>70066.887352942693</v>
      </c>
      <c r="S133" s="8">
        <v>97424.567373641199</v>
      </c>
      <c r="T133" s="8">
        <v>6.6784726129469098E-9</v>
      </c>
      <c r="U133" s="8">
        <v>39081.898176173898</v>
      </c>
      <c r="V133" s="8">
        <v>-347560.150464373</v>
      </c>
      <c r="W133" s="8">
        <v>-399440.95314560097</v>
      </c>
      <c r="X133" s="8">
        <v>-15.859834324209899</v>
      </c>
      <c r="Y133" s="8">
        <v>-70439.770331791005</v>
      </c>
      <c r="Z133" s="8">
        <v>222272.01084147999</v>
      </c>
      <c r="AA133" s="8">
        <v>1164775.4567301399</v>
      </c>
      <c r="AB133" s="8">
        <v>33.595440297523098</v>
      </c>
      <c r="AC133" s="8">
        <v>171983.287866981</v>
      </c>
      <c r="AD133" s="8">
        <v>51053.490115712797</v>
      </c>
      <c r="AE133">
        <v>6.6784726129469098E-9</v>
      </c>
      <c r="AF133">
        <v>12824.245094072699</v>
      </c>
    </row>
    <row r="134" spans="1:32" x14ac:dyDescent="0.2">
      <c r="A134" s="74">
        <f t="shared" si="2"/>
        <v>43661</v>
      </c>
      <c r="B134" s="8">
        <v>0</v>
      </c>
      <c r="C134" s="8">
        <v>2.5542504410508101E-6</v>
      </c>
      <c r="D134" s="8">
        <v>-24811.270288477699</v>
      </c>
      <c r="E134" s="8">
        <v>350462.489042064</v>
      </c>
      <c r="F134" s="8">
        <v>-78606.556099404595</v>
      </c>
      <c r="G134" s="8">
        <v>2.2268788432889201E-2</v>
      </c>
      <c r="H134" s="8">
        <v>4.6474382011553198E-8</v>
      </c>
      <c r="I134" s="8">
        <v>2455947.5896506398</v>
      </c>
      <c r="J134" s="8">
        <v>72955.316110195607</v>
      </c>
      <c r="K134" s="8">
        <v>1.4448471239235299E-7</v>
      </c>
      <c r="L134" s="8">
        <v>-25487.254191554701</v>
      </c>
      <c r="M134" s="8">
        <v>64235.075237952202</v>
      </c>
      <c r="N134" s="8">
        <v>4.6474382011553198E-8</v>
      </c>
      <c r="O134" s="8">
        <v>4.6474382011553198E-8</v>
      </c>
      <c r="P134" s="8">
        <v>-70038.850434869906</v>
      </c>
      <c r="Q134" s="8">
        <v>173108.13524324499</v>
      </c>
      <c r="R134" s="8">
        <v>63797.660297246897</v>
      </c>
      <c r="S134" s="8">
        <v>87071.902575221495</v>
      </c>
      <c r="T134" s="8">
        <v>4.6474382011553198E-8</v>
      </c>
      <c r="U134" s="8">
        <v>37963.2193031227</v>
      </c>
      <c r="V134" s="8">
        <v>-400292.09790296399</v>
      </c>
      <c r="W134" s="8">
        <v>-379285.61263013899</v>
      </c>
      <c r="X134" s="8">
        <v>-1066.2696165838599</v>
      </c>
      <c r="Y134" s="8">
        <v>-70118.885561819101</v>
      </c>
      <c r="Z134" s="8">
        <v>213482.902564416</v>
      </c>
      <c r="AA134" s="8">
        <v>1115853.9847458799</v>
      </c>
      <c r="AB134" s="8">
        <v>3.33751519111118</v>
      </c>
      <c r="AC134" s="8">
        <v>178139.864573653</v>
      </c>
      <c r="AD134" s="8">
        <v>50714.716305079099</v>
      </c>
      <c r="AE134">
        <v>1.32751081290426E-7</v>
      </c>
      <c r="AF134">
        <v>9577.7078009877605</v>
      </c>
    </row>
    <row r="135" spans="1:32" x14ac:dyDescent="0.2">
      <c r="A135" s="74">
        <f t="shared" si="2"/>
        <v>43668</v>
      </c>
      <c r="B135" s="8">
        <v>0</v>
      </c>
      <c r="C135" s="8">
        <v>2.0507005792828198E-6</v>
      </c>
      <c r="D135" s="8">
        <v>-19709.413585190101</v>
      </c>
      <c r="E135" s="8">
        <v>445045.99924861698</v>
      </c>
      <c r="F135" s="8">
        <v>-72594.262403917906</v>
      </c>
      <c r="G135" s="8">
        <v>2.3785239377262699E-3</v>
      </c>
      <c r="H135" s="8">
        <v>-1.3717413374497601E-8</v>
      </c>
      <c r="I135" s="8">
        <v>2455947.5896506398</v>
      </c>
      <c r="J135" s="8">
        <v>65703.281683966299</v>
      </c>
      <c r="K135" s="8">
        <v>-8.5142565772744006E-9</v>
      </c>
      <c r="L135" s="8">
        <v>-24691.859621043699</v>
      </c>
      <c r="M135" s="8">
        <v>52356.216938188401</v>
      </c>
      <c r="N135" s="8">
        <v>-1.3717413374497601E-8</v>
      </c>
      <c r="O135" s="8">
        <v>-1.3717413374497601E-8</v>
      </c>
      <c r="P135" s="8">
        <v>-68000.828581342503</v>
      </c>
      <c r="Q135" s="8">
        <v>194685.95640786699</v>
      </c>
      <c r="R135" s="8">
        <v>64668.888575986697</v>
      </c>
      <c r="S135" s="8">
        <v>83738.316670718807</v>
      </c>
      <c r="T135" s="8">
        <v>-1.3717413374497601E-8</v>
      </c>
      <c r="U135" s="8">
        <v>40653.575462982</v>
      </c>
      <c r="V135" s="8">
        <v>-446653.82190955803</v>
      </c>
      <c r="W135" s="8">
        <v>-476929.405569678</v>
      </c>
      <c r="X135" s="8">
        <v>-18743.0943118369</v>
      </c>
      <c r="Y135" s="8">
        <v>-75439.560433676699</v>
      </c>
      <c r="Z135" s="8">
        <v>236201.68299360399</v>
      </c>
      <c r="AA135" s="8">
        <v>1535788.01786452</v>
      </c>
      <c r="AB135" s="8">
        <v>0.35648140681579099</v>
      </c>
      <c r="AC135" s="8">
        <v>209372.80177278299</v>
      </c>
      <c r="AD135" s="8">
        <v>43049.321995567399</v>
      </c>
      <c r="AE135">
        <v>54779.134991736501</v>
      </c>
      <c r="AF135">
        <v>7180.4551471348004</v>
      </c>
    </row>
    <row r="136" spans="1:32" x14ac:dyDescent="0.2">
      <c r="A136" s="74">
        <f t="shared" si="2"/>
        <v>43675</v>
      </c>
      <c r="B136" s="8">
        <v>0</v>
      </c>
      <c r="C136" s="8">
        <v>1.69613457437682E-6</v>
      </c>
      <c r="D136" s="8">
        <v>-11861.0651705037</v>
      </c>
      <c r="E136" s="8">
        <v>389336.17372854298</v>
      </c>
      <c r="F136" s="8">
        <v>-58254.774162061898</v>
      </c>
      <c r="G136" s="8">
        <v>2.2487483100656899E-4</v>
      </c>
      <c r="H136" s="8">
        <v>4.0881781210436602E-8</v>
      </c>
      <c r="I136" s="8">
        <v>2455947.5896506398</v>
      </c>
      <c r="J136" s="8">
        <v>85976.701244510899</v>
      </c>
      <c r="K136" s="8">
        <v>1.3481800882318099E-7</v>
      </c>
      <c r="L136" s="8">
        <v>-20918.483440064301</v>
      </c>
      <c r="M136" s="8">
        <v>49471.114420620899</v>
      </c>
      <c r="N136" s="8">
        <v>4.0881781210436602E-8</v>
      </c>
      <c r="O136" s="8">
        <v>4.0881781210436602E-8</v>
      </c>
      <c r="P136" s="8">
        <v>-58332.603178818499</v>
      </c>
      <c r="Q136" s="8">
        <v>166597.49482814499</v>
      </c>
      <c r="R136" s="8">
        <v>57403.444746860099</v>
      </c>
      <c r="S136" s="8">
        <v>71179.347846241595</v>
      </c>
      <c r="T136" s="8">
        <v>4.0881781210436602E-8</v>
      </c>
      <c r="U136" s="8">
        <v>36751.696653810301</v>
      </c>
      <c r="V136" s="8">
        <v>-433103.85535925598</v>
      </c>
      <c r="W136" s="8">
        <v>-417390.16803340201</v>
      </c>
      <c r="X136" s="8">
        <v>-27734.954900162</v>
      </c>
      <c r="Y136" s="8">
        <v>-71033.869978013594</v>
      </c>
      <c r="Z136" s="8">
        <v>222903.98410591899</v>
      </c>
      <c r="AA136" s="8">
        <v>1176189.4267007201</v>
      </c>
      <c r="AB136" s="8">
        <v>3.36969602061808E-2</v>
      </c>
      <c r="AC136" s="8">
        <v>187815.843446668</v>
      </c>
      <c r="AD136" s="8">
        <v>61880.789735573897</v>
      </c>
      <c r="AE136">
        <v>4.0881781210436602E-8</v>
      </c>
      <c r="AF136">
        <v>18918.5415496637</v>
      </c>
    </row>
    <row r="137" spans="1:32" x14ac:dyDescent="0.2">
      <c r="A137" s="74">
        <f t="shared" si="2"/>
        <v>43682</v>
      </c>
      <c r="B137" s="8">
        <v>1.1795960388864199E-6</v>
      </c>
      <c r="C137" s="8">
        <v>1.1795960388864199E-6</v>
      </c>
      <c r="D137" s="8">
        <v>-44703.690875031403</v>
      </c>
      <c r="E137" s="8">
        <v>113051.19076397701</v>
      </c>
      <c r="F137" s="8">
        <v>-63137.973216982296</v>
      </c>
      <c r="G137" s="8">
        <v>2.20416670909352E-5</v>
      </c>
      <c r="H137" s="8">
        <v>-4.8852074058507798E-8</v>
      </c>
      <c r="I137" s="8">
        <v>2455947.5896506398</v>
      </c>
      <c r="J137" s="8">
        <v>97276.287864328697</v>
      </c>
      <c r="K137" s="8">
        <v>-4.8852074058507798E-8</v>
      </c>
      <c r="L137" s="8">
        <v>-18324.175443169701</v>
      </c>
      <c r="M137" s="8">
        <v>59427.855979479296</v>
      </c>
      <c r="N137" s="8">
        <v>-4.8852074058507798E-8</v>
      </c>
      <c r="O137" s="8">
        <v>-4.8852074058507798E-8</v>
      </c>
      <c r="P137" s="8">
        <v>-59980.864157981297</v>
      </c>
      <c r="Q137" s="8">
        <v>163613.71955291499</v>
      </c>
      <c r="R137" s="8">
        <v>47696.716478942501</v>
      </c>
      <c r="S137" s="8">
        <v>62928.664002799102</v>
      </c>
      <c r="T137" s="8">
        <v>-4.8852074058507798E-8</v>
      </c>
      <c r="U137" s="8">
        <v>37227.114850937898</v>
      </c>
      <c r="V137" s="8">
        <v>-415969.94171991199</v>
      </c>
      <c r="W137" s="8">
        <v>-172562.548382988</v>
      </c>
      <c r="X137" s="8">
        <v>-36433.699525142903</v>
      </c>
      <c r="Y137" s="8">
        <v>-69139.690500698998</v>
      </c>
      <c r="Z137" s="8">
        <v>218949.052721021</v>
      </c>
      <c r="AA137" s="8">
        <v>1138215.5589041901</v>
      </c>
      <c r="AB137" s="8">
        <v>3.3111311586562098E-3</v>
      </c>
      <c r="AC137" s="8">
        <v>180449.45772755801</v>
      </c>
      <c r="AD137" s="8">
        <v>39970.488293363698</v>
      </c>
      <c r="AE137">
        <v>-1.36926726808221E-7</v>
      </c>
      <c r="AF137">
        <v>24669.4001214692</v>
      </c>
    </row>
    <row r="138" spans="1:32" x14ac:dyDescent="0.2">
      <c r="A138" s="74">
        <f t="shared" si="2"/>
        <v>43689</v>
      </c>
      <c r="B138" s="8">
        <v>9.7752843532268195E-7</v>
      </c>
      <c r="C138" s="8">
        <v>9.7752843532268195E-7</v>
      </c>
      <c r="D138" s="8">
        <v>-28233.825405865799</v>
      </c>
      <c r="E138" s="8">
        <v>102373.111108574</v>
      </c>
      <c r="F138" s="8">
        <v>-47056.004422138103</v>
      </c>
      <c r="G138" s="8">
        <v>2.1826467259530701E-6</v>
      </c>
      <c r="H138" s="8">
        <v>7.3862833365586303E-9</v>
      </c>
      <c r="I138" s="8">
        <v>2455947.5896506398</v>
      </c>
      <c r="J138" s="8">
        <v>95526.820548712407</v>
      </c>
      <c r="K138" s="8">
        <v>7.3862833365586303E-9</v>
      </c>
      <c r="L138" s="8">
        <v>-16234.874354657501</v>
      </c>
      <c r="M138" s="8">
        <v>58502.618453349198</v>
      </c>
      <c r="N138" s="8">
        <v>7.3862833365586303E-9</v>
      </c>
      <c r="O138" s="8">
        <v>7.3862833365586303E-9</v>
      </c>
      <c r="P138" s="8">
        <v>-55276.337732202803</v>
      </c>
      <c r="Q138" s="8">
        <v>161014.44709039101</v>
      </c>
      <c r="R138" s="8">
        <v>40943.231778696303</v>
      </c>
      <c r="S138" s="8">
        <v>55744.400010920799</v>
      </c>
      <c r="T138" s="8">
        <v>7.3862833365586303E-9</v>
      </c>
      <c r="U138" s="8">
        <v>37061.912847671403</v>
      </c>
      <c r="V138" s="8">
        <v>-415950.88361929299</v>
      </c>
      <c r="W138" s="8">
        <v>-196411.65655311701</v>
      </c>
      <c r="X138" s="8">
        <v>-41283.435204063098</v>
      </c>
      <c r="Y138" s="8">
        <v>-68065.757135494103</v>
      </c>
      <c r="Z138" s="8">
        <v>215477.512937644</v>
      </c>
      <c r="AA138" s="8">
        <v>1031942.98123244</v>
      </c>
      <c r="AB138" s="8">
        <v>3.2600815680433398E-4</v>
      </c>
      <c r="AC138" s="8">
        <v>150404.65054087801</v>
      </c>
      <c r="AD138" s="8">
        <v>39349.674075135001</v>
      </c>
      <c r="AE138">
        <v>50065.048178981902</v>
      </c>
      <c r="AF138">
        <v>36642.0002323316</v>
      </c>
    </row>
    <row r="139" spans="1:32" x14ac:dyDescent="0.2">
      <c r="A139" s="74">
        <f t="shared" si="2"/>
        <v>43696</v>
      </c>
      <c r="B139" s="8">
        <v>8.5313680760216201E-7</v>
      </c>
      <c r="C139" s="8">
        <v>8.5313680760216201E-7</v>
      </c>
      <c r="D139" s="8">
        <v>-47089.103802889898</v>
      </c>
      <c r="E139" s="8">
        <v>170505.45143299</v>
      </c>
      <c r="F139" s="8">
        <v>13818.9582368392</v>
      </c>
      <c r="G139" s="8">
        <v>2.18531762909575E-7</v>
      </c>
      <c r="H139" s="8">
        <v>-1.83624719322564E-8</v>
      </c>
      <c r="I139" s="8">
        <v>2455947.5896506398</v>
      </c>
      <c r="J139" s="8">
        <v>98137.600252101998</v>
      </c>
      <c r="K139" s="8">
        <v>-1.83624719322564E-8</v>
      </c>
      <c r="L139" s="8">
        <v>-16042.0101382299</v>
      </c>
      <c r="M139" s="8">
        <v>81821.537111205893</v>
      </c>
      <c r="N139" s="8">
        <v>-1.83624719322564E-8</v>
      </c>
      <c r="O139" s="8">
        <v>-1.83624719322564E-8</v>
      </c>
      <c r="P139" s="8">
        <v>-56455.308373659202</v>
      </c>
      <c r="Q139" s="8">
        <v>206740.372857574</v>
      </c>
      <c r="R139" s="8">
        <v>42034.318770806</v>
      </c>
      <c r="S139" s="8">
        <v>56327.663341709303</v>
      </c>
      <c r="T139" s="8">
        <v>-1.83624719322564E-8</v>
      </c>
      <c r="U139" s="8">
        <v>43353.442004885903</v>
      </c>
      <c r="V139" s="8">
        <v>29472.0438010943</v>
      </c>
      <c r="W139" s="8">
        <v>-312946.665182014</v>
      </c>
      <c r="X139" s="8">
        <v>-36248.848091404499</v>
      </c>
      <c r="Y139" s="8">
        <v>-89555.748055107193</v>
      </c>
      <c r="Z139" s="8">
        <v>243052.64829649599</v>
      </c>
      <c r="AA139" s="8">
        <v>1500621.5212626201</v>
      </c>
      <c r="AB139" s="8">
        <v>3.6530954270627901E-5</v>
      </c>
      <c r="AC139" s="8">
        <v>180493.990764824</v>
      </c>
      <c r="AD139" s="8">
        <v>44172.160659568202</v>
      </c>
      <c r="AE139">
        <v>56218.280437224297</v>
      </c>
      <c r="AF139">
        <v>22275.1234871165</v>
      </c>
    </row>
    <row r="140" spans="1:32" x14ac:dyDescent="0.2">
      <c r="A140" s="74">
        <f t="shared" si="2"/>
        <v>43703</v>
      </c>
      <c r="B140" s="8">
        <v>6.73822114195031E-7</v>
      </c>
      <c r="C140" s="8">
        <v>6.73822114195031E-7</v>
      </c>
      <c r="D140" s="8">
        <v>3452.78438525717</v>
      </c>
      <c r="E140" s="8">
        <v>145794.47758766499</v>
      </c>
      <c r="F140" s="8">
        <v>-38236.175337623703</v>
      </c>
      <c r="G140" s="8">
        <v>5.0819631512823703E-8</v>
      </c>
      <c r="H140" s="8">
        <v>2.6795805706761599E-8</v>
      </c>
      <c r="I140" s="8">
        <v>2455947.5896506398</v>
      </c>
      <c r="J140" s="8">
        <v>61488.7041468151</v>
      </c>
      <c r="K140" s="8">
        <v>2.6795805706761599E-8</v>
      </c>
      <c r="L140" s="8">
        <v>-13768.6083063736</v>
      </c>
      <c r="M140" s="8">
        <v>61379.985134676797</v>
      </c>
      <c r="N140" s="8">
        <v>2.6795805706761599E-8</v>
      </c>
      <c r="O140" s="8">
        <v>2.6795805706761599E-8</v>
      </c>
      <c r="P140" s="8">
        <v>-49103.043433280902</v>
      </c>
      <c r="Q140" s="8">
        <v>157894.263651263</v>
      </c>
      <c r="R140" s="8">
        <v>35768.195178483598</v>
      </c>
      <c r="S140" s="8">
        <v>47354.3500987179</v>
      </c>
      <c r="T140" s="8">
        <v>2.6795805706761599E-8</v>
      </c>
      <c r="U140" s="8">
        <v>40081.859222554398</v>
      </c>
      <c r="V140" s="8">
        <v>-371234.58061191801</v>
      </c>
      <c r="W140" s="8">
        <v>-191930.76309477599</v>
      </c>
      <c r="X140" s="8">
        <v>-40210.620911154299</v>
      </c>
      <c r="Y140" s="8">
        <v>-78263.562932983899</v>
      </c>
      <c r="Z140" s="8">
        <v>226369.14547479301</v>
      </c>
      <c r="AA140" s="8">
        <v>1287881.0827381101</v>
      </c>
      <c r="AB140" s="8">
        <v>3.4488049931202602E-6</v>
      </c>
      <c r="AC140" s="8">
        <v>210174.63850165499</v>
      </c>
      <c r="AD140" s="8">
        <v>41278.052891908897</v>
      </c>
      <c r="AE140">
        <v>1.19195135730077E-7</v>
      </c>
      <c r="AF140">
        <v>24215.431953372001</v>
      </c>
    </row>
    <row r="141" spans="1:32" x14ac:dyDescent="0.2">
      <c r="A141" s="74">
        <f t="shared" si="2"/>
        <v>43710</v>
      </c>
      <c r="B141" s="8">
        <v>4.4454971670809003E-7</v>
      </c>
      <c r="C141" s="8">
        <v>4.4454971670809003E-7</v>
      </c>
      <c r="D141" s="8">
        <v>28546.829999272599</v>
      </c>
      <c r="E141" s="8">
        <v>133162.93143284501</v>
      </c>
      <c r="F141" s="8">
        <v>-43056.990589547997</v>
      </c>
      <c r="G141" s="8">
        <v>-3.2928733494657997E-8</v>
      </c>
      <c r="H141" s="8">
        <v>-3.2928733494657997E-8</v>
      </c>
      <c r="I141" s="8">
        <v>2455947.5896506398</v>
      </c>
      <c r="J141" s="8">
        <v>89869.618979606399</v>
      </c>
      <c r="K141" s="8">
        <v>-3.2928733494657997E-8</v>
      </c>
      <c r="L141" s="8">
        <v>-11500.417260496801</v>
      </c>
      <c r="M141" s="8">
        <v>73168.600723769196</v>
      </c>
      <c r="N141" s="8">
        <v>-3.2928733494657997E-8</v>
      </c>
      <c r="O141" s="8">
        <v>-3.2928733494657997E-8</v>
      </c>
      <c r="P141" s="8">
        <v>-49045.729585548499</v>
      </c>
      <c r="Q141" s="8">
        <v>136305.03010172499</v>
      </c>
      <c r="R141" s="8">
        <v>29222.204802387401</v>
      </c>
      <c r="S141" s="8">
        <v>39332.958972319801</v>
      </c>
      <c r="T141" s="8">
        <v>-3.2928733494657997E-8</v>
      </c>
      <c r="U141" s="8">
        <v>36707.091145451501</v>
      </c>
      <c r="V141" s="8">
        <v>-482631.836343095</v>
      </c>
      <c r="W141" s="8">
        <v>-102439.486615469</v>
      </c>
      <c r="X141" s="8">
        <v>-43695.768200800703</v>
      </c>
      <c r="Y141" s="8">
        <v>-59793.829791851502</v>
      </c>
      <c r="Z141" s="8">
        <v>208497.445984308</v>
      </c>
      <c r="AA141" s="8">
        <v>809578.25671088696</v>
      </c>
      <c r="AB141" s="8">
        <v>2.7862136210475898E-7</v>
      </c>
      <c r="AC141" s="8">
        <v>154165.73319157099</v>
      </c>
      <c r="AD141" s="8">
        <v>57950.4883091132</v>
      </c>
      <c r="AE141">
        <v>-1.15250567231303E-7</v>
      </c>
      <c r="AF141">
        <v>11081.5054885223</v>
      </c>
    </row>
    <row r="142" spans="1:32" x14ac:dyDescent="0.2">
      <c r="A142" s="74">
        <f t="shared" si="2"/>
        <v>43717</v>
      </c>
      <c r="B142" s="8">
        <v>4.1304411719496301E-7</v>
      </c>
      <c r="C142" s="8">
        <v>4.1304411719496301E-7</v>
      </c>
      <c r="D142" s="8">
        <v>30872.206519035601</v>
      </c>
      <c r="E142" s="8">
        <v>92452.031544994301</v>
      </c>
      <c r="F142" s="8">
        <v>9712.61329963565</v>
      </c>
      <c r="G142" s="8">
        <v>-1.3858627788636E-9</v>
      </c>
      <c r="H142" s="8">
        <v>-1.3858627788636E-9</v>
      </c>
      <c r="I142" s="8">
        <v>2455947.5896506398</v>
      </c>
      <c r="J142" s="8">
        <v>110426.79619239501</v>
      </c>
      <c r="K142" s="8">
        <v>-1.3858627788636E-9</v>
      </c>
      <c r="L142" s="8">
        <v>-10653.6714851825</v>
      </c>
      <c r="M142" s="8">
        <v>83297.867652432906</v>
      </c>
      <c r="N142" s="8">
        <v>-1.3858627788636E-9</v>
      </c>
      <c r="O142" s="8">
        <v>-1.3858627788636E-9</v>
      </c>
      <c r="P142" s="8">
        <v>-45623.4962530751</v>
      </c>
      <c r="Q142" s="8">
        <v>173516.86054575999</v>
      </c>
      <c r="R142" s="8">
        <v>28886.038066223198</v>
      </c>
      <c r="S142" s="8">
        <v>37816.947821866102</v>
      </c>
      <c r="T142" s="8">
        <v>-1.3858627788636E-9</v>
      </c>
      <c r="U142" s="8">
        <v>39870.200045249403</v>
      </c>
      <c r="V142" s="8">
        <v>-138020.98806289199</v>
      </c>
      <c r="W142" s="8">
        <v>-36271.874692464298</v>
      </c>
      <c r="X142" s="8">
        <v>-35970.448610433297</v>
      </c>
      <c r="Y142" s="8">
        <v>-61476.892118973497</v>
      </c>
      <c r="Z142" s="8">
        <v>223524.953606886</v>
      </c>
      <c r="AA142" s="8">
        <v>826978.03391551797</v>
      </c>
      <c r="AB142" s="8">
        <v>3.4263886994582101E-8</v>
      </c>
      <c r="AC142" s="8">
        <v>139197.81416862601</v>
      </c>
      <c r="AD142" s="8">
        <v>61943.173344640403</v>
      </c>
      <c r="AE142">
        <v>-1.3858627788636E-9</v>
      </c>
      <c r="AF142">
        <v>52969.534186664801</v>
      </c>
    </row>
    <row r="143" spans="1:32" x14ac:dyDescent="0.2">
      <c r="A143" s="74">
        <f t="shared" si="2"/>
        <v>43724</v>
      </c>
      <c r="B143" s="8">
        <v>3.5343136478528899E-7</v>
      </c>
      <c r="C143" s="8">
        <v>3.5343136478528899E-7</v>
      </c>
      <c r="D143" s="8">
        <v>38611.566493701903</v>
      </c>
      <c r="E143" s="8">
        <v>180086.06476323199</v>
      </c>
      <c r="F143" s="8">
        <v>7.5499356963479703E-9</v>
      </c>
      <c r="G143" s="8">
        <v>7.5499356963479703E-9</v>
      </c>
      <c r="H143" s="8">
        <v>7.5499356963479703E-9</v>
      </c>
      <c r="I143" s="8">
        <v>2455947.5896506398</v>
      </c>
      <c r="J143" s="8">
        <v>107733.117040236</v>
      </c>
      <c r="K143" s="8">
        <v>7.5499356963479703E-9</v>
      </c>
      <c r="L143" s="8">
        <v>-9724.5374838292701</v>
      </c>
      <c r="M143" s="8">
        <v>50777.225001234197</v>
      </c>
      <c r="N143" s="8">
        <v>7.5499356963479703E-9</v>
      </c>
      <c r="O143" s="8">
        <v>7.5499356963479703E-9</v>
      </c>
      <c r="P143" s="8">
        <v>-42029.2636216666</v>
      </c>
      <c r="Q143" s="8">
        <v>184242.820263434</v>
      </c>
      <c r="R143" s="8">
        <v>26952.172371475201</v>
      </c>
      <c r="S143" s="8">
        <v>34894.463920076603</v>
      </c>
      <c r="T143" s="8">
        <v>7.5499356963479703E-9</v>
      </c>
      <c r="U143" s="8">
        <v>41637.175228137101</v>
      </c>
      <c r="V143" s="8">
        <v>-15654.7615512964</v>
      </c>
      <c r="W143" s="8">
        <v>-123235.22653265799</v>
      </c>
      <c r="X143" s="8">
        <v>-29190.640434131899</v>
      </c>
      <c r="Y143" s="8">
        <v>-62324.379316039704</v>
      </c>
      <c r="Z143" s="8">
        <v>229469.141869574</v>
      </c>
      <c r="AA143" s="8">
        <v>879147.36610671005</v>
      </c>
      <c r="AB143" s="8">
        <v>1.3920193940141501E-8</v>
      </c>
      <c r="AC143" s="8">
        <v>164834.02581290601</v>
      </c>
      <c r="AD143" s="8">
        <v>74660.526692717205</v>
      </c>
      <c r="AE143">
        <v>7.5499356963479703E-9</v>
      </c>
      <c r="AF143">
        <v>66030.223692012994</v>
      </c>
    </row>
    <row r="144" spans="1:32" x14ac:dyDescent="0.2">
      <c r="A144" s="74">
        <f t="shared" si="2"/>
        <v>43731</v>
      </c>
      <c r="B144" s="8">
        <v>1.2647234353264801E-7</v>
      </c>
      <c r="C144" s="8">
        <v>1.2647234353264801E-7</v>
      </c>
      <c r="D144" s="8">
        <v>39929.611383959404</v>
      </c>
      <c r="E144" s="8">
        <v>189856.77646604399</v>
      </c>
      <c r="F144" s="8">
        <v>6762.76376112665</v>
      </c>
      <c r="G144" s="8">
        <v>-4.0657859783919798E-8</v>
      </c>
      <c r="H144" s="8">
        <v>-4.0657859783919798E-8</v>
      </c>
      <c r="I144" s="8">
        <v>2455947.5896506398</v>
      </c>
      <c r="J144" s="8">
        <v>106614.472373362</v>
      </c>
      <c r="K144" s="8">
        <v>-4.0657859783919798E-8</v>
      </c>
      <c r="L144" s="8">
        <v>-8766.5761065033494</v>
      </c>
      <c r="M144" s="8">
        <v>50870.454282666302</v>
      </c>
      <c r="N144" s="8">
        <v>-4.0657859783919798E-8</v>
      </c>
      <c r="O144" s="8">
        <v>-4.0657859783919798E-8</v>
      </c>
      <c r="P144" s="8">
        <v>-38384.761766339398</v>
      </c>
      <c r="Q144" s="8">
        <v>186836.629258909</v>
      </c>
      <c r="R144" s="8">
        <v>25826.160152252</v>
      </c>
      <c r="S144" s="8">
        <v>31456.674205914998</v>
      </c>
      <c r="T144" s="8">
        <v>-4.0657859783919798E-8</v>
      </c>
      <c r="U144" s="8">
        <v>41660.166146506301</v>
      </c>
      <c r="V144" s="8">
        <v>73707.007541711006</v>
      </c>
      <c r="W144" s="8">
        <v>-183839.75746732301</v>
      </c>
      <c r="X144" s="8">
        <v>-23397.361792304899</v>
      </c>
      <c r="Y144" s="8">
        <v>-69040.018425588103</v>
      </c>
      <c r="Z144" s="8">
        <v>229927.06643164999</v>
      </c>
      <c r="AA144" s="8">
        <v>851111.36543485604</v>
      </c>
      <c r="AB144" s="8">
        <v>-4.0657859783919798E-8</v>
      </c>
      <c r="AC144" s="8">
        <v>169957.073576544</v>
      </c>
      <c r="AD144" s="8">
        <v>74799.294933477096</v>
      </c>
      <c r="AE144">
        <v>-4.0657859783919798E-8</v>
      </c>
      <c r="AF144">
        <v>68620.095024554103</v>
      </c>
    </row>
    <row r="145" spans="1:32" x14ac:dyDescent="0.2">
      <c r="A145" s="74">
        <f t="shared" si="2"/>
        <v>43738</v>
      </c>
      <c r="B145" s="8">
        <v>2.1327621408222601E-7</v>
      </c>
      <c r="C145" s="8">
        <v>2.1327621408222601E-7</v>
      </c>
      <c r="D145" s="8">
        <v>34735.789040595097</v>
      </c>
      <c r="E145" s="8">
        <v>162535.966682767</v>
      </c>
      <c r="F145" s="8">
        <v>-3315.4996649150498</v>
      </c>
      <c r="G145" s="8">
        <v>1.59783482862905E-8</v>
      </c>
      <c r="H145" s="8">
        <v>1.59783482862905E-8</v>
      </c>
      <c r="I145" s="8">
        <v>2455947.5896506398</v>
      </c>
      <c r="J145" s="8">
        <v>9757.1868648510099</v>
      </c>
      <c r="K145" s="8">
        <v>1.59783482862905E-8</v>
      </c>
      <c r="L145" s="8">
        <v>-7536.0229745993402</v>
      </c>
      <c r="M145" s="8">
        <v>39831.906160992898</v>
      </c>
      <c r="N145" s="8">
        <v>1.59783482862905E-8</v>
      </c>
      <c r="O145" s="8">
        <v>1.59783482862905E-8</v>
      </c>
      <c r="P145" s="8">
        <v>-33489.596531396601</v>
      </c>
      <c r="Q145" s="8">
        <v>140850.40102267999</v>
      </c>
      <c r="R145" s="8">
        <v>21999.473372336499</v>
      </c>
      <c r="S145" s="8">
        <v>26013.719645381701</v>
      </c>
      <c r="T145" s="8">
        <v>1.59783482862905E-8</v>
      </c>
      <c r="U145" s="8">
        <v>37860.631626172602</v>
      </c>
      <c r="V145" s="8">
        <v>-298570.75749025302</v>
      </c>
      <c r="W145" s="8">
        <v>-190652.524466092</v>
      </c>
      <c r="X145" s="8">
        <v>-17886.9945342557</v>
      </c>
      <c r="Y145" s="8">
        <v>-59699.318199273199</v>
      </c>
      <c r="Z145" s="8">
        <v>203478.28895280999</v>
      </c>
      <c r="AA145" s="8">
        <v>785208.19404484006</v>
      </c>
      <c r="AB145" s="8">
        <v>1.59783482862905E-8</v>
      </c>
      <c r="AC145" s="8">
        <v>143081.50999696899</v>
      </c>
      <c r="AD145" s="8">
        <v>58443.936902377201</v>
      </c>
      <c r="AE145">
        <v>1.59783482862905E-8</v>
      </c>
      <c r="AF145">
        <v>48171.151805134999</v>
      </c>
    </row>
    <row r="146" spans="1:32" x14ac:dyDescent="0.2">
      <c r="A146" s="74">
        <f t="shared" si="2"/>
        <v>43745</v>
      </c>
      <c r="B146" s="8">
        <v>1.8317950362268399E-7</v>
      </c>
      <c r="C146" s="8">
        <v>1.8317950362268399E-7</v>
      </c>
      <c r="D146" s="8">
        <v>134.13151309037099</v>
      </c>
      <c r="E146" s="8">
        <v>517102.07365459902</v>
      </c>
      <c r="F146" s="8">
        <v>-8477.2141609446098</v>
      </c>
      <c r="G146" s="8">
        <v>3.1179489978329299E-8</v>
      </c>
      <c r="H146" s="8">
        <v>3.1179489978329299E-8</v>
      </c>
      <c r="I146" s="8">
        <v>2455947.5896506398</v>
      </c>
      <c r="J146" s="8">
        <v>950.27131338100196</v>
      </c>
      <c r="K146" s="8">
        <v>3.1179489978329299E-8</v>
      </c>
      <c r="L146" s="8">
        <v>-6740.7599993240701</v>
      </c>
      <c r="M146" s="8">
        <v>45488.231638826299</v>
      </c>
      <c r="N146" s="8">
        <v>3.1179489978329299E-8</v>
      </c>
      <c r="O146" s="8">
        <v>3.1179489978329299E-8</v>
      </c>
      <c r="P146" s="8">
        <v>-30034.745049969901</v>
      </c>
      <c r="Q146" s="8">
        <v>127052.486082858</v>
      </c>
      <c r="R146" s="8">
        <v>21370.0948591952</v>
      </c>
      <c r="S146" s="8">
        <v>22798.479525528099</v>
      </c>
      <c r="T146" s="8">
        <v>3.1179489978329299E-8</v>
      </c>
      <c r="U146" s="8">
        <v>37289.237024591799</v>
      </c>
      <c r="V146" s="8">
        <v>-469976.25754247198</v>
      </c>
      <c r="W146" s="8">
        <v>-589439.27682784398</v>
      </c>
      <c r="X146" s="8">
        <v>-14224.731173750301</v>
      </c>
      <c r="Y146" s="8">
        <v>-53247.115344741003</v>
      </c>
      <c r="Z146" s="8">
        <v>197648.90547944899</v>
      </c>
      <c r="AA146" s="8">
        <v>784861.59397107596</v>
      </c>
      <c r="AB146" s="8">
        <v>3.1179489978329299E-8</v>
      </c>
      <c r="AC146" s="8">
        <v>125815.432694434</v>
      </c>
      <c r="AD146" s="8">
        <v>47081.521294741302</v>
      </c>
      <c r="AE146">
        <v>9.9957776695232304E-8</v>
      </c>
      <c r="AF146">
        <v>17750.5467669266</v>
      </c>
    </row>
    <row r="147" spans="1:32" x14ac:dyDescent="0.2">
      <c r="A147" s="74">
        <f t="shared" si="2"/>
        <v>43752</v>
      </c>
      <c r="B147" s="8">
        <v>1.08943952263178E-7</v>
      </c>
      <c r="C147" s="8">
        <v>1.08943952263178E-7</v>
      </c>
      <c r="D147" s="8">
        <v>-4322.5928534431796</v>
      </c>
      <c r="E147" s="8">
        <v>388614.69502763997</v>
      </c>
      <c r="F147" s="8">
        <v>3101.1154613936101</v>
      </c>
      <c r="G147" s="8">
        <v>-1.6271699064404201E-8</v>
      </c>
      <c r="H147" s="8">
        <v>-1.6271699064404201E-8</v>
      </c>
      <c r="I147" s="8">
        <v>2455947.5896506398</v>
      </c>
      <c r="J147" s="8">
        <v>52099.436191363398</v>
      </c>
      <c r="K147" s="8">
        <v>-1.6271699064404201E-8</v>
      </c>
      <c r="L147" s="8">
        <v>-6074.6433554300302</v>
      </c>
      <c r="M147" s="8">
        <v>51307.339935950899</v>
      </c>
      <c r="N147" s="8">
        <v>-1.6271699064404201E-8</v>
      </c>
      <c r="O147" s="8">
        <v>-1.6271699064404201E-8</v>
      </c>
      <c r="P147" s="8">
        <v>-27227.823099471101</v>
      </c>
      <c r="Q147" s="8">
        <v>148937.87236183399</v>
      </c>
      <c r="R147" s="8">
        <v>20851.0599456813</v>
      </c>
      <c r="S147" s="8">
        <v>20650.266640590398</v>
      </c>
      <c r="T147" s="8">
        <v>-1.6271699064404201E-8</v>
      </c>
      <c r="U147" s="8">
        <v>7501.9147675599397</v>
      </c>
      <c r="V147" s="8">
        <v>-412309.523061771</v>
      </c>
      <c r="W147" s="8">
        <v>-455286.98601227597</v>
      </c>
      <c r="X147" s="8">
        <v>-11394.806743622799</v>
      </c>
      <c r="Y147" s="8">
        <v>-53301.170032109898</v>
      </c>
      <c r="Z147" s="8">
        <v>199121.964022442</v>
      </c>
      <c r="AA147" s="8">
        <v>768304.89982657204</v>
      </c>
      <c r="AB147" s="8">
        <v>-1.6271699064404201E-8</v>
      </c>
      <c r="AC147" s="8">
        <v>122081.230804494</v>
      </c>
      <c r="AD147" s="8">
        <v>57265.212209520003</v>
      </c>
      <c r="AE147">
        <v>-1.6271699064404201E-8</v>
      </c>
      <c r="AF147">
        <v>18988.858367473898</v>
      </c>
    </row>
    <row r="148" spans="1:32" x14ac:dyDescent="0.2">
      <c r="A148" s="74">
        <f t="shared" si="2"/>
        <v>43759</v>
      </c>
      <c r="B148" s="8">
        <v>-2.55110466161645E-8</v>
      </c>
      <c r="C148" s="8">
        <v>-2.55110466161645E-8</v>
      </c>
      <c r="D148" s="8">
        <v>-3230.4999324307901</v>
      </c>
      <c r="E148" s="8">
        <v>442853.92060342798</v>
      </c>
      <c r="F148" s="8">
        <v>4663.7650344308304</v>
      </c>
      <c r="G148" s="8">
        <v>-5.3148013783676002E-8</v>
      </c>
      <c r="H148" s="8">
        <v>-5.3148013783676002E-8</v>
      </c>
      <c r="I148" s="8">
        <v>2455947.5896506398</v>
      </c>
      <c r="J148" s="8">
        <v>65153.345592827602</v>
      </c>
      <c r="K148" s="8">
        <v>-5.3148013783676002E-8</v>
      </c>
      <c r="L148" s="8">
        <v>-5548.09416653075</v>
      </c>
      <c r="M148" s="8">
        <v>46311.499068944497</v>
      </c>
      <c r="N148" s="8">
        <v>-5.3148013783676002E-8</v>
      </c>
      <c r="O148" s="8">
        <v>-5.3148013783676002E-8</v>
      </c>
      <c r="P148" s="8">
        <v>-29587.7702860881</v>
      </c>
      <c r="Q148" s="8">
        <v>163517.50696231899</v>
      </c>
      <c r="R148" s="8">
        <v>16869.4363858498</v>
      </c>
      <c r="S148" s="8">
        <v>18796.249683913498</v>
      </c>
      <c r="T148" s="8">
        <v>-5.3148013783676002E-8</v>
      </c>
      <c r="U148" s="8">
        <v>1517.2525707825</v>
      </c>
      <c r="V148" s="8">
        <v>-405376.02954287099</v>
      </c>
      <c r="W148" s="8">
        <v>-514406.25964553002</v>
      </c>
      <c r="X148" s="8">
        <v>-9251.1010061019006</v>
      </c>
      <c r="Y148" s="8">
        <v>-54086.921534571702</v>
      </c>
      <c r="Z148" s="8">
        <v>201422.196807881</v>
      </c>
      <c r="AA148" s="8">
        <v>831727.49775109196</v>
      </c>
      <c r="AB148" s="8">
        <v>-5.3148013783676002E-8</v>
      </c>
      <c r="AC148" s="8">
        <v>108332.97778276799</v>
      </c>
      <c r="AD148" s="8">
        <v>47934.1409594039</v>
      </c>
      <c r="AE148">
        <v>-1.29917367026763E-7</v>
      </c>
      <c r="AF148">
        <v>20917.414222183099</v>
      </c>
    </row>
    <row r="149" spans="1:32" x14ac:dyDescent="0.2">
      <c r="A149" s="74">
        <f t="shared" si="2"/>
        <v>43766</v>
      </c>
      <c r="B149" s="8">
        <v>7.3588328869530601E-8</v>
      </c>
      <c r="C149" s="8">
        <v>7.3588328869530601E-8</v>
      </c>
      <c r="D149" s="8">
        <v>-9880.46711595753</v>
      </c>
      <c r="E149" s="8">
        <v>190695.30184181</v>
      </c>
      <c r="F149" s="8">
        <v>-1653.1537301480901</v>
      </c>
      <c r="G149" s="8">
        <v>-2.3497687078883399E-9</v>
      </c>
      <c r="H149" s="8">
        <v>-2.3497687078883399E-9</v>
      </c>
      <c r="I149" s="8">
        <v>2455947.5896506398</v>
      </c>
      <c r="J149" s="8">
        <v>6555.5102772386599</v>
      </c>
      <c r="K149" s="8">
        <v>-2.3497687078883399E-9</v>
      </c>
      <c r="L149" s="8">
        <v>-4977.0416208339402</v>
      </c>
      <c r="M149" s="8">
        <v>18410.045497779502</v>
      </c>
      <c r="N149" s="8">
        <v>-2.3497687078883399E-9</v>
      </c>
      <c r="O149" s="8">
        <v>-2.3497687078883399E-9</v>
      </c>
      <c r="P149" s="8">
        <v>-26717.838635559801</v>
      </c>
      <c r="Q149" s="8">
        <v>173435.595905922</v>
      </c>
      <c r="R149" s="8">
        <v>13594.314582635099</v>
      </c>
      <c r="S149" s="8">
        <v>17041.062473483002</v>
      </c>
      <c r="T149" s="8">
        <v>-2.3497687078883399E-9</v>
      </c>
      <c r="U149" s="8">
        <v>305.68212330886098</v>
      </c>
      <c r="V149" s="8">
        <v>-392311.367951261</v>
      </c>
      <c r="W149" s="8">
        <v>-333473.025906656</v>
      </c>
      <c r="X149" s="8">
        <v>-7377.0217395377404</v>
      </c>
      <c r="Y149" s="8">
        <v>-60114.7784199573</v>
      </c>
      <c r="Z149" s="8">
        <v>209829.93164265601</v>
      </c>
      <c r="AA149" s="8">
        <v>1022976.99917331</v>
      </c>
      <c r="AB149" s="8">
        <v>-2.3497687078883399E-9</v>
      </c>
      <c r="AC149" s="8">
        <v>84883.455825361496</v>
      </c>
      <c r="AD149" s="8">
        <v>48290.081147607802</v>
      </c>
      <c r="AE149">
        <v>-2.3497687078883399E-9</v>
      </c>
      <c r="AF149">
        <v>21509.590694647901</v>
      </c>
    </row>
    <row r="150" spans="1:32" x14ac:dyDescent="0.2">
      <c r="A150" s="74">
        <f t="shared" si="2"/>
        <v>43773</v>
      </c>
      <c r="B150" s="8">
        <v>-3.68802928476152E-8</v>
      </c>
      <c r="C150" s="8">
        <v>-3.68802928476152E-8</v>
      </c>
      <c r="D150" s="8">
        <v>-6811.6687551117102</v>
      </c>
      <c r="E150" s="8">
        <v>226696.528276767</v>
      </c>
      <c r="F150" s="8">
        <v>-3262.7702313929599</v>
      </c>
      <c r="G150" s="8">
        <v>-2.53698829779773E-8</v>
      </c>
      <c r="H150" s="8">
        <v>-2.53698829779773E-8</v>
      </c>
      <c r="I150" s="8">
        <v>2455947.5896506398</v>
      </c>
      <c r="J150" s="8">
        <v>641.24783006541304</v>
      </c>
      <c r="K150" s="8">
        <v>-2.53698829779773E-8</v>
      </c>
      <c r="L150" s="8">
        <v>-4379.6635499113499</v>
      </c>
      <c r="M150" s="8">
        <v>51142.563796278198</v>
      </c>
      <c r="N150" s="8">
        <v>-2.53698829779773E-8</v>
      </c>
      <c r="O150" s="8">
        <v>-2.53698829779773E-8</v>
      </c>
      <c r="P150" s="8">
        <v>-28112.217991961701</v>
      </c>
      <c r="Q150" s="8">
        <v>168697.66088558</v>
      </c>
      <c r="R150" s="8">
        <v>10638.874529848499</v>
      </c>
      <c r="S150" s="8">
        <v>15003.6098752159</v>
      </c>
      <c r="T150" s="8">
        <v>-2.53698829779773E-8</v>
      </c>
      <c r="U150" s="8">
        <v>59.810815422341001</v>
      </c>
      <c r="V150" s="8">
        <v>-341841.576120827</v>
      </c>
      <c r="W150" s="8">
        <v>-341928.039843529</v>
      </c>
      <c r="X150" s="8">
        <v>-5770.4465110275996</v>
      </c>
      <c r="Y150" s="8">
        <v>-58780.6382249487</v>
      </c>
      <c r="Z150" s="8">
        <v>205229.93568317199</v>
      </c>
      <c r="AA150" s="8">
        <v>827058.22324960295</v>
      </c>
      <c r="AB150" s="8">
        <v>-2.53698829779773E-8</v>
      </c>
      <c r="AC150" s="8">
        <v>98910.893650050595</v>
      </c>
      <c r="AD150" s="8">
        <v>37534.736396378401</v>
      </c>
      <c r="AE150">
        <v>-9.5841780139025703E-8</v>
      </c>
      <c r="AF150">
        <v>22614.899758494499</v>
      </c>
    </row>
    <row r="151" spans="1:32" x14ac:dyDescent="0.2">
      <c r="A151" s="74">
        <f t="shared" si="2"/>
        <v>43780</v>
      </c>
      <c r="B151" s="8">
        <v>5.6048443010843503E-8</v>
      </c>
      <c r="C151" s="8">
        <v>5.6048443010843503E-8</v>
      </c>
      <c r="D151" s="8">
        <v>-5167.4426730305004</v>
      </c>
      <c r="E151" s="8">
        <v>-191538.11658149099</v>
      </c>
      <c r="F151" s="8">
        <v>-19871.522931784501</v>
      </c>
      <c r="G151" s="8">
        <v>2.7792616369013302E-9</v>
      </c>
      <c r="H151" s="8">
        <v>2.7792616369013302E-9</v>
      </c>
      <c r="I151" s="8">
        <v>2455947.5896506398</v>
      </c>
      <c r="J151" s="8">
        <v>65.334486864290497</v>
      </c>
      <c r="K151" s="8">
        <v>2.7792616369013302E-9</v>
      </c>
      <c r="L151" s="8">
        <v>-3986.8759047541398</v>
      </c>
      <c r="M151" s="8">
        <v>56858.635345362898</v>
      </c>
      <c r="N151" s="8">
        <v>2.7792616369013302E-9</v>
      </c>
      <c r="O151" s="8">
        <v>2.7792616369013302E-9</v>
      </c>
      <c r="P151" s="8">
        <v>-30241.380623159101</v>
      </c>
      <c r="Q151" s="8">
        <v>167349.62024229599</v>
      </c>
      <c r="R151" s="8">
        <v>8671.6057281251797</v>
      </c>
      <c r="S151" s="8">
        <v>13758.3418291403</v>
      </c>
      <c r="T151" s="8">
        <v>2.7792616369013302E-9</v>
      </c>
      <c r="U151" s="8">
        <v>12.1879797208796</v>
      </c>
      <c r="V151" s="8">
        <v>-266282.37501363101</v>
      </c>
      <c r="W151" s="8">
        <v>-12191.790553123999</v>
      </c>
      <c r="X151" s="8">
        <v>-4669.3386394149902</v>
      </c>
      <c r="Y151" s="8">
        <v>-59442.446346902499</v>
      </c>
      <c r="Z151" s="8">
        <v>202371.48208212899</v>
      </c>
      <c r="AA151" s="8">
        <v>987739.055864961</v>
      </c>
      <c r="AB151" s="8">
        <v>2.7792616369013302E-9</v>
      </c>
      <c r="AC151" s="8">
        <v>75831.140871078896</v>
      </c>
      <c r="AD151" s="8">
        <v>48139.932359598002</v>
      </c>
      <c r="AE151">
        <v>2.7792616369013302E-9</v>
      </c>
      <c r="AF151">
        <v>15499.2278254089</v>
      </c>
    </row>
    <row r="152" spans="1:32" x14ac:dyDescent="0.2">
      <c r="A152" s="74">
        <f t="shared" si="2"/>
        <v>43787</v>
      </c>
      <c r="B152" s="8">
        <v>2.4526821036469101E-8</v>
      </c>
      <c r="C152" s="8">
        <v>2.4526821036469101E-8</v>
      </c>
      <c r="D152" s="8">
        <v>-20638.769212872801</v>
      </c>
      <c r="E152" s="8">
        <v>34282.051923932297</v>
      </c>
      <c r="F152" s="8">
        <v>6186.2512485896495</v>
      </c>
      <c r="G152" s="8">
        <v>-1.4525123357786501E-8</v>
      </c>
      <c r="H152" s="8">
        <v>-1.4525123357786501E-8</v>
      </c>
      <c r="I152" s="8">
        <v>2455947.5896506398</v>
      </c>
      <c r="J152" s="8">
        <v>6.5286630878657199</v>
      </c>
      <c r="K152" s="8">
        <v>-1.4525123357786501E-8</v>
      </c>
      <c r="L152" s="8">
        <v>-3592.40222163519</v>
      </c>
      <c r="M152" s="8">
        <v>60918.067380843298</v>
      </c>
      <c r="N152" s="8">
        <v>-1.4525123357786501E-8</v>
      </c>
      <c r="O152" s="8">
        <v>-1.4525123357786501E-8</v>
      </c>
      <c r="P152" s="8">
        <v>-31907.937474157599</v>
      </c>
      <c r="Q152" s="8">
        <v>173658.35340108001</v>
      </c>
      <c r="R152" s="8">
        <v>6931.8461714402902</v>
      </c>
      <c r="S152" s="8">
        <v>12372.8507077175</v>
      </c>
      <c r="T152" s="8">
        <v>-1.4525123357786501E-8</v>
      </c>
      <c r="U152" s="8">
        <v>2.4358136820579501</v>
      </c>
      <c r="V152" s="8">
        <v>-162684.78986063</v>
      </c>
      <c r="W152" s="8">
        <v>-341241.43512327399</v>
      </c>
      <c r="X152" s="8">
        <v>-3739.9125674775601</v>
      </c>
      <c r="Y152" s="8">
        <v>-59515.367754860199</v>
      </c>
      <c r="Z152" s="8">
        <v>209043.253932755</v>
      </c>
      <c r="AA152" s="8">
        <v>1004485.13960272</v>
      </c>
      <c r="AB152" s="8">
        <v>-1.4525123357786501E-8</v>
      </c>
      <c r="AC152" s="8">
        <v>61622.827378896502</v>
      </c>
      <c r="AD152" s="8">
        <v>48102.217312271103</v>
      </c>
      <c r="AE152">
        <v>-9.0664882894570706E-8</v>
      </c>
      <c r="AF152">
        <v>-30135.134802244502</v>
      </c>
    </row>
    <row r="153" spans="1:32" x14ac:dyDescent="0.2">
      <c r="A153" s="74">
        <f t="shared" si="2"/>
        <v>43794</v>
      </c>
      <c r="B153" s="8">
        <v>-8.0718857537846897E-8</v>
      </c>
      <c r="C153" s="8">
        <v>-8.0718857537846897E-8</v>
      </c>
      <c r="D153" s="8">
        <v>-31612.489315021699</v>
      </c>
      <c r="E153" s="8">
        <v>53246.151307626002</v>
      </c>
      <c r="F153" s="8">
        <v>18146.233943051899</v>
      </c>
      <c r="G153" s="8">
        <v>-2.8694853980217201E-8</v>
      </c>
      <c r="H153" s="8">
        <v>-2.8694853980217201E-8</v>
      </c>
      <c r="I153" s="8">
        <v>2455947.5896506398</v>
      </c>
      <c r="J153" s="8">
        <v>0.68085812616665997</v>
      </c>
      <c r="K153" s="8">
        <v>-2.8694853980217201E-8</v>
      </c>
      <c r="L153" s="8">
        <v>-3343.2568378573801</v>
      </c>
      <c r="M153" s="8">
        <v>63586.302709114003</v>
      </c>
      <c r="N153" s="8">
        <v>-2.8694853980217201E-8</v>
      </c>
      <c r="O153" s="8">
        <v>-2.8694853980217201E-8</v>
      </c>
      <c r="P153" s="8">
        <v>-29787.211872218901</v>
      </c>
      <c r="Q153" s="8">
        <v>183192.72729800199</v>
      </c>
      <c r="R153" s="8">
        <v>5783.5163679216403</v>
      </c>
      <c r="S153" s="8">
        <v>11614.571839462</v>
      </c>
      <c r="T153" s="8">
        <v>-2.8694853980217201E-8</v>
      </c>
      <c r="U153" s="8">
        <v>0.508049921469097</v>
      </c>
      <c r="V153" s="8">
        <v>55576.9446270771</v>
      </c>
      <c r="W153" s="8">
        <v>-228871.472230146</v>
      </c>
      <c r="X153" s="8">
        <v>-3093.8525857842101</v>
      </c>
      <c r="Y153" s="8">
        <v>-61489.1413134619</v>
      </c>
      <c r="Z153" s="8">
        <v>218634.89085324499</v>
      </c>
      <c r="AA153" s="8">
        <v>987846.32519635197</v>
      </c>
      <c r="AB153" s="8">
        <v>-2.8694853980217201E-8</v>
      </c>
      <c r="AC153" s="8">
        <v>103948.26316083899</v>
      </c>
      <c r="AD153" s="8">
        <v>50199.924161606003</v>
      </c>
      <c r="AE153">
        <v>-1.1034687750116001E-7</v>
      </c>
      <c r="AF153">
        <v>-26936.383143422801</v>
      </c>
    </row>
    <row r="154" spans="1:32" x14ac:dyDescent="0.2">
      <c r="A154" s="74">
        <f t="shared" si="2"/>
        <v>43801</v>
      </c>
      <c r="B154" s="8">
        <v>5.0256366239168502E-8</v>
      </c>
      <c r="C154" s="8">
        <v>5.0256366239168502E-8</v>
      </c>
      <c r="D154" s="8">
        <v>-54064.365119663002</v>
      </c>
      <c r="E154" s="8">
        <v>121867.83520587299</v>
      </c>
      <c r="F154" s="8">
        <v>33480.1777083501</v>
      </c>
      <c r="G154" s="8">
        <v>2.2696423462850202E-8</v>
      </c>
      <c r="H154" s="8">
        <v>2.2696423462850202E-8</v>
      </c>
      <c r="I154" s="8">
        <v>2455947.5896506398</v>
      </c>
      <c r="J154" s="8">
        <v>7.0910193575402097E-2</v>
      </c>
      <c r="K154" s="8">
        <v>2.2696423462850202E-8</v>
      </c>
      <c r="L154" s="8">
        <v>-3154.6213438086502</v>
      </c>
      <c r="M154" s="8">
        <v>82512.522805475193</v>
      </c>
      <c r="N154" s="8">
        <v>2.2696423462850202E-8</v>
      </c>
      <c r="O154" s="8">
        <v>2.2696423462850202E-8</v>
      </c>
      <c r="P154" s="8">
        <v>-33147.024329060303</v>
      </c>
      <c r="Q154" s="8">
        <v>188843.293112101</v>
      </c>
      <c r="R154" s="8">
        <v>4818.6784060932096</v>
      </c>
      <c r="S154" s="8">
        <v>10887.0137491723</v>
      </c>
      <c r="T154" s="8">
        <v>2.2696423462850202E-8</v>
      </c>
      <c r="U154" s="8">
        <v>0.10582504901659</v>
      </c>
      <c r="V154" s="8">
        <v>212570.342813414</v>
      </c>
      <c r="W154" s="8">
        <v>-353077.39698641602</v>
      </c>
      <c r="X154" s="8">
        <v>-2594.9618413375301</v>
      </c>
      <c r="Y154" s="8">
        <v>-71278.213940671296</v>
      </c>
      <c r="Z154" s="8">
        <v>228011.635332976</v>
      </c>
      <c r="AA154" s="8">
        <v>1232374.8653905899</v>
      </c>
      <c r="AB154" s="8">
        <v>2.2696423462850202E-8</v>
      </c>
      <c r="AC154" s="8">
        <v>46513.341425093902</v>
      </c>
      <c r="AD154" s="8">
        <v>41544.896880347304</v>
      </c>
      <c r="AE154">
        <v>1.1533488657652401E-7</v>
      </c>
      <c r="AF154">
        <v>-14750.9267801267</v>
      </c>
    </row>
    <row r="155" spans="1:32" x14ac:dyDescent="0.2">
      <c r="A155" s="74">
        <f t="shared" si="2"/>
        <v>43808</v>
      </c>
      <c r="B155" s="8">
        <v>2.5049152817247901E-8</v>
      </c>
      <c r="C155" s="8">
        <v>2.5049152817247901E-8</v>
      </c>
      <c r="D155" s="8">
        <v>-76150.490632581801</v>
      </c>
      <c r="E155" s="8">
        <v>33909.090970687699</v>
      </c>
      <c r="F155" s="8">
        <v>40243.112414456496</v>
      </c>
      <c r="G155" s="8">
        <v>5.1026052035134697E-9</v>
      </c>
      <c r="H155" s="8">
        <v>5.1026052035134697E-9</v>
      </c>
      <c r="I155" s="8">
        <v>2455947.5896506398</v>
      </c>
      <c r="J155" s="8">
        <v>7.2337112819366696E-3</v>
      </c>
      <c r="K155" s="8">
        <v>5.1026052035134697E-9</v>
      </c>
      <c r="L155" s="8">
        <v>-2887.8480386305901</v>
      </c>
      <c r="M155" s="8">
        <v>78484.464883678505</v>
      </c>
      <c r="N155" s="8">
        <v>5.1026052035134697E-9</v>
      </c>
      <c r="O155" s="8">
        <v>5.1026052035134697E-9</v>
      </c>
      <c r="P155" s="8">
        <v>-30546.9170815053</v>
      </c>
      <c r="Q155" s="8">
        <v>190665.54300754701</v>
      </c>
      <c r="R155" s="8">
        <v>3932.4103917833099</v>
      </c>
      <c r="S155" s="8">
        <v>9995.3815153959804</v>
      </c>
      <c r="T155" s="8">
        <v>5.1026052035134697E-9</v>
      </c>
      <c r="U155" s="8">
        <v>2.1591033773650799E-2</v>
      </c>
      <c r="V155" s="8">
        <v>332746.02344983298</v>
      </c>
      <c r="W155" s="8">
        <v>-271351.98022638098</v>
      </c>
      <c r="X155" s="8">
        <v>-2111.5948516848198</v>
      </c>
      <c r="Y155" s="8">
        <v>-79641.682762918004</v>
      </c>
      <c r="Z155" s="8">
        <v>232776.215096842</v>
      </c>
      <c r="AA155" s="8">
        <v>1346858.28933372</v>
      </c>
      <c r="AB155" s="8">
        <v>5.1026052035134697E-9</v>
      </c>
      <c r="AC155" s="8">
        <v>63983.1685077074</v>
      </c>
      <c r="AD155" s="8">
        <v>42387.219014078299</v>
      </c>
      <c r="AE155">
        <v>-54654.073881657001</v>
      </c>
      <c r="AF155">
        <v>-34412.352453034298</v>
      </c>
    </row>
    <row r="156" spans="1:32" x14ac:dyDescent="0.2">
      <c r="A156" s="74">
        <f t="shared" si="2"/>
        <v>43815</v>
      </c>
      <c r="B156" s="8">
        <v>4.5247387751711601E-8</v>
      </c>
      <c r="C156" s="8">
        <v>4.5247387751711601E-8</v>
      </c>
      <c r="D156" s="8">
        <v>-133148.09446427799</v>
      </c>
      <c r="E156" s="8">
        <v>-86553.3363357903</v>
      </c>
      <c r="F156" s="8">
        <v>46353.3148118893</v>
      </c>
      <c r="G156" s="8">
        <v>1.80066134930281E-8</v>
      </c>
      <c r="H156" s="8">
        <v>1.80066134930281E-8</v>
      </c>
      <c r="I156" s="8">
        <v>2455947.5896506398</v>
      </c>
      <c r="J156" s="8">
        <v>8.0915280210534302E-4</v>
      </c>
      <c r="K156" s="8">
        <v>1.80066134930281E-8</v>
      </c>
      <c r="L156" s="8">
        <v>-2934.2986911088601</v>
      </c>
      <c r="M156" s="8">
        <v>87883.836918027999</v>
      </c>
      <c r="N156" s="8">
        <v>1.80066134930281E-8</v>
      </c>
      <c r="O156" s="8">
        <v>1.80066134930281E-8</v>
      </c>
      <c r="P156" s="8">
        <v>-32260.711295718698</v>
      </c>
      <c r="Q156" s="8">
        <v>226382.64477221199</v>
      </c>
      <c r="R156" s="8">
        <v>3518.9327453425099</v>
      </c>
      <c r="S156" s="8">
        <v>10063.1905321911</v>
      </c>
      <c r="T156" s="8">
        <v>1.80066134930281E-8</v>
      </c>
      <c r="U156" s="8">
        <v>4.8302821493954604E-3</v>
      </c>
      <c r="V156" s="8">
        <v>626570.48187781102</v>
      </c>
      <c r="W156" s="8">
        <v>-212833.93558853801</v>
      </c>
      <c r="X156" s="8">
        <v>-1907.20020965106</v>
      </c>
      <c r="Y156" s="8">
        <v>-106702.03889179201</v>
      </c>
      <c r="Z156" s="8">
        <v>269700.72966980003</v>
      </c>
      <c r="AA156" s="8">
        <v>2172037.4340554099</v>
      </c>
      <c r="AB156" s="8">
        <v>1.80066134930281E-8</v>
      </c>
      <c r="AC156" s="8">
        <v>70952.173254378999</v>
      </c>
      <c r="AD156" s="8">
        <v>23383.319496271801</v>
      </c>
      <c r="AE156">
        <v>-185467.96345894301</v>
      </c>
      <c r="AF156">
        <v>-80586.480133271005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BE29F4A10EF4AAB8E5DC311F8DA0C" ma:contentTypeVersion="4" ma:contentTypeDescription="Create a new document." ma:contentTypeScope="" ma:versionID="ae622b30e259c83e89223813a73b1fab">
  <xsd:schema xmlns:xsd="http://www.w3.org/2001/XMLSchema" xmlns:xs="http://www.w3.org/2001/XMLSchema" xmlns:p="http://schemas.microsoft.com/office/2006/metadata/properties" xmlns:ns2="39d145bb-2ae1-48f1-993d-f16224da9982" targetNamespace="http://schemas.microsoft.com/office/2006/metadata/properties" ma:root="true" ma:fieldsID="9e12edc01c98ff05e5ca3f7f62eeb541" ns2:_="">
    <xsd:import namespace="39d145bb-2ae1-48f1-993d-f16224da99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145bb-2ae1-48f1-993d-f16224da99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035008-C876-4101-9B4E-5453C6C5B2CF}">
  <ds:schemaRefs>
    <ds:schemaRef ds:uri="39d145bb-2ae1-48f1-993d-f16224da9982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7B04942-D0B6-4EA9-A34A-CBB4418BB5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C67262-1C16-431C-8622-290FAF6413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d145bb-2ae1-48f1-993d-f16224da99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Media Transformations (Inputs)</vt:lpstr>
      <vt:lpstr>Model Coefficients</vt:lpstr>
      <vt:lpstr>Media Laydown - Print</vt:lpstr>
      <vt:lpstr>Media Laydown - PVID &amp; BVOD</vt:lpstr>
      <vt:lpstr>Media Laydown - Partnership</vt:lpstr>
      <vt:lpstr>Media Laydown - TV 2018</vt:lpstr>
      <vt:lpstr>Media Laydown - TV 2017</vt:lpstr>
      <vt:lpstr>Media Laydown - FB</vt:lpstr>
      <vt:lpstr>Media Laydown - Youtube</vt:lpstr>
      <vt:lpstr>Media Laydown - Radio</vt:lpstr>
      <vt:lpstr>Media Laydown - Cinema</vt:lpstr>
      <vt:lpstr>Media Laydown - B&amp;D</vt:lpstr>
      <vt:lpstr>Input Variables</vt:lpstr>
      <vt:lpstr>Final Volume Contributions</vt:lpstr>
      <vt:lpstr>Sheet1</vt:lpstr>
      <vt:lpstr>Volume Contribution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Alaric James</dc:creator>
  <cp:lastModifiedBy>Microsoft Office User</cp:lastModifiedBy>
  <dcterms:created xsi:type="dcterms:W3CDTF">2021-06-16T12:34:06Z</dcterms:created>
  <dcterms:modified xsi:type="dcterms:W3CDTF">2021-08-24T23:36:24Z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0x010100977BE29F4A10EF4AAB8E5DC311F8DA0C</vt:lpwstr>
  </property>
</Properties>
</file>