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baji\Downloads\"/>
    </mc:Choice>
  </mc:AlternateContent>
  <xr:revisionPtr revIDLastSave="0" documentId="13_ncr:1_{64DE3B64-D584-4ECC-B08D-33A970B835B5}" xr6:coauthVersionLast="47" xr6:coauthVersionMax="47" xr10:uidLastSave="{00000000-0000-0000-0000-000000000000}"/>
  <bookViews>
    <workbookView xWindow="51480" yWindow="2715" windowWidth="29040" windowHeight="15720" xr2:uid="{00000000-000D-0000-FFFF-FFFF00000000}"/>
  </bookViews>
  <sheets>
    <sheet name="All Data" sheetId="1" r:id="rId1"/>
    <sheet name="Tota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9" i="2" l="1"/>
  <c r="B109" i="2"/>
  <c r="C102" i="2"/>
  <c r="B102" i="2"/>
  <c r="C95" i="2"/>
  <c r="B95" i="2"/>
  <c r="C88" i="2"/>
  <c r="B88" i="2"/>
  <c r="C81" i="2"/>
  <c r="B81" i="2"/>
  <c r="C74" i="2"/>
  <c r="B74" i="2"/>
  <c r="D67" i="2"/>
  <c r="C67" i="2"/>
  <c r="B67" i="2"/>
  <c r="D60" i="2"/>
  <c r="C60" i="2"/>
  <c r="B60" i="2"/>
  <c r="E53" i="2"/>
  <c r="D53" i="2"/>
  <c r="C53" i="2"/>
  <c r="B53" i="2"/>
  <c r="E46" i="2"/>
  <c r="D46" i="2"/>
  <c r="C46" i="2"/>
  <c r="B46" i="2"/>
  <c r="F39" i="2"/>
  <c r="E39" i="2"/>
  <c r="D39" i="2"/>
  <c r="C39" i="2"/>
  <c r="B39" i="2"/>
  <c r="F32" i="2"/>
  <c r="E32" i="2"/>
  <c r="D32" i="2"/>
  <c r="C32" i="2"/>
  <c r="B32" i="2"/>
  <c r="H25" i="2"/>
  <c r="G25" i="2"/>
  <c r="F25" i="2"/>
  <c r="E25" i="2"/>
  <c r="D25" i="2"/>
  <c r="C25" i="2"/>
  <c r="B25" i="2"/>
  <c r="L18" i="2"/>
  <c r="K18" i="2"/>
  <c r="J18" i="2"/>
  <c r="I18" i="2"/>
  <c r="H18" i="2"/>
  <c r="G18" i="2"/>
  <c r="F18" i="2"/>
  <c r="E18" i="2"/>
  <c r="D18" i="2"/>
  <c r="C18" i="2"/>
  <c r="B18" i="2"/>
  <c r="E11" i="2"/>
  <c r="D11" i="2"/>
  <c r="C11" i="2"/>
  <c r="B11" i="2"/>
  <c r="E4" i="2"/>
  <c r="D4" i="2"/>
  <c r="C4" i="2"/>
  <c r="B4" i="2"/>
</calcChain>
</file>

<file path=xl/sharedStrings.xml><?xml version="1.0" encoding="utf-8"?>
<sst xmlns="http://schemas.openxmlformats.org/spreadsheetml/2006/main" count="217" uniqueCount="106">
  <si>
    <t>1. How many years have you been actively programming in Java?</t>
  </si>
  <si>
    <t>2. Which version of Java do you use the most in your projects?</t>
  </si>
  <si>
    <t>3. How often do you rely on Java built-in methods?</t>
  </si>
  <si>
    <t>4. In which domain do you work the most?</t>
  </si>
  <si>
    <t>5. Out of these built-in methods from Java 8, which do you use the most?</t>
  </si>
  <si>
    <t>6. Out of these built-in methods from Java 8, which do you use the least?</t>
  </si>
  <si>
    <t>7. Out of these built-in functions from Java 11, which do you use the most?</t>
  </si>
  <si>
    <t>8. Out of these built-in functions from Java 11, which do you use the least?</t>
  </si>
  <si>
    <t>9. Out of these built-in functions from Java 17, which do you use the most?</t>
  </si>
  <si>
    <t>10. Out of these built-in functions from Java 17, which do you use the least?</t>
  </si>
  <si>
    <t>For the upcoming questions related to SonarQube: If you don't use SonarQube to analyze your Java projects, please skip to the end and conclude the survey. Thank you for your time. If you do use SonarQube, please proceed with the next questions.</t>
  </si>
  <si>
    <t>11. Upon adopting Java version 8 in your projects, did you observe an increase in Code Smells identified by SonarQube compared to previous versions of Java?</t>
  </si>
  <si>
    <t>12. Upon adopting Java version 11 in your projects, did you observe an increase in Code Smells identified by SonarQube compared to previous versions of Java?</t>
  </si>
  <si>
    <t>13. Upon adopting Java version 17 in your projects, did you observe an increase in Code Smells identified by SonarQube compared to previous versions of Java?</t>
  </si>
  <si>
    <t>14. Upon adopting Java version 8 in your projects, did you observe an increase in Bugs identified by SonarQube compared to previous versions of Java?</t>
  </si>
  <si>
    <t>15. Upon adopting Java version 11 in your projects, did you observe an increase in Bugs identified by SonarQube compared to previous versions of Java?</t>
  </si>
  <si>
    <t>16. Upon adopting Java version 17 in your projects, did you observe an increase in Bugs identified by SonarQube compared to previous versions of Java?</t>
  </si>
  <si>
    <t>Date</t>
  </si>
  <si>
    <t>Time Taken</t>
  </si>
  <si>
    <t>Country Code</t>
  </si>
  <si>
    <t>Region Code</t>
  </si>
  <si>
    <t>First Name</t>
  </si>
  <si>
    <t>Last Name</t>
  </si>
  <si>
    <t>Email</t>
  </si>
  <si>
    <t>Custom Field</t>
  </si>
  <si>
    <t>Participant tracking code</t>
  </si>
  <si>
    <t>Completed</t>
  </si>
  <si>
    <t>External ID</t>
  </si>
  <si>
    <t>&lt;  1 Year</t>
  </si>
  <si>
    <t>1-3 Years</t>
  </si>
  <si>
    <t>3-5 Years</t>
  </si>
  <si>
    <t>5+ Years</t>
  </si>
  <si>
    <t/>
  </si>
  <si>
    <t>Very rarely - Very often</t>
  </si>
  <si>
    <t>Software Tools</t>
  </si>
  <si>
    <t>System Software</t>
  </si>
  <si>
    <t>Application Software</t>
  </si>
  <si>
    <t>Documentation</t>
  </si>
  <si>
    <t>Web Libraries/Frameworks</t>
  </si>
  <si>
    <t>Non-Web Libraries/Frameworks</t>
  </si>
  <si>
    <t>Other (please specify or leave blank)</t>
  </si>
  <si>
    <t>DE</t>
  </si>
  <si>
    <t>ES</t>
  </si>
  <si>
    <t>toArray method of Collection</t>
  </si>
  <si>
    <t>Haven't used any of the above</t>
  </si>
  <si>
    <t>String.isBlank(String)</t>
  </si>
  <si>
    <t>Never used any of them (JAX-RS-Client instead)</t>
  </si>
  <si>
    <t>All of those, but cannot say which I used most</t>
  </si>
  <si>
    <t>Have not used B,C, or D as they are very niche APIs</t>
  </si>
  <si>
    <t>Have not use any of them directly as they are abstracted away by most frameworks</t>
  </si>
  <si>
    <t>Have not used any of them as they are very niche APIs</t>
  </si>
  <si>
    <t>Records</t>
  </si>
  <si>
    <t>never used</t>
  </si>
  <si>
    <t>never used any of those</t>
  </si>
  <si>
    <t>all B, C, D</t>
  </si>
  <si>
    <t>none</t>
  </si>
  <si>
    <t>EE</t>
  </si>
  <si>
    <t>NL</t>
  </si>
  <si>
    <t>CH</t>
  </si>
  <si>
    <t>FR</t>
  </si>
  <si>
    <t>CZ</t>
  </si>
  <si>
    <t>Files.writeString()</t>
  </si>
  <si>
    <t>None really come to mind</t>
  </si>
  <si>
    <t>I think I really don't use any of them</t>
  </si>
  <si>
    <t>Pattern matching</t>
  </si>
  <si>
    <t>How many years have you been actively programming in Java?</t>
  </si>
  <si>
    <t>Which version of Java do you use the most in your projects?</t>
  </si>
  <si>
    <t>8</t>
  </si>
  <si>
    <t>11</t>
  </si>
  <si>
    <t>17</t>
  </si>
  <si>
    <t>How often do you rely on Java built-in methods?</t>
  </si>
  <si>
    <t>0</t>
  </si>
  <si>
    <t>1</t>
  </si>
  <si>
    <t>2</t>
  </si>
  <si>
    <t>3</t>
  </si>
  <si>
    <t>4</t>
  </si>
  <si>
    <t>5</t>
  </si>
  <si>
    <t>6</t>
  </si>
  <si>
    <t>7</t>
  </si>
  <si>
    <t>9</t>
  </si>
  <si>
    <t>10</t>
  </si>
  <si>
    <t>Very rarely</t>
  </si>
  <si>
    <t>In which domain do you work the most?</t>
  </si>
  <si>
    <t>Out of these built-in methods from Java 8, which do you use the most?</t>
  </si>
  <si>
    <t>stream()</t>
  </si>
  <si>
    <t>LongStream concat(LongStream a, LongStream b)</t>
  </si>
  <si>
    <t>Calendar.Builder setDate(int year, int month, int dayOfMonth)</t>
  </si>
  <si>
    <t>Calendar.Builder setTimeOfDay(int hourOfDay, int minute, int second)</t>
  </si>
  <si>
    <t>Out of these built-in methods from Java 8, which do you use the least?</t>
  </si>
  <si>
    <t>Out of these built-in functions from Java 11, which do you use the most?</t>
  </si>
  <si>
    <t>HttpRequest.Builder header(String name, String value)</t>
  </si>
  <si>
    <t>HttpRequest.Builder setHeader(String name, String value)</t>
  </si>
  <si>
    <t>WebSocket.Builder header​(String name, String value)</t>
  </si>
  <si>
    <t>Out of these built-in functions from Java 11, which do you use the least?</t>
  </si>
  <si>
    <t>Out of these built-in functions from Java 17, which do you use the most?</t>
  </si>
  <si>
    <t>ByteBuffer put(int index, ByteBuffer src, int offset, int length)</t>
  </si>
  <si>
    <t>mismatch(Path path, Path path2)</t>
  </si>
  <si>
    <t>Out of these built-in functions from Java 17, which do you use the least?</t>
  </si>
  <si>
    <t>Upon adopting Java version 8 in your projects, did you observe an increase in Code Smells identified by SonarQube compared to previous versions of Java?</t>
  </si>
  <si>
    <t>Yes</t>
  </si>
  <si>
    <t>No</t>
  </si>
  <si>
    <t>Upon adopting Java version 11 in your projects, did you observe an increase in Code Smells identified by SonarQube compared to previous versions of Java?</t>
  </si>
  <si>
    <t>Upon adopting Java version 17 in your projects, did you observe an increase in Code Smells identified by SonarQube compared to previous versions of Java?</t>
  </si>
  <si>
    <t>Upon adopting Java version 8 in your projects, did you observe an increase in Bugs identified by SonarQube compared to previous versions of Java?</t>
  </si>
  <si>
    <t>Upon adopting Java version 11 in your projects, did you observe an increase in Bugs identified by SonarQube compared to previous versions of Java?</t>
  </si>
  <si>
    <t>Upon adopting Java version 17 in your projects, did you observe an increase in Bugs identified by SonarQube compared to previous versions of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</si>
</sst>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4">
    <font>
      <sz val="11"/>
      <name val="Calibri"/>
    </font>
    <font>
      <b/>
      <sz val="11"/>
      <name val="Calibri"/>
    </font>
    <font>
      <b/>
      <i/>
      <sz val="11"/>
      <name val="Calibri"/>
    </font>
    <font>
      <b/>
      <sz val="16"/>
      <name val="Calibri"/>
    </font>
  </fonts>
  <fills count="3">
    <fill>
      <patternFill patternType="none"/>
    </fill>
    <fill>
      <patternFill patternType="gray125"/>
    </fill>
    <fill>
      <patternFill patternType="solid">
        <fgColor rgb="FFF5F5F5"/>
      </patternFill>
    </fill>
  </fills>
  <borders count="2">
    <border>
      <left/>
      <right/>
      <top/>
      <bottom/>
      <diagonal/>
    </border>
    <border>
      <left/>
      <right/>
      <top/>
      <bottom style="thin">
        <color auto="1"/>
      </bottom>
      <diagonal/>
    </border>
  </borders>
  <cellStyleXfs count="1">
    <xf numFmtId="0" fontId="0" fillId="0" borderId="0"/>
  </cellStyleXfs>
  <cellXfs count="6">
    <xf numFmtId="0" fontId="0" fillId="0" borderId="0" xfId="0"/>
    <xf numFmtId="164" fontId="0" fillId="0" borderId="0" xfId="0" applyNumberFormat="1"/>
    <xf numFmtId="0" fontId="1" fillId="0" borderId="0" xfId="0" applyFont="1"/>
    <xf numFmtId="0" fontId="2" fillId="0" borderId="1" xfId="0" applyFont="1" applyBorder="1"/>
    <xf numFmtId="0" fontId="3" fillId="0" borderId="0" xfId="0" applyFon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7CEFA"/>
  </sheetPr>
  <dimension ref="A1:AK43"/>
  <sheetViews>
    <sheetView tabSelected="1" workbookViewId="0">
      <selection activeCell="Q39" sqref="Q39"/>
    </sheetView>
  </sheetViews>
  <sheetFormatPr defaultRowHeight="15"/>
  <cols>
    <col min="1" max="1" width="9.140625" customWidth="1"/>
  </cols>
  <sheetData>
    <row r="1" spans="1:37">
      <c r="A1" s="2" t="s">
        <v>0</v>
      </c>
      <c r="B1" s="2"/>
      <c r="C1" s="2"/>
      <c r="D1" s="2"/>
      <c r="E1" s="2" t="s">
        <v>1</v>
      </c>
      <c r="F1" s="2" t="s">
        <v>2</v>
      </c>
      <c r="G1" s="2" t="s">
        <v>3</v>
      </c>
      <c r="H1" s="2"/>
      <c r="I1" s="2"/>
      <c r="J1" s="2"/>
      <c r="K1" s="2"/>
      <c r="L1" s="2"/>
      <c r="M1" s="2"/>
      <c r="N1" s="2" t="s">
        <v>4</v>
      </c>
      <c r="O1" s="2" t="s">
        <v>5</v>
      </c>
      <c r="P1" s="2" t="s">
        <v>6</v>
      </c>
      <c r="Q1" s="2" t="s">
        <v>7</v>
      </c>
      <c r="R1" s="2" t="s">
        <v>8</v>
      </c>
      <c r="S1" s="2" t="s">
        <v>9</v>
      </c>
      <c r="T1" s="2" t="s">
        <v>10</v>
      </c>
      <c r="U1" s="2" t="s">
        <v>11</v>
      </c>
      <c r="V1" s="2" t="s">
        <v>12</v>
      </c>
      <c r="W1" s="2" t="s">
        <v>13</v>
      </c>
      <c r="X1" s="2" t="s">
        <v>14</v>
      </c>
      <c r="Y1" s="2" t="s">
        <v>15</v>
      </c>
      <c r="Z1" s="2" t="s">
        <v>16</v>
      </c>
      <c r="AA1" s="2" t="s">
        <v>17</v>
      </c>
      <c r="AB1" s="2" t="s">
        <v>18</v>
      </c>
      <c r="AC1" s="2" t="s">
        <v>19</v>
      </c>
      <c r="AD1" s="2" t="s">
        <v>20</v>
      </c>
      <c r="AE1" s="2" t="s">
        <v>21</v>
      </c>
      <c r="AF1" s="2" t="s">
        <v>22</v>
      </c>
      <c r="AG1" s="2" t="s">
        <v>23</v>
      </c>
      <c r="AH1" s="2" t="s">
        <v>24</v>
      </c>
      <c r="AI1" s="2" t="s">
        <v>25</v>
      </c>
      <c r="AJ1" s="2" t="s">
        <v>26</v>
      </c>
      <c r="AK1" s="2" t="s">
        <v>27</v>
      </c>
    </row>
    <row r="2" spans="1:37">
      <c r="A2" s="3" t="s">
        <v>28</v>
      </c>
      <c r="B2" s="3" t="s">
        <v>29</v>
      </c>
      <c r="C2" s="3" t="s">
        <v>30</v>
      </c>
      <c r="D2" s="3" t="s">
        <v>31</v>
      </c>
      <c r="E2" s="3" t="s">
        <v>32</v>
      </c>
      <c r="F2" s="3" t="s">
        <v>33</v>
      </c>
      <c r="G2" s="3" t="s">
        <v>34</v>
      </c>
      <c r="H2" s="3" t="s">
        <v>35</v>
      </c>
      <c r="I2" s="3" t="s">
        <v>36</v>
      </c>
      <c r="J2" s="3" t="s">
        <v>37</v>
      </c>
      <c r="K2" s="3" t="s">
        <v>38</v>
      </c>
      <c r="L2" s="3" t="s">
        <v>39</v>
      </c>
      <c r="M2" s="3" t="s">
        <v>40</v>
      </c>
      <c r="N2" s="3" t="s">
        <v>32</v>
      </c>
      <c r="O2" s="3" t="s">
        <v>32</v>
      </c>
      <c r="P2" s="3" t="s">
        <v>32</v>
      </c>
      <c r="Q2" s="3" t="s">
        <v>32</v>
      </c>
      <c r="R2" s="3" t="s">
        <v>32</v>
      </c>
      <c r="S2" s="3" t="s">
        <v>32</v>
      </c>
      <c r="T2" s="3" t="s">
        <v>32</v>
      </c>
      <c r="U2" s="3" t="s">
        <v>32</v>
      </c>
      <c r="V2" s="3" t="s">
        <v>32</v>
      </c>
      <c r="W2" s="3" t="s">
        <v>32</v>
      </c>
      <c r="X2" s="3" t="s">
        <v>32</v>
      </c>
      <c r="Y2" s="3" t="s">
        <v>32</v>
      </c>
      <c r="Z2" s="3" t="s">
        <v>32</v>
      </c>
      <c r="AA2" s="3"/>
      <c r="AB2" s="3"/>
      <c r="AC2" s="3"/>
      <c r="AD2" s="3"/>
      <c r="AE2" s="3"/>
      <c r="AF2" s="3"/>
      <c r="AG2" s="3"/>
      <c r="AH2" s="3"/>
      <c r="AI2" s="3"/>
      <c r="AJ2" s="3"/>
      <c r="AK2" s="3"/>
    </row>
    <row r="3" spans="1:37">
      <c r="B3">
        <v>1</v>
      </c>
      <c r="E3">
        <v>1</v>
      </c>
      <c r="F3">
        <v>4</v>
      </c>
      <c r="G3">
        <v>1</v>
      </c>
      <c r="V3">
        <v>2</v>
      </c>
      <c r="AA3" s="1">
        <v>45184.524305555598</v>
      </c>
      <c r="AB3">
        <v>0</v>
      </c>
      <c r="AC3" t="s">
        <v>41</v>
      </c>
      <c r="AJ3" t="b">
        <v>1</v>
      </c>
    </row>
    <row r="4" spans="1:37">
      <c r="B4">
        <v>1</v>
      </c>
      <c r="E4">
        <v>2</v>
      </c>
      <c r="F4">
        <v>3</v>
      </c>
      <c r="I4">
        <v>1</v>
      </c>
      <c r="N4">
        <v>1</v>
      </c>
      <c r="O4">
        <v>2</v>
      </c>
      <c r="Q4">
        <v>3</v>
      </c>
      <c r="S4">
        <v>2</v>
      </c>
      <c r="V4">
        <v>2</v>
      </c>
      <c r="AA4" s="1">
        <v>45186.431944444397</v>
      </c>
      <c r="AB4">
        <v>0</v>
      </c>
      <c r="AC4" t="s">
        <v>41</v>
      </c>
      <c r="AJ4" t="b">
        <v>1</v>
      </c>
    </row>
    <row r="5" spans="1:37">
      <c r="A5">
        <v>1</v>
      </c>
      <c r="E5">
        <v>2</v>
      </c>
      <c r="F5">
        <v>6</v>
      </c>
      <c r="G5">
        <v>1</v>
      </c>
      <c r="I5">
        <v>1</v>
      </c>
      <c r="K5">
        <v>1</v>
      </c>
      <c r="N5">
        <v>1</v>
      </c>
      <c r="O5">
        <v>4</v>
      </c>
      <c r="V5">
        <v>2</v>
      </c>
      <c r="AA5" s="1">
        <v>45186.645138888904</v>
      </c>
      <c r="AB5">
        <v>0</v>
      </c>
      <c r="AC5" t="s">
        <v>41</v>
      </c>
      <c r="AJ5" t="b">
        <v>1</v>
      </c>
    </row>
    <row r="6" spans="1:37">
      <c r="B6">
        <v>1</v>
      </c>
      <c r="E6">
        <v>1</v>
      </c>
      <c r="F6">
        <v>6</v>
      </c>
      <c r="G6">
        <v>1</v>
      </c>
      <c r="H6">
        <v>1</v>
      </c>
      <c r="N6">
        <v>1</v>
      </c>
      <c r="O6">
        <v>4</v>
      </c>
      <c r="U6">
        <v>2</v>
      </c>
      <c r="X6">
        <v>2</v>
      </c>
      <c r="AA6" s="1">
        <v>45186.817361111098</v>
      </c>
      <c r="AB6">
        <v>0</v>
      </c>
      <c r="AC6" t="s">
        <v>41</v>
      </c>
      <c r="AJ6" t="b">
        <v>1</v>
      </c>
    </row>
    <row r="7" spans="1:37">
      <c r="B7">
        <v>1</v>
      </c>
      <c r="E7">
        <v>2</v>
      </c>
      <c r="F7">
        <v>6</v>
      </c>
      <c r="I7">
        <v>1</v>
      </c>
      <c r="N7">
        <v>1</v>
      </c>
      <c r="O7">
        <v>3</v>
      </c>
      <c r="P7">
        <v>2</v>
      </c>
      <c r="Q7">
        <v>3</v>
      </c>
      <c r="AA7" s="1">
        <v>45186.818055555603</v>
      </c>
      <c r="AB7">
        <v>0</v>
      </c>
      <c r="AC7" t="s">
        <v>41</v>
      </c>
      <c r="AJ7" t="b">
        <v>1</v>
      </c>
    </row>
    <row r="8" spans="1:37">
      <c r="B8">
        <v>1</v>
      </c>
      <c r="E8">
        <v>2</v>
      </c>
      <c r="F8">
        <v>3</v>
      </c>
      <c r="I8">
        <v>1</v>
      </c>
      <c r="N8">
        <v>1</v>
      </c>
      <c r="O8">
        <v>2</v>
      </c>
      <c r="AA8" s="1">
        <v>45186.922222222202</v>
      </c>
      <c r="AB8">
        <v>0</v>
      </c>
      <c r="AC8" t="s">
        <v>41</v>
      </c>
      <c r="AJ8" t="b">
        <v>1</v>
      </c>
    </row>
    <row r="9" spans="1:37">
      <c r="B9">
        <v>1</v>
      </c>
      <c r="E9">
        <v>1</v>
      </c>
      <c r="F9">
        <v>5</v>
      </c>
      <c r="K9">
        <v>1</v>
      </c>
      <c r="L9">
        <v>1</v>
      </c>
      <c r="N9">
        <v>1</v>
      </c>
      <c r="O9">
        <v>4</v>
      </c>
      <c r="P9">
        <v>1</v>
      </c>
      <c r="U9">
        <v>2</v>
      </c>
      <c r="V9">
        <v>2</v>
      </c>
      <c r="X9">
        <v>2</v>
      </c>
      <c r="Y9">
        <v>2</v>
      </c>
      <c r="AA9" s="1">
        <v>45187.343055555597</v>
      </c>
      <c r="AB9">
        <v>0</v>
      </c>
      <c r="AC9" t="s">
        <v>41</v>
      </c>
      <c r="AJ9" t="b">
        <v>1</v>
      </c>
    </row>
    <row r="10" spans="1:37">
      <c r="B10">
        <v>1</v>
      </c>
      <c r="E10">
        <v>1</v>
      </c>
      <c r="F10">
        <v>8</v>
      </c>
      <c r="I10">
        <v>1</v>
      </c>
      <c r="N10">
        <v>1</v>
      </c>
      <c r="O10">
        <v>2</v>
      </c>
      <c r="AA10" s="1">
        <v>45187.342361111099</v>
      </c>
      <c r="AB10">
        <v>0</v>
      </c>
      <c r="AC10" t="s">
        <v>42</v>
      </c>
      <c r="AJ10" t="b">
        <v>1</v>
      </c>
    </row>
    <row r="11" spans="1:37">
      <c r="D11">
        <v>1</v>
      </c>
      <c r="E11">
        <v>1</v>
      </c>
      <c r="F11">
        <v>5</v>
      </c>
      <c r="I11">
        <v>1</v>
      </c>
      <c r="J11">
        <v>1</v>
      </c>
      <c r="O11">
        <v>4</v>
      </c>
      <c r="Q11">
        <v>3</v>
      </c>
      <c r="S11">
        <v>1</v>
      </c>
      <c r="AA11" s="1">
        <v>45187.342361111099</v>
      </c>
      <c r="AB11">
        <v>0</v>
      </c>
      <c r="AC11" t="s">
        <v>41</v>
      </c>
      <c r="AJ11" t="b">
        <v>1</v>
      </c>
    </row>
    <row r="12" spans="1:37">
      <c r="D12">
        <v>1</v>
      </c>
      <c r="E12">
        <v>2</v>
      </c>
      <c r="F12">
        <v>10</v>
      </c>
      <c r="I12">
        <v>1</v>
      </c>
      <c r="N12">
        <v>1</v>
      </c>
      <c r="O12">
        <v>2</v>
      </c>
      <c r="P12">
        <v>2</v>
      </c>
      <c r="Q12">
        <v>3</v>
      </c>
      <c r="V12">
        <v>1</v>
      </c>
      <c r="AA12" s="1">
        <v>45187.34375</v>
      </c>
      <c r="AB12">
        <v>0</v>
      </c>
      <c r="AC12" t="s">
        <v>41</v>
      </c>
      <c r="AJ12" t="b">
        <v>1</v>
      </c>
    </row>
    <row r="13" spans="1:37">
      <c r="D13">
        <v>1</v>
      </c>
      <c r="E13">
        <v>1</v>
      </c>
      <c r="F13">
        <v>6</v>
      </c>
      <c r="I13">
        <v>1</v>
      </c>
      <c r="N13">
        <v>1</v>
      </c>
      <c r="O13">
        <v>2</v>
      </c>
      <c r="U13">
        <v>2</v>
      </c>
      <c r="V13">
        <v>2</v>
      </c>
      <c r="W13">
        <v>2</v>
      </c>
      <c r="X13">
        <v>2</v>
      </c>
      <c r="Y13">
        <v>2</v>
      </c>
      <c r="Z13">
        <v>2</v>
      </c>
      <c r="AA13" s="1">
        <v>45187.34375</v>
      </c>
      <c r="AB13">
        <v>0</v>
      </c>
      <c r="AC13" t="s">
        <v>41</v>
      </c>
      <c r="AJ13" t="b">
        <v>1</v>
      </c>
    </row>
    <row r="14" spans="1:37">
      <c r="D14">
        <v>1</v>
      </c>
      <c r="E14">
        <v>2</v>
      </c>
      <c r="F14">
        <v>8</v>
      </c>
      <c r="I14">
        <v>1</v>
      </c>
      <c r="N14">
        <v>1</v>
      </c>
      <c r="O14">
        <v>4</v>
      </c>
      <c r="AA14" s="1">
        <v>45187.344444444403</v>
      </c>
      <c r="AB14">
        <v>0</v>
      </c>
      <c r="AC14" t="s">
        <v>41</v>
      </c>
      <c r="AJ14" t="b">
        <v>1</v>
      </c>
    </row>
    <row r="15" spans="1:37">
      <c r="D15">
        <v>1</v>
      </c>
      <c r="E15">
        <v>1</v>
      </c>
      <c r="F15">
        <v>10</v>
      </c>
      <c r="I15">
        <v>1</v>
      </c>
      <c r="N15">
        <v>1</v>
      </c>
      <c r="O15">
        <v>4</v>
      </c>
      <c r="P15" t="s">
        <v>43</v>
      </c>
      <c r="Q15" t="s">
        <v>44</v>
      </c>
      <c r="R15" t="s">
        <v>44</v>
      </c>
      <c r="S15" t="s">
        <v>44</v>
      </c>
      <c r="AA15" s="1">
        <v>45187.343055555597</v>
      </c>
      <c r="AB15">
        <v>0</v>
      </c>
      <c r="AC15" t="s">
        <v>41</v>
      </c>
      <c r="AJ15" t="b">
        <v>1</v>
      </c>
    </row>
    <row r="16" spans="1:37">
      <c r="D16">
        <v>1</v>
      </c>
      <c r="E16">
        <v>2</v>
      </c>
      <c r="F16">
        <v>10</v>
      </c>
      <c r="I16">
        <v>1</v>
      </c>
      <c r="N16">
        <v>1</v>
      </c>
      <c r="O16">
        <v>4</v>
      </c>
      <c r="Q16" t="s">
        <v>45</v>
      </c>
      <c r="AA16" s="1">
        <v>45187.345138888901</v>
      </c>
      <c r="AB16">
        <v>0</v>
      </c>
      <c r="AC16" t="s">
        <v>41</v>
      </c>
      <c r="AJ16" t="b">
        <v>1</v>
      </c>
    </row>
    <row r="17" spans="2:36">
      <c r="D17">
        <v>1</v>
      </c>
      <c r="E17">
        <v>2</v>
      </c>
      <c r="F17">
        <v>7</v>
      </c>
      <c r="I17">
        <v>1</v>
      </c>
      <c r="N17">
        <v>1</v>
      </c>
      <c r="O17">
        <v>4</v>
      </c>
      <c r="Q17" t="s">
        <v>46</v>
      </c>
      <c r="AA17" s="1">
        <v>45187.345138888901</v>
      </c>
      <c r="AB17">
        <v>0</v>
      </c>
      <c r="AC17" t="s">
        <v>41</v>
      </c>
      <c r="AJ17" t="b">
        <v>1</v>
      </c>
    </row>
    <row r="18" spans="2:36">
      <c r="D18">
        <v>1</v>
      </c>
      <c r="E18">
        <v>1</v>
      </c>
      <c r="F18">
        <v>7</v>
      </c>
      <c r="G18">
        <v>1</v>
      </c>
      <c r="I18">
        <v>1</v>
      </c>
      <c r="N18">
        <v>1</v>
      </c>
      <c r="O18">
        <v>2</v>
      </c>
      <c r="AA18" s="1">
        <v>45187.346527777801</v>
      </c>
      <c r="AB18">
        <v>0</v>
      </c>
      <c r="AC18" t="s">
        <v>41</v>
      </c>
      <c r="AJ18" t="b">
        <v>1</v>
      </c>
    </row>
    <row r="19" spans="2:36">
      <c r="D19">
        <v>1</v>
      </c>
      <c r="E19">
        <v>2</v>
      </c>
      <c r="F19">
        <v>4</v>
      </c>
      <c r="I19">
        <v>1</v>
      </c>
      <c r="N19">
        <v>1</v>
      </c>
      <c r="O19">
        <v>4</v>
      </c>
      <c r="AA19" s="1">
        <v>45187.351388888899</v>
      </c>
      <c r="AB19">
        <v>0</v>
      </c>
      <c r="AC19" t="s">
        <v>41</v>
      </c>
      <c r="AJ19" t="b">
        <v>1</v>
      </c>
    </row>
    <row r="20" spans="2:36">
      <c r="B20">
        <v>1</v>
      </c>
      <c r="E20" t="s">
        <v>47</v>
      </c>
      <c r="F20">
        <v>5</v>
      </c>
      <c r="I20">
        <v>1</v>
      </c>
      <c r="K20">
        <v>1</v>
      </c>
      <c r="N20" t="s">
        <v>48</v>
      </c>
      <c r="O20" t="s">
        <v>48</v>
      </c>
      <c r="P20" t="s">
        <v>49</v>
      </c>
      <c r="Q20" t="s">
        <v>49</v>
      </c>
      <c r="R20" t="s">
        <v>50</v>
      </c>
      <c r="S20" t="s">
        <v>50</v>
      </c>
      <c r="AA20" s="1">
        <v>45187.350694444402</v>
      </c>
      <c r="AB20">
        <v>0</v>
      </c>
      <c r="AC20" t="s">
        <v>41</v>
      </c>
      <c r="AJ20" t="b">
        <v>1</v>
      </c>
    </row>
    <row r="21" spans="2:36">
      <c r="C21">
        <v>1</v>
      </c>
      <c r="E21">
        <v>2</v>
      </c>
      <c r="F21">
        <v>9</v>
      </c>
      <c r="I21">
        <v>1</v>
      </c>
      <c r="L21">
        <v>1</v>
      </c>
      <c r="N21">
        <v>1</v>
      </c>
      <c r="O21">
        <v>2</v>
      </c>
      <c r="P21">
        <v>3</v>
      </c>
      <c r="Q21">
        <v>2</v>
      </c>
      <c r="R21">
        <v>1</v>
      </c>
      <c r="S21">
        <v>2</v>
      </c>
      <c r="AA21" s="1">
        <v>45187.362500000003</v>
      </c>
      <c r="AB21">
        <v>0</v>
      </c>
      <c r="AC21" t="s">
        <v>41</v>
      </c>
      <c r="AJ21" t="b">
        <v>1</v>
      </c>
    </row>
    <row r="22" spans="2:36">
      <c r="D22">
        <v>1</v>
      </c>
      <c r="E22">
        <v>3</v>
      </c>
      <c r="F22">
        <v>8</v>
      </c>
      <c r="I22">
        <v>1</v>
      </c>
      <c r="N22">
        <v>1</v>
      </c>
      <c r="O22">
        <v>2</v>
      </c>
      <c r="P22">
        <v>1</v>
      </c>
      <c r="Q22">
        <v>3</v>
      </c>
      <c r="R22" t="s">
        <v>51</v>
      </c>
      <c r="S22">
        <v>2</v>
      </c>
      <c r="AA22" s="1">
        <v>45187.364583333299</v>
      </c>
      <c r="AB22">
        <v>0</v>
      </c>
      <c r="AC22" t="s">
        <v>41</v>
      </c>
      <c r="AJ22" t="b">
        <v>1</v>
      </c>
    </row>
    <row r="23" spans="2:36">
      <c r="D23">
        <v>1</v>
      </c>
      <c r="E23">
        <v>2</v>
      </c>
      <c r="F23">
        <v>3</v>
      </c>
      <c r="I23">
        <v>1</v>
      </c>
      <c r="N23">
        <v>1</v>
      </c>
      <c r="O23">
        <v>4</v>
      </c>
      <c r="P23">
        <v>2</v>
      </c>
      <c r="Q23">
        <v>1</v>
      </c>
      <c r="AA23" s="1">
        <v>45187.370138888902</v>
      </c>
      <c r="AB23">
        <v>0</v>
      </c>
      <c r="AC23" t="s">
        <v>41</v>
      </c>
      <c r="AJ23" t="b">
        <v>1</v>
      </c>
    </row>
    <row r="24" spans="2:36">
      <c r="D24">
        <v>1</v>
      </c>
      <c r="E24">
        <v>2</v>
      </c>
      <c r="F24">
        <v>7</v>
      </c>
      <c r="I24">
        <v>1</v>
      </c>
      <c r="N24">
        <v>1</v>
      </c>
      <c r="O24">
        <v>2</v>
      </c>
      <c r="P24">
        <v>1</v>
      </c>
      <c r="Q24">
        <v>3</v>
      </c>
      <c r="R24">
        <v>2</v>
      </c>
      <c r="S24">
        <v>1</v>
      </c>
      <c r="AA24" s="1">
        <v>45187.3840277778</v>
      </c>
      <c r="AB24">
        <v>0</v>
      </c>
      <c r="AC24" t="s">
        <v>41</v>
      </c>
      <c r="AJ24" t="b">
        <v>1</v>
      </c>
    </row>
    <row r="25" spans="2:36">
      <c r="D25">
        <v>1</v>
      </c>
      <c r="E25">
        <v>2</v>
      </c>
      <c r="F25">
        <v>10</v>
      </c>
      <c r="I25">
        <v>1</v>
      </c>
      <c r="N25">
        <v>1</v>
      </c>
      <c r="O25">
        <v>1</v>
      </c>
      <c r="P25" t="s">
        <v>52</v>
      </c>
      <c r="Q25" t="s">
        <v>53</v>
      </c>
      <c r="U25">
        <v>2</v>
      </c>
      <c r="V25">
        <v>2</v>
      </c>
      <c r="W25">
        <v>2</v>
      </c>
      <c r="AA25" s="1">
        <v>45187.344444444403</v>
      </c>
      <c r="AB25">
        <v>0</v>
      </c>
      <c r="AC25" t="s">
        <v>41</v>
      </c>
      <c r="AJ25" t="b">
        <v>1</v>
      </c>
    </row>
    <row r="26" spans="2:36">
      <c r="D26">
        <v>1</v>
      </c>
      <c r="E26">
        <v>3</v>
      </c>
      <c r="F26">
        <v>8</v>
      </c>
      <c r="I26">
        <v>1</v>
      </c>
      <c r="N26">
        <v>1</v>
      </c>
      <c r="O26">
        <v>4</v>
      </c>
      <c r="R26">
        <v>1</v>
      </c>
      <c r="S26">
        <v>2</v>
      </c>
      <c r="U26">
        <v>2</v>
      </c>
      <c r="V26">
        <v>2</v>
      </c>
      <c r="W26">
        <v>2</v>
      </c>
      <c r="X26">
        <v>2</v>
      </c>
      <c r="Y26">
        <v>2</v>
      </c>
      <c r="Z26">
        <v>2</v>
      </c>
      <c r="AA26" s="1">
        <v>45187.391666666699</v>
      </c>
      <c r="AB26">
        <v>0</v>
      </c>
      <c r="AC26" t="s">
        <v>41</v>
      </c>
      <c r="AJ26" t="b">
        <v>1</v>
      </c>
    </row>
    <row r="27" spans="2:36">
      <c r="B27">
        <v>1</v>
      </c>
      <c r="E27">
        <v>3</v>
      </c>
      <c r="F27">
        <v>5</v>
      </c>
      <c r="I27">
        <v>1</v>
      </c>
      <c r="N27">
        <v>1</v>
      </c>
      <c r="O27" t="s">
        <v>54</v>
      </c>
      <c r="P27" t="s">
        <v>55</v>
      </c>
      <c r="Q27" t="s">
        <v>55</v>
      </c>
      <c r="R27" t="s">
        <v>55</v>
      </c>
      <c r="S27" t="s">
        <v>55</v>
      </c>
      <c r="AA27" s="1">
        <v>45187.413194444402</v>
      </c>
      <c r="AB27">
        <v>0</v>
      </c>
      <c r="AC27" t="s">
        <v>56</v>
      </c>
      <c r="AJ27" t="b">
        <v>1</v>
      </c>
    </row>
    <row r="28" spans="2:36">
      <c r="D28">
        <v>1</v>
      </c>
      <c r="E28">
        <v>3</v>
      </c>
      <c r="F28">
        <v>5</v>
      </c>
      <c r="I28">
        <v>1</v>
      </c>
      <c r="N28">
        <v>1</v>
      </c>
      <c r="O28">
        <v>3</v>
      </c>
      <c r="P28">
        <v>1</v>
      </c>
      <c r="Q28">
        <v>3</v>
      </c>
      <c r="AA28" s="1">
        <v>45187.458333333299</v>
      </c>
      <c r="AB28">
        <v>0</v>
      </c>
      <c r="AC28" t="s">
        <v>41</v>
      </c>
      <c r="AJ28" t="b">
        <v>1</v>
      </c>
    </row>
    <row r="29" spans="2:36">
      <c r="D29">
        <v>1</v>
      </c>
      <c r="E29">
        <v>1</v>
      </c>
      <c r="F29">
        <v>5</v>
      </c>
      <c r="G29">
        <v>1</v>
      </c>
      <c r="I29">
        <v>1</v>
      </c>
      <c r="N29">
        <v>1</v>
      </c>
      <c r="O29">
        <v>1</v>
      </c>
      <c r="AA29" s="1">
        <v>45188.255555555603</v>
      </c>
      <c r="AB29">
        <v>0</v>
      </c>
      <c r="AC29" t="s">
        <v>41</v>
      </c>
      <c r="AJ29" t="b">
        <v>1</v>
      </c>
    </row>
    <row r="30" spans="2:36">
      <c r="C30">
        <v>1</v>
      </c>
      <c r="E30">
        <v>3</v>
      </c>
      <c r="F30">
        <v>8</v>
      </c>
      <c r="G30">
        <v>1</v>
      </c>
      <c r="I30">
        <v>1</v>
      </c>
      <c r="K30">
        <v>1</v>
      </c>
      <c r="N30">
        <v>1</v>
      </c>
      <c r="O30">
        <v>3</v>
      </c>
      <c r="P30">
        <v>2</v>
      </c>
      <c r="Q30">
        <v>3</v>
      </c>
      <c r="R30" t="s">
        <v>55</v>
      </c>
      <c r="AA30" s="1">
        <v>45187.346527777801</v>
      </c>
      <c r="AB30">
        <v>0</v>
      </c>
      <c r="AC30" t="s">
        <v>41</v>
      </c>
      <c r="AJ30" t="b">
        <v>1</v>
      </c>
    </row>
    <row r="31" spans="2:36">
      <c r="D31">
        <v>1</v>
      </c>
      <c r="E31">
        <v>2</v>
      </c>
      <c r="F31">
        <v>7</v>
      </c>
      <c r="I31">
        <v>1</v>
      </c>
      <c r="N31">
        <v>1</v>
      </c>
      <c r="O31">
        <v>4</v>
      </c>
      <c r="P31">
        <v>1</v>
      </c>
      <c r="Q31">
        <v>3</v>
      </c>
      <c r="AA31" s="1">
        <v>45188.484722222202</v>
      </c>
      <c r="AB31">
        <v>0</v>
      </c>
      <c r="AC31" t="s">
        <v>41</v>
      </c>
      <c r="AJ31" t="b">
        <v>1</v>
      </c>
    </row>
    <row r="32" spans="2:36">
      <c r="C32">
        <v>1</v>
      </c>
      <c r="E32">
        <v>2</v>
      </c>
      <c r="F32">
        <v>8</v>
      </c>
      <c r="K32">
        <v>1</v>
      </c>
      <c r="N32">
        <v>1</v>
      </c>
      <c r="O32">
        <v>3</v>
      </c>
      <c r="P32" t="s">
        <v>55</v>
      </c>
      <c r="Q32" t="s">
        <v>55</v>
      </c>
      <c r="R32">
        <v>1</v>
      </c>
      <c r="S32">
        <v>2</v>
      </c>
      <c r="AA32" s="1">
        <v>45188.620833333298</v>
      </c>
      <c r="AB32">
        <v>0</v>
      </c>
      <c r="AC32" t="s">
        <v>57</v>
      </c>
      <c r="AJ32" t="b">
        <v>1</v>
      </c>
    </row>
    <row r="33" spans="1:36">
      <c r="A33">
        <v>1</v>
      </c>
      <c r="E33">
        <v>1</v>
      </c>
      <c r="F33">
        <v>6</v>
      </c>
      <c r="I33">
        <v>1</v>
      </c>
      <c r="L33">
        <v>1</v>
      </c>
      <c r="N33">
        <v>1</v>
      </c>
      <c r="O33">
        <v>4</v>
      </c>
      <c r="P33" t="s">
        <v>55</v>
      </c>
      <c r="AA33" s="1">
        <v>45188.579166666699</v>
      </c>
      <c r="AB33">
        <v>0</v>
      </c>
      <c r="AC33" t="s">
        <v>41</v>
      </c>
      <c r="AJ33" t="b">
        <v>1</v>
      </c>
    </row>
    <row r="34" spans="1:36">
      <c r="B34">
        <v>1</v>
      </c>
      <c r="E34">
        <v>3</v>
      </c>
      <c r="F34">
        <v>7</v>
      </c>
      <c r="I34">
        <v>1</v>
      </c>
      <c r="N34">
        <v>1</v>
      </c>
      <c r="O34">
        <v>4</v>
      </c>
      <c r="U34">
        <v>1</v>
      </c>
      <c r="V34">
        <v>2</v>
      </c>
      <c r="W34">
        <v>1</v>
      </c>
      <c r="X34">
        <v>2</v>
      </c>
      <c r="Y34">
        <v>2</v>
      </c>
      <c r="Z34">
        <v>1</v>
      </c>
      <c r="AA34" s="1">
        <v>45194.608333333301</v>
      </c>
      <c r="AB34">
        <v>0</v>
      </c>
      <c r="AC34" t="s">
        <v>41</v>
      </c>
      <c r="AJ34" t="b">
        <v>1</v>
      </c>
    </row>
    <row r="35" spans="1:36">
      <c r="D35">
        <v>1</v>
      </c>
      <c r="E35">
        <v>3</v>
      </c>
      <c r="F35">
        <v>10</v>
      </c>
      <c r="G35">
        <v>1</v>
      </c>
      <c r="I35">
        <v>1</v>
      </c>
      <c r="N35">
        <v>1</v>
      </c>
      <c r="O35">
        <v>4</v>
      </c>
      <c r="Q35">
        <v>3</v>
      </c>
      <c r="R35" t="s">
        <v>55</v>
      </c>
      <c r="S35">
        <v>2</v>
      </c>
      <c r="AA35" s="1">
        <v>45194.668055555601</v>
      </c>
      <c r="AB35">
        <v>0</v>
      </c>
      <c r="AC35" t="s">
        <v>58</v>
      </c>
      <c r="AJ35" t="b">
        <v>1</v>
      </c>
    </row>
    <row r="36" spans="1:36">
      <c r="D36">
        <v>1</v>
      </c>
      <c r="E36">
        <v>3</v>
      </c>
      <c r="F36">
        <v>10</v>
      </c>
      <c r="I36">
        <v>1</v>
      </c>
      <c r="N36">
        <v>1</v>
      </c>
      <c r="O36">
        <v>4</v>
      </c>
      <c r="R36">
        <v>1</v>
      </c>
      <c r="S36">
        <v>2</v>
      </c>
      <c r="AA36" s="1">
        <v>45195.379861111098</v>
      </c>
      <c r="AB36">
        <v>0</v>
      </c>
      <c r="AC36" t="s">
        <v>58</v>
      </c>
      <c r="AJ36" t="b">
        <v>1</v>
      </c>
    </row>
    <row r="37" spans="1:36">
      <c r="C37">
        <v>1</v>
      </c>
      <c r="E37">
        <v>3</v>
      </c>
      <c r="F37">
        <v>10</v>
      </c>
      <c r="I37">
        <v>1</v>
      </c>
      <c r="L37">
        <v>1</v>
      </c>
      <c r="N37">
        <v>1</v>
      </c>
      <c r="O37">
        <v>3</v>
      </c>
      <c r="R37">
        <v>1</v>
      </c>
      <c r="S37">
        <v>2</v>
      </c>
      <c r="AA37" s="1">
        <v>45195.447222222203</v>
      </c>
      <c r="AB37">
        <v>0</v>
      </c>
      <c r="AC37" t="s">
        <v>41</v>
      </c>
      <c r="AJ37" t="b">
        <v>1</v>
      </c>
    </row>
    <row r="38" spans="1:36">
      <c r="D38">
        <v>1</v>
      </c>
      <c r="E38">
        <v>3</v>
      </c>
      <c r="F38">
        <v>10</v>
      </c>
      <c r="I38">
        <v>1</v>
      </c>
      <c r="N38">
        <v>1</v>
      </c>
      <c r="O38">
        <v>2</v>
      </c>
      <c r="P38">
        <v>1</v>
      </c>
      <c r="Q38">
        <v>3</v>
      </c>
      <c r="S38">
        <v>2</v>
      </c>
      <c r="U38">
        <v>1</v>
      </c>
      <c r="V38">
        <v>1</v>
      </c>
      <c r="W38">
        <v>2</v>
      </c>
      <c r="X38">
        <v>1</v>
      </c>
      <c r="Y38">
        <v>2</v>
      </c>
      <c r="Z38">
        <v>2</v>
      </c>
      <c r="AA38" s="1">
        <v>45195.588194444397</v>
      </c>
      <c r="AB38">
        <v>0</v>
      </c>
      <c r="AC38" t="s">
        <v>59</v>
      </c>
      <c r="AJ38" t="b">
        <v>1</v>
      </c>
    </row>
    <row r="39" spans="1:36">
      <c r="D39">
        <v>1</v>
      </c>
      <c r="E39">
        <v>1</v>
      </c>
      <c r="F39">
        <v>5</v>
      </c>
      <c r="I39">
        <v>1</v>
      </c>
      <c r="K39">
        <v>1</v>
      </c>
      <c r="N39">
        <v>1</v>
      </c>
      <c r="O39">
        <v>1</v>
      </c>
      <c r="U39">
        <v>1</v>
      </c>
      <c r="V39">
        <v>1</v>
      </c>
      <c r="W39">
        <v>1</v>
      </c>
      <c r="X39">
        <v>2</v>
      </c>
      <c r="Y39">
        <v>2</v>
      </c>
      <c r="Z39">
        <v>2</v>
      </c>
      <c r="AA39" s="1">
        <v>45195.754166666702</v>
      </c>
      <c r="AB39">
        <v>0</v>
      </c>
      <c r="AC39" t="s">
        <v>60</v>
      </c>
      <c r="AJ39" t="b">
        <v>1</v>
      </c>
    </row>
    <row r="40" spans="1:36">
      <c r="D40">
        <v>1</v>
      </c>
      <c r="E40">
        <v>3</v>
      </c>
      <c r="F40">
        <v>9</v>
      </c>
      <c r="I40">
        <v>1</v>
      </c>
      <c r="N40">
        <v>1</v>
      </c>
      <c r="O40">
        <v>4</v>
      </c>
      <c r="P40" t="s">
        <v>61</v>
      </c>
      <c r="Q40">
        <v>3</v>
      </c>
      <c r="R40" t="s">
        <v>62</v>
      </c>
      <c r="S40" t="s">
        <v>63</v>
      </c>
      <c r="U40">
        <v>1</v>
      </c>
      <c r="V40">
        <v>2</v>
      </c>
      <c r="W40">
        <v>2</v>
      </c>
      <c r="X40">
        <v>2</v>
      </c>
      <c r="Y40">
        <v>2</v>
      </c>
      <c r="Z40">
        <v>2</v>
      </c>
      <c r="AA40" s="1">
        <v>45196.527777777803</v>
      </c>
      <c r="AB40">
        <v>0</v>
      </c>
      <c r="AC40" t="s">
        <v>57</v>
      </c>
      <c r="AJ40" t="b">
        <v>1</v>
      </c>
    </row>
    <row r="41" spans="1:36">
      <c r="C41">
        <v>1</v>
      </c>
      <c r="E41">
        <v>3</v>
      </c>
      <c r="F41">
        <v>7</v>
      </c>
      <c r="I41">
        <v>1</v>
      </c>
      <c r="K41">
        <v>1</v>
      </c>
      <c r="N41">
        <v>1</v>
      </c>
      <c r="O41">
        <v>3</v>
      </c>
      <c r="P41">
        <v>2</v>
      </c>
      <c r="Q41">
        <v>3</v>
      </c>
      <c r="AA41" s="1">
        <v>45196.875</v>
      </c>
      <c r="AB41">
        <v>0</v>
      </c>
      <c r="AC41" t="s">
        <v>41</v>
      </c>
      <c r="AJ41" t="b">
        <v>1</v>
      </c>
    </row>
    <row r="42" spans="1:36">
      <c r="D42">
        <v>1</v>
      </c>
      <c r="E42">
        <v>3</v>
      </c>
      <c r="F42">
        <v>7</v>
      </c>
      <c r="I42">
        <v>1</v>
      </c>
      <c r="N42">
        <v>1</v>
      </c>
      <c r="O42">
        <v>2</v>
      </c>
      <c r="R42" t="s">
        <v>64</v>
      </c>
      <c r="U42">
        <v>1</v>
      </c>
      <c r="V42">
        <v>2</v>
      </c>
      <c r="W42">
        <v>2</v>
      </c>
      <c r="X42">
        <v>1</v>
      </c>
      <c r="Z42">
        <v>2</v>
      </c>
      <c r="AA42" s="1">
        <v>45198.2993055556</v>
      </c>
      <c r="AB42">
        <v>0</v>
      </c>
      <c r="AC42" t="s">
        <v>41</v>
      </c>
      <c r="AJ42" t="b">
        <v>1</v>
      </c>
    </row>
    <row r="43" spans="1:36">
      <c r="D43">
        <v>1</v>
      </c>
      <c r="E43">
        <v>2</v>
      </c>
      <c r="F43">
        <v>7</v>
      </c>
      <c r="I43">
        <v>1</v>
      </c>
      <c r="N43">
        <v>1</v>
      </c>
      <c r="O43">
        <v>4</v>
      </c>
      <c r="Q43">
        <v>3</v>
      </c>
      <c r="AA43" s="1">
        <v>45202.863194444399</v>
      </c>
      <c r="AB43">
        <v>0</v>
      </c>
      <c r="AC43" t="s">
        <v>41</v>
      </c>
      <c r="AJ4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L109"/>
  <sheetViews>
    <sheetView topLeftCell="A26" workbookViewId="0"/>
  </sheetViews>
  <sheetFormatPr defaultRowHeight="15"/>
  <cols>
    <col min="1" max="1" width="9.140625" customWidth="1"/>
  </cols>
  <sheetData>
    <row r="1" spans="1:5" ht="21">
      <c r="A1" s="4" t="s">
        <v>65</v>
      </c>
    </row>
    <row r="3" spans="1:5">
      <c r="A3" s="5"/>
      <c r="B3" s="5" t="s">
        <v>28</v>
      </c>
      <c r="C3" s="5" t="s">
        <v>29</v>
      </c>
      <c r="D3" s="5" t="s">
        <v>30</v>
      </c>
      <c r="E3" s="5" t="s">
        <v>31</v>
      </c>
    </row>
    <row r="4" spans="1:5">
      <c r="B4">
        <f>COUNTIF('All Data'!A3:A44,"1")</f>
        <v>2</v>
      </c>
      <c r="C4">
        <f>COUNTIF('All Data'!B3:B44,"1")</f>
        <v>10</v>
      </c>
      <c r="D4">
        <f>COUNTIF('All Data'!C3:C44,"1")</f>
        <v>5</v>
      </c>
      <c r="E4">
        <f>COUNTIF('All Data'!D3:D44,"1")</f>
        <v>24</v>
      </c>
    </row>
    <row r="8" spans="1:5" ht="21">
      <c r="A8" s="4" t="s">
        <v>66</v>
      </c>
    </row>
    <row r="10" spans="1:5">
      <c r="A10" s="5"/>
      <c r="B10" s="5" t="s">
        <v>67</v>
      </c>
      <c r="C10" s="5" t="s">
        <v>68</v>
      </c>
      <c r="D10" s="5" t="s">
        <v>69</v>
      </c>
      <c r="E10" s="5" t="s">
        <v>40</v>
      </c>
    </row>
    <row r="11" spans="1:5">
      <c r="A11" s="2" t="s">
        <v>32</v>
      </c>
      <c r="B11">
        <f>COUNTIF('All Data'!E3:E44,"1")</f>
        <v>11</v>
      </c>
      <c r="C11">
        <f>COUNTIF('All Data'!E3:E44,"2")</f>
        <v>16</v>
      </c>
      <c r="D11">
        <f>COUNTIF('All Data'!E3:E44,"3")</f>
        <v>13</v>
      </c>
      <c r="E11">
        <f>COUNTIF('All Data'!E3:E44,"999999")</f>
        <v>0</v>
      </c>
    </row>
    <row r="15" spans="1:5" ht="21">
      <c r="A15" s="4" t="s">
        <v>70</v>
      </c>
    </row>
    <row r="17" spans="1:12">
      <c r="A17" s="5"/>
      <c r="B17" s="5" t="s">
        <v>71</v>
      </c>
      <c r="C17" s="5" t="s">
        <v>72</v>
      </c>
      <c r="D17" s="5" t="s">
        <v>73</v>
      </c>
      <c r="E17" s="5" t="s">
        <v>74</v>
      </c>
      <c r="F17" s="5" t="s">
        <v>75</v>
      </c>
      <c r="G17" s="5" t="s">
        <v>76</v>
      </c>
      <c r="H17" s="5" t="s">
        <v>77</v>
      </c>
      <c r="I17" s="5" t="s">
        <v>78</v>
      </c>
      <c r="J17" s="5" t="s">
        <v>67</v>
      </c>
      <c r="K17" s="5" t="s">
        <v>79</v>
      </c>
      <c r="L17" s="5" t="s">
        <v>80</v>
      </c>
    </row>
    <row r="18" spans="1:12">
      <c r="A18" s="2" t="s">
        <v>81</v>
      </c>
      <c r="B18">
        <f>COUNTIF('All Data'!F3:F44,"1")</f>
        <v>0</v>
      </c>
      <c r="C18">
        <f>COUNTIF('All Data'!F3:F44,"2")</f>
        <v>0</v>
      </c>
      <c r="D18">
        <f>COUNTIF('All Data'!F3:F44,"3")</f>
        <v>3</v>
      </c>
      <c r="E18">
        <f>COUNTIF('All Data'!F3:F44,"4")</f>
        <v>2</v>
      </c>
      <c r="F18">
        <f>COUNTIF('All Data'!F3:F44,"5")</f>
        <v>7</v>
      </c>
      <c r="G18">
        <f>COUNTIF('All Data'!F3:F44,"6")</f>
        <v>5</v>
      </c>
      <c r="H18">
        <f>COUNTIF('All Data'!F3:F44,"7")</f>
        <v>8</v>
      </c>
      <c r="I18">
        <f>COUNTIF('All Data'!F3:F44,"8")</f>
        <v>6</v>
      </c>
      <c r="J18">
        <f>COUNTIF('All Data'!F3:F44,"9")</f>
        <v>2</v>
      </c>
      <c r="K18">
        <f>COUNTIF('All Data'!F3:F44,"10")</f>
        <v>8</v>
      </c>
      <c r="L18">
        <f>COUNTIF('All Data'!F3:F44,"11")</f>
        <v>0</v>
      </c>
    </row>
    <row r="22" spans="1:12" ht="21">
      <c r="A22" s="4" t="s">
        <v>82</v>
      </c>
    </row>
    <row r="24" spans="1:12">
      <c r="A24" s="5"/>
      <c r="B24" s="5" t="s">
        <v>34</v>
      </c>
      <c r="C24" s="5" t="s">
        <v>35</v>
      </c>
      <c r="D24" s="5" t="s">
        <v>36</v>
      </c>
      <c r="E24" s="5" t="s">
        <v>37</v>
      </c>
      <c r="F24" s="5" t="s">
        <v>38</v>
      </c>
      <c r="G24" s="5" t="s">
        <v>39</v>
      </c>
      <c r="H24" s="5" t="s">
        <v>40</v>
      </c>
    </row>
    <row r="25" spans="1:12">
      <c r="B25">
        <f>COUNTIF('All Data'!G3:G44,"1")</f>
        <v>7</v>
      </c>
      <c r="C25">
        <f>COUNTIF('All Data'!H3:H44,"1")</f>
        <v>1</v>
      </c>
      <c r="D25">
        <f>COUNTIF('All Data'!I3:I44,"1")</f>
        <v>37</v>
      </c>
      <c r="E25">
        <f>COUNTIF('All Data'!J3:J44,"1")</f>
        <v>1</v>
      </c>
      <c r="F25">
        <f>COUNTIF('All Data'!K3:K44,"1")</f>
        <v>7</v>
      </c>
      <c r="G25">
        <f>COUNTIF('All Data'!L3:L44,"1")</f>
        <v>4</v>
      </c>
      <c r="H25">
        <f>COUNTIF('All Data'!M3:M44,"1")</f>
        <v>0</v>
      </c>
    </row>
    <row r="29" spans="1:12" ht="21">
      <c r="A29" s="4" t="s">
        <v>83</v>
      </c>
    </row>
    <row r="31" spans="1:12">
      <c r="A31" s="5"/>
      <c r="B31" s="5" t="s">
        <v>84</v>
      </c>
      <c r="C31" s="5" t="s">
        <v>85</v>
      </c>
      <c r="D31" s="5" t="s">
        <v>86</v>
      </c>
      <c r="E31" s="5" t="s">
        <v>87</v>
      </c>
      <c r="F31" s="5" t="s">
        <v>40</v>
      </c>
    </row>
    <row r="32" spans="1:12">
      <c r="A32" s="2" t="s">
        <v>32</v>
      </c>
      <c r="B32">
        <f>COUNTIF('All Data'!N3:N44,"1")</f>
        <v>38</v>
      </c>
      <c r="C32">
        <f>COUNTIF('All Data'!N3:N44,"2")</f>
        <v>0</v>
      </c>
      <c r="D32">
        <f>COUNTIF('All Data'!N3:N44,"3")</f>
        <v>0</v>
      </c>
      <c r="E32">
        <f>COUNTIF('All Data'!N3:N44,"4")</f>
        <v>0</v>
      </c>
      <c r="F32">
        <f>COUNTIF('All Data'!N3:N44,"999999")</f>
        <v>0</v>
      </c>
    </row>
    <row r="36" spans="1:6" ht="21">
      <c r="A36" s="4" t="s">
        <v>88</v>
      </c>
    </row>
    <row r="38" spans="1:6">
      <c r="A38" s="5"/>
      <c r="B38" s="5" t="s">
        <v>84</v>
      </c>
      <c r="C38" s="5" t="s">
        <v>85</v>
      </c>
      <c r="D38" s="5" t="s">
        <v>86</v>
      </c>
      <c r="E38" s="5" t="s">
        <v>87</v>
      </c>
      <c r="F38" s="5" t="s">
        <v>40</v>
      </c>
    </row>
    <row r="39" spans="1:6">
      <c r="A39" s="2" t="s">
        <v>32</v>
      </c>
      <c r="B39">
        <f>COUNTIF('All Data'!O3:O44,"1")</f>
        <v>3</v>
      </c>
      <c r="C39">
        <f>COUNTIF('All Data'!O3:O44,"2")</f>
        <v>11</v>
      </c>
      <c r="D39">
        <f>COUNTIF('All Data'!O3:O44,"3")</f>
        <v>6</v>
      </c>
      <c r="E39">
        <f>COUNTIF('All Data'!O3:O44,"4")</f>
        <v>18</v>
      </c>
      <c r="F39">
        <f>COUNTIF('All Data'!O3:O44,"999999")</f>
        <v>0</v>
      </c>
    </row>
    <row r="43" spans="1:6" ht="21">
      <c r="A43" s="4" t="s">
        <v>89</v>
      </c>
    </row>
    <row r="45" spans="1:6">
      <c r="A45" s="5"/>
      <c r="B45" s="5" t="s">
        <v>90</v>
      </c>
      <c r="C45" s="5" t="s">
        <v>91</v>
      </c>
      <c r="D45" s="5" t="s">
        <v>92</v>
      </c>
      <c r="E45" s="5" t="s">
        <v>40</v>
      </c>
    </row>
    <row r="46" spans="1:6">
      <c r="A46" s="2" t="s">
        <v>32</v>
      </c>
      <c r="B46">
        <f>COUNTIF('All Data'!P3:P44,"1")</f>
        <v>6</v>
      </c>
      <c r="C46">
        <f>COUNTIF('All Data'!P3:P44,"2")</f>
        <v>5</v>
      </c>
      <c r="D46">
        <f>COUNTIF('All Data'!P3:P44,"3")</f>
        <v>1</v>
      </c>
      <c r="E46">
        <f>COUNTIF('All Data'!P3:P44,"999999")</f>
        <v>0</v>
      </c>
    </row>
    <row r="50" spans="1:5" ht="21">
      <c r="A50" s="4" t="s">
        <v>93</v>
      </c>
    </row>
    <row r="52" spans="1:5">
      <c r="A52" s="5"/>
      <c r="B52" s="5" t="s">
        <v>90</v>
      </c>
      <c r="C52" s="5" t="s">
        <v>91</v>
      </c>
      <c r="D52" s="5" t="s">
        <v>92</v>
      </c>
      <c r="E52" s="5" t="s">
        <v>40</v>
      </c>
    </row>
    <row r="53" spans="1:5">
      <c r="A53" s="2" t="s">
        <v>32</v>
      </c>
      <c r="B53">
        <f>COUNTIF('All Data'!Q3:Q44,"1")</f>
        <v>1</v>
      </c>
      <c r="C53">
        <f>COUNTIF('All Data'!Q3:Q44,"2")</f>
        <v>1</v>
      </c>
      <c r="D53">
        <f>COUNTIF('All Data'!Q3:Q44,"3")</f>
        <v>14</v>
      </c>
      <c r="E53">
        <f>COUNTIF('All Data'!Q3:Q44,"999999")</f>
        <v>0</v>
      </c>
    </row>
    <row r="57" spans="1:5" ht="21">
      <c r="A57" s="4" t="s">
        <v>94</v>
      </c>
    </row>
    <row r="59" spans="1:5">
      <c r="A59" s="5"/>
      <c r="B59" s="5" t="s">
        <v>95</v>
      </c>
      <c r="C59" s="5" t="s">
        <v>96</v>
      </c>
      <c r="D59" s="5" t="s">
        <v>40</v>
      </c>
    </row>
    <row r="60" spans="1:5">
      <c r="A60" s="2" t="s">
        <v>32</v>
      </c>
      <c r="B60">
        <f>COUNTIF('All Data'!R3:R44,"1")</f>
        <v>5</v>
      </c>
      <c r="C60">
        <f>COUNTIF('All Data'!R3:R44,"2")</f>
        <v>1</v>
      </c>
      <c r="D60">
        <f>COUNTIF('All Data'!R3:R44,"999999")</f>
        <v>0</v>
      </c>
    </row>
    <row r="64" spans="1:5" ht="21">
      <c r="A64" s="4" t="s">
        <v>97</v>
      </c>
    </row>
    <row r="66" spans="1:4">
      <c r="A66" s="5"/>
      <c r="B66" s="5" t="s">
        <v>95</v>
      </c>
      <c r="C66" s="5" t="s">
        <v>96</v>
      </c>
      <c r="D66" s="5" t="s">
        <v>40</v>
      </c>
    </row>
    <row r="67" spans="1:4">
      <c r="A67" s="2" t="s">
        <v>32</v>
      </c>
      <c r="B67">
        <f>COUNTIF('All Data'!S3:S44,"1")</f>
        <v>2</v>
      </c>
      <c r="C67">
        <f>COUNTIF('All Data'!S3:S44,"2")</f>
        <v>9</v>
      </c>
      <c r="D67">
        <f>COUNTIF('All Data'!S3:S44,"999999")</f>
        <v>0</v>
      </c>
    </row>
    <row r="71" spans="1:4" ht="21">
      <c r="A71" s="4" t="s">
        <v>98</v>
      </c>
    </row>
    <row r="73" spans="1:4">
      <c r="A73" s="5"/>
      <c r="B73" s="5" t="s">
        <v>99</v>
      </c>
      <c r="C73" s="5" t="s">
        <v>100</v>
      </c>
    </row>
    <row r="74" spans="1:4">
      <c r="A74" s="2" t="s">
        <v>32</v>
      </c>
      <c r="B74">
        <f>COUNTIF('All Data'!U3:U44,"1")</f>
        <v>5</v>
      </c>
      <c r="C74">
        <f>COUNTIF('All Data'!U3:U44,"2")</f>
        <v>5</v>
      </c>
    </row>
    <row r="78" spans="1:4" ht="21">
      <c r="A78" s="4" t="s">
        <v>101</v>
      </c>
    </row>
    <row r="80" spans="1:4">
      <c r="A80" s="5"/>
      <c r="B80" s="5" t="s">
        <v>99</v>
      </c>
      <c r="C80" s="5" t="s">
        <v>100</v>
      </c>
    </row>
    <row r="81" spans="1:3">
      <c r="A81" s="2" t="s">
        <v>32</v>
      </c>
      <c r="B81">
        <f>COUNTIF('All Data'!V3:V44,"1")</f>
        <v>3</v>
      </c>
      <c r="C81">
        <f>COUNTIF('All Data'!V3:V44,"2")</f>
        <v>10</v>
      </c>
    </row>
    <row r="85" spans="1:3" ht="21">
      <c r="A85" s="4" t="s">
        <v>102</v>
      </c>
    </row>
    <row r="87" spans="1:3">
      <c r="A87" s="5"/>
      <c r="B87" s="5" t="s">
        <v>99</v>
      </c>
      <c r="C87" s="5" t="s">
        <v>100</v>
      </c>
    </row>
    <row r="88" spans="1:3">
      <c r="A88" s="2" t="s">
        <v>32</v>
      </c>
      <c r="B88">
        <f>COUNTIF('All Data'!W3:W44,"1")</f>
        <v>2</v>
      </c>
      <c r="C88">
        <f>COUNTIF('All Data'!W3:W44,"2")</f>
        <v>6</v>
      </c>
    </row>
    <row r="92" spans="1:3" ht="21">
      <c r="A92" s="4" t="s">
        <v>103</v>
      </c>
    </row>
    <row r="94" spans="1:3">
      <c r="A94" s="5"/>
      <c r="B94" s="5" t="s">
        <v>99</v>
      </c>
      <c r="C94" s="5" t="s">
        <v>100</v>
      </c>
    </row>
    <row r="95" spans="1:3">
      <c r="A95" s="2" t="s">
        <v>32</v>
      </c>
      <c r="B95">
        <f>COUNTIF('All Data'!X3:X44,"1")</f>
        <v>2</v>
      </c>
      <c r="C95">
        <f>COUNTIF('All Data'!X3:X44,"2")</f>
        <v>7</v>
      </c>
    </row>
    <row r="99" spans="1:3" ht="21">
      <c r="A99" s="4" t="s">
        <v>104</v>
      </c>
    </row>
    <row r="101" spans="1:3">
      <c r="A101" s="5"/>
      <c r="B101" s="5" t="s">
        <v>99</v>
      </c>
      <c r="C101" s="5" t="s">
        <v>100</v>
      </c>
    </row>
    <row r="102" spans="1:3">
      <c r="A102" s="2" t="s">
        <v>32</v>
      </c>
      <c r="B102">
        <f>COUNTIF('All Data'!Y3:Y44,"1")</f>
        <v>0</v>
      </c>
      <c r="C102">
        <f>COUNTIF('All Data'!Y3:Y44,"2")</f>
        <v>7</v>
      </c>
    </row>
    <row r="106" spans="1:3" ht="21">
      <c r="A106" s="4" t="s">
        <v>105</v>
      </c>
    </row>
    <row r="108" spans="1:3">
      <c r="A108" s="5"/>
      <c r="B108" s="5" t="s">
        <v>99</v>
      </c>
      <c r="C108" s="5" t="s">
        <v>100</v>
      </c>
    </row>
    <row r="109" spans="1:3">
      <c r="A109" s="2" t="s">
        <v>32</v>
      </c>
      <c r="B109">
        <f>COUNTIF('All Data'!Z3:Z44,"1")</f>
        <v>1</v>
      </c>
      <c r="C109">
        <f>COUNTIF('All Data'!Z3:Z44,"2")</f>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Data</vt:lpstr>
      <vt:lpstr>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Abajirov</cp:lastModifiedBy>
  <dcterms:modified xsi:type="dcterms:W3CDTF">2023-10-11T10:30:46Z</dcterms:modified>
</cp:coreProperties>
</file>