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i\OneDrive\Documentos\I Cuatrimestre 2024\Boda\"/>
    </mc:Choice>
  </mc:AlternateContent>
  <xr:revisionPtr revIDLastSave="0" documentId="13_ncr:1_{AEF391C4-AC81-4A2A-B564-C7AB60F4CEAB}" xr6:coauthVersionLast="47" xr6:coauthVersionMax="47" xr10:uidLastSave="{00000000-0000-0000-0000-000000000000}"/>
  <bookViews>
    <workbookView xWindow="-108" yWindow="-108" windowWidth="23256" windowHeight="12456" xr2:uid="{CD9F3786-E3DB-42A4-942D-E0F32927227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I2" i="1"/>
  <c r="E10" i="2"/>
  <c r="E9" i="2"/>
  <c r="E8" i="2"/>
  <c r="E7" i="2"/>
  <c r="E6" i="2"/>
  <c r="E5" i="2"/>
  <c r="E4" i="2"/>
  <c r="E3" i="2"/>
  <c r="E2" i="2"/>
  <c r="E11" i="2" s="1"/>
  <c r="L6" i="1"/>
  <c r="L5" i="1"/>
  <c r="G22" i="1"/>
  <c r="G25" i="1"/>
  <c r="H19" i="1"/>
  <c r="H13" i="1"/>
  <c r="H15" i="1"/>
  <c r="H14" i="1"/>
  <c r="L4" i="1"/>
  <c r="E25" i="1" s="1"/>
  <c r="I10" i="1"/>
  <c r="G23" i="1"/>
  <c r="I23" i="1" s="1"/>
  <c r="I6" i="1"/>
  <c r="I7" i="1"/>
  <c r="I11" i="1"/>
  <c r="I12" i="1"/>
  <c r="I18" i="1"/>
  <c r="I21" i="1"/>
  <c r="H17" i="1"/>
  <c r="H20" i="1"/>
  <c r="G5" i="1"/>
  <c r="I5" i="1" s="1"/>
  <c r="G8" i="1"/>
  <c r="I8" i="1" s="1"/>
  <c r="G9" i="1"/>
  <c r="H9" i="1" s="1"/>
  <c r="G24" i="1"/>
  <c r="I24" i="1" s="1"/>
  <c r="F25" i="1" l="1"/>
  <c r="A12" i="1"/>
  <c r="I25" i="1"/>
  <c r="H24" i="1"/>
  <c r="A11" i="1" l="1"/>
  <c r="H25" i="1"/>
  <c r="G28" i="1" s="1"/>
  <c r="G29" i="1"/>
</calcChain>
</file>

<file path=xl/sharedStrings.xml><?xml version="1.0" encoding="utf-8"?>
<sst xmlns="http://schemas.openxmlformats.org/spreadsheetml/2006/main" count="46" uniqueCount="43">
  <si>
    <t>Lugar</t>
  </si>
  <si>
    <t>Decoracion</t>
  </si>
  <si>
    <t>DJ</t>
  </si>
  <si>
    <t>Musica en vivo</t>
  </si>
  <si>
    <t>Guaro</t>
  </si>
  <si>
    <t>Anillos</t>
  </si>
  <si>
    <t>Abogada</t>
  </si>
  <si>
    <t>Zapatos</t>
  </si>
  <si>
    <t>Maquillaje y peinado</t>
  </si>
  <si>
    <t>Traje de novio</t>
  </si>
  <si>
    <t>Bouquet</t>
  </si>
  <si>
    <t>Foto y video</t>
  </si>
  <si>
    <t>Boda</t>
  </si>
  <si>
    <t>Total</t>
  </si>
  <si>
    <t>Real</t>
  </si>
  <si>
    <t>Estimado</t>
  </si>
  <si>
    <t>Descripción</t>
  </si>
  <si>
    <t>Comida</t>
  </si>
  <si>
    <t>Airbnb</t>
  </si>
  <si>
    <t>Daniela</t>
  </si>
  <si>
    <t>Sebas</t>
  </si>
  <si>
    <t>Luna de Miel</t>
  </si>
  <si>
    <t>Ceremonia</t>
  </si>
  <si>
    <t xml:space="preserve">certificaciones de soltero y nacimiento </t>
  </si>
  <si>
    <t>Personal</t>
  </si>
  <si>
    <t>Velo</t>
  </si>
  <si>
    <t>Vestido</t>
  </si>
  <si>
    <t>Pago</t>
  </si>
  <si>
    <t>Accesorios</t>
  </si>
  <si>
    <t>Espejo, # mesas, fotos</t>
  </si>
  <si>
    <t>Pagado</t>
  </si>
  <si>
    <t>Por pagar</t>
  </si>
  <si>
    <t>Unitario</t>
  </si>
  <si>
    <t>Vuelo ida</t>
  </si>
  <si>
    <t>Estadia</t>
  </si>
  <si>
    <t>Las vegas</t>
  </si>
  <si>
    <t>Yosemite</t>
  </si>
  <si>
    <t>San Francisco</t>
  </si>
  <si>
    <t>Alquiler carro</t>
  </si>
  <si>
    <t>Gasolina</t>
  </si>
  <si>
    <t>Entradas</t>
  </si>
  <si>
    <t>Vuelo vuelta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</si>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</sst>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₡&quot;* #,##0.00_-;\-&quot;₡&quot;* #,##0.00_-;_-&quot;₡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1" applyFont="1" applyBorder="1"/>
    <xf numFmtId="4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44" fontId="0" fillId="0" borderId="1" xfId="1" applyFont="1" applyBorder="1"/>
    <xf numFmtId="9" fontId="0" fillId="0" borderId="0" xfId="2" applyFont="1" applyAlignment="1">
      <alignment horizontal="center"/>
    </xf>
    <xf numFmtId="9" fontId="0" fillId="0" borderId="0" xfId="2" applyFont="1"/>
    <xf numFmtId="44" fontId="0" fillId="2" borderId="1" xfId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F32F-F724-4CAE-8E6E-208C57CA93CE}">
  <dimension ref="A2:L31"/>
  <sheetViews>
    <sheetView showGridLines="0" tabSelected="1" zoomScale="110" zoomScaleNormal="110" workbookViewId="0">
      <selection activeCell="E12" sqref="E12"/>
    </sheetView>
  </sheetViews>
  <sheetFormatPr baseColWidth="10" defaultRowHeight="14.4" x14ac:dyDescent="0.3"/>
  <cols>
    <col min="1" max="1" width="15.5546875" customWidth="1"/>
    <col min="4" max="4" width="20.33203125" style="2" customWidth="1"/>
    <col min="5" max="5" width="20.33203125" style="3" customWidth="1"/>
    <col min="6" max="6" width="16.6640625" style="3" customWidth="1"/>
    <col min="7" max="7" width="16.44140625" style="3" customWidth="1"/>
    <col min="8" max="9" width="18.44140625" customWidth="1"/>
    <col min="10" max="10" width="14.88671875" customWidth="1"/>
    <col min="11" max="11" width="16.5546875" customWidth="1"/>
    <col min="12" max="12" width="12.44140625" style="6" bestFit="1" customWidth="1"/>
  </cols>
  <sheetData>
    <row r="2" spans="1:12" x14ac:dyDescent="0.3">
      <c r="H2" t="s">
        <v>21</v>
      </c>
      <c r="I2" s="6">
        <f>+Hoja2!E11</f>
        <v>2249100</v>
      </c>
    </row>
    <row r="3" spans="1:12" x14ac:dyDescent="0.3">
      <c r="D3" s="17" t="s">
        <v>12</v>
      </c>
      <c r="E3" s="17"/>
      <c r="F3" s="17"/>
      <c r="G3" s="17"/>
      <c r="H3" s="18" t="s">
        <v>19</v>
      </c>
      <c r="I3" s="18" t="s">
        <v>20</v>
      </c>
      <c r="K3" s="9" t="s">
        <v>13</v>
      </c>
      <c r="L3" s="11">
        <v>607000</v>
      </c>
    </row>
    <row r="4" spans="1:12" x14ac:dyDescent="0.3">
      <c r="D4" s="4" t="s">
        <v>16</v>
      </c>
      <c r="E4" s="5" t="s">
        <v>27</v>
      </c>
      <c r="F4" s="5" t="s">
        <v>14</v>
      </c>
      <c r="G4" s="5" t="s">
        <v>15</v>
      </c>
      <c r="H4" s="19"/>
      <c r="I4" s="19"/>
      <c r="K4" s="9">
        <v>2</v>
      </c>
      <c r="L4" s="11">
        <f>+K4*45525</f>
        <v>91050</v>
      </c>
    </row>
    <row r="5" spans="1:12" x14ac:dyDescent="0.3">
      <c r="D5" s="4" t="s">
        <v>0</v>
      </c>
      <c r="E5" s="5">
        <v>50000</v>
      </c>
      <c r="F5" s="5">
        <v>150000</v>
      </c>
      <c r="G5" s="5">
        <f>+F5</f>
        <v>150000</v>
      </c>
      <c r="H5" s="9"/>
      <c r="I5" s="10">
        <f>+G5</f>
        <v>150000</v>
      </c>
      <c r="K5" s="9" t="s">
        <v>30</v>
      </c>
      <c r="L5" s="11">
        <f>+I24</f>
        <v>151750</v>
      </c>
    </row>
    <row r="6" spans="1:12" x14ac:dyDescent="0.3">
      <c r="D6" s="4" t="s">
        <v>17</v>
      </c>
      <c r="E6" s="5"/>
      <c r="F6" s="5"/>
      <c r="G6" s="5">
        <v>80000</v>
      </c>
      <c r="H6" s="9"/>
      <c r="I6" s="10">
        <f>+G6</f>
        <v>80000</v>
      </c>
      <c r="K6" s="9" t="s">
        <v>31</v>
      </c>
      <c r="L6" s="11">
        <f>+L3-L4-L5</f>
        <v>364200</v>
      </c>
    </row>
    <row r="7" spans="1:12" x14ac:dyDescent="0.3">
      <c r="D7" s="4" t="s">
        <v>1</v>
      </c>
      <c r="E7" s="5">
        <v>175000</v>
      </c>
      <c r="F7" s="16">
        <v>350000</v>
      </c>
      <c r="G7" s="16">
        <v>200000</v>
      </c>
      <c r="H7" s="9"/>
      <c r="I7" s="10">
        <f>+G7</f>
        <v>200000</v>
      </c>
    </row>
    <row r="8" spans="1:12" x14ac:dyDescent="0.3">
      <c r="D8" s="4" t="s">
        <v>2</v>
      </c>
      <c r="E8" s="5"/>
      <c r="F8" s="5">
        <v>150000</v>
      </c>
      <c r="G8" s="5">
        <f>+F8</f>
        <v>150000</v>
      </c>
      <c r="H8" s="9"/>
      <c r="I8" s="10">
        <f>+G8</f>
        <v>150000</v>
      </c>
    </row>
    <row r="9" spans="1:12" x14ac:dyDescent="0.3">
      <c r="C9" s="7"/>
      <c r="D9" s="4" t="s">
        <v>3</v>
      </c>
      <c r="E9" s="5"/>
      <c r="F9" s="5">
        <v>170000</v>
      </c>
      <c r="G9" s="5">
        <f>+F9</f>
        <v>170000</v>
      </c>
      <c r="H9" s="10">
        <f>+G9</f>
        <v>170000</v>
      </c>
      <c r="I9" s="11"/>
      <c r="J9" s="7"/>
      <c r="K9" s="7"/>
    </row>
    <row r="10" spans="1:12" x14ac:dyDescent="0.3">
      <c r="D10" s="4" t="s">
        <v>4</v>
      </c>
      <c r="E10" s="5">
        <v>0</v>
      </c>
      <c r="F10" s="16">
        <v>58000</v>
      </c>
      <c r="G10" s="16">
        <v>35000</v>
      </c>
      <c r="H10" s="10"/>
      <c r="I10" s="10">
        <f>+G10</f>
        <v>35000</v>
      </c>
      <c r="J10" s="7"/>
      <c r="K10" s="7"/>
    </row>
    <row r="11" spans="1:12" x14ac:dyDescent="0.3">
      <c r="A11" s="7">
        <f>+K25-K13-K15-L4-K19/2</f>
        <v>-91050</v>
      </c>
      <c r="D11" s="4" t="s">
        <v>5</v>
      </c>
      <c r="E11" s="5">
        <v>30000</v>
      </c>
      <c r="F11" s="16">
        <v>455000</v>
      </c>
      <c r="G11" s="16">
        <v>400000</v>
      </c>
      <c r="H11" s="9"/>
      <c r="I11" s="10">
        <f>+G11</f>
        <v>400000</v>
      </c>
      <c r="K11" s="7"/>
    </row>
    <row r="12" spans="1:12" x14ac:dyDescent="0.3">
      <c r="A12" s="7">
        <f>+K13+K15+L4+K19/2</f>
        <v>91050</v>
      </c>
      <c r="D12" s="4" t="s">
        <v>6</v>
      </c>
      <c r="E12" s="5"/>
      <c r="F12" s="5">
        <v>80000</v>
      </c>
      <c r="G12" s="5">
        <v>80000</v>
      </c>
      <c r="H12" s="9"/>
      <c r="I12" s="10">
        <f>+G12</f>
        <v>80000</v>
      </c>
      <c r="K12" s="7"/>
    </row>
    <row r="13" spans="1:12" x14ac:dyDescent="0.3">
      <c r="D13" s="4" t="s">
        <v>26</v>
      </c>
      <c r="E13" s="5">
        <v>150000</v>
      </c>
      <c r="F13" s="14">
        <v>200000</v>
      </c>
      <c r="G13" s="14">
        <v>300000</v>
      </c>
      <c r="H13" s="10">
        <f>+F13</f>
        <v>200000</v>
      </c>
      <c r="I13" s="11"/>
      <c r="J13" s="7"/>
      <c r="K13" s="7"/>
    </row>
    <row r="14" spans="1:12" x14ac:dyDescent="0.3">
      <c r="D14" s="4" t="s">
        <v>25</v>
      </c>
      <c r="E14" s="5">
        <v>5000</v>
      </c>
      <c r="F14" s="14">
        <v>5000</v>
      </c>
      <c r="G14" s="14">
        <v>65000</v>
      </c>
      <c r="H14" s="10">
        <f>+F14</f>
        <v>5000</v>
      </c>
      <c r="I14" s="11"/>
      <c r="J14" s="7"/>
      <c r="K14" s="7"/>
    </row>
    <row r="15" spans="1:12" x14ac:dyDescent="0.3">
      <c r="D15" s="4" t="s">
        <v>7</v>
      </c>
      <c r="E15" s="5">
        <v>28000</v>
      </c>
      <c r="F15" s="15">
        <v>28000</v>
      </c>
      <c r="G15" s="15">
        <v>25000</v>
      </c>
      <c r="H15" s="10">
        <f>+F15</f>
        <v>28000</v>
      </c>
      <c r="I15" s="11"/>
      <c r="J15" s="7"/>
      <c r="K15" s="7"/>
    </row>
    <row r="16" spans="1:12" x14ac:dyDescent="0.3">
      <c r="D16" s="4" t="s">
        <v>28</v>
      </c>
      <c r="E16" s="5">
        <v>10000</v>
      </c>
      <c r="F16" s="14">
        <v>10000</v>
      </c>
      <c r="G16" s="14">
        <v>25000</v>
      </c>
      <c r="H16" s="10"/>
      <c r="I16" s="11"/>
      <c r="J16" s="7"/>
      <c r="K16" s="7"/>
    </row>
    <row r="17" spans="2:11" x14ac:dyDescent="0.3">
      <c r="D17" s="4" t="s">
        <v>8</v>
      </c>
      <c r="E17" s="5"/>
      <c r="F17" s="5"/>
      <c r="G17" s="5">
        <v>40000</v>
      </c>
      <c r="H17" s="10">
        <f>+G17</f>
        <v>40000</v>
      </c>
      <c r="I17" s="11"/>
      <c r="J17" s="7"/>
      <c r="K17" s="7"/>
    </row>
    <row r="18" spans="2:11" x14ac:dyDescent="0.3">
      <c r="D18" s="4" t="s">
        <v>9</v>
      </c>
      <c r="E18" s="5">
        <v>75000</v>
      </c>
      <c r="F18" s="16">
        <v>150000</v>
      </c>
      <c r="G18" s="16">
        <v>80000</v>
      </c>
      <c r="H18" s="9"/>
      <c r="I18" s="10">
        <f>+G18</f>
        <v>80000</v>
      </c>
      <c r="K18" s="7"/>
    </row>
    <row r="19" spans="2:11" x14ac:dyDescent="0.3">
      <c r="D19" s="4" t="s">
        <v>22</v>
      </c>
      <c r="E19" s="5">
        <v>42500</v>
      </c>
      <c r="F19" s="15">
        <v>85000</v>
      </c>
      <c r="G19" s="15">
        <v>80000</v>
      </c>
      <c r="H19" s="10">
        <f>+F19</f>
        <v>85000</v>
      </c>
      <c r="I19" s="11"/>
      <c r="J19" s="7"/>
      <c r="K19" s="7"/>
    </row>
    <row r="20" spans="2:11" x14ac:dyDescent="0.3">
      <c r="D20" s="4" t="s">
        <v>10</v>
      </c>
      <c r="E20" s="5"/>
      <c r="F20" s="5"/>
      <c r="G20" s="5">
        <v>25000</v>
      </c>
      <c r="H20" s="10">
        <f>+G20</f>
        <v>25000</v>
      </c>
      <c r="I20" s="11"/>
      <c r="J20" s="7"/>
      <c r="K20" s="7"/>
    </row>
    <row r="21" spans="2:11" x14ac:dyDescent="0.3">
      <c r="D21" s="4" t="s">
        <v>18</v>
      </c>
      <c r="E21" s="5"/>
      <c r="F21" s="5"/>
      <c r="G21" s="5">
        <v>115953</v>
      </c>
      <c r="H21" s="9"/>
      <c r="I21" s="10">
        <f>+G21</f>
        <v>115953</v>
      </c>
      <c r="K21" s="7"/>
    </row>
    <row r="22" spans="2:11" x14ac:dyDescent="0.3">
      <c r="D22" s="4" t="s">
        <v>29</v>
      </c>
      <c r="E22" s="5"/>
      <c r="F22" s="5"/>
      <c r="G22" s="5">
        <f>55000+10000+12000</f>
        <v>77000</v>
      </c>
      <c r="I22" s="10"/>
      <c r="K22" s="7"/>
    </row>
    <row r="23" spans="2:11" x14ac:dyDescent="0.3">
      <c r="D23" s="4" t="s">
        <v>24</v>
      </c>
      <c r="E23" s="5"/>
      <c r="F23" s="5"/>
      <c r="G23" s="5">
        <f>2*20000</f>
        <v>40000</v>
      </c>
      <c r="I23" s="10">
        <f>+G23</f>
        <v>40000</v>
      </c>
      <c r="K23" s="7"/>
    </row>
    <row r="24" spans="2:11" x14ac:dyDescent="0.3">
      <c r="D24" s="4" t="s">
        <v>11</v>
      </c>
      <c r="E24" s="5">
        <f>+L4+I24</f>
        <v>242800</v>
      </c>
      <c r="F24" s="5">
        <v>607000</v>
      </c>
      <c r="G24" s="5">
        <f>+F24</f>
        <v>607000</v>
      </c>
      <c r="H24" s="10">
        <f>+G24-151750</f>
        <v>455250</v>
      </c>
      <c r="I24" s="10">
        <f>+G24*0.25</f>
        <v>151750</v>
      </c>
      <c r="K24" s="7"/>
    </row>
    <row r="25" spans="2:11" x14ac:dyDescent="0.3">
      <c r="D25" s="8" t="s">
        <v>13</v>
      </c>
      <c r="E25" s="5">
        <f>+SUM(E5:E24)</f>
        <v>808300</v>
      </c>
      <c r="F25" s="5">
        <f>+SUM(F5:F24)</f>
        <v>2498000</v>
      </c>
      <c r="G25" s="5">
        <f>+SUM(G5:G24)</f>
        <v>2744953</v>
      </c>
      <c r="H25" s="11">
        <f>+SUM(H2:H24)</f>
        <v>1008250</v>
      </c>
      <c r="I25" s="11">
        <f>+SUM(I4:I24)</f>
        <v>1482703</v>
      </c>
      <c r="J25" s="1"/>
      <c r="K25" s="7"/>
    </row>
    <row r="26" spans="2:11" x14ac:dyDescent="0.3">
      <c r="G26"/>
      <c r="H26" s="6"/>
      <c r="J26" s="1"/>
    </row>
    <row r="27" spans="2:11" x14ac:dyDescent="0.3">
      <c r="G27"/>
      <c r="H27" s="7"/>
      <c r="J27" s="7"/>
    </row>
    <row r="28" spans="2:11" x14ac:dyDescent="0.3">
      <c r="G28" s="13">
        <f>+H25/G25</f>
        <v>0.36731047854006971</v>
      </c>
      <c r="H28" s="7"/>
    </row>
    <row r="29" spans="2:11" x14ac:dyDescent="0.3">
      <c r="G29" s="13">
        <f>+I25/G25</f>
        <v>0.540156060959878</v>
      </c>
      <c r="I29" s="7"/>
    </row>
    <row r="30" spans="2:11" x14ac:dyDescent="0.3">
      <c r="G30" s="12"/>
    </row>
    <row r="31" spans="2:11" x14ac:dyDescent="0.3">
      <c r="B31" t="s">
        <v>23</v>
      </c>
    </row>
  </sheetData>
  <mergeCells count="3">
    <mergeCell ref="D3:G3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7C3B-EBDE-4E13-9088-22054D88F8B7}">
  <dimension ref="A1:E11"/>
  <sheetViews>
    <sheetView zoomScale="156" workbookViewId="0">
      <selection activeCell="D2" sqref="D2"/>
    </sheetView>
  </sheetViews>
  <sheetFormatPr baseColWidth="10" defaultRowHeight="14.4" x14ac:dyDescent="0.3"/>
  <cols>
    <col min="3" max="3" width="14.88671875" style="1" customWidth="1"/>
    <col min="5" max="5" width="15.44140625" style="1" customWidth="1"/>
  </cols>
  <sheetData>
    <row r="1" spans="1:5" x14ac:dyDescent="0.3">
      <c r="C1" s="1" t="s">
        <v>32</v>
      </c>
      <c r="D1" t="s">
        <v>42</v>
      </c>
      <c r="E1" s="1" t="s">
        <v>13</v>
      </c>
    </row>
    <row r="2" spans="1:5" x14ac:dyDescent="0.3">
      <c r="B2" t="s">
        <v>33</v>
      </c>
      <c r="C2" s="1">
        <v>115000</v>
      </c>
      <c r="D2">
        <v>2</v>
      </c>
      <c r="E2" s="1">
        <f>+D2*C2</f>
        <v>230000</v>
      </c>
    </row>
    <row r="3" spans="1:5" x14ac:dyDescent="0.3">
      <c r="A3" s="20" t="s">
        <v>34</v>
      </c>
      <c r="B3" t="s">
        <v>35</v>
      </c>
      <c r="C3" s="1">
        <v>32700</v>
      </c>
      <c r="D3">
        <v>3</v>
      </c>
      <c r="E3" s="1">
        <f t="shared" ref="E3:E10" si="0">+D3*C3</f>
        <v>98100</v>
      </c>
    </row>
    <row r="4" spans="1:5" x14ac:dyDescent="0.3">
      <c r="A4" s="20"/>
      <c r="B4" t="s">
        <v>36</v>
      </c>
      <c r="C4" s="1">
        <v>50000</v>
      </c>
      <c r="D4">
        <v>5</v>
      </c>
      <c r="E4" s="1">
        <f t="shared" si="0"/>
        <v>250000</v>
      </c>
    </row>
    <row r="5" spans="1:5" x14ac:dyDescent="0.3">
      <c r="A5" s="20"/>
      <c r="B5" t="s">
        <v>37</v>
      </c>
      <c r="C5" s="1">
        <v>50000</v>
      </c>
      <c r="D5">
        <v>4</v>
      </c>
      <c r="E5" s="1">
        <f t="shared" si="0"/>
        <v>200000</v>
      </c>
    </row>
    <row r="6" spans="1:5" x14ac:dyDescent="0.3">
      <c r="B6" t="s">
        <v>17</v>
      </c>
      <c r="C6" s="1">
        <v>45000</v>
      </c>
      <c r="D6">
        <v>12</v>
      </c>
      <c r="E6" s="1">
        <f t="shared" si="0"/>
        <v>540000</v>
      </c>
    </row>
    <row r="7" spans="1:5" x14ac:dyDescent="0.3">
      <c r="B7" t="s">
        <v>38</v>
      </c>
      <c r="C7" s="1">
        <v>65000</v>
      </c>
      <c r="D7">
        <v>7</v>
      </c>
      <c r="E7" s="1">
        <f t="shared" si="0"/>
        <v>455000</v>
      </c>
    </row>
    <row r="8" spans="1:5" x14ac:dyDescent="0.3">
      <c r="B8" t="s">
        <v>39</v>
      </c>
      <c r="C8" s="1">
        <v>10000</v>
      </c>
      <c r="D8">
        <v>7</v>
      </c>
      <c r="E8" s="1">
        <f t="shared" si="0"/>
        <v>70000</v>
      </c>
    </row>
    <row r="9" spans="1:5" x14ac:dyDescent="0.3">
      <c r="B9" t="s">
        <v>40</v>
      </c>
      <c r="C9" s="1">
        <v>75000</v>
      </c>
      <c r="D9">
        <v>2</v>
      </c>
      <c r="E9" s="1">
        <f t="shared" si="0"/>
        <v>150000</v>
      </c>
    </row>
    <row r="10" spans="1:5" x14ac:dyDescent="0.3">
      <c r="B10" t="s">
        <v>41</v>
      </c>
      <c r="C10" s="1">
        <v>128000</v>
      </c>
      <c r="D10">
        <v>2</v>
      </c>
      <c r="E10" s="1">
        <f t="shared" si="0"/>
        <v>256000</v>
      </c>
    </row>
    <row r="11" spans="1:5" x14ac:dyDescent="0.3">
      <c r="E11" s="1">
        <f>+SUM(E2:E10)</f>
        <v>2249100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FABIOLA MENDEZ	PORRAS</dc:creator>
  <cp:lastModifiedBy>DANIELA FABIOLA MENDEZ	PORRAS</cp:lastModifiedBy>
  <dcterms:created xsi:type="dcterms:W3CDTF">2024-06-02T13:01:27Z</dcterms:created>
  <dcterms:modified xsi:type="dcterms:W3CDTF">2024-07-27T20:09:10Z</dcterms:modified>
</cp:coreProperties>
</file>