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https://d.docs.live.net/48df8f255f7bda56/Develop/Shared/ShopTools/Docs/"/>
    </mc:Choice>
  </mc:AlternateContent>
  <xr:revisionPtr revIDLastSave="1973" documentId="8_{4907CCD6-D35A-4B08-9D58-0AC4D98F8ED5}" xr6:coauthVersionLast="47" xr6:coauthVersionMax="47" xr10:uidLastSave="{B1E5A308-3463-499E-A80B-BB8462FB4610}"/>
  <bookViews>
    <workbookView xWindow="5496" yWindow="2652" windowWidth="17256" windowHeight="8964" firstSheet="3" activeTab="3" xr2:uid="{66387098-6DAB-4DD6-BA63-A47627A5E346}"/>
  </bookViews>
  <sheets>
    <sheet name="frmMain" sheetId="9" r:id="rId1"/>
    <sheet name="frmSettings" sheetId="8" r:id="rId2"/>
    <sheet name="OperationActionPropertyItem" sheetId="16" r:id="rId3"/>
    <sheet name="OperationActionTypes" sheetId="3" r:id="rId4"/>
    <sheet name="PatternOperationItem" sheetId="17" r:id="rId5"/>
    <sheet name="PatternTemplateItem" sheetId="6" r:id="rId6"/>
    <sheet name="PatternTemplate.CutProfileItem" sheetId="19" r:id="rId7"/>
    <sheet name="PatternTemplatePlotProperties" sheetId="12" r:id="rId8"/>
    <sheet name="PlotPathItem" sheetId="5" r:id="rId9"/>
    <sheet name="PropertyDefinitionItem" sheetId="13" r:id="rId10"/>
    <sheet name="ShopToolsConfigItem" sheetId="7" r:id="rId11"/>
    <sheet name="ToolPathItem" sheetId="1" r:id="rId12"/>
    <sheet name="ToolPathSequenceStepItem" sheetId="2" r:id="rId13"/>
    <sheet name="ToolTypeDefinitionItem" sheetId="11" r:id="rId14"/>
    <sheet name="UserToolItem" sheetId="10" r:id="rId15"/>
    <sheet name="Polarization" sheetId="15" r:id="rId16"/>
    <sheet name="WorkpieceInfoItem" sheetId="18" r:id="rId17"/>
  </sheets>
  <definedNames>
    <definedName name="_xlnm._FilterDatabase" localSheetId="3" hidden="1">OperationActionTypes!$A$1:$I$33</definedName>
    <definedName name="polarizationLength">Polarization!$E$2</definedName>
    <definedName name="polarizationWidth">Polarization!$F$2</definedName>
    <definedName name="polarizationWkHeight">Polarization!$L$2</definedName>
    <definedName name="polarizationWkWidth">Polarization!$K$2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17" l="1"/>
  <c r="F4" i="17"/>
  <c r="F5" i="17"/>
  <c r="F6" i="17"/>
  <c r="F7" i="17"/>
  <c r="F8" i="17"/>
  <c r="F9" i="17"/>
  <c r="F10" i="17"/>
  <c r="F11" i="17"/>
  <c r="F12" i="17"/>
  <c r="F13" i="17"/>
  <c r="F14" i="17"/>
  <c r="F15" i="17"/>
  <c r="F16" i="17"/>
  <c r="F17" i="17"/>
  <c r="F18" i="17"/>
  <c r="F19" i="17"/>
  <c r="F20" i="17"/>
  <c r="F21" i="17"/>
  <c r="F22" i="17"/>
  <c r="F23" i="17"/>
  <c r="F2" i="17"/>
  <c r="L2" i="15"/>
  <c r="K2" i="15"/>
  <c r="J5" i="15"/>
  <c r="I5" i="15"/>
  <c r="H4" i="15"/>
  <c r="G4" i="15"/>
  <c r="J3" i="15"/>
  <c r="O3" i="15" s="1"/>
  <c r="I3" i="15"/>
  <c r="H3" i="15"/>
  <c r="G3" i="15"/>
  <c r="N3" i="15" s="1"/>
  <c r="F27" i="3"/>
  <c r="I27" i="3" s="1"/>
  <c r="F25" i="3"/>
  <c r="I25" i="3" s="1"/>
  <c r="F11" i="3"/>
  <c r="I11" i="3" s="1"/>
  <c r="F9" i="3"/>
  <c r="I9" i="3" s="1"/>
  <c r="D17" i="12"/>
  <c r="F3" i="3"/>
  <c r="I3" i="3" s="1"/>
  <c r="F4" i="3"/>
  <c r="I4" i="3" s="1"/>
  <c r="F5" i="3"/>
  <c r="I5" i="3" s="1"/>
  <c r="F6" i="3"/>
  <c r="I6" i="3" s="1"/>
  <c r="F7" i="3"/>
  <c r="I7" i="3" s="1"/>
  <c r="F8" i="3"/>
  <c r="I8" i="3" s="1"/>
  <c r="F10" i="3"/>
  <c r="I10" i="3" s="1"/>
  <c r="F12" i="3"/>
  <c r="I12" i="3" s="1"/>
  <c r="F13" i="3"/>
  <c r="I13" i="3" s="1"/>
  <c r="F14" i="3"/>
  <c r="I14" i="3" s="1"/>
  <c r="F15" i="3"/>
  <c r="I15" i="3" s="1"/>
  <c r="F16" i="3"/>
  <c r="I16" i="3" s="1"/>
  <c r="F17" i="3"/>
  <c r="I17" i="3" s="1"/>
  <c r="F18" i="3"/>
  <c r="I18" i="3" s="1"/>
  <c r="F19" i="3"/>
  <c r="I19" i="3" s="1"/>
  <c r="F20" i="3"/>
  <c r="I20" i="3" s="1"/>
  <c r="F21" i="3"/>
  <c r="I21" i="3" s="1"/>
  <c r="F22" i="3"/>
  <c r="I22" i="3" s="1"/>
  <c r="F23" i="3"/>
  <c r="I23" i="3" s="1"/>
  <c r="F24" i="3"/>
  <c r="I24" i="3" s="1"/>
  <c r="F26" i="3"/>
  <c r="I26" i="3" s="1"/>
  <c r="F28" i="3"/>
  <c r="I28" i="3" s="1"/>
  <c r="F29" i="3"/>
  <c r="I29" i="3" s="1"/>
  <c r="F30" i="3"/>
  <c r="I30" i="3" s="1"/>
  <c r="F31" i="3"/>
  <c r="I31" i="3" s="1"/>
  <c r="F32" i="3"/>
  <c r="I32" i="3" s="1"/>
  <c r="F33" i="3"/>
  <c r="I33" i="3" s="1"/>
  <c r="F2" i="3"/>
  <c r="I2" i="3" s="1"/>
</calcChain>
</file>

<file path=xl/sharedStrings.xml><?xml version="1.0" encoding="utf-8"?>
<sst xmlns="http://schemas.openxmlformats.org/spreadsheetml/2006/main" count="1167" uniqueCount="573">
  <si>
    <t>Name</t>
  </si>
  <si>
    <t>Type</t>
  </si>
  <si>
    <t>Index</t>
  </si>
  <si>
    <t>Description</t>
  </si>
  <si>
    <t>Remarks</t>
  </si>
  <si>
    <t>List&lt;string&gt;</t>
  </si>
  <si>
    <t>MeasurementMode</t>
  </si>
  <si>
    <t>string</t>
  </si>
  <si>
    <t>ToolMeasurementModeEnum</t>
  </si>
  <si>
    <t>The measurement mode used for paths on this tool selection.</t>
  </si>
  <si>
    <t>ToolTypes</t>
  </si>
  <si>
    <t>A reference to the collection of tool group names that can be selected for this set of cuts.</t>
  </si>
  <si>
    <t>A reference to the list of remark lines provided for this tool path.</t>
  </si>
  <si>
    <t>Kerf</t>
  </si>
  <si>
    <t>DirectionLeftRightEnum</t>
  </si>
  <si>
    <t>The side of the cut to which the kerf will be created, in respect to the active direction of travel.</t>
  </si>
  <si>
    <t>Diameter</t>
  </si>
  <si>
    <t>The measurement of the diameter for the selected tool.</t>
  </si>
  <si>
    <t>CutType</t>
  </si>
  <si>
    <t>CutTypeEnum</t>
  </si>
  <si>
    <t>The type of cut to be made on this step.</t>
  </si>
  <si>
    <t>DiameterX</t>
  </si>
  <si>
    <t>DiameterY</t>
  </si>
  <si>
    <t>Radius</t>
  </si>
  <si>
    <t>RadiusX</t>
  </si>
  <si>
    <t>Direction</t>
  </si>
  <si>
    <t>The winding direction used for loop-based paths and polygons.</t>
  </si>
  <si>
    <t>Parameters</t>
  </si>
  <si>
    <t>Circle</t>
  </si>
  <si>
    <t>Ellipse</t>
  </si>
  <si>
    <t>Line</t>
  </si>
  <si>
    <t>Center</t>
  </si>
  <si>
    <t>XY</t>
  </si>
  <si>
    <t>Length</t>
  </si>
  <si>
    <t>Draw</t>
  </si>
  <si>
    <t>Angle</t>
  </si>
  <si>
    <t>Width</t>
  </si>
  <si>
    <t>Path</t>
  </si>
  <si>
    <t>Rectangle</t>
  </si>
  <si>
    <t>Fill</t>
  </si>
  <si>
    <t>Move</t>
  </si>
  <si>
    <t>Point</t>
  </si>
  <si>
    <t>Conjunction</t>
  </si>
  <si>
    <t>X, Y, Diameter</t>
  </si>
  <si>
    <t>X, Y, Radius</t>
  </si>
  <si>
    <t>X, Y, DiameterX, DiameterY</t>
  </si>
  <si>
    <t>X, Y, RadiusX, RadiusY</t>
  </si>
  <si>
    <t>X, Y, Angle, Length</t>
  </si>
  <si>
    <t>X, Y, Length, Width</t>
  </si>
  <si>
    <t>X1, Y1, X2, Y2</t>
  </si>
  <si>
    <t>X, Y</t>
  </si>
  <si>
    <t>Draw a circle using a center reference point and diameter.</t>
  </si>
  <si>
    <t>Draw a circle using a center reference point and radius.</t>
  </si>
  <si>
    <t>Draw a circle using corner X, Y references and diameter.</t>
  </si>
  <si>
    <t>Draw a circle using corner X, Y references and radius.</t>
  </si>
  <si>
    <t>Draw an ellipse using a center reference point and independent diameters.</t>
  </si>
  <si>
    <t>Draw an ellipse using a center reference point and independent radii.</t>
  </si>
  <si>
    <t>Draw an ellipse using corner X, Y references and independent diameters.</t>
  </si>
  <si>
    <t>Draw an ellipse using corner X, Y references and independent radii.</t>
  </si>
  <si>
    <t>Draw a line using a point, an angle, and a length.</t>
  </si>
  <si>
    <t>Draw a line using a point, a length, and a width.</t>
  </si>
  <si>
    <t>Draw a line using two points.</t>
  </si>
  <si>
    <t>Draw the path specified in the PathData property.</t>
  </si>
  <si>
    <t>Draw a rectangle using a corner, length, and width.</t>
  </si>
  <si>
    <t>Draw a rectangle using two corner points.</t>
  </si>
  <si>
    <t>Fill a circle using the center reference and a diameter.</t>
  </si>
  <si>
    <t>Fill a circle using its center reference and a radius.</t>
  </si>
  <si>
    <t>Fill a circle using its corner reference and a diameter.</t>
  </si>
  <si>
    <t>Fill a circle using its corner reference and a radius.</t>
  </si>
  <si>
    <t>Fill an ellipse using a center reference point and independent diameter values.</t>
  </si>
  <si>
    <t>Fill an ellipse using a center reference point and independent radii.</t>
  </si>
  <si>
    <t>Fill an ellipse using a corner point and independent diameter values.</t>
  </si>
  <si>
    <t>Fill an ellipse using a corner point and independent radii.</t>
  </si>
  <si>
    <t>PathData</t>
  </si>
  <si>
    <t>Fill the path specified in the PathData property.</t>
  </si>
  <si>
    <t>Fill a rectangle using one corner, width, and height.</t>
  </si>
  <si>
    <t>Fill a rectangle using two corners.</t>
  </si>
  <si>
    <t>Move the tool, without cutting, at an angle, by a specified length.</t>
  </si>
  <si>
    <t>Move the tool, without cutting, to the specified coordinate.</t>
  </si>
  <si>
    <t>Drill at a point represented by the X and Y coordinates.</t>
  </si>
  <si>
    <t>HTML Clip</t>
  </si>
  <si>
    <t>RadiusY</t>
  </si>
  <si>
    <t>The radius X measurement.</t>
  </si>
  <si>
    <t>The radius Y measurement.</t>
  </si>
  <si>
    <t>The diameter X measurement.</t>
  </si>
  <si>
    <t>The diameter Y measurement.</t>
  </si>
  <si>
    <t>The singular diameter measurement.</t>
  </si>
  <si>
    <t>The singular radius measurement.</t>
  </si>
  <si>
    <t>The angle measurement.</t>
  </si>
  <si>
    <t>X</t>
  </si>
  <si>
    <t>The X measurement.</t>
  </si>
  <si>
    <t>Y</t>
  </si>
  <si>
    <t>The Y measurement.</t>
  </si>
  <si>
    <t>The length measurement.</t>
  </si>
  <si>
    <t>The width measurement.</t>
  </si>
  <si>
    <t>X2</t>
  </si>
  <si>
    <t>The first X measurement.</t>
  </si>
  <si>
    <t>X1</t>
  </si>
  <si>
    <t>The second X measurment.</t>
  </si>
  <si>
    <t>Y1</t>
  </si>
  <si>
    <t>The first Y measurment.</t>
  </si>
  <si>
    <t>Y2</t>
  </si>
  <si>
    <t>The second Y measurement.</t>
  </si>
  <si>
    <t>PlotPathCollection</t>
  </si>
  <si>
    <t>Reference to the collection of plot points to be followed for this path.</t>
  </si>
  <si>
    <t>Z</t>
  </si>
  <si>
    <t>The Z (depth) measurement.</t>
  </si>
  <si>
    <t>Command</t>
  </si>
  <si>
    <t>PlotPathCommandType</t>
  </si>
  <si>
    <t>The command for this point in the polyline.</t>
  </si>
  <si>
    <t>DestinationX</t>
  </si>
  <si>
    <t>The destination X coordinate value.</t>
  </si>
  <si>
    <t>DestinationY</t>
  </si>
  <si>
    <t>The destination Y coordinate value.</t>
  </si>
  <si>
    <t>Control1X</t>
  </si>
  <si>
    <t>The control point 1 X coordinate value.</t>
  </si>
  <si>
    <t>Control1Y</t>
  </si>
  <si>
    <t>The control point 1 Y coordinate value.</t>
  </si>
  <si>
    <t>Control2X</t>
  </si>
  <si>
    <t>Control2Y</t>
  </si>
  <si>
    <t>The control point 2 X coordinate value.</t>
  </si>
  <si>
    <t>The control point 2 Y coordinate value.</t>
  </si>
  <si>
    <t>ReferenceX</t>
  </si>
  <si>
    <t>ReferenceY</t>
  </si>
  <si>
    <t>The reference X coordinate value.</t>
  </si>
  <si>
    <t>The reference Y coordinate value.</t>
  </si>
  <si>
    <t>ArcDirectionEnum</t>
  </si>
  <si>
    <t>The winding direction of arc-based and eliptical paths.</t>
  </si>
  <si>
    <t>PatternTemplateId</t>
  </si>
  <si>
    <t>The globally unique ID of this pattern templare.</t>
  </si>
  <si>
    <t>TemplateName</t>
  </si>
  <si>
    <t>The name of this template.</t>
  </si>
  <si>
    <t>List of line continuation remarks used to describe this template.</t>
  </si>
  <si>
    <t>ToolSequenceStrict</t>
  </si>
  <si>
    <t>bool</t>
  </si>
  <si>
    <t>Value indicating whether the entries in the ToolPaths collection must be followed in strict order. If false, items with the same tool as the previous operation will be preferred over the sort order of those entries.</t>
  </si>
  <si>
    <t>Orientation</t>
  </si>
  <si>
    <t>TemplateOrientationEnum</t>
  </si>
  <si>
    <t>The orientation space used for measurements in the tool paths.</t>
  </si>
  <si>
    <t>PatternWidth</t>
  </si>
  <si>
    <t>The width dimension of the pattern, in the specified orientation.</t>
  </si>
  <si>
    <t>PatternLength</t>
  </si>
  <si>
    <t>The length dimension of the pattern, in the specified orientation.</t>
  </si>
  <si>
    <t>A reference to the collection of distinct steps that take place along this path.</t>
  </si>
  <si>
    <t>ToolPathSequenceStepCollection</t>
  </si>
  <si>
    <t>SequenceSteps</t>
  </si>
  <si>
    <t>AxisXIsOpenEnded</t>
  </si>
  <si>
    <t>Value indicating wheher access along the X axis is open-ended.</t>
  </si>
  <si>
    <t>AxisYIsOpenEnded</t>
  </si>
  <si>
    <t>Value indicating wheher access along the Y axis is open-ended.</t>
  </si>
  <si>
    <t>Ignore</t>
  </si>
  <si>
    <t>DisplayUnits</t>
  </si>
  <si>
    <t>DisplayUnitEnum</t>
  </si>
  <si>
    <t>The default display units for this profile.</t>
  </si>
  <si>
    <t>I</t>
  </si>
  <si>
    <t>O</t>
  </si>
  <si>
    <t>E</t>
  </si>
  <si>
    <t>Depth</t>
  </si>
  <si>
    <t>The system depth (Z) of the table, as valid in the registered units.</t>
  </si>
  <si>
    <t>GeneralCuttingTool</t>
  </si>
  <si>
    <t>The name of the cutting tool to be used during general cuts where no specific tool is specified.</t>
  </si>
  <si>
    <t>PatternTemplates</t>
  </si>
  <si>
    <t>PatternTemplateCollection</t>
  </si>
  <si>
    <t>Collection of pattern templates defined for this configuration.</t>
  </si>
  <si>
    <t>Properties</t>
  </si>
  <si>
    <t>PropertyCollection</t>
  </si>
  <si>
    <t>Collection of settings properties on this configuration.</t>
  </si>
  <si>
    <t>PropertyDefinitions</t>
  </si>
  <si>
    <t>Collection of definitions for properties used in this configuration.</t>
  </si>
  <si>
    <t>ToolTypeDefinitions</t>
  </si>
  <si>
    <t>ToolTypeDefinitionCollection</t>
  </si>
  <si>
    <t>Collection of tool type definitions available in this configuration.</t>
  </si>
  <si>
    <t>TravelX</t>
  </si>
  <si>
    <t>The X positive travel direction.</t>
  </si>
  <si>
    <t>TravelY</t>
  </si>
  <si>
    <t>DirectionUpDownEnum</t>
  </si>
  <si>
    <t>The Y positive travel direction.</t>
  </si>
  <si>
    <t>TravelZ</t>
  </si>
  <si>
    <t>The Z positive travel direction.</t>
  </si>
  <si>
    <t>UserDepth</t>
  </si>
  <si>
    <t>The user-supplied depth (Z) dimension of the table.</t>
  </si>
  <si>
    <t>UserYDimension</t>
  </si>
  <si>
    <t>The user-supplied Y dimension of the table.</t>
  </si>
  <si>
    <t>UserXDimension</t>
  </si>
  <si>
    <t>The user-supplied X dimension of the table.</t>
  </si>
  <si>
    <t>XYOrigin</t>
  </si>
  <si>
    <t>OriginLocationEnum</t>
  </si>
  <si>
    <t>The XY origin location of the table.</t>
  </si>
  <si>
    <t>XDimension</t>
  </si>
  <si>
    <t>The system X dimension of the table, as valid in the registered units.</t>
  </si>
  <si>
    <t>YDimension</t>
  </si>
  <si>
    <t>The system Y dimension of the table, as valid in the registered units.</t>
  </si>
  <si>
    <t>ZOrigin</t>
  </si>
  <si>
    <t>The Z origin location of the table.</t>
  </si>
  <si>
    <t>Source</t>
  </si>
  <si>
    <t>Properties["Axis X Open Ended"]</t>
  </si>
  <si>
    <t>Properties["Axis Y Open Ended"]</t>
  </si>
  <si>
    <t>Properties["Display Units"]</t>
  </si>
  <si>
    <t>Properties["Depth"]</t>
  </si>
  <si>
    <t>Properties["General Cutting Tool"]</t>
  </si>
  <si>
    <t>Properties["Y Dimension"]</t>
  </si>
  <si>
    <t>Properties["Travel X"]</t>
  </si>
  <si>
    <t>Properties["Travel Y"]</t>
  </si>
  <si>
    <t>Properties["Travel Z"]</t>
  </si>
  <si>
    <t>Properties["User Depth"]</t>
  </si>
  <si>
    <t>UserTools</t>
  </si>
  <si>
    <t>UserToolCollection</t>
  </si>
  <si>
    <t>Collection of user tools defined for this profile.</t>
  </si>
  <si>
    <t>Properties["User X Dimension"]</t>
  </si>
  <si>
    <t>Properties["User Y Dimension"]</t>
  </si>
  <si>
    <t>Properties["X Dimension"]</t>
  </si>
  <si>
    <t>Properties["XY Origin"]</t>
  </si>
  <si>
    <t>Properties["Z Origin"]</t>
  </si>
  <si>
    <t>lblUnits</t>
  </si>
  <si>
    <t>TabIndex</t>
  </si>
  <si>
    <t>Text</t>
  </si>
  <si>
    <t>Display Units</t>
  </si>
  <si>
    <t>Label</t>
  </si>
  <si>
    <t>pnlUnits</t>
  </si>
  <si>
    <t>Parent</t>
  </si>
  <si>
    <t>Form</t>
  </si>
  <si>
    <t>Panel</t>
  </si>
  <si>
    <t>Alt Shortcut</t>
  </si>
  <si>
    <t>Hotkey</t>
  </si>
  <si>
    <t>optUS</t>
  </si>
  <si>
    <t>RadioButton</t>
  </si>
  <si>
    <t>U.S. (in, ft, ', ")</t>
  </si>
  <si>
    <t>U</t>
  </si>
  <si>
    <t>optMetric</t>
  </si>
  <si>
    <t>Metric (mm, cm, m)</t>
  </si>
  <si>
    <t>M</t>
  </si>
  <si>
    <t>lblWorkingArea</t>
  </si>
  <si>
    <t>Working Area (Canvas)</t>
  </si>
  <si>
    <t>lblXDimension</t>
  </si>
  <si>
    <t>X Dimension:</t>
  </si>
  <si>
    <t>txtXDimension</t>
  </si>
  <si>
    <t>lblXDimensionUnit</t>
  </si>
  <si>
    <t>...</t>
  </si>
  <si>
    <t>lblYDimension</t>
  </si>
  <si>
    <t>Y Dimension:</t>
  </si>
  <si>
    <t>txtYDimension</t>
  </si>
  <si>
    <t>lblYDimensionUnit</t>
  </si>
  <si>
    <t>lblZDimension</t>
  </si>
  <si>
    <t>Z Dimension (plunge):</t>
  </si>
  <si>
    <t>txtZDimension</t>
  </si>
  <si>
    <t>lblZDimensionUnit</t>
  </si>
  <si>
    <t>pnlCanvasArea</t>
  </si>
  <si>
    <t>lblXYOrigin</t>
  </si>
  <si>
    <t>X/Y Origin:</t>
  </si>
  <si>
    <t>R</t>
  </si>
  <si>
    <t>cmboXYOrigin</t>
  </si>
  <si>
    <t>ComboBox</t>
  </si>
  <si>
    <t>TextBox</t>
  </si>
  <si>
    <t>lblZOrigin</t>
  </si>
  <si>
    <t>Z Origin:</t>
  </si>
  <si>
    <t>cmboZOrigin</t>
  </si>
  <si>
    <t>lblTools</t>
  </si>
  <si>
    <t>Tools</t>
  </si>
  <si>
    <t>lblGeneralCuttingTool</t>
  </si>
  <si>
    <t>General Cutting:</t>
  </si>
  <si>
    <t>G</t>
  </si>
  <si>
    <t>cmboGeneralCuttingTool</t>
  </si>
  <si>
    <t>lblTravel</t>
  </si>
  <si>
    <t>Travel</t>
  </si>
  <si>
    <t>pnlTravelX</t>
  </si>
  <si>
    <t>optXPRight</t>
  </si>
  <si>
    <t>X+ Right</t>
  </si>
  <si>
    <t>optXPLeft</t>
  </si>
  <si>
    <t>X+ Left</t>
  </si>
  <si>
    <t>pnlTravelY</t>
  </si>
  <si>
    <t>optYPUp</t>
  </si>
  <si>
    <t>Y+ Up</t>
  </si>
  <si>
    <t>optYPDown</t>
  </si>
  <si>
    <t>Y+ Down</t>
  </si>
  <si>
    <t>pnlTravelZ</t>
  </si>
  <si>
    <t>optZPUp</t>
  </si>
  <si>
    <t>Z+ Up</t>
  </si>
  <si>
    <t>optZPDown</t>
  </si>
  <si>
    <t>Z+ Down</t>
  </si>
  <si>
    <t>lblStockAccess</t>
  </si>
  <si>
    <t>Stock Access</t>
  </si>
  <si>
    <t>lblStockAccessTip</t>
  </si>
  <si>
    <t>On which axis are you able to feed stock larger than your bed for indexing, cut-in, or drilling operations?</t>
  </si>
  <si>
    <t>chkXOpenEnded</t>
  </si>
  <si>
    <t>CheckBox</t>
  </si>
  <si>
    <t>X is open-ended</t>
  </si>
  <si>
    <t>chkYOpenEnded</t>
  </si>
  <si>
    <t>Y is open-ended</t>
  </si>
  <si>
    <t>lblSystemSummary</t>
  </si>
  <si>
    <t>System Summary</t>
  </si>
  <si>
    <t>txtSystemSummary</t>
  </si>
  <si>
    <t>btnEditTools</t>
  </si>
  <si>
    <t>Button</t>
  </si>
  <si>
    <t>Edit Tools</t>
  </si>
  <si>
    <t>btnOK</t>
  </si>
  <si>
    <t>OK</t>
  </si>
  <si>
    <t>btnCancel</t>
  </si>
  <si>
    <t>Cancel</t>
  </si>
  <si>
    <t>C</t>
  </si>
  <si>
    <t>cmboWorkpieceX</t>
  </si>
  <si>
    <t>pnlWorkpiece</t>
  </si>
  <si>
    <t>cmboWorkpieceY</t>
  </si>
  <si>
    <t>frmMain</t>
  </si>
  <si>
    <t>(None)</t>
  </si>
  <si>
    <t>Dan's ShopTools</t>
  </si>
  <si>
    <t>lblSuggestion</t>
  </si>
  <si>
    <t>Use your CNC router to perform REGULAR everyday power tool tasks.</t>
  </si>
  <si>
    <t>pnlControl</t>
  </si>
  <si>
    <t>lblRouterPosition</t>
  </si>
  <si>
    <t>Router Position</t>
  </si>
  <si>
    <t>lblRouterPositionX</t>
  </si>
  <si>
    <t>X:</t>
  </si>
  <si>
    <t>lblRouterPositionXUnit</t>
  </si>
  <si>
    <t>lblRouterPositionY</t>
  </si>
  <si>
    <t>Y:</t>
  </si>
  <si>
    <t>lblPatterns</t>
  </si>
  <si>
    <t>Patterns</t>
  </si>
  <si>
    <t>lblRouterPositionYUnit</t>
  </si>
  <si>
    <t>lblWorkpiece</t>
  </si>
  <si>
    <t>Workpiece</t>
  </si>
  <si>
    <t>lblWorkpieceDepth</t>
  </si>
  <si>
    <t>Depth:</t>
  </si>
  <si>
    <t>lblWorkpieceDepthUnit</t>
  </si>
  <si>
    <t>lblWorkpieceLength</t>
  </si>
  <si>
    <t>Length:</t>
  </si>
  <si>
    <t>lblWorkpieceLengthUnit</t>
  </si>
  <si>
    <t>lblWorkpieceWidth</t>
  </si>
  <si>
    <t>Width:</t>
  </si>
  <si>
    <t>lblWorkpieceWidthUnit</t>
  </si>
  <si>
    <t>lblWorkpieceX</t>
  </si>
  <si>
    <t>X Offset:</t>
  </si>
  <si>
    <t>lblWorkpieceXUnit</t>
  </si>
  <si>
    <t>lblWorkpieceY</t>
  </si>
  <si>
    <t>Y Offset:</t>
  </si>
  <si>
    <t>lblWorkpieceYUnit</t>
  </si>
  <si>
    <t>lvPatterns</t>
  </si>
  <si>
    <t>ListView</t>
  </si>
  <si>
    <t>mnuEdit</t>
  </si>
  <si>
    <t>mnuMain</t>
  </si>
  <si>
    <t>Edit</t>
  </si>
  <si>
    <t>mnuEditSettings</t>
  </si>
  <si>
    <t>Settings</t>
  </si>
  <si>
    <t>E, S</t>
  </si>
  <si>
    <t>mnuFile</t>
  </si>
  <si>
    <t>File</t>
  </si>
  <si>
    <t>F</t>
  </si>
  <si>
    <t>MenuStrip</t>
  </si>
  <si>
    <t>pnlWorkspace</t>
  </si>
  <si>
    <t>splitControl</t>
  </si>
  <si>
    <t>Splitter</t>
  </si>
  <si>
    <t>splitWorkpiece</t>
  </si>
  <si>
    <t>statFill</t>
  </si>
  <si>
    <t>statusMain</t>
  </si>
  <si>
    <t>ToolStripStatusLabel</t>
  </si>
  <si>
    <t>statMessage</t>
  </si>
  <si>
    <t>Ready...</t>
  </si>
  <si>
    <t>StatusStrip</t>
  </si>
  <si>
    <t>statWorkspace</t>
  </si>
  <si>
    <t>Workspace: 2'x2'</t>
  </si>
  <si>
    <t>txtRouterPositionX</t>
  </si>
  <si>
    <t>txtRouterPositionY</t>
  </si>
  <si>
    <t>txtWorkpieceDepth</t>
  </si>
  <si>
    <t>txtWorkpieceLength</t>
  </si>
  <si>
    <t>txtWorkpieceWidth</t>
  </si>
  <si>
    <t>txtWorkpieceX</t>
  </si>
  <si>
    <t>txtWorkpieceY</t>
  </si>
  <si>
    <t>IconFilename</t>
  </si>
  <si>
    <t>The filename of the icon to load for the specified pattern.</t>
  </si>
  <si>
    <t>UsePreviousTool</t>
  </si>
  <si>
    <t>Value indicating whether to use the previous selected tool for actions in this sequence.</t>
  </si>
  <si>
    <t>Collection of properties defining this tool.</t>
  </si>
  <si>
    <t>ToolId</t>
  </si>
  <si>
    <t>The globally unique tool ID.</t>
  </si>
  <si>
    <t>ToolName</t>
  </si>
  <si>
    <t>The user's name for the tool.</t>
  </si>
  <si>
    <t>ToolType</t>
  </si>
  <si>
    <t>The name of the base tool definition upon which this tool is based.</t>
  </si>
  <si>
    <t>PublishedProperties</t>
  </si>
  <si>
    <t>The list of property names published for this type of tool.</t>
  </si>
  <si>
    <t>Supported</t>
  </si>
  <si>
    <t>Value indicating whether this tool type is currently supported.</t>
  </si>
  <si>
    <t>The name of the tool type.</t>
  </si>
  <si>
    <t>Groups</t>
  </si>
  <si>
    <t>List of names of conceptual groups to which this tool belongs.</t>
  </si>
  <si>
    <t>The angle at which the operation will take place.</t>
  </si>
  <si>
    <t>Default</t>
  </si>
  <si>
    <t>Right</t>
  </si>
  <si>
    <t>Expressions</t>
  </si>
  <si>
    <t>List of expressions to apply for this property.</t>
  </si>
  <si>
    <t>The name of this property.</t>
  </si>
  <si>
    <t>PropertyType</t>
  </si>
  <si>
    <t>PropertyTypeEnum</t>
  </si>
  <si>
    <t>The usage type required by this property.</t>
  </si>
  <si>
    <t>Scopes</t>
  </si>
  <si>
    <t>List&lt;PropertyScopeEnum&gt;</t>
  </si>
  <si>
    <t>The collection of scopes in which this property can be used.</t>
  </si>
  <si>
    <t>Measurement</t>
  </si>
  <si>
    <t>Tool</t>
  </si>
  <si>
    <t>String</t>
  </si>
  <si>
    <t>{GeneralCuttingTool}</t>
  </si>
  <si>
    <t>The name of the selected tool. If no tool was specified, then the general cutting tool is used.</t>
  </si>
  <si>
    <t>The side to which the kerf will accumulate along the path of travel. If None or Center, half of the Kerf will accumulate on each side.</t>
  </si>
  <si>
    <t>EndOffsetX</t>
  </si>
  <si>
    <t>The distance along the X axis into the material body at which to stop.</t>
  </si>
  <si>
    <t>EndOffsetY</t>
  </si>
  <si>
    <t>The distance along the Y axis into the material body at which to stop.</t>
  </si>
  <si>
    <t>EndOffsetXOrigin</t>
  </si>
  <si>
    <t>EndOffsetYOrigin</t>
  </si>
  <si>
    <t>OffsetX</t>
  </si>
  <si>
    <t>OffsetY</t>
  </si>
  <si>
    <t>The distance along the Y axis into the material body.</t>
  </si>
  <si>
    <t>OffsetXOrigin</t>
  </si>
  <si>
    <t>The reference edge or corner from which to measure the X starting point.</t>
  </si>
  <si>
    <t>OffsetYOrigin</t>
  </si>
  <si>
    <t>The reference edge or corner from which to measure the Y starting point.</t>
  </si>
  <si>
    <t>StartOffsetX</t>
  </si>
  <si>
    <t>The distance along the X axis into the material body at which to start.</t>
  </si>
  <si>
    <t>StartOffsetXOrigin</t>
  </si>
  <si>
    <t>StartOffsetY</t>
  </si>
  <si>
    <t>StartOffsetYOrigin</t>
  </si>
  <si>
    <t>PlotActionEnum</t>
  </si>
  <si>
    <t>Action</t>
  </si>
  <si>
    <t>OperationName</t>
  </si>
  <si>
    <t>The action to execute on this operation.</t>
  </si>
  <si>
    <t>The depth of the stroke to make.</t>
  </si>
  <si>
    <t>If depth is defined in this operation and the property is blank, then the depth of the material is assumed.</t>
  </si>
  <si>
    <t>The origin of the offset for the ending X position.</t>
  </si>
  <si>
    <t>If EndOffsetX is 0 and EndOffsetXOrigin is Left or Right, then the stroke ends at the left or right sides, respectively.</t>
  </si>
  <si>
    <t>The origin of the offset for the ending Y position.</t>
  </si>
  <si>
    <t>If EndOffsetY is 0 and EndOffsetYOrigin is Top or Bottom, then the stroke ends at the top or bottom sides, respectively.</t>
  </si>
  <si>
    <t>Draw an ellipse using corner X, Y starting references, length, and width.</t>
  </si>
  <si>
    <t>Draw an ellipse using starting and ending X, Y coordinates.</t>
  </si>
  <si>
    <t>Fill an ellipse using corner X, Y starting references, length, and width.</t>
  </si>
  <si>
    <t>Fill an ellipse using starting and ending X, Y coordinates.</t>
  </si>
  <si>
    <t>The length of the operation.</t>
  </si>
  <si>
    <t>The distance along the X axis into the material body.</t>
  </si>
  <si>
    <t>Only used in cases where a single starting point is needed.</t>
  </si>
  <si>
    <t>This name can be repeated on multiple operations in the same pattern to establish repeated values.</t>
  </si>
  <si>
    <t>If StartOffsetX is 0 and StartOffsetXOrigin is Left or Right, then the stroke begins at the left or right sides, respectively.</t>
  </si>
  <si>
    <t>If StartOffsetY is 0 and StartOffsetYOrigin is Top or Bottom, then the stroke begins at the top or bottom sides, respectively.</t>
  </si>
  <si>
    <t>Optional name to assign to the current operation in order to separate variable values among multiple operations.</t>
  </si>
  <si>
    <t>The origin of the offset for the starting X position.</t>
  </si>
  <si>
    <t>The origin of the offset for the starting Y position.</t>
  </si>
  <si>
    <t>Center Center</t>
  </si>
  <si>
    <t>Left X</t>
  </si>
  <si>
    <t>Top Y</t>
  </si>
  <si>
    <t>Right X</t>
  </si>
  <si>
    <t>Bottom Y</t>
  </si>
  <si>
    <t>Up</t>
  </si>
  <si>
    <t>Bottom Right</t>
  </si>
  <si>
    <t>Left</t>
  </si>
  <si>
    <t>Top Left</t>
  </si>
  <si>
    <t>Wk Width</t>
  </si>
  <si>
    <t>Wk Height</t>
  </si>
  <si>
    <t>Offset</t>
  </si>
  <si>
    <t>Top</t>
  </si>
  <si>
    <t>Bottom</t>
  </si>
  <si>
    <t>SharedVariables</t>
  </si>
  <si>
    <t>List of variable names in this operation that are shared for the entire pattern.</t>
  </si>
  <si>
    <t>Operations</t>
  </si>
  <si>
    <t>PatternOperationCollection</t>
  </si>
  <si>
    <t>Collection of operations defined for this pattern.</t>
  </si>
  <si>
    <t>DataType</t>
  </si>
  <si>
    <t>The data type associated with this property.</t>
  </si>
  <si>
    <t>ExcludeOperationActions</t>
  </si>
  <si>
    <t>List of operation actions from which this property name will be excluded.</t>
  </si>
  <si>
    <t>IncludeOperationActions</t>
  </si>
  <si>
    <t>List of operation actions into which this property name will be included.</t>
  </si>
  <si>
    <t>Internal</t>
  </si>
  <si>
    <t>Value indicating whether this property is only used for internal processing.</t>
  </si>
  <si>
    <t>PropertyName</t>
  </si>
  <si>
    <t>The name of the operation property.</t>
  </si>
  <si>
    <t>SortIndex</t>
  </si>
  <si>
    <t>int</t>
  </si>
  <si>
    <t>The sorting index of this property within user interactions.</t>
  </si>
  <si>
    <t>btnDeleteCut</t>
  </si>
  <si>
    <t>Delete Cut</t>
  </si>
  <si>
    <t>D</t>
  </si>
  <si>
    <t>Duplicate</t>
  </si>
  <si>
    <t>L</t>
  </si>
  <si>
    <t>btnEditCut</t>
  </si>
  <si>
    <t>Edit Cut</t>
  </si>
  <si>
    <t>btnGO</t>
  </si>
  <si>
    <t>GO</t>
  </si>
  <si>
    <t>ilPatterns</t>
  </si>
  <si>
    <t>ImageList</t>
  </si>
  <si>
    <t>ilPatternsSmall</t>
  </si>
  <si>
    <t>lblCutList</t>
  </si>
  <si>
    <t>lvCutList</t>
  </si>
  <si>
    <t>lvCutListUnusedHeader</t>
  </si>
  <si>
    <t>mnuFileExit</t>
  </si>
  <si>
    <t>mnuFileExport</t>
  </si>
  <si>
    <t>mnuFileExportConfiguration</t>
  </si>
  <si>
    <t>mnuFileExportCutList</t>
  </si>
  <si>
    <t>mnuFileExportGCode</t>
  </si>
  <si>
    <t>mnuFileExportSep1</t>
  </si>
  <si>
    <t>mnuFileImport</t>
  </si>
  <si>
    <t>mnuFileImportConfiguration</t>
  </si>
  <si>
    <t>mnuFileImportCutList</t>
  </si>
  <si>
    <t>mnuFileSep1</t>
  </si>
  <si>
    <t>ColumnHeader</t>
  </si>
  <si>
    <t>ToolStripMenuItem</t>
  </si>
  <si>
    <t>lvCutList.Columns</t>
  </si>
  <si>
    <t>btnDuplicateCut</t>
  </si>
  <si>
    <t>F, I</t>
  </si>
  <si>
    <t>F, I, L</t>
  </si>
  <si>
    <t>F, I, C</t>
  </si>
  <si>
    <t>F, E</t>
  </si>
  <si>
    <t>F, E, G</t>
  </si>
  <si>
    <t>F, E, L</t>
  </si>
  <si>
    <t>F, E, C</t>
  </si>
  <si>
    <t>F, X</t>
  </si>
  <si>
    <t>OperationActionEnum</t>
  </si>
  <si>
    <t>AngleString</t>
  </si>
  <si>
    <t>MeasurementString</t>
  </si>
  <si>
    <t>DisplayFormat</t>
  </si>
  <si>
    <t>The custom display format to use when preparing the string information for this item.</t>
  </si>
  <si>
    <t>OffsetLeftRightEnum</t>
  </si>
  <si>
    <t>OffsetTopBottomEnum</t>
  </si>
  <si>
    <t>HiddenVariables</t>
  </si>
  <si>
    <t>List of variable names hidden from user input.</t>
  </si>
  <si>
    <t>OperationId</t>
  </si>
  <si>
    <t>The globally unique ID of this pattern operation.</t>
  </si>
  <si>
    <t>The optional name to assign to the current operation in order to separate variable values among multiple operations.</t>
  </si>
  <si>
    <t>The width of the operation.</t>
  </si>
  <si>
    <t>AltDepth</t>
  </si>
  <si>
    <t>The alternate user display depth specified for the workpiece.</t>
  </si>
  <si>
    <t>AltOffsetX</t>
  </si>
  <si>
    <t>The alternate display value of the user-specified X offset of the workpiece.</t>
  </si>
  <si>
    <t>AltOffsetY</t>
  </si>
  <si>
    <t>Alternate display value for the user-specified Y workpiece offset.</t>
  </si>
  <si>
    <t>AltLength</t>
  </si>
  <si>
    <t>The alternate display value for the user length specified for the workpiece.</t>
  </si>
  <si>
    <t>AltRouterLocationX</t>
  </si>
  <si>
    <t>The alternate display value of the user-specified absolute starting X router location.</t>
  </si>
  <si>
    <t>AltRouterLocationY</t>
  </si>
  <si>
    <t>The alternate display value of the user-specified absolute starting Y router location.</t>
  </si>
  <si>
    <t>AltWidth</t>
  </si>
  <si>
    <t>The alternate display value of the user width specified for the workpiece.</t>
  </si>
  <si>
    <t>Area</t>
  </si>
  <si>
    <t>FArea</t>
  </si>
  <si>
    <t>The actual area occupied by the workpiece.</t>
  </si>
  <si>
    <t>Cuts</t>
  </si>
  <si>
    <t>CutProfileCollection</t>
  </si>
  <si>
    <t>List of cuts on this job.</t>
  </si>
  <si>
    <t>RouterLocation</t>
  </si>
  <si>
    <t>FPoint</t>
  </si>
  <si>
    <t>The current calculated location of the router.</t>
  </si>
  <si>
    <t>Thickness</t>
  </si>
  <si>
    <t>float</t>
  </si>
  <si>
    <t>The thickness of the workpiece, in system units.</t>
  </si>
  <si>
    <t>The user depth specified for the workpiece.</t>
  </si>
  <si>
    <t>UserOffsetX</t>
  </si>
  <si>
    <t>The user-specified X offset of the workpiece.</t>
  </si>
  <si>
    <t>UserOffsetXOrigin</t>
  </si>
  <si>
    <t>The user-specified X offset of the workpiece from the canvas.</t>
  </si>
  <si>
    <t>UserOffsetY</t>
  </si>
  <si>
    <t>The user-specified Y workpiece offset.</t>
  </si>
  <si>
    <t>UserOffsetYOrigin</t>
  </si>
  <si>
    <t>UserLength</t>
  </si>
  <si>
    <t>The user length specified for the workpiece.</t>
  </si>
  <si>
    <t>UserRouterLocationX</t>
  </si>
  <si>
    <t>The user-specified absolute starting X router location.</t>
  </si>
  <si>
    <t>UserRouterLocationY</t>
  </si>
  <si>
    <t>The user-specified absolute starting Y router location.</t>
  </si>
  <si>
    <t>UserWidth</t>
  </si>
  <si>
    <t>The user width specified for the workpiece.</t>
  </si>
  <si>
    <t>WorkspaceArea</t>
  </si>
  <si>
    <t>The current workspace area or canvas for this session.</t>
  </si>
  <si>
    <t>EndLocation</t>
  </si>
  <si>
    <t>The end location of the router for this cut.</t>
  </si>
  <si>
    <t>StartLocation</t>
  </si>
  <si>
    <t>The start location of the router for this 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</si>
</sst>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0"/>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vertical="top"/>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A4320E-B37A-4B0E-8ACB-045DC2EF14B2}">
  <dimension ref="A1:G62"/>
  <sheetViews>
    <sheetView workbookViewId="0">
      <pane ySplit="1" topLeftCell="A2" activePane="bottomLeft" state="frozen"/>
      <selection pane="bottomLeft" activeCell="A5" sqref="A5"/>
    </sheetView>
  </sheetViews>
  <sheetFormatPr defaultRowHeight="13.8" x14ac:dyDescent="0.3"/>
  <cols>
    <col min="1" max="1" width="19.6640625" bestFit="1" customWidth="1"/>
    <col min="2" max="2" width="15.33203125" bestFit="1" customWidth="1"/>
    <col min="3" max="3" width="16.88671875" bestFit="1" customWidth="1"/>
    <col min="4" max="4" width="30.109375" customWidth="1"/>
    <col min="5" max="5" width="7.77734375" bestFit="1" customWidth="1"/>
    <col min="6" max="6" width="9.88671875" bestFit="1" customWidth="1"/>
    <col min="7" max="7" width="6.33203125" bestFit="1" customWidth="1"/>
  </cols>
  <sheetData>
    <row r="1" spans="1:7" x14ac:dyDescent="0.3">
      <c r="A1" t="s">
        <v>0</v>
      </c>
      <c r="B1" t="s">
        <v>219</v>
      </c>
      <c r="C1" t="s">
        <v>1</v>
      </c>
      <c r="D1" t="s">
        <v>215</v>
      </c>
      <c r="E1" t="s">
        <v>214</v>
      </c>
      <c r="F1" t="s">
        <v>222</v>
      </c>
      <c r="G1" t="s">
        <v>223</v>
      </c>
    </row>
    <row r="2" spans="1:7" x14ac:dyDescent="0.3">
      <c r="A2" t="s">
        <v>475</v>
      </c>
      <c r="B2" t="s">
        <v>300</v>
      </c>
      <c r="C2" t="s">
        <v>292</v>
      </c>
      <c r="D2" t="s">
        <v>476</v>
      </c>
      <c r="E2">
        <v>30</v>
      </c>
      <c r="F2" t="s">
        <v>479</v>
      </c>
    </row>
    <row r="3" spans="1:7" x14ac:dyDescent="0.3">
      <c r="A3" t="s">
        <v>503</v>
      </c>
      <c r="B3" t="s">
        <v>300</v>
      </c>
      <c r="C3" t="s">
        <v>292</v>
      </c>
      <c r="D3" t="s">
        <v>478</v>
      </c>
      <c r="E3">
        <v>29</v>
      </c>
      <c r="F3" t="s">
        <v>477</v>
      </c>
    </row>
    <row r="4" spans="1:7" x14ac:dyDescent="0.3">
      <c r="A4" t="s">
        <v>480</v>
      </c>
      <c r="B4" t="s">
        <v>300</v>
      </c>
      <c r="C4" t="s">
        <v>292</v>
      </c>
      <c r="D4" t="s">
        <v>481</v>
      </c>
      <c r="E4">
        <v>28</v>
      </c>
      <c r="F4" t="s">
        <v>298</v>
      </c>
    </row>
    <row r="5" spans="1:7" x14ac:dyDescent="0.3">
      <c r="A5" t="s">
        <v>482</v>
      </c>
      <c r="B5" t="s">
        <v>300</v>
      </c>
      <c r="C5" t="s">
        <v>292</v>
      </c>
      <c r="D5" t="s">
        <v>483</v>
      </c>
      <c r="E5">
        <v>31</v>
      </c>
      <c r="F5" t="s">
        <v>260</v>
      </c>
    </row>
    <row r="6" spans="1:7" x14ac:dyDescent="0.3">
      <c r="A6" t="s">
        <v>299</v>
      </c>
      <c r="B6" t="s">
        <v>300</v>
      </c>
      <c r="C6" t="s">
        <v>251</v>
      </c>
      <c r="E6">
        <v>14</v>
      </c>
    </row>
    <row r="7" spans="1:7" x14ac:dyDescent="0.3">
      <c r="A7" t="s">
        <v>301</v>
      </c>
      <c r="B7" t="s">
        <v>300</v>
      </c>
      <c r="C7" t="s">
        <v>251</v>
      </c>
      <c r="E7">
        <v>18</v>
      </c>
    </row>
    <row r="8" spans="1:7" x14ac:dyDescent="0.3">
      <c r="A8" t="s">
        <v>302</v>
      </c>
      <c r="B8" t="s">
        <v>303</v>
      </c>
      <c r="C8" t="s">
        <v>220</v>
      </c>
      <c r="D8" t="s">
        <v>304</v>
      </c>
      <c r="E8">
        <v>0</v>
      </c>
    </row>
    <row r="9" spans="1:7" x14ac:dyDescent="0.3">
      <c r="A9" t="s">
        <v>484</v>
      </c>
      <c r="B9" t="s">
        <v>220</v>
      </c>
      <c r="C9" t="s">
        <v>485</v>
      </c>
      <c r="E9">
        <v>0</v>
      </c>
    </row>
    <row r="10" spans="1:7" x14ac:dyDescent="0.3">
      <c r="A10" t="s">
        <v>486</v>
      </c>
      <c r="B10" t="s">
        <v>220</v>
      </c>
      <c r="C10" t="s">
        <v>485</v>
      </c>
      <c r="E10">
        <v>0</v>
      </c>
    </row>
    <row r="11" spans="1:7" x14ac:dyDescent="0.3">
      <c r="A11" t="s">
        <v>487</v>
      </c>
      <c r="B11" t="s">
        <v>300</v>
      </c>
      <c r="C11" t="s">
        <v>217</v>
      </c>
      <c r="E11">
        <v>26</v>
      </c>
    </row>
    <row r="12" spans="1:7" x14ac:dyDescent="0.3">
      <c r="A12" t="s">
        <v>315</v>
      </c>
      <c r="B12" t="s">
        <v>307</v>
      </c>
      <c r="C12" t="s">
        <v>217</v>
      </c>
      <c r="D12" t="s">
        <v>316</v>
      </c>
      <c r="E12">
        <v>0</v>
      </c>
    </row>
    <row r="13" spans="1:7" x14ac:dyDescent="0.3">
      <c r="A13" t="s">
        <v>308</v>
      </c>
      <c r="B13" t="s">
        <v>300</v>
      </c>
      <c r="C13" t="s">
        <v>217</v>
      </c>
      <c r="D13" t="s">
        <v>309</v>
      </c>
      <c r="E13">
        <v>19</v>
      </c>
    </row>
    <row r="14" spans="1:7" x14ac:dyDescent="0.3">
      <c r="A14" t="s">
        <v>310</v>
      </c>
      <c r="B14" t="s">
        <v>300</v>
      </c>
      <c r="C14" t="s">
        <v>217</v>
      </c>
      <c r="D14" t="s">
        <v>311</v>
      </c>
      <c r="E14">
        <v>20</v>
      </c>
    </row>
    <row r="15" spans="1:7" x14ac:dyDescent="0.3">
      <c r="A15" t="s">
        <v>312</v>
      </c>
      <c r="B15" t="s">
        <v>300</v>
      </c>
      <c r="C15" t="s">
        <v>217</v>
      </c>
      <c r="D15" t="s">
        <v>237</v>
      </c>
      <c r="E15">
        <v>22</v>
      </c>
    </row>
    <row r="16" spans="1:7" x14ac:dyDescent="0.3">
      <c r="A16" t="s">
        <v>313</v>
      </c>
      <c r="B16" t="s">
        <v>300</v>
      </c>
      <c r="C16" t="s">
        <v>217</v>
      </c>
      <c r="D16" t="s">
        <v>314</v>
      </c>
      <c r="E16">
        <v>23</v>
      </c>
    </row>
    <row r="17" spans="1:5" x14ac:dyDescent="0.3">
      <c r="A17" t="s">
        <v>317</v>
      </c>
      <c r="B17" t="s">
        <v>300</v>
      </c>
      <c r="C17" t="s">
        <v>217</v>
      </c>
      <c r="D17" t="s">
        <v>237</v>
      </c>
      <c r="E17">
        <v>25</v>
      </c>
    </row>
    <row r="18" spans="1:5" x14ac:dyDescent="0.3">
      <c r="A18" t="s">
        <v>305</v>
      </c>
      <c r="B18" t="s">
        <v>300</v>
      </c>
      <c r="C18" t="s">
        <v>217</v>
      </c>
      <c r="D18" t="s">
        <v>306</v>
      </c>
      <c r="E18">
        <v>0</v>
      </c>
    </row>
    <row r="19" spans="1:5" x14ac:dyDescent="0.3">
      <c r="A19" t="s">
        <v>318</v>
      </c>
      <c r="B19" t="s">
        <v>300</v>
      </c>
      <c r="C19" t="s">
        <v>217</v>
      </c>
      <c r="D19" t="s">
        <v>319</v>
      </c>
      <c r="E19">
        <v>1</v>
      </c>
    </row>
    <row r="20" spans="1:5" x14ac:dyDescent="0.3">
      <c r="A20" t="s">
        <v>320</v>
      </c>
      <c r="B20" t="s">
        <v>300</v>
      </c>
      <c r="C20" t="s">
        <v>217</v>
      </c>
      <c r="D20" t="s">
        <v>321</v>
      </c>
      <c r="E20">
        <v>8</v>
      </c>
    </row>
    <row r="21" spans="1:5" x14ac:dyDescent="0.3">
      <c r="A21" t="s">
        <v>322</v>
      </c>
      <c r="B21" t="s">
        <v>300</v>
      </c>
      <c r="C21" t="s">
        <v>217</v>
      </c>
      <c r="D21" t="s">
        <v>237</v>
      </c>
      <c r="E21">
        <v>10</v>
      </c>
    </row>
    <row r="22" spans="1:5" x14ac:dyDescent="0.3">
      <c r="A22" t="s">
        <v>323</v>
      </c>
      <c r="B22" t="s">
        <v>300</v>
      </c>
      <c r="C22" t="s">
        <v>217</v>
      </c>
      <c r="D22" t="s">
        <v>324</v>
      </c>
      <c r="E22">
        <v>2</v>
      </c>
    </row>
    <row r="23" spans="1:5" x14ac:dyDescent="0.3">
      <c r="A23" t="s">
        <v>325</v>
      </c>
      <c r="B23" t="s">
        <v>300</v>
      </c>
      <c r="C23" t="s">
        <v>217</v>
      </c>
      <c r="D23" t="s">
        <v>237</v>
      </c>
      <c r="E23">
        <v>4</v>
      </c>
    </row>
    <row r="24" spans="1:5" x14ac:dyDescent="0.3">
      <c r="A24" t="s">
        <v>326</v>
      </c>
      <c r="B24" t="s">
        <v>300</v>
      </c>
      <c r="C24" t="s">
        <v>217</v>
      </c>
      <c r="D24" t="s">
        <v>327</v>
      </c>
      <c r="E24">
        <v>5</v>
      </c>
    </row>
    <row r="25" spans="1:5" x14ac:dyDescent="0.3">
      <c r="A25" t="s">
        <v>328</v>
      </c>
      <c r="B25" t="s">
        <v>300</v>
      </c>
      <c r="C25" t="s">
        <v>217</v>
      </c>
      <c r="D25" t="s">
        <v>237</v>
      </c>
      <c r="E25">
        <v>7</v>
      </c>
    </row>
    <row r="26" spans="1:5" x14ac:dyDescent="0.3">
      <c r="A26" t="s">
        <v>329</v>
      </c>
      <c r="B26" t="s">
        <v>300</v>
      </c>
      <c r="C26" t="s">
        <v>217</v>
      </c>
      <c r="D26" t="s">
        <v>330</v>
      </c>
      <c r="E26">
        <v>11</v>
      </c>
    </row>
    <row r="27" spans="1:5" x14ac:dyDescent="0.3">
      <c r="A27" t="s">
        <v>331</v>
      </c>
      <c r="B27" t="s">
        <v>300</v>
      </c>
      <c r="C27" t="s">
        <v>217</v>
      </c>
      <c r="D27" t="s">
        <v>237</v>
      </c>
      <c r="E27">
        <v>13</v>
      </c>
    </row>
    <row r="28" spans="1:5" x14ac:dyDescent="0.3">
      <c r="A28" t="s">
        <v>332</v>
      </c>
      <c r="B28" t="s">
        <v>300</v>
      </c>
      <c r="C28" t="s">
        <v>217</v>
      </c>
      <c r="D28" t="s">
        <v>333</v>
      </c>
      <c r="E28">
        <v>15</v>
      </c>
    </row>
    <row r="29" spans="1:5" x14ac:dyDescent="0.3">
      <c r="A29" t="s">
        <v>334</v>
      </c>
      <c r="B29" t="s">
        <v>300</v>
      </c>
      <c r="C29" t="s">
        <v>217</v>
      </c>
      <c r="D29" t="s">
        <v>237</v>
      </c>
      <c r="E29">
        <v>17</v>
      </c>
    </row>
    <row r="30" spans="1:5" x14ac:dyDescent="0.3">
      <c r="A30" t="s">
        <v>488</v>
      </c>
      <c r="B30" t="s">
        <v>300</v>
      </c>
      <c r="C30" t="s">
        <v>336</v>
      </c>
      <c r="E30">
        <v>27</v>
      </c>
    </row>
    <row r="31" spans="1:5" x14ac:dyDescent="0.3">
      <c r="A31" t="s">
        <v>489</v>
      </c>
      <c r="B31" t="s">
        <v>502</v>
      </c>
      <c r="C31" t="s">
        <v>500</v>
      </c>
    </row>
    <row r="32" spans="1:5" x14ac:dyDescent="0.3">
      <c r="A32" t="s">
        <v>335</v>
      </c>
      <c r="B32" t="s">
        <v>307</v>
      </c>
      <c r="C32" t="s">
        <v>336</v>
      </c>
      <c r="E32">
        <v>1</v>
      </c>
    </row>
    <row r="33" spans="1:6" x14ac:dyDescent="0.3">
      <c r="A33" t="s">
        <v>337</v>
      </c>
      <c r="B33" t="s">
        <v>338</v>
      </c>
      <c r="C33" t="s">
        <v>501</v>
      </c>
      <c r="D33" t="s">
        <v>339</v>
      </c>
      <c r="F33" t="s">
        <v>156</v>
      </c>
    </row>
    <row r="34" spans="1:6" x14ac:dyDescent="0.3">
      <c r="A34" t="s">
        <v>340</v>
      </c>
      <c r="B34" t="s">
        <v>337</v>
      </c>
      <c r="C34" t="s">
        <v>501</v>
      </c>
      <c r="D34" t="s">
        <v>341</v>
      </c>
      <c r="F34" t="s">
        <v>342</v>
      </c>
    </row>
    <row r="35" spans="1:6" x14ac:dyDescent="0.3">
      <c r="A35" t="s">
        <v>343</v>
      </c>
      <c r="B35" t="s">
        <v>338</v>
      </c>
      <c r="C35" t="s">
        <v>501</v>
      </c>
      <c r="D35" t="s">
        <v>344</v>
      </c>
      <c r="F35" t="s">
        <v>345</v>
      </c>
    </row>
    <row r="36" spans="1:6" x14ac:dyDescent="0.3">
      <c r="A36" t="s">
        <v>490</v>
      </c>
      <c r="B36" t="s">
        <v>343</v>
      </c>
      <c r="C36" t="s">
        <v>501</v>
      </c>
      <c r="F36" t="s">
        <v>511</v>
      </c>
    </row>
    <row r="37" spans="1:6" x14ac:dyDescent="0.3">
      <c r="A37" t="s">
        <v>491</v>
      </c>
      <c r="B37" t="s">
        <v>343</v>
      </c>
      <c r="C37" t="s">
        <v>501</v>
      </c>
      <c r="F37" t="s">
        <v>507</v>
      </c>
    </row>
    <row r="38" spans="1:6" x14ac:dyDescent="0.3">
      <c r="A38" t="s">
        <v>492</v>
      </c>
      <c r="B38" t="s">
        <v>491</v>
      </c>
      <c r="C38" t="s">
        <v>501</v>
      </c>
      <c r="F38" t="s">
        <v>510</v>
      </c>
    </row>
    <row r="39" spans="1:6" x14ac:dyDescent="0.3">
      <c r="A39" t="s">
        <v>493</v>
      </c>
      <c r="B39" t="s">
        <v>491</v>
      </c>
      <c r="C39" t="s">
        <v>501</v>
      </c>
      <c r="F39" t="s">
        <v>509</v>
      </c>
    </row>
    <row r="40" spans="1:6" x14ac:dyDescent="0.3">
      <c r="A40" t="s">
        <v>494</v>
      </c>
      <c r="B40" t="s">
        <v>491</v>
      </c>
      <c r="C40" t="s">
        <v>501</v>
      </c>
      <c r="F40" t="s">
        <v>508</v>
      </c>
    </row>
    <row r="41" spans="1:6" x14ac:dyDescent="0.3">
      <c r="A41" t="s">
        <v>495</v>
      </c>
      <c r="B41" t="s">
        <v>491</v>
      </c>
      <c r="C41" t="s">
        <v>501</v>
      </c>
    </row>
    <row r="42" spans="1:6" x14ac:dyDescent="0.3">
      <c r="A42" t="s">
        <v>496</v>
      </c>
      <c r="B42" t="s">
        <v>343</v>
      </c>
      <c r="C42" t="s">
        <v>501</v>
      </c>
      <c r="F42" t="s">
        <v>504</v>
      </c>
    </row>
    <row r="43" spans="1:6" x14ac:dyDescent="0.3">
      <c r="A43" t="s">
        <v>497</v>
      </c>
      <c r="B43" t="s">
        <v>496</v>
      </c>
      <c r="C43" t="s">
        <v>501</v>
      </c>
      <c r="F43" t="s">
        <v>506</v>
      </c>
    </row>
    <row r="44" spans="1:6" x14ac:dyDescent="0.3">
      <c r="A44" t="s">
        <v>498</v>
      </c>
      <c r="B44" t="s">
        <v>496</v>
      </c>
      <c r="C44" t="s">
        <v>501</v>
      </c>
      <c r="F44" t="s">
        <v>505</v>
      </c>
    </row>
    <row r="45" spans="1:6" x14ac:dyDescent="0.3">
      <c r="A45" t="s">
        <v>499</v>
      </c>
      <c r="B45" t="s">
        <v>343</v>
      </c>
      <c r="C45" t="s">
        <v>501</v>
      </c>
    </row>
    <row r="46" spans="1:6" x14ac:dyDescent="0.3">
      <c r="A46" t="s">
        <v>338</v>
      </c>
      <c r="B46" t="s">
        <v>220</v>
      </c>
      <c r="C46" t="s">
        <v>346</v>
      </c>
      <c r="E46">
        <v>1</v>
      </c>
    </row>
    <row r="47" spans="1:6" x14ac:dyDescent="0.3">
      <c r="A47" t="s">
        <v>307</v>
      </c>
      <c r="B47" t="s">
        <v>220</v>
      </c>
      <c r="C47" t="s">
        <v>221</v>
      </c>
      <c r="E47">
        <v>3</v>
      </c>
    </row>
    <row r="48" spans="1:6" x14ac:dyDescent="0.3">
      <c r="A48" t="s">
        <v>300</v>
      </c>
      <c r="B48" t="s">
        <v>220</v>
      </c>
      <c r="C48" t="s">
        <v>221</v>
      </c>
      <c r="E48">
        <v>6</v>
      </c>
    </row>
    <row r="49" spans="1:5" x14ac:dyDescent="0.3">
      <c r="A49" t="s">
        <v>347</v>
      </c>
      <c r="B49" t="s">
        <v>220</v>
      </c>
      <c r="C49" t="s">
        <v>221</v>
      </c>
      <c r="E49">
        <v>5</v>
      </c>
    </row>
    <row r="50" spans="1:5" x14ac:dyDescent="0.3">
      <c r="A50" t="s">
        <v>348</v>
      </c>
      <c r="B50" t="s">
        <v>220</v>
      </c>
      <c r="C50" t="s">
        <v>349</v>
      </c>
      <c r="E50">
        <v>4</v>
      </c>
    </row>
    <row r="51" spans="1:5" x14ac:dyDescent="0.3">
      <c r="A51" t="s">
        <v>350</v>
      </c>
      <c r="B51" t="s">
        <v>220</v>
      </c>
      <c r="C51" t="s">
        <v>349</v>
      </c>
      <c r="E51">
        <v>7</v>
      </c>
    </row>
    <row r="52" spans="1:5" x14ac:dyDescent="0.3">
      <c r="A52" t="s">
        <v>351</v>
      </c>
      <c r="B52" t="s">
        <v>352</v>
      </c>
      <c r="C52" t="s">
        <v>353</v>
      </c>
    </row>
    <row r="53" spans="1:5" x14ac:dyDescent="0.3">
      <c r="A53" t="s">
        <v>354</v>
      </c>
      <c r="B53" t="s">
        <v>352</v>
      </c>
      <c r="C53" t="s">
        <v>353</v>
      </c>
      <c r="D53" t="s">
        <v>355</v>
      </c>
    </row>
    <row r="54" spans="1:5" x14ac:dyDescent="0.3">
      <c r="A54" t="s">
        <v>352</v>
      </c>
      <c r="B54" t="s">
        <v>220</v>
      </c>
      <c r="C54" t="s">
        <v>356</v>
      </c>
      <c r="E54">
        <v>2</v>
      </c>
    </row>
    <row r="55" spans="1:5" x14ac:dyDescent="0.3">
      <c r="A55" t="s">
        <v>357</v>
      </c>
      <c r="B55" t="s">
        <v>352</v>
      </c>
      <c r="C55" t="s">
        <v>353</v>
      </c>
      <c r="D55" t="s">
        <v>358</v>
      </c>
    </row>
    <row r="56" spans="1:5" x14ac:dyDescent="0.3">
      <c r="A56" t="s">
        <v>359</v>
      </c>
      <c r="B56" t="s">
        <v>300</v>
      </c>
      <c r="C56" t="s">
        <v>252</v>
      </c>
      <c r="E56">
        <v>21</v>
      </c>
    </row>
    <row r="57" spans="1:5" x14ac:dyDescent="0.3">
      <c r="A57" t="s">
        <v>360</v>
      </c>
      <c r="B57" t="s">
        <v>300</v>
      </c>
      <c r="C57" t="s">
        <v>252</v>
      </c>
      <c r="E57">
        <v>24</v>
      </c>
    </row>
    <row r="58" spans="1:5" x14ac:dyDescent="0.3">
      <c r="A58" t="s">
        <v>361</v>
      </c>
      <c r="B58" t="s">
        <v>300</v>
      </c>
      <c r="C58" t="s">
        <v>252</v>
      </c>
      <c r="E58">
        <v>9</v>
      </c>
    </row>
    <row r="59" spans="1:5" x14ac:dyDescent="0.3">
      <c r="A59" t="s">
        <v>362</v>
      </c>
      <c r="B59" t="s">
        <v>300</v>
      </c>
      <c r="C59" t="s">
        <v>252</v>
      </c>
      <c r="E59">
        <v>3</v>
      </c>
    </row>
    <row r="60" spans="1:5" x14ac:dyDescent="0.3">
      <c r="A60" t="s">
        <v>363</v>
      </c>
      <c r="B60" t="s">
        <v>300</v>
      </c>
      <c r="C60" t="s">
        <v>252</v>
      </c>
      <c r="E60">
        <v>6</v>
      </c>
    </row>
    <row r="61" spans="1:5" x14ac:dyDescent="0.3">
      <c r="A61" t="s">
        <v>364</v>
      </c>
      <c r="B61" t="s">
        <v>300</v>
      </c>
      <c r="C61" t="s">
        <v>252</v>
      </c>
      <c r="E61">
        <v>12</v>
      </c>
    </row>
    <row r="62" spans="1:5" x14ac:dyDescent="0.3">
      <c r="A62" t="s">
        <v>365</v>
      </c>
      <c r="B62" t="s">
        <v>300</v>
      </c>
      <c r="C62" t="s">
        <v>252</v>
      </c>
      <c r="E62">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58CEE2-BBBB-4F29-AFA7-F294F0A7F9F2}">
  <dimension ref="A1:D5"/>
  <sheetViews>
    <sheetView workbookViewId="0">
      <pane ySplit="1" topLeftCell="A2" activePane="bottomLeft" state="frozen"/>
      <selection pane="bottomLeft" activeCell="B4" sqref="B4"/>
    </sheetView>
  </sheetViews>
  <sheetFormatPr defaultRowHeight="13.8" x14ac:dyDescent="0.3"/>
  <cols>
    <col min="1" max="1" width="8.88671875" style="1"/>
    <col min="2" max="2" width="10.88671875" style="1" bestFit="1" customWidth="1"/>
    <col min="3" max="3" width="21.6640625" style="1" bestFit="1" customWidth="1"/>
    <col min="4" max="4" width="47.77734375" style="2" customWidth="1"/>
  </cols>
  <sheetData>
    <row r="1" spans="1:4" x14ac:dyDescent="0.3">
      <c r="A1" s="1" t="s">
        <v>2</v>
      </c>
      <c r="B1" s="1" t="s">
        <v>0</v>
      </c>
      <c r="C1" s="1" t="s">
        <v>1</v>
      </c>
      <c r="D1" s="2" t="s">
        <v>3</v>
      </c>
    </row>
    <row r="2" spans="1:4" x14ac:dyDescent="0.3">
      <c r="A2" s="1">
        <v>0</v>
      </c>
      <c r="B2" s="1" t="s">
        <v>0</v>
      </c>
      <c r="C2" s="1" t="s">
        <v>7</v>
      </c>
      <c r="D2" s="2" t="s">
        <v>389</v>
      </c>
    </row>
    <row r="3" spans="1:4" x14ac:dyDescent="0.3">
      <c r="A3" s="1">
        <v>1</v>
      </c>
      <c r="B3" s="1" t="s">
        <v>390</v>
      </c>
      <c r="C3" s="1" t="s">
        <v>391</v>
      </c>
      <c r="D3" s="2" t="s">
        <v>392</v>
      </c>
    </row>
    <row r="4" spans="1:4" x14ac:dyDescent="0.3">
      <c r="A4" s="1">
        <v>2</v>
      </c>
      <c r="B4" s="1" t="s">
        <v>393</v>
      </c>
      <c r="C4" s="1" t="s">
        <v>394</v>
      </c>
      <c r="D4" s="2" t="s">
        <v>395</v>
      </c>
    </row>
    <row r="5" spans="1:4" x14ac:dyDescent="0.3">
      <c r="A5" s="1">
        <v>3</v>
      </c>
      <c r="B5" s="1" t="s">
        <v>387</v>
      </c>
      <c r="C5" s="1" t="s">
        <v>5</v>
      </c>
      <c r="D5" s="2" t="s">
        <v>388</v>
      </c>
    </row>
  </sheetData>
  <sortState xmlns:xlrd2="http://schemas.microsoft.com/office/spreadsheetml/2017/richdata2" ref="A2:D5">
    <sortCondition ref="A2:A5"/>
  </sortState>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F205B-2C58-4122-A2D3-8F3ECB83AFB9}">
  <dimension ref="A1:E21"/>
  <sheetViews>
    <sheetView workbookViewId="0">
      <pane ySplit="1" topLeftCell="A2" activePane="bottomLeft" state="frozen"/>
      <selection pane="bottomLeft"/>
    </sheetView>
  </sheetViews>
  <sheetFormatPr defaultRowHeight="13.8" x14ac:dyDescent="0.3"/>
  <cols>
    <col min="1" max="1" width="5.77734375" style="1" bestFit="1" customWidth="1"/>
    <col min="2" max="2" width="16.21875" style="1" bestFit="1" customWidth="1"/>
    <col min="3" max="3" width="23.44140625" style="1" bestFit="1" customWidth="1"/>
    <col min="4" max="4" width="46.33203125" style="2" customWidth="1"/>
  </cols>
  <sheetData>
    <row r="1" spans="1:5" x14ac:dyDescent="0.3">
      <c r="A1" s="1" t="s">
        <v>2</v>
      </c>
      <c r="B1" s="1" t="s">
        <v>0</v>
      </c>
      <c r="C1" s="1" t="s">
        <v>1</v>
      </c>
      <c r="D1" s="2" t="s">
        <v>3</v>
      </c>
      <c r="E1" s="1" t="s">
        <v>194</v>
      </c>
    </row>
    <row r="2" spans="1:5" ht="27.6" x14ac:dyDescent="0.3">
      <c r="A2" s="1" t="s">
        <v>150</v>
      </c>
      <c r="B2" s="1" t="s">
        <v>146</v>
      </c>
      <c r="C2" s="1" t="s">
        <v>134</v>
      </c>
      <c r="D2" s="2" t="s">
        <v>147</v>
      </c>
      <c r="E2" s="1" t="s">
        <v>195</v>
      </c>
    </row>
    <row r="3" spans="1:5" ht="27.6" x14ac:dyDescent="0.3">
      <c r="A3" s="1" t="s">
        <v>150</v>
      </c>
      <c r="B3" s="1" t="s">
        <v>148</v>
      </c>
      <c r="C3" s="1" t="s">
        <v>134</v>
      </c>
      <c r="D3" s="2" t="s">
        <v>149</v>
      </c>
      <c r="E3" s="1" t="s">
        <v>196</v>
      </c>
    </row>
    <row r="4" spans="1:5" x14ac:dyDescent="0.3">
      <c r="A4" s="1" t="s">
        <v>150</v>
      </c>
      <c r="B4" s="1" t="s">
        <v>151</v>
      </c>
      <c r="C4" s="1" t="s">
        <v>152</v>
      </c>
      <c r="D4" s="2" t="s">
        <v>153</v>
      </c>
      <c r="E4" s="1" t="s">
        <v>197</v>
      </c>
    </row>
    <row r="5" spans="1:5" ht="27.6" x14ac:dyDescent="0.3">
      <c r="A5" s="1" t="s">
        <v>150</v>
      </c>
      <c r="B5" s="1" t="s">
        <v>157</v>
      </c>
      <c r="C5" s="1" t="s">
        <v>7</v>
      </c>
      <c r="D5" s="2" t="s">
        <v>158</v>
      </c>
      <c r="E5" s="1" t="s">
        <v>198</v>
      </c>
    </row>
    <row r="6" spans="1:5" ht="27.6" x14ac:dyDescent="0.3">
      <c r="A6" s="1" t="s">
        <v>150</v>
      </c>
      <c r="B6" s="1" t="s">
        <v>159</v>
      </c>
      <c r="C6" s="1" t="s">
        <v>7</v>
      </c>
      <c r="D6" s="2" t="s">
        <v>160</v>
      </c>
      <c r="E6" s="1" t="s">
        <v>199</v>
      </c>
    </row>
    <row r="7" spans="1:5" ht="27.6" x14ac:dyDescent="0.3">
      <c r="A7" s="1">
        <v>4</v>
      </c>
      <c r="B7" s="1" t="s">
        <v>161</v>
      </c>
      <c r="C7" s="1" t="s">
        <v>162</v>
      </c>
      <c r="D7" s="2" t="s">
        <v>163</v>
      </c>
    </row>
    <row r="8" spans="1:5" x14ac:dyDescent="0.3">
      <c r="A8" s="1">
        <v>0</v>
      </c>
      <c r="B8" s="1" t="s">
        <v>164</v>
      </c>
      <c r="C8" s="1" t="s">
        <v>165</v>
      </c>
      <c r="D8" s="2" t="s">
        <v>166</v>
      </c>
    </row>
    <row r="9" spans="1:5" ht="27.6" x14ac:dyDescent="0.3">
      <c r="A9" s="1">
        <v>2</v>
      </c>
      <c r="B9" s="1" t="s">
        <v>167</v>
      </c>
      <c r="C9" s="1" t="s">
        <v>165</v>
      </c>
      <c r="D9" s="2" t="s">
        <v>168</v>
      </c>
    </row>
    <row r="10" spans="1:5" ht="27.6" x14ac:dyDescent="0.3">
      <c r="A10" s="1">
        <v>3</v>
      </c>
      <c r="B10" s="1" t="s">
        <v>169</v>
      </c>
      <c r="C10" s="1" t="s">
        <v>170</v>
      </c>
      <c r="D10" s="2" t="s">
        <v>171</v>
      </c>
    </row>
    <row r="11" spans="1:5" x14ac:dyDescent="0.3">
      <c r="A11" s="1" t="s">
        <v>150</v>
      </c>
      <c r="B11" s="1" t="s">
        <v>172</v>
      </c>
      <c r="C11" s="1" t="s">
        <v>14</v>
      </c>
      <c r="D11" s="2" t="s">
        <v>173</v>
      </c>
      <c r="E11" s="1" t="s">
        <v>201</v>
      </c>
    </row>
    <row r="12" spans="1:5" x14ac:dyDescent="0.3">
      <c r="A12" s="1" t="s">
        <v>150</v>
      </c>
      <c r="B12" s="1" t="s">
        <v>174</v>
      </c>
      <c r="C12" s="1" t="s">
        <v>175</v>
      </c>
      <c r="D12" s="2" t="s">
        <v>176</v>
      </c>
      <c r="E12" s="1" t="s">
        <v>202</v>
      </c>
    </row>
    <row r="13" spans="1:5" x14ac:dyDescent="0.3">
      <c r="A13" s="1" t="s">
        <v>150</v>
      </c>
      <c r="B13" s="1" t="s">
        <v>177</v>
      </c>
      <c r="C13" s="1" t="s">
        <v>175</v>
      </c>
      <c r="D13" s="2" t="s">
        <v>178</v>
      </c>
      <c r="E13" s="1" t="s">
        <v>203</v>
      </c>
    </row>
    <row r="14" spans="1:5" x14ac:dyDescent="0.3">
      <c r="A14" s="1" t="s">
        <v>150</v>
      </c>
      <c r="B14" s="1" t="s">
        <v>179</v>
      </c>
      <c r="C14" s="1" t="s">
        <v>7</v>
      </c>
      <c r="D14" s="2" t="s">
        <v>180</v>
      </c>
      <c r="E14" s="1" t="s">
        <v>204</v>
      </c>
    </row>
    <row r="15" spans="1:5" x14ac:dyDescent="0.3">
      <c r="A15" s="1">
        <v>1</v>
      </c>
      <c r="B15" s="1" t="s">
        <v>205</v>
      </c>
      <c r="C15" s="1" t="s">
        <v>206</v>
      </c>
      <c r="D15" s="2" t="s">
        <v>207</v>
      </c>
      <c r="E15" s="1"/>
    </row>
    <row r="16" spans="1:5" x14ac:dyDescent="0.3">
      <c r="A16" s="1" t="s">
        <v>150</v>
      </c>
      <c r="B16" s="1" t="s">
        <v>183</v>
      </c>
      <c r="C16" s="1" t="s">
        <v>7</v>
      </c>
      <c r="D16" s="2" t="s">
        <v>184</v>
      </c>
      <c r="E16" s="1" t="s">
        <v>208</v>
      </c>
    </row>
    <row r="17" spans="1:5" x14ac:dyDescent="0.3">
      <c r="A17" s="1" t="s">
        <v>150</v>
      </c>
      <c r="B17" s="1" t="s">
        <v>181</v>
      </c>
      <c r="C17" s="1" t="s">
        <v>7</v>
      </c>
      <c r="D17" s="2" t="s">
        <v>182</v>
      </c>
      <c r="E17" s="1" t="s">
        <v>209</v>
      </c>
    </row>
    <row r="18" spans="1:5" ht="27.6" x14ac:dyDescent="0.3">
      <c r="A18" s="1" t="s">
        <v>150</v>
      </c>
      <c r="B18" s="1" t="s">
        <v>188</v>
      </c>
      <c r="C18" s="1" t="s">
        <v>7</v>
      </c>
      <c r="D18" s="2" t="s">
        <v>189</v>
      </c>
      <c r="E18" s="1" t="s">
        <v>210</v>
      </c>
    </row>
    <row r="19" spans="1:5" x14ac:dyDescent="0.3">
      <c r="A19" s="1" t="s">
        <v>150</v>
      </c>
      <c r="B19" s="1" t="s">
        <v>185</v>
      </c>
      <c r="C19" s="1" t="s">
        <v>186</v>
      </c>
      <c r="D19" s="2" t="s">
        <v>187</v>
      </c>
      <c r="E19" s="1" t="s">
        <v>211</v>
      </c>
    </row>
    <row r="20" spans="1:5" ht="27.6" x14ac:dyDescent="0.3">
      <c r="A20" s="1" t="s">
        <v>150</v>
      </c>
      <c r="B20" s="1" t="s">
        <v>190</v>
      </c>
      <c r="C20" s="1" t="s">
        <v>7</v>
      </c>
      <c r="D20" s="2" t="s">
        <v>191</v>
      </c>
      <c r="E20" s="1" t="s">
        <v>200</v>
      </c>
    </row>
    <row r="21" spans="1:5" x14ac:dyDescent="0.3">
      <c r="A21" s="1" t="s">
        <v>150</v>
      </c>
      <c r="B21" s="1" t="s">
        <v>192</v>
      </c>
      <c r="C21" s="1" t="s">
        <v>186</v>
      </c>
      <c r="D21" s="2" t="s">
        <v>193</v>
      </c>
      <c r="E21" s="1" t="s">
        <v>212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4860C-5313-40BA-BA7E-963DF1D1F2FA}">
  <dimension ref="A1:D8"/>
  <sheetViews>
    <sheetView workbookViewId="0">
      <pane ySplit="1" topLeftCell="A2" activePane="bottomLeft" state="frozen"/>
      <selection pane="bottomLeft" activeCell="A8" sqref="A8"/>
    </sheetView>
  </sheetViews>
  <sheetFormatPr defaultRowHeight="13.8" x14ac:dyDescent="0.3"/>
  <cols>
    <col min="1" max="1" width="5.109375" style="1" bestFit="1" customWidth="1"/>
    <col min="2" max="2" width="15.6640625" style="1" bestFit="1" customWidth="1"/>
    <col min="3" max="3" width="23.5546875" style="1" bestFit="1" customWidth="1"/>
    <col min="4" max="4" width="45.33203125" style="2" customWidth="1"/>
  </cols>
  <sheetData>
    <row r="1" spans="1:4" x14ac:dyDescent="0.3">
      <c r="A1" s="1" t="s">
        <v>2</v>
      </c>
      <c r="B1" s="1" t="s">
        <v>0</v>
      </c>
      <c r="C1" s="1" t="s">
        <v>1</v>
      </c>
      <c r="D1" s="2" t="s">
        <v>3</v>
      </c>
    </row>
    <row r="2" spans="1:4" x14ac:dyDescent="0.3">
      <c r="A2" s="1">
        <v>5</v>
      </c>
      <c r="B2" s="1" t="s">
        <v>16</v>
      </c>
      <c r="C2" s="1" t="s">
        <v>7</v>
      </c>
      <c r="D2" s="2" t="s">
        <v>17</v>
      </c>
    </row>
    <row r="3" spans="1:4" ht="27.6" x14ac:dyDescent="0.3">
      <c r="A3" s="1">
        <v>4</v>
      </c>
      <c r="B3" s="1" t="s">
        <v>13</v>
      </c>
      <c r="C3" s="1" t="s">
        <v>14</v>
      </c>
      <c r="D3" s="2" t="s">
        <v>15</v>
      </c>
    </row>
    <row r="4" spans="1:4" ht="27.6" x14ac:dyDescent="0.3">
      <c r="A4" s="1">
        <v>1</v>
      </c>
      <c r="B4" s="1" t="s">
        <v>6</v>
      </c>
      <c r="C4" s="1" t="s">
        <v>8</v>
      </c>
      <c r="D4" s="2" t="s">
        <v>9</v>
      </c>
    </row>
    <row r="5" spans="1:4" ht="27.6" x14ac:dyDescent="0.3">
      <c r="A5" s="1">
        <v>0</v>
      </c>
      <c r="B5" s="1" t="s">
        <v>4</v>
      </c>
      <c r="C5" s="1" t="s">
        <v>5</v>
      </c>
      <c r="D5" s="2" t="s">
        <v>12</v>
      </c>
    </row>
    <row r="6" spans="1:4" ht="27.6" x14ac:dyDescent="0.3">
      <c r="A6" s="1">
        <v>6</v>
      </c>
      <c r="B6" s="1" t="s">
        <v>145</v>
      </c>
      <c r="C6" s="1" t="s">
        <v>144</v>
      </c>
      <c r="D6" s="2" t="s">
        <v>143</v>
      </c>
    </row>
    <row r="7" spans="1:4" ht="27.6" x14ac:dyDescent="0.3">
      <c r="A7" s="1">
        <v>3</v>
      </c>
      <c r="B7" s="1" t="s">
        <v>10</v>
      </c>
      <c r="C7" s="1" t="s">
        <v>5</v>
      </c>
      <c r="D7" s="2" t="s">
        <v>11</v>
      </c>
    </row>
    <row r="8" spans="1:4" ht="27.6" x14ac:dyDescent="0.3">
      <c r="A8" s="1">
        <v>2</v>
      </c>
      <c r="B8" s="1" t="s">
        <v>368</v>
      </c>
      <c r="C8" s="1" t="s">
        <v>134</v>
      </c>
      <c r="D8" s="2" t="s">
        <v>369</v>
      </c>
    </row>
  </sheetData>
  <sortState xmlns:xlrd2="http://schemas.microsoft.com/office/spreadsheetml/2017/richdata2" ref="A2:D9">
    <sortCondition ref="B2:B9"/>
  </sortState>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4DF1A-89F9-416C-809D-FBC7C35CED92}">
  <dimension ref="A1:D20"/>
  <sheetViews>
    <sheetView workbookViewId="0">
      <pane ySplit="1" topLeftCell="A2" activePane="bottomLeft" state="frozen"/>
      <selection pane="bottomLeft" activeCell="B17" sqref="B17"/>
    </sheetView>
  </sheetViews>
  <sheetFormatPr defaultRowHeight="13.8" x14ac:dyDescent="0.3"/>
  <cols>
    <col min="1" max="2" width="8.88671875" style="1"/>
    <col min="3" max="3" width="19" style="1" bestFit="1" customWidth="1"/>
    <col min="4" max="4" width="46.33203125" style="2" customWidth="1"/>
  </cols>
  <sheetData>
    <row r="1" spans="1:4" x14ac:dyDescent="0.3">
      <c r="A1" s="1" t="s">
        <v>2</v>
      </c>
      <c r="B1" s="1" t="s">
        <v>0</v>
      </c>
      <c r="C1" s="1" t="s">
        <v>1</v>
      </c>
      <c r="D1" s="2" t="s">
        <v>3</v>
      </c>
    </row>
    <row r="2" spans="1:4" x14ac:dyDescent="0.3">
      <c r="A2" s="1">
        <v>8</v>
      </c>
      <c r="B2" s="1" t="s">
        <v>35</v>
      </c>
      <c r="C2" s="1" t="s">
        <v>7</v>
      </c>
      <c r="D2" s="2" t="s">
        <v>88</v>
      </c>
    </row>
    <row r="3" spans="1:4" x14ac:dyDescent="0.3">
      <c r="A3" s="1">
        <v>0</v>
      </c>
      <c r="B3" s="1" t="s">
        <v>18</v>
      </c>
      <c r="C3" s="1" t="s">
        <v>19</v>
      </c>
      <c r="D3" s="2" t="s">
        <v>20</v>
      </c>
    </row>
    <row r="4" spans="1:4" x14ac:dyDescent="0.3">
      <c r="A4" s="1">
        <v>2</v>
      </c>
      <c r="B4" s="1" t="s">
        <v>16</v>
      </c>
      <c r="C4" s="1" t="s">
        <v>7</v>
      </c>
      <c r="D4" s="2" t="s">
        <v>86</v>
      </c>
    </row>
    <row r="5" spans="1:4" x14ac:dyDescent="0.3">
      <c r="A5" s="1">
        <v>4</v>
      </c>
      <c r="B5" s="1" t="s">
        <v>21</v>
      </c>
      <c r="C5" s="1" t="s">
        <v>7</v>
      </c>
      <c r="D5" s="2" t="s">
        <v>84</v>
      </c>
    </row>
    <row r="6" spans="1:4" x14ac:dyDescent="0.3">
      <c r="A6" s="1">
        <v>5</v>
      </c>
      <c r="B6" s="1" t="s">
        <v>22</v>
      </c>
      <c r="C6" s="1" t="s">
        <v>7</v>
      </c>
      <c r="D6" s="2" t="s">
        <v>85</v>
      </c>
    </row>
    <row r="7" spans="1:4" ht="27.6" x14ac:dyDescent="0.3">
      <c r="A7" s="1">
        <v>1</v>
      </c>
      <c r="B7" s="1" t="s">
        <v>25</v>
      </c>
      <c r="C7" s="1" t="s">
        <v>126</v>
      </c>
      <c r="D7" s="2" t="s">
        <v>26</v>
      </c>
    </row>
    <row r="8" spans="1:4" x14ac:dyDescent="0.3">
      <c r="A8" s="1">
        <v>9</v>
      </c>
      <c r="B8" s="1" t="s">
        <v>33</v>
      </c>
      <c r="C8" s="1" t="s">
        <v>7</v>
      </c>
      <c r="D8" s="2" t="s">
        <v>93</v>
      </c>
    </row>
    <row r="9" spans="1:4" ht="27.6" x14ac:dyDescent="0.3">
      <c r="A9" s="1">
        <v>18</v>
      </c>
      <c r="B9" s="1" t="s">
        <v>73</v>
      </c>
      <c r="C9" s="1" t="s">
        <v>103</v>
      </c>
      <c r="D9" s="2" t="s">
        <v>104</v>
      </c>
    </row>
    <row r="10" spans="1:4" x14ac:dyDescent="0.3">
      <c r="A10" s="1">
        <v>3</v>
      </c>
      <c r="B10" s="1" t="s">
        <v>23</v>
      </c>
      <c r="C10" s="1" t="s">
        <v>7</v>
      </c>
      <c r="D10" s="2" t="s">
        <v>87</v>
      </c>
    </row>
    <row r="11" spans="1:4" x14ac:dyDescent="0.3">
      <c r="A11" s="1">
        <v>6</v>
      </c>
      <c r="B11" s="1" t="s">
        <v>24</v>
      </c>
      <c r="C11" s="1" t="s">
        <v>7</v>
      </c>
      <c r="D11" s="2" t="s">
        <v>82</v>
      </c>
    </row>
    <row r="12" spans="1:4" x14ac:dyDescent="0.3">
      <c r="A12" s="1">
        <v>7</v>
      </c>
      <c r="B12" s="1" t="s">
        <v>81</v>
      </c>
      <c r="C12" s="1" t="s">
        <v>7</v>
      </c>
      <c r="D12" s="2" t="s">
        <v>83</v>
      </c>
    </row>
    <row r="13" spans="1:4" x14ac:dyDescent="0.3">
      <c r="A13" s="1">
        <v>10</v>
      </c>
      <c r="B13" s="1" t="s">
        <v>36</v>
      </c>
      <c r="C13" s="1" t="s">
        <v>7</v>
      </c>
      <c r="D13" s="2" t="s">
        <v>94</v>
      </c>
    </row>
    <row r="14" spans="1:4" x14ac:dyDescent="0.3">
      <c r="A14" s="1">
        <v>11</v>
      </c>
      <c r="B14" s="1" t="s">
        <v>89</v>
      </c>
      <c r="C14" s="1" t="s">
        <v>7</v>
      </c>
      <c r="D14" s="2" t="s">
        <v>90</v>
      </c>
    </row>
    <row r="15" spans="1:4" x14ac:dyDescent="0.3">
      <c r="A15" s="1">
        <v>13</v>
      </c>
      <c r="B15" s="1" t="s">
        <v>97</v>
      </c>
      <c r="C15" s="1" t="s">
        <v>7</v>
      </c>
      <c r="D15" s="2" t="s">
        <v>96</v>
      </c>
    </row>
    <row r="16" spans="1:4" x14ac:dyDescent="0.3">
      <c r="A16" s="1">
        <v>15</v>
      </c>
      <c r="B16" s="1" t="s">
        <v>95</v>
      </c>
      <c r="C16" s="1" t="s">
        <v>7</v>
      </c>
      <c r="D16" s="2" t="s">
        <v>98</v>
      </c>
    </row>
    <row r="17" spans="1:4" x14ac:dyDescent="0.3">
      <c r="A17" s="1">
        <v>12</v>
      </c>
      <c r="B17" s="1" t="s">
        <v>91</v>
      </c>
      <c r="C17" s="1" t="s">
        <v>7</v>
      </c>
      <c r="D17" s="2" t="s">
        <v>92</v>
      </c>
    </row>
    <row r="18" spans="1:4" x14ac:dyDescent="0.3">
      <c r="A18" s="1">
        <v>14</v>
      </c>
      <c r="B18" s="1" t="s">
        <v>99</v>
      </c>
      <c r="C18" s="1" t="s">
        <v>7</v>
      </c>
      <c r="D18" s="2" t="s">
        <v>100</v>
      </c>
    </row>
    <row r="19" spans="1:4" x14ac:dyDescent="0.3">
      <c r="A19" s="1">
        <v>16</v>
      </c>
      <c r="B19" s="1" t="s">
        <v>101</v>
      </c>
      <c r="C19" s="1" t="s">
        <v>7</v>
      </c>
      <c r="D19" s="2" t="s">
        <v>102</v>
      </c>
    </row>
    <row r="20" spans="1:4" x14ac:dyDescent="0.3">
      <c r="A20" s="1">
        <v>17</v>
      </c>
      <c r="B20" s="1" t="s">
        <v>105</v>
      </c>
      <c r="C20" s="1" t="s">
        <v>7</v>
      </c>
      <c r="D20" s="2" t="s">
        <v>106</v>
      </c>
    </row>
  </sheetData>
  <sortState xmlns:xlrd2="http://schemas.microsoft.com/office/spreadsheetml/2017/richdata2" ref="A2:D32">
    <sortCondition ref="B2:B32"/>
  </sortState>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67B038-5D30-4C7C-B6D5-51DDD972B634}">
  <dimension ref="A1:D5"/>
  <sheetViews>
    <sheetView workbookViewId="0">
      <pane ySplit="1" topLeftCell="A2" activePane="bottomLeft" state="frozen"/>
      <selection pane="bottomLeft" activeCell="C6" sqref="C6"/>
    </sheetView>
  </sheetViews>
  <sheetFormatPr defaultRowHeight="13.8" x14ac:dyDescent="0.3"/>
  <cols>
    <col min="1" max="1" width="5.109375" style="1" bestFit="1" customWidth="1"/>
    <col min="2" max="2" width="16.5546875" style="1" bestFit="1" customWidth="1"/>
    <col min="3" max="3" width="10.109375" style="1" bestFit="1" customWidth="1"/>
    <col min="4" max="4" width="46.33203125" style="2" customWidth="1"/>
  </cols>
  <sheetData>
    <row r="1" spans="1:4" x14ac:dyDescent="0.3">
      <c r="A1" s="1" t="s">
        <v>2</v>
      </c>
      <c r="B1" s="1" t="s">
        <v>0</v>
      </c>
      <c r="C1" s="1" t="s">
        <v>1</v>
      </c>
      <c r="D1" s="2" t="s">
        <v>3</v>
      </c>
    </row>
    <row r="2" spans="1:4" ht="27.6" x14ac:dyDescent="0.3">
      <c r="A2" s="1">
        <v>2</v>
      </c>
      <c r="B2" s="1" t="s">
        <v>382</v>
      </c>
      <c r="C2" s="1" t="s">
        <v>5</v>
      </c>
      <c r="D2" s="2" t="s">
        <v>383</v>
      </c>
    </row>
    <row r="3" spans="1:4" x14ac:dyDescent="0.3">
      <c r="A3" s="1">
        <v>3</v>
      </c>
      <c r="B3" s="1" t="s">
        <v>377</v>
      </c>
      <c r="C3" s="1" t="s">
        <v>5</v>
      </c>
      <c r="D3" s="2" t="s">
        <v>378</v>
      </c>
    </row>
    <row r="4" spans="1:4" ht="27.6" x14ac:dyDescent="0.3">
      <c r="A4" s="1">
        <v>1</v>
      </c>
      <c r="B4" s="1" t="s">
        <v>379</v>
      </c>
      <c r="C4" s="1" t="s">
        <v>134</v>
      </c>
      <c r="D4" s="2" t="s">
        <v>380</v>
      </c>
    </row>
    <row r="5" spans="1:4" x14ac:dyDescent="0.3">
      <c r="A5" s="1">
        <v>0</v>
      </c>
      <c r="B5" s="1" t="s">
        <v>375</v>
      </c>
      <c r="C5" s="1" t="s">
        <v>7</v>
      </c>
      <c r="D5" s="2" t="s">
        <v>381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F6DC55-361C-4068-830E-78999229E0B8}">
  <dimension ref="A1:D5"/>
  <sheetViews>
    <sheetView workbookViewId="0">
      <pane ySplit="1" topLeftCell="A2" activePane="bottomLeft" state="frozen"/>
      <selection pane="bottomLeft" activeCell="A5" sqref="A5"/>
    </sheetView>
  </sheetViews>
  <sheetFormatPr defaultRowHeight="13.8" x14ac:dyDescent="0.3"/>
  <cols>
    <col min="1" max="2" width="8.88671875" style="1"/>
    <col min="3" max="3" width="19" style="1" bestFit="1" customWidth="1"/>
    <col min="4" max="4" width="46.33203125" style="2" customWidth="1"/>
  </cols>
  <sheetData>
    <row r="1" spans="1:4" x14ac:dyDescent="0.3">
      <c r="A1" s="1" t="s">
        <v>2</v>
      </c>
      <c r="B1" s="1" t="s">
        <v>0</v>
      </c>
      <c r="C1" s="1" t="s">
        <v>1</v>
      </c>
      <c r="D1" s="2" t="s">
        <v>3</v>
      </c>
    </row>
    <row r="2" spans="1:4" x14ac:dyDescent="0.3">
      <c r="A2" s="1">
        <v>3</v>
      </c>
      <c r="B2" s="1" t="s">
        <v>164</v>
      </c>
      <c r="C2" s="1" t="s">
        <v>165</v>
      </c>
      <c r="D2" s="2" t="s">
        <v>370</v>
      </c>
    </row>
    <row r="3" spans="1:4" x14ac:dyDescent="0.3">
      <c r="A3" s="1">
        <v>0</v>
      </c>
      <c r="B3" s="1" t="s">
        <v>371</v>
      </c>
      <c r="C3" s="1" t="s">
        <v>7</v>
      </c>
      <c r="D3" s="2" t="s">
        <v>372</v>
      </c>
    </row>
    <row r="4" spans="1:4" x14ac:dyDescent="0.3">
      <c r="A4" s="1">
        <v>1</v>
      </c>
      <c r="B4" s="1" t="s">
        <v>373</v>
      </c>
      <c r="C4" s="1" t="s">
        <v>7</v>
      </c>
      <c r="D4" s="2" t="s">
        <v>374</v>
      </c>
    </row>
    <row r="5" spans="1:4" ht="27.6" x14ac:dyDescent="0.3">
      <c r="A5" s="1">
        <v>2</v>
      </c>
      <c r="B5" s="1" t="s">
        <v>375</v>
      </c>
      <c r="C5" s="1" t="s">
        <v>7</v>
      </c>
      <c r="D5" s="2" t="s">
        <v>376</v>
      </c>
    </row>
  </sheetData>
  <sortState xmlns:xlrd2="http://schemas.microsoft.com/office/spreadsheetml/2017/richdata2" ref="A2:D5">
    <sortCondition ref="B2:B5"/>
  </sortState>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9A9CED-8EE1-4F59-96AD-E0D93BEB7D28}">
  <dimension ref="B1:Q5"/>
  <sheetViews>
    <sheetView workbookViewId="0">
      <selection activeCell="O4" sqref="O4"/>
    </sheetView>
  </sheetViews>
  <sheetFormatPr defaultRowHeight="13.8" x14ac:dyDescent="0.3"/>
  <cols>
    <col min="2" max="2" width="11.5546875" bestFit="1" customWidth="1"/>
    <col min="3" max="3" width="6.33203125" bestFit="1" customWidth="1"/>
    <col min="4" max="4" width="6.21875" bestFit="1" customWidth="1"/>
  </cols>
  <sheetData>
    <row r="1" spans="2:17" x14ac:dyDescent="0.3">
      <c r="B1" t="s">
        <v>185</v>
      </c>
      <c r="C1" t="s">
        <v>172</v>
      </c>
      <c r="D1" t="s">
        <v>174</v>
      </c>
      <c r="E1" t="s">
        <v>33</v>
      </c>
      <c r="F1" t="s">
        <v>36</v>
      </c>
      <c r="G1" t="s">
        <v>444</v>
      </c>
      <c r="H1" t="s">
        <v>445</v>
      </c>
      <c r="I1" t="s">
        <v>446</v>
      </c>
      <c r="J1" t="s">
        <v>447</v>
      </c>
      <c r="K1" t="s">
        <v>452</v>
      </c>
      <c r="L1" t="s">
        <v>453</v>
      </c>
      <c r="M1" t="s">
        <v>454</v>
      </c>
      <c r="N1" t="s">
        <v>450</v>
      </c>
      <c r="O1" t="s">
        <v>455</v>
      </c>
      <c r="P1" t="s">
        <v>386</v>
      </c>
      <c r="Q1" t="s">
        <v>456</v>
      </c>
    </row>
    <row r="2" spans="2:17" x14ac:dyDescent="0.3">
      <c r="E2">
        <v>2438.4</v>
      </c>
      <c r="F2">
        <v>1219.2</v>
      </c>
      <c r="K2">
        <f>polarizationLength/2</f>
        <v>1219.2</v>
      </c>
      <c r="L2">
        <f>polarizationWidth/2</f>
        <v>609.6</v>
      </c>
    </row>
    <row r="3" spans="2:17" x14ac:dyDescent="0.3">
      <c r="B3" t="s">
        <v>443</v>
      </c>
      <c r="C3" t="s">
        <v>386</v>
      </c>
      <c r="D3" t="s">
        <v>448</v>
      </c>
      <c r="G3">
        <f>0-(polarizationLength/2)</f>
        <v>-1219.2</v>
      </c>
      <c r="H3">
        <f>(polarizationWidth/2)</f>
        <v>609.6</v>
      </c>
      <c r="I3">
        <f>(polarizationLength/2)</f>
        <v>1219.2</v>
      </c>
      <c r="J3">
        <f>0-(polarizationWidth/2)</f>
        <v>-609.6</v>
      </c>
      <c r="M3" t="s">
        <v>31</v>
      </c>
      <c r="N3">
        <f>(G3+(polarizationLength/2)+0)-(polarizationWkWidth/2)</f>
        <v>-609.6</v>
      </c>
      <c r="O3">
        <f>J3-polarizationWkHeight+0</f>
        <v>-1219.2</v>
      </c>
    </row>
    <row r="4" spans="2:17" x14ac:dyDescent="0.3">
      <c r="B4" t="s">
        <v>449</v>
      </c>
      <c r="C4" t="s">
        <v>450</v>
      </c>
      <c r="D4" t="s">
        <v>448</v>
      </c>
      <c r="G4">
        <f>polarizationLength</f>
        <v>2438.4</v>
      </c>
      <c r="H4">
        <f>polarizationWidth</f>
        <v>1219.2</v>
      </c>
      <c r="I4">
        <v>0</v>
      </c>
      <c r="J4">
        <v>0</v>
      </c>
    </row>
    <row r="5" spans="2:17" x14ac:dyDescent="0.3">
      <c r="B5" t="s">
        <v>451</v>
      </c>
      <c r="C5" t="s">
        <v>386</v>
      </c>
      <c r="D5" t="s">
        <v>448</v>
      </c>
      <c r="G5">
        <v>0</v>
      </c>
      <c r="H5">
        <v>0</v>
      </c>
      <c r="I5">
        <f>polarizationLength</f>
        <v>2438.4</v>
      </c>
      <c r="J5">
        <f>polarizationWidth</f>
        <v>1219.2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11F5F-3661-476E-B802-055B6AF9BB39}">
  <dimension ref="A1:D22"/>
  <sheetViews>
    <sheetView workbookViewId="0">
      <pane ySplit="1" topLeftCell="A9" activePane="bottomLeft" state="frozen"/>
      <selection pane="bottomLeft" activeCell="B22" sqref="B22"/>
    </sheetView>
  </sheetViews>
  <sheetFormatPr defaultRowHeight="13.8" x14ac:dyDescent="0.3"/>
  <cols>
    <col min="1" max="1" width="5.77734375" style="1" bestFit="1" customWidth="1"/>
    <col min="2" max="2" width="17.44140625" style="1" bestFit="1" customWidth="1"/>
    <col min="3" max="3" width="21.109375" style="1" bestFit="1" customWidth="1"/>
    <col min="4" max="4" width="48.5546875" style="2" customWidth="1"/>
  </cols>
  <sheetData>
    <row r="1" spans="1:4" x14ac:dyDescent="0.3">
      <c r="A1" s="1" t="s">
        <v>2</v>
      </c>
      <c r="B1" s="1" t="s">
        <v>0</v>
      </c>
      <c r="C1" s="1" t="s">
        <v>1</v>
      </c>
      <c r="D1" s="2" t="s">
        <v>3</v>
      </c>
    </row>
    <row r="2" spans="1:4" x14ac:dyDescent="0.3">
      <c r="A2" s="1" t="s">
        <v>150</v>
      </c>
      <c r="B2" s="1" t="s">
        <v>525</v>
      </c>
      <c r="C2" s="1" t="s">
        <v>7</v>
      </c>
      <c r="D2" s="2" t="s">
        <v>526</v>
      </c>
    </row>
    <row r="3" spans="1:4" ht="27.6" x14ac:dyDescent="0.3">
      <c r="A3" s="1" t="s">
        <v>150</v>
      </c>
      <c r="B3" s="1" t="s">
        <v>531</v>
      </c>
      <c r="C3" s="1" t="s">
        <v>7</v>
      </c>
      <c r="D3" s="2" t="s">
        <v>532</v>
      </c>
    </row>
    <row r="4" spans="1:4" ht="27.6" x14ac:dyDescent="0.3">
      <c r="A4" s="1" t="s">
        <v>150</v>
      </c>
      <c r="B4" s="1" t="s">
        <v>527</v>
      </c>
      <c r="C4" s="1" t="s">
        <v>7</v>
      </c>
      <c r="D4" s="2" t="s">
        <v>528</v>
      </c>
    </row>
    <row r="5" spans="1:4" ht="27.6" x14ac:dyDescent="0.3">
      <c r="A5" s="1" t="s">
        <v>150</v>
      </c>
      <c r="B5" s="1" t="s">
        <v>529</v>
      </c>
      <c r="C5" s="1" t="s">
        <v>7</v>
      </c>
      <c r="D5" s="2" t="s">
        <v>530</v>
      </c>
    </row>
    <row r="6" spans="1:4" ht="27.6" x14ac:dyDescent="0.3">
      <c r="A6" s="1" t="s">
        <v>150</v>
      </c>
      <c r="B6" s="1" t="s">
        <v>533</v>
      </c>
      <c r="C6" s="1" t="s">
        <v>7</v>
      </c>
      <c r="D6" s="2" t="s">
        <v>534</v>
      </c>
    </row>
    <row r="7" spans="1:4" ht="27.6" x14ac:dyDescent="0.3">
      <c r="A7" s="1" t="s">
        <v>150</v>
      </c>
      <c r="B7" s="1" t="s">
        <v>535</v>
      </c>
      <c r="C7" s="1" t="s">
        <v>7</v>
      </c>
      <c r="D7" s="2" t="s">
        <v>536</v>
      </c>
    </row>
    <row r="8" spans="1:4" ht="27.6" x14ac:dyDescent="0.3">
      <c r="A8" s="1" t="s">
        <v>150</v>
      </c>
      <c r="B8" s="1" t="s">
        <v>537</v>
      </c>
      <c r="C8" s="1" t="s">
        <v>7</v>
      </c>
      <c r="D8" s="2" t="s">
        <v>538</v>
      </c>
    </row>
    <row r="9" spans="1:4" x14ac:dyDescent="0.3">
      <c r="A9" s="1" t="s">
        <v>150</v>
      </c>
      <c r="B9" s="1" t="s">
        <v>539</v>
      </c>
      <c r="C9" s="1" t="s">
        <v>540</v>
      </c>
      <c r="D9" s="2" t="s">
        <v>541</v>
      </c>
    </row>
    <row r="10" spans="1:4" x14ac:dyDescent="0.3">
      <c r="A10" s="1">
        <v>19</v>
      </c>
      <c r="B10" s="1" t="s">
        <v>542</v>
      </c>
      <c r="C10" s="1" t="s">
        <v>543</v>
      </c>
      <c r="D10" s="2" t="s">
        <v>544</v>
      </c>
    </row>
    <row r="11" spans="1:4" x14ac:dyDescent="0.3">
      <c r="A11" s="1" t="s">
        <v>150</v>
      </c>
      <c r="B11" s="1" t="s">
        <v>545</v>
      </c>
      <c r="C11" s="1" t="s">
        <v>546</v>
      </c>
      <c r="D11" s="2" t="s">
        <v>547</v>
      </c>
    </row>
    <row r="12" spans="1:4" x14ac:dyDescent="0.3">
      <c r="A12" s="1" t="s">
        <v>150</v>
      </c>
      <c r="B12" s="1" t="s">
        <v>548</v>
      </c>
      <c r="C12" s="1" t="s">
        <v>549</v>
      </c>
      <c r="D12" s="2" t="s">
        <v>550</v>
      </c>
    </row>
    <row r="13" spans="1:4" x14ac:dyDescent="0.3">
      <c r="A13" s="1">
        <v>12</v>
      </c>
      <c r="B13" s="1" t="s">
        <v>179</v>
      </c>
      <c r="C13" s="1" t="s">
        <v>514</v>
      </c>
      <c r="D13" s="2" t="s">
        <v>551</v>
      </c>
    </row>
    <row r="14" spans="1:4" x14ac:dyDescent="0.3">
      <c r="A14" s="1">
        <v>10</v>
      </c>
      <c r="B14" s="1" t="s">
        <v>559</v>
      </c>
      <c r="C14" s="1" t="s">
        <v>514</v>
      </c>
      <c r="D14" s="2" t="s">
        <v>560</v>
      </c>
    </row>
    <row r="15" spans="1:4" x14ac:dyDescent="0.3">
      <c r="A15" s="1">
        <v>13</v>
      </c>
      <c r="B15" s="1" t="s">
        <v>552</v>
      </c>
      <c r="C15" s="1" t="s">
        <v>514</v>
      </c>
      <c r="D15" s="2" t="s">
        <v>553</v>
      </c>
    </row>
    <row r="16" spans="1:4" x14ac:dyDescent="0.3">
      <c r="A16" s="1">
        <v>14</v>
      </c>
      <c r="B16" s="1" t="s">
        <v>554</v>
      </c>
      <c r="C16" s="1" t="s">
        <v>517</v>
      </c>
      <c r="D16" s="2" t="s">
        <v>555</v>
      </c>
    </row>
    <row r="17" spans="1:4" x14ac:dyDescent="0.3">
      <c r="A17" s="1">
        <v>15</v>
      </c>
      <c r="B17" s="1" t="s">
        <v>556</v>
      </c>
      <c r="C17" s="1" t="s">
        <v>514</v>
      </c>
      <c r="D17" s="2" t="s">
        <v>557</v>
      </c>
    </row>
    <row r="18" spans="1:4" x14ac:dyDescent="0.3">
      <c r="A18" s="1">
        <v>16</v>
      </c>
      <c r="B18" s="1" t="s">
        <v>558</v>
      </c>
      <c r="C18" s="1" t="s">
        <v>518</v>
      </c>
      <c r="D18" s="2" t="s">
        <v>557</v>
      </c>
    </row>
    <row r="19" spans="1:4" x14ac:dyDescent="0.3">
      <c r="A19" s="1">
        <v>17</v>
      </c>
      <c r="B19" s="1" t="s">
        <v>561</v>
      </c>
      <c r="C19" s="1" t="s">
        <v>514</v>
      </c>
      <c r="D19" s="2" t="s">
        <v>562</v>
      </c>
    </row>
    <row r="20" spans="1:4" x14ac:dyDescent="0.3">
      <c r="A20" s="1">
        <v>18</v>
      </c>
      <c r="B20" s="1" t="s">
        <v>563</v>
      </c>
      <c r="C20" s="1" t="s">
        <v>514</v>
      </c>
      <c r="D20" s="2" t="s">
        <v>564</v>
      </c>
    </row>
    <row r="21" spans="1:4" x14ac:dyDescent="0.3">
      <c r="A21" s="1">
        <v>11</v>
      </c>
      <c r="B21" s="1" t="s">
        <v>565</v>
      </c>
      <c r="C21" s="1" t="s">
        <v>514</v>
      </c>
      <c r="D21" s="2" t="s">
        <v>566</v>
      </c>
    </row>
    <row r="22" spans="1:4" x14ac:dyDescent="0.3">
      <c r="A22" s="1" t="s">
        <v>150</v>
      </c>
      <c r="B22" s="1" t="s">
        <v>567</v>
      </c>
      <c r="C22" s="1" t="s">
        <v>540</v>
      </c>
      <c r="D22" s="2" t="s">
        <v>568</v>
      </c>
    </row>
  </sheetData>
  <sortState xmlns:xlrd2="http://schemas.microsoft.com/office/spreadsheetml/2017/richdata2" ref="A2:D23">
    <sortCondition ref="B2:B23"/>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604EA-6AB7-4664-B3CE-D93FD89202ED}">
  <dimension ref="A1:G42"/>
  <sheetViews>
    <sheetView workbookViewId="0">
      <pane ySplit="1" topLeftCell="A2" activePane="bottomLeft" state="frozen"/>
      <selection pane="bottomLeft" activeCell="A2" sqref="A2"/>
    </sheetView>
  </sheetViews>
  <sheetFormatPr defaultRowHeight="13.8" x14ac:dyDescent="0.3"/>
  <cols>
    <col min="1" max="1" width="20.33203125" bestFit="1" customWidth="1"/>
    <col min="2" max="2" width="8.77734375" bestFit="1" customWidth="1"/>
    <col min="3" max="3" width="10.44140625" bestFit="1" customWidth="1"/>
    <col min="4" max="4" width="15.44140625" bestFit="1" customWidth="1"/>
    <col min="5" max="5" width="7.77734375" bestFit="1" customWidth="1"/>
    <col min="6" max="6" width="9.88671875" bestFit="1" customWidth="1"/>
    <col min="7" max="7" width="6.33203125" bestFit="1" customWidth="1"/>
  </cols>
  <sheetData>
    <row r="1" spans="1:7" x14ac:dyDescent="0.3">
      <c r="A1" t="s">
        <v>0</v>
      </c>
      <c r="B1" t="s">
        <v>219</v>
      </c>
      <c r="C1" t="s">
        <v>1</v>
      </c>
      <c r="D1" t="s">
        <v>215</v>
      </c>
      <c r="E1" t="s">
        <v>214</v>
      </c>
      <c r="F1" t="s">
        <v>222</v>
      </c>
      <c r="G1" t="s">
        <v>223</v>
      </c>
    </row>
    <row r="2" spans="1:7" x14ac:dyDescent="0.3">
      <c r="A2" t="s">
        <v>213</v>
      </c>
      <c r="B2" t="s">
        <v>220</v>
      </c>
      <c r="C2" t="s">
        <v>217</v>
      </c>
      <c r="D2" t="s">
        <v>216</v>
      </c>
      <c r="E2">
        <v>0</v>
      </c>
    </row>
    <row r="3" spans="1:7" x14ac:dyDescent="0.3">
      <c r="A3" t="s">
        <v>218</v>
      </c>
      <c r="B3" t="s">
        <v>220</v>
      </c>
      <c r="C3" t="s">
        <v>221</v>
      </c>
      <c r="E3">
        <v>1</v>
      </c>
    </row>
    <row r="4" spans="1:7" x14ac:dyDescent="0.3">
      <c r="A4" t="s">
        <v>224</v>
      </c>
      <c r="B4" t="s">
        <v>218</v>
      </c>
      <c r="C4" t="s">
        <v>225</v>
      </c>
      <c r="D4" t="s">
        <v>226</v>
      </c>
      <c r="E4">
        <v>0</v>
      </c>
      <c r="F4" t="s">
        <v>227</v>
      </c>
    </row>
    <row r="5" spans="1:7" x14ac:dyDescent="0.3">
      <c r="A5" t="s">
        <v>228</v>
      </c>
      <c r="B5" t="s">
        <v>218</v>
      </c>
      <c r="C5" t="s">
        <v>225</v>
      </c>
      <c r="D5" t="s">
        <v>229</v>
      </c>
      <c r="E5">
        <v>1</v>
      </c>
      <c r="F5" t="s">
        <v>230</v>
      </c>
    </row>
    <row r="6" spans="1:7" x14ac:dyDescent="0.3">
      <c r="A6" t="s">
        <v>231</v>
      </c>
      <c r="B6" t="s">
        <v>220</v>
      </c>
      <c r="C6" t="s">
        <v>217</v>
      </c>
      <c r="D6" t="s">
        <v>232</v>
      </c>
      <c r="E6">
        <v>2</v>
      </c>
    </row>
    <row r="7" spans="1:7" x14ac:dyDescent="0.3">
      <c r="A7" t="s">
        <v>233</v>
      </c>
      <c r="B7" t="s">
        <v>220</v>
      </c>
      <c r="C7" t="s">
        <v>217</v>
      </c>
      <c r="D7" t="s">
        <v>234</v>
      </c>
      <c r="E7">
        <v>3</v>
      </c>
      <c r="F7" t="s">
        <v>89</v>
      </c>
    </row>
    <row r="8" spans="1:7" x14ac:dyDescent="0.3">
      <c r="A8" t="s">
        <v>235</v>
      </c>
      <c r="B8" t="s">
        <v>220</v>
      </c>
      <c r="C8" t="s">
        <v>252</v>
      </c>
      <c r="E8">
        <v>4</v>
      </c>
    </row>
    <row r="9" spans="1:7" x14ac:dyDescent="0.3">
      <c r="A9" t="s">
        <v>236</v>
      </c>
      <c r="B9" t="s">
        <v>220</v>
      </c>
      <c r="C9" t="s">
        <v>217</v>
      </c>
      <c r="D9" t="s">
        <v>237</v>
      </c>
      <c r="E9">
        <v>5</v>
      </c>
    </row>
    <row r="10" spans="1:7" x14ac:dyDescent="0.3">
      <c r="A10" t="s">
        <v>238</v>
      </c>
      <c r="B10" t="s">
        <v>220</v>
      </c>
      <c r="C10" t="s">
        <v>217</v>
      </c>
      <c r="D10" t="s">
        <v>239</v>
      </c>
      <c r="E10">
        <v>6</v>
      </c>
      <c r="F10" t="s">
        <v>91</v>
      </c>
    </row>
    <row r="11" spans="1:7" x14ac:dyDescent="0.3">
      <c r="A11" t="s">
        <v>240</v>
      </c>
      <c r="B11" t="s">
        <v>220</v>
      </c>
      <c r="C11" t="s">
        <v>252</v>
      </c>
      <c r="E11">
        <v>7</v>
      </c>
    </row>
    <row r="12" spans="1:7" x14ac:dyDescent="0.3">
      <c r="A12" t="s">
        <v>241</v>
      </c>
      <c r="B12" t="s">
        <v>220</v>
      </c>
      <c r="C12" t="s">
        <v>217</v>
      </c>
      <c r="D12" t="s">
        <v>237</v>
      </c>
      <c r="E12">
        <v>8</v>
      </c>
    </row>
    <row r="13" spans="1:7" x14ac:dyDescent="0.3">
      <c r="A13" t="s">
        <v>242</v>
      </c>
      <c r="B13" t="s">
        <v>220</v>
      </c>
      <c r="C13" t="s">
        <v>217</v>
      </c>
      <c r="D13" t="s">
        <v>243</v>
      </c>
      <c r="E13">
        <v>9</v>
      </c>
      <c r="F13" t="s">
        <v>105</v>
      </c>
    </row>
    <row r="14" spans="1:7" x14ac:dyDescent="0.3">
      <c r="A14" t="s">
        <v>244</v>
      </c>
      <c r="B14" t="s">
        <v>220</v>
      </c>
      <c r="C14" t="s">
        <v>252</v>
      </c>
      <c r="E14">
        <v>10</v>
      </c>
    </row>
    <row r="15" spans="1:7" x14ac:dyDescent="0.3">
      <c r="A15" t="s">
        <v>245</v>
      </c>
      <c r="B15" t="s">
        <v>220</v>
      </c>
      <c r="C15" t="s">
        <v>217</v>
      </c>
      <c r="D15" t="s">
        <v>237</v>
      </c>
      <c r="E15">
        <v>11</v>
      </c>
    </row>
    <row r="16" spans="1:7" x14ac:dyDescent="0.3">
      <c r="A16" t="s">
        <v>246</v>
      </c>
      <c r="B16" t="s">
        <v>220</v>
      </c>
      <c r="C16" t="s">
        <v>221</v>
      </c>
      <c r="E16">
        <v>12</v>
      </c>
    </row>
    <row r="17" spans="1:6" x14ac:dyDescent="0.3">
      <c r="A17" t="s">
        <v>247</v>
      </c>
      <c r="B17" t="s">
        <v>220</v>
      </c>
      <c r="C17" t="s">
        <v>217</v>
      </c>
      <c r="D17" t="s">
        <v>248</v>
      </c>
      <c r="E17">
        <v>13</v>
      </c>
      <c r="F17" t="s">
        <v>249</v>
      </c>
    </row>
    <row r="18" spans="1:6" x14ac:dyDescent="0.3">
      <c r="A18" t="s">
        <v>250</v>
      </c>
      <c r="B18" t="s">
        <v>220</v>
      </c>
      <c r="C18" t="s">
        <v>251</v>
      </c>
      <c r="E18">
        <v>14</v>
      </c>
    </row>
    <row r="19" spans="1:6" x14ac:dyDescent="0.3">
      <c r="A19" t="s">
        <v>253</v>
      </c>
      <c r="B19" t="s">
        <v>220</v>
      </c>
      <c r="C19" t="s">
        <v>217</v>
      </c>
      <c r="D19" t="s">
        <v>254</v>
      </c>
      <c r="E19">
        <v>15</v>
      </c>
      <c r="F19" t="s">
        <v>154</v>
      </c>
    </row>
    <row r="20" spans="1:6" x14ac:dyDescent="0.3">
      <c r="A20" t="s">
        <v>255</v>
      </c>
      <c r="B20" t="s">
        <v>220</v>
      </c>
      <c r="C20" t="s">
        <v>251</v>
      </c>
      <c r="E20">
        <v>16</v>
      </c>
    </row>
    <row r="21" spans="1:6" x14ac:dyDescent="0.3">
      <c r="A21" t="s">
        <v>256</v>
      </c>
      <c r="B21" t="s">
        <v>220</v>
      </c>
      <c r="C21" t="s">
        <v>217</v>
      </c>
      <c r="D21" t="s">
        <v>257</v>
      </c>
      <c r="E21">
        <v>17</v>
      </c>
    </row>
    <row r="22" spans="1:6" x14ac:dyDescent="0.3">
      <c r="A22" t="s">
        <v>258</v>
      </c>
      <c r="B22" t="s">
        <v>220</v>
      </c>
      <c r="C22" t="s">
        <v>217</v>
      </c>
      <c r="D22" t="s">
        <v>259</v>
      </c>
      <c r="E22">
        <v>18</v>
      </c>
      <c r="F22" t="s">
        <v>260</v>
      </c>
    </row>
    <row r="23" spans="1:6" x14ac:dyDescent="0.3">
      <c r="A23" t="s">
        <v>261</v>
      </c>
      <c r="B23" t="s">
        <v>220</v>
      </c>
      <c r="C23" t="s">
        <v>251</v>
      </c>
      <c r="E23">
        <v>19</v>
      </c>
    </row>
    <row r="24" spans="1:6" x14ac:dyDescent="0.3">
      <c r="A24" t="s">
        <v>262</v>
      </c>
      <c r="B24" t="s">
        <v>220</v>
      </c>
      <c r="C24" t="s">
        <v>217</v>
      </c>
      <c r="D24" t="s">
        <v>263</v>
      </c>
      <c r="E24">
        <v>20</v>
      </c>
    </row>
    <row r="25" spans="1:6" x14ac:dyDescent="0.3">
      <c r="A25" t="s">
        <v>264</v>
      </c>
      <c r="B25" t="s">
        <v>220</v>
      </c>
      <c r="C25" t="s">
        <v>221</v>
      </c>
      <c r="E25">
        <v>21</v>
      </c>
    </row>
    <row r="26" spans="1:6" x14ac:dyDescent="0.3">
      <c r="A26" t="s">
        <v>265</v>
      </c>
      <c r="B26" t="s">
        <v>264</v>
      </c>
      <c r="C26" t="s">
        <v>225</v>
      </c>
      <c r="D26" t="s">
        <v>266</v>
      </c>
      <c r="E26">
        <v>0</v>
      </c>
    </row>
    <row r="27" spans="1:6" x14ac:dyDescent="0.3">
      <c r="A27" t="s">
        <v>267</v>
      </c>
      <c r="B27" t="s">
        <v>264</v>
      </c>
      <c r="C27" t="s">
        <v>225</v>
      </c>
      <c r="D27" t="s">
        <v>268</v>
      </c>
      <c r="E27">
        <v>1</v>
      </c>
    </row>
    <row r="28" spans="1:6" x14ac:dyDescent="0.3">
      <c r="A28" t="s">
        <v>269</v>
      </c>
      <c r="B28" t="s">
        <v>220</v>
      </c>
      <c r="C28" t="s">
        <v>221</v>
      </c>
      <c r="E28">
        <v>22</v>
      </c>
    </row>
    <row r="29" spans="1:6" x14ac:dyDescent="0.3">
      <c r="A29" t="s">
        <v>270</v>
      </c>
      <c r="B29" t="s">
        <v>269</v>
      </c>
      <c r="C29" t="s">
        <v>225</v>
      </c>
      <c r="D29" t="s">
        <v>271</v>
      </c>
      <c r="E29">
        <v>0</v>
      </c>
    </row>
    <row r="30" spans="1:6" x14ac:dyDescent="0.3">
      <c r="A30" t="s">
        <v>272</v>
      </c>
      <c r="B30" t="s">
        <v>269</v>
      </c>
      <c r="C30" t="s">
        <v>225</v>
      </c>
      <c r="D30" t="s">
        <v>273</v>
      </c>
      <c r="E30">
        <v>1</v>
      </c>
    </row>
    <row r="31" spans="1:6" x14ac:dyDescent="0.3">
      <c r="A31" t="s">
        <v>274</v>
      </c>
      <c r="B31" t="s">
        <v>220</v>
      </c>
      <c r="C31" t="s">
        <v>221</v>
      </c>
      <c r="E31">
        <v>23</v>
      </c>
    </row>
    <row r="32" spans="1:6" x14ac:dyDescent="0.3">
      <c r="A32" t="s">
        <v>275</v>
      </c>
      <c r="B32" t="s">
        <v>274</v>
      </c>
      <c r="C32" t="s">
        <v>225</v>
      </c>
      <c r="D32" t="s">
        <v>276</v>
      </c>
      <c r="E32">
        <v>0</v>
      </c>
    </row>
    <row r="33" spans="1:6" x14ac:dyDescent="0.3">
      <c r="A33" t="s">
        <v>277</v>
      </c>
      <c r="B33" t="s">
        <v>274</v>
      </c>
      <c r="C33" t="s">
        <v>225</v>
      </c>
      <c r="D33" t="s">
        <v>278</v>
      </c>
      <c r="E33">
        <v>1</v>
      </c>
    </row>
    <row r="34" spans="1:6" x14ac:dyDescent="0.3">
      <c r="A34" t="s">
        <v>279</v>
      </c>
      <c r="B34" t="s">
        <v>220</v>
      </c>
      <c r="C34" t="s">
        <v>217</v>
      </c>
      <c r="D34" t="s">
        <v>280</v>
      </c>
      <c r="E34">
        <v>24</v>
      </c>
    </row>
    <row r="35" spans="1:6" x14ac:dyDescent="0.3">
      <c r="A35" t="s">
        <v>281</v>
      </c>
      <c r="B35" t="s">
        <v>220</v>
      </c>
      <c r="C35" t="s">
        <v>217</v>
      </c>
      <c r="D35" t="s">
        <v>282</v>
      </c>
      <c r="E35">
        <v>25</v>
      </c>
    </row>
    <row r="36" spans="1:6" x14ac:dyDescent="0.3">
      <c r="A36" t="s">
        <v>283</v>
      </c>
      <c r="B36" t="s">
        <v>220</v>
      </c>
      <c r="C36" t="s">
        <v>284</v>
      </c>
      <c r="D36" t="s">
        <v>285</v>
      </c>
      <c r="E36">
        <v>26</v>
      </c>
    </row>
    <row r="37" spans="1:6" x14ac:dyDescent="0.3">
      <c r="A37" t="s">
        <v>286</v>
      </c>
      <c r="B37" t="s">
        <v>220</v>
      </c>
      <c r="C37" t="s">
        <v>284</v>
      </c>
      <c r="D37" t="s">
        <v>287</v>
      </c>
      <c r="E37">
        <v>27</v>
      </c>
    </row>
    <row r="38" spans="1:6" x14ac:dyDescent="0.3">
      <c r="A38" t="s">
        <v>288</v>
      </c>
      <c r="B38" t="s">
        <v>220</v>
      </c>
      <c r="C38" t="s">
        <v>217</v>
      </c>
      <c r="D38" t="s">
        <v>289</v>
      </c>
      <c r="E38">
        <v>28</v>
      </c>
    </row>
    <row r="39" spans="1:6" x14ac:dyDescent="0.3">
      <c r="A39" t="s">
        <v>290</v>
      </c>
      <c r="B39" t="s">
        <v>220</v>
      </c>
      <c r="C39" t="s">
        <v>252</v>
      </c>
      <c r="E39">
        <v>29</v>
      </c>
    </row>
    <row r="40" spans="1:6" x14ac:dyDescent="0.3">
      <c r="A40" t="s">
        <v>291</v>
      </c>
      <c r="B40" t="s">
        <v>220</v>
      </c>
      <c r="C40" t="s">
        <v>292</v>
      </c>
      <c r="D40" t="s">
        <v>293</v>
      </c>
      <c r="E40">
        <v>30</v>
      </c>
      <c r="F40" t="s">
        <v>156</v>
      </c>
    </row>
    <row r="41" spans="1:6" x14ac:dyDescent="0.3">
      <c r="A41" t="s">
        <v>294</v>
      </c>
      <c r="B41" t="s">
        <v>220</v>
      </c>
      <c r="C41" t="s">
        <v>292</v>
      </c>
      <c r="D41" t="s">
        <v>295</v>
      </c>
      <c r="E41">
        <v>31</v>
      </c>
      <c r="F41" t="s">
        <v>155</v>
      </c>
    </row>
    <row r="42" spans="1:6" x14ac:dyDescent="0.3">
      <c r="A42" t="s">
        <v>296</v>
      </c>
      <c r="B42" t="s">
        <v>220</v>
      </c>
      <c r="C42" t="s">
        <v>292</v>
      </c>
      <c r="D42" t="s">
        <v>297</v>
      </c>
      <c r="E42">
        <v>32</v>
      </c>
      <c r="F42" t="s">
        <v>298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B3BBD0-6A83-4733-8619-CAD7D79AE6BF}">
  <dimension ref="A1:D7"/>
  <sheetViews>
    <sheetView workbookViewId="0">
      <pane ySplit="1" topLeftCell="A2" activePane="bottomLeft" state="frozen"/>
      <selection pane="bottomLeft" activeCell="A5" sqref="A5"/>
    </sheetView>
  </sheetViews>
  <sheetFormatPr defaultRowHeight="13.8" x14ac:dyDescent="0.3"/>
  <cols>
    <col min="2" max="2" width="20.5546875" bestFit="1" customWidth="1"/>
    <col min="3" max="3" width="10.109375" bestFit="1" customWidth="1"/>
    <col min="4" max="4" width="34.77734375" customWidth="1"/>
  </cols>
  <sheetData>
    <row r="1" spans="1:4" x14ac:dyDescent="0.3">
      <c r="A1" t="s">
        <v>2</v>
      </c>
      <c r="B1" s="1" t="s">
        <v>0</v>
      </c>
      <c r="C1" s="1" t="s">
        <v>1</v>
      </c>
      <c r="D1" s="2" t="s">
        <v>3</v>
      </c>
    </row>
    <row r="2" spans="1:4" x14ac:dyDescent="0.3">
      <c r="A2">
        <v>1</v>
      </c>
      <c r="B2" t="s">
        <v>462</v>
      </c>
      <c r="C2" t="s">
        <v>7</v>
      </c>
      <c r="D2" t="s">
        <v>463</v>
      </c>
    </row>
    <row r="3" spans="1:4" x14ac:dyDescent="0.3">
      <c r="A3">
        <v>5</v>
      </c>
      <c r="B3" t="s">
        <v>464</v>
      </c>
      <c r="C3" t="s">
        <v>5</v>
      </c>
      <c r="D3" t="s">
        <v>465</v>
      </c>
    </row>
    <row r="4" spans="1:4" x14ac:dyDescent="0.3">
      <c r="A4">
        <v>4</v>
      </c>
      <c r="B4" t="s">
        <v>466</v>
      </c>
      <c r="C4" t="s">
        <v>5</v>
      </c>
      <c r="D4" t="s">
        <v>467</v>
      </c>
    </row>
    <row r="5" spans="1:4" x14ac:dyDescent="0.3">
      <c r="A5">
        <v>2</v>
      </c>
      <c r="B5" t="s">
        <v>468</v>
      </c>
      <c r="C5" t="s">
        <v>134</v>
      </c>
      <c r="D5" t="s">
        <v>469</v>
      </c>
    </row>
    <row r="6" spans="1:4" x14ac:dyDescent="0.3">
      <c r="A6">
        <v>0</v>
      </c>
      <c r="B6" t="s">
        <v>470</v>
      </c>
      <c r="C6" t="s">
        <v>7</v>
      </c>
      <c r="D6" t="s">
        <v>471</v>
      </c>
    </row>
    <row r="7" spans="1:4" x14ac:dyDescent="0.3">
      <c r="A7">
        <v>3</v>
      </c>
      <c r="B7" t="s">
        <v>472</v>
      </c>
      <c r="C7" t="s">
        <v>473</v>
      </c>
      <c r="D7" t="s">
        <v>474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5A485-D9E0-44E7-A352-6F438C309CFE}">
  <sheetPr filterMode="1"/>
  <dimension ref="A1:I33"/>
  <sheetViews>
    <sheetView tabSelected="1" workbookViewId="0">
      <pane ySplit="1" topLeftCell="A32" activePane="bottomLeft" state="frozen"/>
      <selection pane="bottomLeft" activeCell="G32" sqref="G32"/>
    </sheetView>
  </sheetViews>
  <sheetFormatPr defaultRowHeight="13.8" x14ac:dyDescent="0.3"/>
  <cols>
    <col min="1" max="1" width="5.44140625" bestFit="1" customWidth="1"/>
    <col min="2" max="2" width="8.44140625" bestFit="1" customWidth="1"/>
    <col min="3" max="4" width="7.88671875" bestFit="1" customWidth="1"/>
    <col min="5" max="5" width="2.88671875" bestFit="1" customWidth="1"/>
    <col min="6" max="6" width="24.21875" bestFit="1" customWidth="1"/>
    <col min="7" max="7" width="21.109375" bestFit="1" customWidth="1"/>
    <col min="8" max="8" width="60.6640625" bestFit="1" customWidth="1"/>
  </cols>
  <sheetData>
    <row r="1" spans="1:9" x14ac:dyDescent="0.3">
      <c r="A1" t="s">
        <v>0</v>
      </c>
      <c r="F1" t="s">
        <v>42</v>
      </c>
      <c r="G1" t="s">
        <v>27</v>
      </c>
      <c r="H1" t="s">
        <v>3</v>
      </c>
      <c r="I1" t="s">
        <v>80</v>
      </c>
    </row>
    <row r="2" spans="1:9" hidden="1" x14ac:dyDescent="0.3">
      <c r="A2" t="s">
        <v>34</v>
      </c>
      <c r="B2" t="s">
        <v>28</v>
      </c>
      <c r="C2" t="s">
        <v>31</v>
      </c>
      <c r="D2" t="s">
        <v>16</v>
      </c>
      <c r="F2" t="str">
        <f>CONCATENATE(A2,B2,C2,D2,E2)</f>
        <v>DrawCircleCenterDiameter</v>
      </c>
      <c r="G2" t="s">
        <v>43</v>
      </c>
      <c r="H2" t="s">
        <v>51</v>
      </c>
      <c r="I2" t="str">
        <f>CONCATENATE("&lt;tr&gt;&lt;td&gt;",F2,"&lt;/td&gt;&lt;td&gt;",G2,"&lt;/td&gt;&lt;td&gt;",H2,"&lt;/td&gt;&lt;/tr&gt;")</f>
        <v>&lt;tr&gt;&lt;td&gt;DrawCircleCenterDiameter&lt;/td&gt;&lt;td&gt;X, Y, Diameter&lt;/td&gt;&lt;td&gt;Draw a circle using a center reference point and diameter.&lt;/td&gt;&lt;/tr&gt;</v>
      </c>
    </row>
    <row r="3" spans="1:9" hidden="1" x14ac:dyDescent="0.3">
      <c r="A3" t="s">
        <v>34</v>
      </c>
      <c r="B3" t="s">
        <v>28</v>
      </c>
      <c r="C3" t="s">
        <v>31</v>
      </c>
      <c r="D3" t="s">
        <v>23</v>
      </c>
      <c r="F3" t="str">
        <f t="shared" ref="F3:F33" si="0">CONCATENATE(A3,B3,C3,D3,E3)</f>
        <v>DrawCircleCenterRadius</v>
      </c>
      <c r="G3" t="s">
        <v>44</v>
      </c>
      <c r="H3" t="s">
        <v>52</v>
      </c>
      <c r="I3" t="str">
        <f t="shared" ref="I3:I33" si="1">CONCATENATE("&lt;tr&gt;&lt;td&gt;",F3,"&lt;/td&gt;&lt;td&gt;",G3,"&lt;/td&gt;&lt;td&gt;",H3,"&lt;/td&gt;&lt;/tr&gt;")</f>
        <v>&lt;tr&gt;&lt;td&gt;DrawCircleCenterRadius&lt;/td&gt;&lt;td&gt;X, Y, Radius&lt;/td&gt;&lt;td&gt;Draw a circle using a center reference point and radius.&lt;/td&gt;&lt;/tr&gt;</v>
      </c>
    </row>
    <row r="4" spans="1:9" hidden="1" x14ac:dyDescent="0.3">
      <c r="A4" t="s">
        <v>34</v>
      </c>
      <c r="B4" t="s">
        <v>28</v>
      </c>
      <c r="C4" t="s">
        <v>16</v>
      </c>
      <c r="F4" t="str">
        <f t="shared" si="0"/>
        <v>DrawCircleDiameter</v>
      </c>
      <c r="G4" t="s">
        <v>43</v>
      </c>
      <c r="H4" t="s">
        <v>53</v>
      </c>
      <c r="I4" t="str">
        <f t="shared" si="1"/>
        <v>&lt;tr&gt;&lt;td&gt;DrawCircleDiameter&lt;/td&gt;&lt;td&gt;X, Y, Diameter&lt;/td&gt;&lt;td&gt;Draw a circle using corner X, Y references and diameter.&lt;/td&gt;&lt;/tr&gt;</v>
      </c>
    </row>
    <row r="5" spans="1:9" hidden="1" x14ac:dyDescent="0.3">
      <c r="A5" t="s">
        <v>34</v>
      </c>
      <c r="B5" t="s">
        <v>28</v>
      </c>
      <c r="C5" t="s">
        <v>23</v>
      </c>
      <c r="F5" t="str">
        <f t="shared" si="0"/>
        <v>DrawCircleRadius</v>
      </c>
      <c r="G5" t="s">
        <v>44</v>
      </c>
      <c r="H5" t="s">
        <v>54</v>
      </c>
      <c r="I5" t="str">
        <f t="shared" si="1"/>
        <v>&lt;tr&gt;&lt;td&gt;DrawCircleRadius&lt;/td&gt;&lt;td&gt;X, Y, Radius&lt;/td&gt;&lt;td&gt;Draw a circle using corner X, Y references and radius.&lt;/td&gt;&lt;/tr&gt;</v>
      </c>
    </row>
    <row r="6" spans="1:9" hidden="1" x14ac:dyDescent="0.3">
      <c r="A6" t="s">
        <v>34</v>
      </c>
      <c r="B6" t="s">
        <v>29</v>
      </c>
      <c r="C6" t="s">
        <v>31</v>
      </c>
      <c r="D6" t="s">
        <v>16</v>
      </c>
      <c r="E6" t="s">
        <v>32</v>
      </c>
      <c r="F6" t="str">
        <f t="shared" si="0"/>
        <v>DrawEllipseCenterDiameterXY</v>
      </c>
      <c r="G6" t="s">
        <v>45</v>
      </c>
      <c r="H6" t="s">
        <v>55</v>
      </c>
      <c r="I6" t="str">
        <f t="shared" si="1"/>
        <v>&lt;tr&gt;&lt;td&gt;DrawEllipseCenterDiameterXY&lt;/td&gt;&lt;td&gt;X, Y, DiameterX, DiameterY&lt;/td&gt;&lt;td&gt;Draw an ellipse using a center reference point and independent diameters.&lt;/td&gt;&lt;/tr&gt;</v>
      </c>
    </row>
    <row r="7" spans="1:9" hidden="1" x14ac:dyDescent="0.3">
      <c r="A7" t="s">
        <v>34</v>
      </c>
      <c r="B7" t="s">
        <v>29</v>
      </c>
      <c r="C7" t="s">
        <v>31</v>
      </c>
      <c r="D7" t="s">
        <v>23</v>
      </c>
      <c r="E7" t="s">
        <v>32</v>
      </c>
      <c r="F7" t="str">
        <f t="shared" si="0"/>
        <v>DrawEllipseCenterRadiusXY</v>
      </c>
      <c r="G7" t="s">
        <v>46</v>
      </c>
      <c r="H7" t="s">
        <v>56</v>
      </c>
      <c r="I7" t="str">
        <f t="shared" si="1"/>
        <v>&lt;tr&gt;&lt;td&gt;DrawEllipseCenterRadiusXY&lt;/td&gt;&lt;td&gt;X, Y, RadiusX, RadiusY&lt;/td&gt;&lt;td&gt;Draw an ellipse using a center reference point and independent radii.&lt;/td&gt;&lt;/tr&gt;</v>
      </c>
    </row>
    <row r="8" spans="1:9" hidden="1" x14ac:dyDescent="0.3">
      <c r="A8" t="s">
        <v>34</v>
      </c>
      <c r="B8" t="s">
        <v>29</v>
      </c>
      <c r="C8" t="s">
        <v>16</v>
      </c>
      <c r="D8" t="s">
        <v>32</v>
      </c>
      <c r="F8" t="str">
        <f t="shared" si="0"/>
        <v>DrawEllipseDiameterXY</v>
      </c>
      <c r="G8" t="s">
        <v>45</v>
      </c>
      <c r="H8" t="s">
        <v>57</v>
      </c>
      <c r="I8" t="str">
        <f t="shared" si="1"/>
        <v>&lt;tr&gt;&lt;td&gt;DrawEllipseDiameterXY&lt;/td&gt;&lt;td&gt;X, Y, DiameterX, DiameterY&lt;/td&gt;&lt;td&gt;Draw an ellipse using corner X, Y references and independent diameters.&lt;/td&gt;&lt;/tr&gt;</v>
      </c>
    </row>
    <row r="9" spans="1:9" hidden="1" x14ac:dyDescent="0.3">
      <c r="A9" t="s">
        <v>34</v>
      </c>
      <c r="B9" t="s">
        <v>29</v>
      </c>
      <c r="C9" t="s">
        <v>33</v>
      </c>
      <c r="D9" t="s">
        <v>36</v>
      </c>
      <c r="F9" t="str">
        <f t="shared" si="0"/>
        <v>DrawEllipseLengthWidth</v>
      </c>
      <c r="G9" t="s">
        <v>48</v>
      </c>
      <c r="H9" t="s">
        <v>430</v>
      </c>
      <c r="I9" t="str">
        <f t="shared" si="1"/>
        <v>&lt;tr&gt;&lt;td&gt;DrawEllipseLengthWidth&lt;/td&gt;&lt;td&gt;X, Y, Length, Width&lt;/td&gt;&lt;td&gt;Draw an ellipse using corner X, Y starting references, length, and width.&lt;/td&gt;&lt;/tr&gt;</v>
      </c>
    </row>
    <row r="10" spans="1:9" hidden="1" x14ac:dyDescent="0.3">
      <c r="A10" t="s">
        <v>34</v>
      </c>
      <c r="B10" t="s">
        <v>29</v>
      </c>
      <c r="C10" t="s">
        <v>23</v>
      </c>
      <c r="D10" t="s">
        <v>32</v>
      </c>
      <c r="F10" t="str">
        <f t="shared" si="0"/>
        <v>DrawEllipseRadiusXY</v>
      </c>
      <c r="G10" t="s">
        <v>46</v>
      </c>
      <c r="H10" t="s">
        <v>58</v>
      </c>
      <c r="I10" t="str">
        <f t="shared" si="1"/>
        <v>&lt;tr&gt;&lt;td&gt;DrawEllipseRadiusXY&lt;/td&gt;&lt;td&gt;X, Y, RadiusX, RadiusY&lt;/td&gt;&lt;td&gt;Draw an ellipse using corner X, Y references and independent radii.&lt;/td&gt;&lt;/tr&gt;</v>
      </c>
    </row>
    <row r="11" spans="1:9" hidden="1" x14ac:dyDescent="0.3">
      <c r="A11" t="s">
        <v>34</v>
      </c>
      <c r="B11" t="s">
        <v>29</v>
      </c>
      <c r="C11" t="s">
        <v>32</v>
      </c>
      <c r="F11" t="str">
        <f t="shared" si="0"/>
        <v>DrawEllipseXY</v>
      </c>
      <c r="G11" t="s">
        <v>49</v>
      </c>
      <c r="H11" t="s">
        <v>431</v>
      </c>
      <c r="I11" t="str">
        <f t="shared" si="1"/>
        <v>&lt;tr&gt;&lt;td&gt;DrawEllipseXY&lt;/td&gt;&lt;td&gt;X1, Y1, X2, Y2&lt;/td&gt;&lt;td&gt;Draw an ellipse using starting and ending X, Y coordinates.&lt;/td&gt;&lt;/tr&gt;</v>
      </c>
    </row>
    <row r="12" spans="1:9" hidden="1" x14ac:dyDescent="0.3">
      <c r="A12" t="s">
        <v>34</v>
      </c>
      <c r="B12" t="s">
        <v>30</v>
      </c>
      <c r="C12" t="s">
        <v>35</v>
      </c>
      <c r="D12" t="s">
        <v>33</v>
      </c>
      <c r="F12" t="str">
        <f t="shared" si="0"/>
        <v>DrawLineAngleLength</v>
      </c>
      <c r="G12" t="s">
        <v>47</v>
      </c>
      <c r="H12" t="s">
        <v>59</v>
      </c>
      <c r="I12" t="str">
        <f t="shared" si="1"/>
        <v>&lt;tr&gt;&lt;td&gt;DrawLineAngleLength&lt;/td&gt;&lt;td&gt;X, Y, Angle, Length&lt;/td&gt;&lt;td&gt;Draw a line using a point, an angle, and a length.&lt;/td&gt;&lt;/tr&gt;</v>
      </c>
    </row>
    <row r="13" spans="1:9" hidden="1" x14ac:dyDescent="0.3">
      <c r="A13" t="s">
        <v>34</v>
      </c>
      <c r="B13" t="s">
        <v>30</v>
      </c>
      <c r="C13" t="s">
        <v>33</v>
      </c>
      <c r="D13" t="s">
        <v>36</v>
      </c>
      <c r="F13" t="str">
        <f t="shared" si="0"/>
        <v>DrawLineLengthWidth</v>
      </c>
      <c r="G13" t="s">
        <v>48</v>
      </c>
      <c r="H13" t="s">
        <v>60</v>
      </c>
      <c r="I13" t="str">
        <f t="shared" si="1"/>
        <v>&lt;tr&gt;&lt;td&gt;DrawLineLengthWidth&lt;/td&gt;&lt;td&gt;X, Y, Length, Width&lt;/td&gt;&lt;td&gt;Draw a line using a point, a length, and a width.&lt;/td&gt;&lt;/tr&gt;</v>
      </c>
    </row>
    <row r="14" spans="1:9" hidden="1" x14ac:dyDescent="0.3">
      <c r="A14" t="s">
        <v>34</v>
      </c>
      <c r="B14" t="s">
        <v>30</v>
      </c>
      <c r="C14" t="s">
        <v>32</v>
      </c>
      <c r="F14" t="str">
        <f t="shared" si="0"/>
        <v>DrawLineXY</v>
      </c>
      <c r="G14" t="s">
        <v>49</v>
      </c>
      <c r="H14" t="s">
        <v>61</v>
      </c>
      <c r="I14" t="str">
        <f t="shared" si="1"/>
        <v>&lt;tr&gt;&lt;td&gt;DrawLineXY&lt;/td&gt;&lt;td&gt;X1, Y1, X2, Y2&lt;/td&gt;&lt;td&gt;Draw a line using two points.&lt;/td&gt;&lt;/tr&gt;</v>
      </c>
    </row>
    <row r="15" spans="1:9" hidden="1" x14ac:dyDescent="0.3">
      <c r="A15" t="s">
        <v>34</v>
      </c>
      <c r="B15" t="s">
        <v>37</v>
      </c>
      <c r="F15" t="str">
        <f t="shared" si="0"/>
        <v>DrawPath</v>
      </c>
      <c r="G15" t="s">
        <v>73</v>
      </c>
      <c r="H15" t="s">
        <v>62</v>
      </c>
      <c r="I15" t="str">
        <f t="shared" si="1"/>
        <v>&lt;tr&gt;&lt;td&gt;DrawPath&lt;/td&gt;&lt;td&gt;PathData&lt;/td&gt;&lt;td&gt;Draw the path specified in the PathData property.&lt;/td&gt;&lt;/tr&gt;</v>
      </c>
    </row>
    <row r="16" spans="1:9" hidden="1" x14ac:dyDescent="0.3">
      <c r="A16" t="s">
        <v>34</v>
      </c>
      <c r="B16" t="s">
        <v>38</v>
      </c>
      <c r="C16" t="s">
        <v>33</v>
      </c>
      <c r="D16" t="s">
        <v>36</v>
      </c>
      <c r="F16" t="str">
        <f t="shared" si="0"/>
        <v>DrawRectangleLengthWidth</v>
      </c>
      <c r="G16" t="s">
        <v>48</v>
      </c>
      <c r="H16" t="s">
        <v>63</v>
      </c>
      <c r="I16" t="str">
        <f t="shared" si="1"/>
        <v>&lt;tr&gt;&lt;td&gt;DrawRectangleLengthWidth&lt;/td&gt;&lt;td&gt;X, Y, Length, Width&lt;/td&gt;&lt;td&gt;Draw a rectangle using a corner, length, and width.&lt;/td&gt;&lt;/tr&gt;</v>
      </c>
    </row>
    <row r="17" spans="1:9" hidden="1" x14ac:dyDescent="0.3">
      <c r="A17" t="s">
        <v>34</v>
      </c>
      <c r="B17" t="s">
        <v>38</v>
      </c>
      <c r="C17" t="s">
        <v>32</v>
      </c>
      <c r="F17" t="str">
        <f t="shared" si="0"/>
        <v>DrawRectangleXY</v>
      </c>
      <c r="G17" t="s">
        <v>49</v>
      </c>
      <c r="H17" t="s">
        <v>64</v>
      </c>
      <c r="I17" t="str">
        <f t="shared" si="1"/>
        <v>&lt;tr&gt;&lt;td&gt;DrawRectangleXY&lt;/td&gt;&lt;td&gt;X1, Y1, X2, Y2&lt;/td&gt;&lt;td&gt;Draw a rectangle using two corner points.&lt;/td&gt;&lt;/tr&gt;</v>
      </c>
    </row>
    <row r="18" spans="1:9" hidden="1" x14ac:dyDescent="0.3">
      <c r="A18" t="s">
        <v>39</v>
      </c>
      <c r="B18" t="s">
        <v>28</v>
      </c>
      <c r="C18" t="s">
        <v>31</v>
      </c>
      <c r="D18" t="s">
        <v>16</v>
      </c>
      <c r="F18" t="str">
        <f t="shared" si="0"/>
        <v>FillCircleCenterDiameter</v>
      </c>
      <c r="G18" t="s">
        <v>43</v>
      </c>
      <c r="H18" t="s">
        <v>65</v>
      </c>
      <c r="I18" t="str">
        <f t="shared" si="1"/>
        <v>&lt;tr&gt;&lt;td&gt;FillCircleCenterDiameter&lt;/td&gt;&lt;td&gt;X, Y, Diameter&lt;/td&gt;&lt;td&gt;Fill a circle using the center reference and a diameter.&lt;/td&gt;&lt;/tr&gt;</v>
      </c>
    </row>
    <row r="19" spans="1:9" hidden="1" x14ac:dyDescent="0.3">
      <c r="A19" t="s">
        <v>39</v>
      </c>
      <c r="B19" t="s">
        <v>28</v>
      </c>
      <c r="C19" t="s">
        <v>31</v>
      </c>
      <c r="D19" t="s">
        <v>23</v>
      </c>
      <c r="F19" t="str">
        <f t="shared" si="0"/>
        <v>FillCircleCenterRadius</v>
      </c>
      <c r="G19" t="s">
        <v>44</v>
      </c>
      <c r="H19" t="s">
        <v>66</v>
      </c>
      <c r="I19" t="str">
        <f t="shared" si="1"/>
        <v>&lt;tr&gt;&lt;td&gt;FillCircleCenterRadius&lt;/td&gt;&lt;td&gt;X, Y, Radius&lt;/td&gt;&lt;td&gt;Fill a circle using its center reference and a radius.&lt;/td&gt;&lt;/tr&gt;</v>
      </c>
    </row>
    <row r="20" spans="1:9" hidden="1" x14ac:dyDescent="0.3">
      <c r="A20" t="s">
        <v>39</v>
      </c>
      <c r="B20" t="s">
        <v>28</v>
      </c>
      <c r="C20" t="s">
        <v>16</v>
      </c>
      <c r="F20" t="str">
        <f t="shared" si="0"/>
        <v>FillCircleDiameter</v>
      </c>
      <c r="G20" t="s">
        <v>43</v>
      </c>
      <c r="H20" t="s">
        <v>67</v>
      </c>
      <c r="I20" t="str">
        <f t="shared" si="1"/>
        <v>&lt;tr&gt;&lt;td&gt;FillCircleDiameter&lt;/td&gt;&lt;td&gt;X, Y, Diameter&lt;/td&gt;&lt;td&gt;Fill a circle using its corner reference and a diameter.&lt;/td&gt;&lt;/tr&gt;</v>
      </c>
    </row>
    <row r="21" spans="1:9" hidden="1" x14ac:dyDescent="0.3">
      <c r="A21" t="s">
        <v>39</v>
      </c>
      <c r="B21" t="s">
        <v>28</v>
      </c>
      <c r="C21" t="s">
        <v>23</v>
      </c>
      <c r="F21" t="str">
        <f t="shared" si="0"/>
        <v>FillCircleRadius</v>
      </c>
      <c r="G21" t="s">
        <v>44</v>
      </c>
      <c r="H21" t="s">
        <v>68</v>
      </c>
      <c r="I21" t="str">
        <f t="shared" si="1"/>
        <v>&lt;tr&gt;&lt;td&gt;FillCircleRadius&lt;/td&gt;&lt;td&gt;X, Y, Radius&lt;/td&gt;&lt;td&gt;Fill a circle using its corner reference and a radius.&lt;/td&gt;&lt;/tr&gt;</v>
      </c>
    </row>
    <row r="22" spans="1:9" hidden="1" x14ac:dyDescent="0.3">
      <c r="A22" t="s">
        <v>39</v>
      </c>
      <c r="B22" t="s">
        <v>29</v>
      </c>
      <c r="C22" t="s">
        <v>31</v>
      </c>
      <c r="D22" t="s">
        <v>16</v>
      </c>
      <c r="E22" t="s">
        <v>32</v>
      </c>
      <c r="F22" t="str">
        <f t="shared" si="0"/>
        <v>FillEllipseCenterDiameterXY</v>
      </c>
      <c r="G22" t="s">
        <v>45</v>
      </c>
      <c r="H22" t="s">
        <v>69</v>
      </c>
      <c r="I22" t="str">
        <f t="shared" si="1"/>
        <v>&lt;tr&gt;&lt;td&gt;FillEllipseCenterDiameterXY&lt;/td&gt;&lt;td&gt;X, Y, DiameterX, DiameterY&lt;/td&gt;&lt;td&gt;Fill an ellipse using a center reference point and independent diameter values.&lt;/td&gt;&lt;/tr&gt;</v>
      </c>
    </row>
    <row r="23" spans="1:9" hidden="1" x14ac:dyDescent="0.3">
      <c r="A23" t="s">
        <v>39</v>
      </c>
      <c r="B23" t="s">
        <v>29</v>
      </c>
      <c r="C23" t="s">
        <v>31</v>
      </c>
      <c r="D23" t="s">
        <v>23</v>
      </c>
      <c r="E23" t="s">
        <v>32</v>
      </c>
      <c r="F23" t="str">
        <f t="shared" si="0"/>
        <v>FillEllipseCenterRadiusXY</v>
      </c>
      <c r="G23" t="s">
        <v>46</v>
      </c>
      <c r="H23" t="s">
        <v>70</v>
      </c>
      <c r="I23" t="str">
        <f t="shared" si="1"/>
        <v>&lt;tr&gt;&lt;td&gt;FillEllipseCenterRadiusXY&lt;/td&gt;&lt;td&gt;X, Y, RadiusX, RadiusY&lt;/td&gt;&lt;td&gt;Fill an ellipse using a center reference point and independent radii.&lt;/td&gt;&lt;/tr&gt;</v>
      </c>
    </row>
    <row r="24" spans="1:9" hidden="1" x14ac:dyDescent="0.3">
      <c r="A24" t="s">
        <v>39</v>
      </c>
      <c r="B24" t="s">
        <v>29</v>
      </c>
      <c r="C24" t="s">
        <v>16</v>
      </c>
      <c r="D24" t="s">
        <v>32</v>
      </c>
      <c r="F24" t="str">
        <f t="shared" si="0"/>
        <v>FillEllipseDiameterXY</v>
      </c>
      <c r="G24" t="s">
        <v>45</v>
      </c>
      <c r="H24" t="s">
        <v>71</v>
      </c>
      <c r="I24" t="str">
        <f t="shared" si="1"/>
        <v>&lt;tr&gt;&lt;td&gt;FillEllipseDiameterXY&lt;/td&gt;&lt;td&gt;X, Y, DiameterX, DiameterY&lt;/td&gt;&lt;td&gt;Fill an ellipse using a corner point and independent diameter values.&lt;/td&gt;&lt;/tr&gt;</v>
      </c>
    </row>
    <row r="25" spans="1:9" hidden="1" x14ac:dyDescent="0.3">
      <c r="A25" t="s">
        <v>39</v>
      </c>
      <c r="B25" t="s">
        <v>29</v>
      </c>
      <c r="C25" t="s">
        <v>33</v>
      </c>
      <c r="D25" t="s">
        <v>36</v>
      </c>
      <c r="F25" t="str">
        <f t="shared" ref="F25" si="2">CONCATENATE(A25,B25,C25,D25,E25)</f>
        <v>FillEllipseLengthWidth</v>
      </c>
      <c r="G25" t="s">
        <v>48</v>
      </c>
      <c r="H25" t="s">
        <v>432</v>
      </c>
      <c r="I25" t="str">
        <f t="shared" ref="I25" si="3">CONCATENATE("&lt;tr&gt;&lt;td&gt;",F25,"&lt;/td&gt;&lt;td&gt;",G25,"&lt;/td&gt;&lt;td&gt;",H25,"&lt;/td&gt;&lt;/tr&gt;")</f>
        <v>&lt;tr&gt;&lt;td&gt;FillEllipseLengthWidth&lt;/td&gt;&lt;td&gt;X, Y, Length, Width&lt;/td&gt;&lt;td&gt;Fill an ellipse using corner X, Y starting references, length, and width.&lt;/td&gt;&lt;/tr&gt;</v>
      </c>
    </row>
    <row r="26" spans="1:9" hidden="1" x14ac:dyDescent="0.3">
      <c r="A26" t="s">
        <v>39</v>
      </c>
      <c r="B26" t="s">
        <v>29</v>
      </c>
      <c r="C26" t="s">
        <v>23</v>
      </c>
      <c r="D26" t="s">
        <v>32</v>
      </c>
      <c r="F26" t="str">
        <f t="shared" si="0"/>
        <v>FillEllipseRadiusXY</v>
      </c>
      <c r="G26" t="s">
        <v>46</v>
      </c>
      <c r="H26" t="s">
        <v>72</v>
      </c>
      <c r="I26" t="str">
        <f t="shared" si="1"/>
        <v>&lt;tr&gt;&lt;td&gt;FillEllipseRadiusXY&lt;/td&gt;&lt;td&gt;X, Y, RadiusX, RadiusY&lt;/td&gt;&lt;td&gt;Fill an ellipse using a corner point and independent radii.&lt;/td&gt;&lt;/tr&gt;</v>
      </c>
    </row>
    <row r="27" spans="1:9" hidden="1" x14ac:dyDescent="0.3">
      <c r="A27" t="s">
        <v>39</v>
      </c>
      <c r="B27" t="s">
        <v>29</v>
      </c>
      <c r="C27" t="s">
        <v>32</v>
      </c>
      <c r="F27" t="str">
        <f t="shared" ref="F27" si="4">CONCATENATE(A27,B27,C27,D27,E27)</f>
        <v>FillEllipseXY</v>
      </c>
      <c r="G27" t="s">
        <v>49</v>
      </c>
      <c r="H27" t="s">
        <v>433</v>
      </c>
      <c r="I27" t="str">
        <f t="shared" ref="I27" si="5">CONCATENATE("&lt;tr&gt;&lt;td&gt;",F27,"&lt;/td&gt;&lt;td&gt;",G27,"&lt;/td&gt;&lt;td&gt;",H27,"&lt;/td&gt;&lt;/tr&gt;")</f>
        <v>&lt;tr&gt;&lt;td&gt;FillEllipseXY&lt;/td&gt;&lt;td&gt;X1, Y1, X2, Y2&lt;/td&gt;&lt;td&gt;Fill an ellipse using starting and ending X, Y coordinates.&lt;/td&gt;&lt;/tr&gt;</v>
      </c>
    </row>
    <row r="28" spans="1:9" hidden="1" x14ac:dyDescent="0.3">
      <c r="A28" t="s">
        <v>39</v>
      </c>
      <c r="B28" t="s">
        <v>37</v>
      </c>
      <c r="F28" t="str">
        <f t="shared" si="0"/>
        <v>FillPath</v>
      </c>
      <c r="G28" t="s">
        <v>73</v>
      </c>
      <c r="H28" t="s">
        <v>74</v>
      </c>
      <c r="I28" t="str">
        <f t="shared" si="1"/>
        <v>&lt;tr&gt;&lt;td&gt;FillPath&lt;/td&gt;&lt;td&gt;PathData&lt;/td&gt;&lt;td&gt;Fill the path specified in the PathData property.&lt;/td&gt;&lt;/tr&gt;</v>
      </c>
    </row>
    <row r="29" spans="1:9" hidden="1" x14ac:dyDescent="0.3">
      <c r="A29" t="s">
        <v>39</v>
      </c>
      <c r="B29" t="s">
        <v>38</v>
      </c>
      <c r="C29" t="s">
        <v>33</v>
      </c>
      <c r="D29" t="s">
        <v>36</v>
      </c>
      <c r="F29" t="str">
        <f t="shared" si="0"/>
        <v>FillRectangleLengthWidth</v>
      </c>
      <c r="G29" t="s">
        <v>48</v>
      </c>
      <c r="H29" t="s">
        <v>75</v>
      </c>
      <c r="I29" t="str">
        <f t="shared" si="1"/>
        <v>&lt;tr&gt;&lt;td&gt;FillRectangleLengthWidth&lt;/td&gt;&lt;td&gt;X, Y, Length, Width&lt;/td&gt;&lt;td&gt;Fill a rectangle using one corner, width, and height.&lt;/td&gt;&lt;/tr&gt;</v>
      </c>
    </row>
    <row r="30" spans="1:9" hidden="1" x14ac:dyDescent="0.3">
      <c r="A30" t="s">
        <v>39</v>
      </c>
      <c r="B30" t="s">
        <v>38</v>
      </c>
      <c r="C30" t="s">
        <v>32</v>
      </c>
      <c r="F30" t="str">
        <f t="shared" si="0"/>
        <v>FillRectangleXY</v>
      </c>
      <c r="G30" t="s">
        <v>49</v>
      </c>
      <c r="H30" t="s">
        <v>76</v>
      </c>
      <c r="I30" t="str">
        <f t="shared" si="1"/>
        <v>&lt;tr&gt;&lt;td&gt;FillRectangleXY&lt;/td&gt;&lt;td&gt;X1, Y1, X2, Y2&lt;/td&gt;&lt;td&gt;Fill a rectangle using two corners.&lt;/td&gt;&lt;/tr&gt;</v>
      </c>
    </row>
    <row r="31" spans="1:9" hidden="1" x14ac:dyDescent="0.3">
      <c r="A31" t="s">
        <v>40</v>
      </c>
      <c r="B31" t="s">
        <v>35</v>
      </c>
      <c r="C31" t="s">
        <v>33</v>
      </c>
      <c r="F31" t="str">
        <f t="shared" si="0"/>
        <v>MoveAngleLength</v>
      </c>
      <c r="G31" t="s">
        <v>47</v>
      </c>
      <c r="H31" t="s">
        <v>77</v>
      </c>
      <c r="I31" t="str">
        <f t="shared" si="1"/>
        <v>&lt;tr&gt;&lt;td&gt;MoveAngleLength&lt;/td&gt;&lt;td&gt;X, Y, Angle, Length&lt;/td&gt;&lt;td&gt;Move the tool, without cutting, at an angle, by a specified length.&lt;/td&gt;&lt;/tr&gt;</v>
      </c>
    </row>
    <row r="32" spans="1:9" x14ac:dyDescent="0.3">
      <c r="A32" t="s">
        <v>40</v>
      </c>
      <c r="B32" t="s">
        <v>32</v>
      </c>
      <c r="F32" t="str">
        <f t="shared" si="0"/>
        <v>MoveXY</v>
      </c>
      <c r="G32" t="s">
        <v>50</v>
      </c>
      <c r="H32" t="s">
        <v>78</v>
      </c>
      <c r="I32" t="str">
        <f t="shared" si="1"/>
        <v>&lt;tr&gt;&lt;td&gt;MoveXY&lt;/td&gt;&lt;td&gt;X, Y&lt;/td&gt;&lt;td&gt;Move the tool, without cutting, to the specified coordinate.&lt;/td&gt;&lt;/tr&gt;</v>
      </c>
    </row>
    <row r="33" spans="1:9" x14ac:dyDescent="0.3">
      <c r="A33" t="s">
        <v>41</v>
      </c>
      <c r="B33" t="s">
        <v>32</v>
      </c>
      <c r="F33" t="str">
        <f t="shared" si="0"/>
        <v>PointXY</v>
      </c>
      <c r="G33" t="s">
        <v>50</v>
      </c>
      <c r="H33" t="s">
        <v>79</v>
      </c>
      <c r="I33" t="str">
        <f t="shared" si="1"/>
        <v>&lt;tr&gt;&lt;td&gt;PointXY&lt;/td&gt;&lt;td&gt;X, Y&lt;/td&gt;&lt;td&gt;Drill at a point represented by the X and Y coordinates.&lt;/td&gt;&lt;/tr&gt;</v>
      </c>
    </row>
  </sheetData>
  <autoFilter ref="A1:I33" xr:uid="{4D95A485-D9E0-44E7-A352-6F438C309CFE}">
    <filterColumn colId="6">
      <filters>
        <filter val="X, Y"/>
      </filters>
    </filterColumn>
  </autoFilter>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11D7ED-A239-4470-B308-11D637DC39C8}">
  <dimension ref="A1:F23"/>
  <sheetViews>
    <sheetView workbookViewId="0">
      <pane ySplit="1" topLeftCell="A2" activePane="bottomLeft" state="frozen"/>
      <selection pane="bottomLeft" activeCell="D2" sqref="D2"/>
    </sheetView>
  </sheetViews>
  <sheetFormatPr defaultRowHeight="13.8" x14ac:dyDescent="0.3"/>
  <cols>
    <col min="1" max="1" width="5.109375" style="1" bestFit="1" customWidth="1"/>
    <col min="2" max="2" width="15.88671875" style="1" bestFit="1" customWidth="1"/>
    <col min="3" max="3" width="21.109375" style="1" bestFit="1" customWidth="1"/>
    <col min="4" max="4" width="46.33203125" style="2" customWidth="1"/>
  </cols>
  <sheetData>
    <row r="1" spans="1:6" x14ac:dyDescent="0.3">
      <c r="A1" s="1" t="s">
        <v>2</v>
      </c>
      <c r="B1" s="1" t="s">
        <v>0</v>
      </c>
      <c r="C1" s="1" t="s">
        <v>1</v>
      </c>
      <c r="D1" s="2" t="s">
        <v>3</v>
      </c>
    </row>
    <row r="2" spans="1:6" x14ac:dyDescent="0.3">
      <c r="A2" s="1">
        <v>2</v>
      </c>
      <c r="B2" s="1" t="s">
        <v>421</v>
      </c>
      <c r="C2" s="1" t="s">
        <v>512</v>
      </c>
      <c r="D2" s="2" t="s">
        <v>423</v>
      </c>
      <c r="F2" t="str">
        <f>CONCATENATE("public bool ShouldSerialize",B2,"()",CHAR(13),CHAR(10),"{",CHAR(13),CHAR(10),"return true;",CHAR(13),CHAR(10),"}")</f>
        <v>public bool ShouldSerializeAction()_x000D_
{_x000D_
return true;_x000D_
}</v>
      </c>
    </row>
    <row r="3" spans="1:6" x14ac:dyDescent="0.3">
      <c r="A3" s="1">
        <v>15</v>
      </c>
      <c r="B3" s="1" t="s">
        <v>35</v>
      </c>
      <c r="C3" s="1" t="s">
        <v>513</v>
      </c>
      <c r="D3" s="2" t="s">
        <v>384</v>
      </c>
      <c r="F3" t="str">
        <f t="shared" ref="F3:F23" si="0">CONCATENATE("public bool ShouldSerialize",B3,"()",CHAR(13),CHAR(10),"{",CHAR(13),CHAR(10),"return true;",CHAR(13),CHAR(10),"}")</f>
        <v>public bool ShouldSerializeAngle()_x000D_
{_x000D_
return true;_x000D_
}</v>
      </c>
    </row>
    <row r="4" spans="1:6" x14ac:dyDescent="0.3">
      <c r="A4" s="1">
        <v>18</v>
      </c>
      <c r="B4" s="1" t="s">
        <v>157</v>
      </c>
      <c r="C4" s="1" t="s">
        <v>514</v>
      </c>
      <c r="D4" s="2" t="s">
        <v>424</v>
      </c>
      <c r="F4" t="str">
        <f t="shared" si="0"/>
        <v>public bool ShouldSerializeDepth()_x000D_
{_x000D_
return true;_x000D_
}</v>
      </c>
    </row>
    <row r="5" spans="1:6" ht="27.6" x14ac:dyDescent="0.3">
      <c r="A5" s="1">
        <v>11</v>
      </c>
      <c r="B5" s="1" t="s">
        <v>402</v>
      </c>
      <c r="C5" s="1" t="s">
        <v>514</v>
      </c>
      <c r="D5" s="2" t="s">
        <v>403</v>
      </c>
      <c r="F5" t="str">
        <f t="shared" si="0"/>
        <v>public bool ShouldSerializeEndOffsetX()_x000D_
{_x000D_
return true;_x000D_
}</v>
      </c>
    </row>
    <row r="6" spans="1:6" x14ac:dyDescent="0.3">
      <c r="A6" s="1">
        <v>12</v>
      </c>
      <c r="B6" s="1" t="s">
        <v>406</v>
      </c>
      <c r="C6" s="1" t="s">
        <v>517</v>
      </c>
      <c r="D6" s="2" t="s">
        <v>426</v>
      </c>
      <c r="F6" t="str">
        <f t="shared" si="0"/>
        <v>public bool ShouldSerializeEndOffsetXOrigin()_x000D_
{_x000D_
return true;_x000D_
}</v>
      </c>
    </row>
    <row r="7" spans="1:6" ht="27.6" x14ac:dyDescent="0.3">
      <c r="A7" s="1">
        <v>13</v>
      </c>
      <c r="B7" s="1" t="s">
        <v>404</v>
      </c>
      <c r="C7" s="1" t="s">
        <v>514</v>
      </c>
      <c r="D7" s="2" t="s">
        <v>405</v>
      </c>
      <c r="F7" t="str">
        <f t="shared" si="0"/>
        <v>public bool ShouldSerializeEndOffsetY()_x000D_
{_x000D_
return true;_x000D_
}</v>
      </c>
    </row>
    <row r="8" spans="1:6" x14ac:dyDescent="0.3">
      <c r="A8" s="1">
        <v>14</v>
      </c>
      <c r="B8" s="1" t="s">
        <v>407</v>
      </c>
      <c r="C8" s="1" t="s">
        <v>518</v>
      </c>
      <c r="D8" s="2" t="s">
        <v>428</v>
      </c>
      <c r="F8" t="str">
        <f t="shared" si="0"/>
        <v>public bool ShouldSerializeEndOffsetYOrigin()_x000D_
{_x000D_
return true;_x000D_
}</v>
      </c>
    </row>
    <row r="9" spans="1:6" x14ac:dyDescent="0.3">
      <c r="A9" s="1">
        <v>21</v>
      </c>
      <c r="B9" s="1" t="s">
        <v>519</v>
      </c>
      <c r="C9" s="1" t="s">
        <v>5</v>
      </c>
      <c r="D9" s="2" t="s">
        <v>520</v>
      </c>
      <c r="F9" t="str">
        <f t="shared" si="0"/>
        <v>public bool ShouldSerializeHiddenVariables()_x000D_
{_x000D_
return true;_x000D_
}</v>
      </c>
    </row>
    <row r="10" spans="1:6" ht="41.4" x14ac:dyDescent="0.3">
      <c r="A10" s="1">
        <v>19</v>
      </c>
      <c r="B10" s="1" t="s">
        <v>13</v>
      </c>
      <c r="C10" s="1" t="s">
        <v>14</v>
      </c>
      <c r="D10" s="2" t="s">
        <v>401</v>
      </c>
      <c r="F10" t="str">
        <f t="shared" si="0"/>
        <v>public bool ShouldSerializeKerf()_x000D_
{_x000D_
return true;_x000D_
}</v>
      </c>
    </row>
    <row r="11" spans="1:6" x14ac:dyDescent="0.3">
      <c r="A11" s="1">
        <v>16</v>
      </c>
      <c r="B11" s="1" t="s">
        <v>33</v>
      </c>
      <c r="C11" s="1" t="s">
        <v>514</v>
      </c>
      <c r="D11" s="2" t="s">
        <v>434</v>
      </c>
      <c r="F11" t="str">
        <f t="shared" si="0"/>
        <v>public bool ShouldSerializeLength()_x000D_
{_x000D_
return true;_x000D_
}</v>
      </c>
    </row>
    <row r="12" spans="1:6" x14ac:dyDescent="0.3">
      <c r="A12" s="1">
        <v>7</v>
      </c>
      <c r="B12" s="1" t="s">
        <v>408</v>
      </c>
      <c r="C12" s="1" t="s">
        <v>514</v>
      </c>
      <c r="D12" s="2" t="s">
        <v>435</v>
      </c>
      <c r="F12" t="str">
        <f t="shared" si="0"/>
        <v>public bool ShouldSerializeOffsetX()_x000D_
{_x000D_
return true;_x000D_
}</v>
      </c>
    </row>
    <row r="13" spans="1:6" ht="27.6" x14ac:dyDescent="0.3">
      <c r="A13" s="1">
        <v>8</v>
      </c>
      <c r="B13" s="1" t="s">
        <v>411</v>
      </c>
      <c r="C13" s="1" t="s">
        <v>517</v>
      </c>
      <c r="D13" s="2" t="s">
        <v>412</v>
      </c>
      <c r="F13" t="str">
        <f t="shared" si="0"/>
        <v>public bool ShouldSerializeOffsetXOrigin()_x000D_
{_x000D_
return true;_x000D_
}</v>
      </c>
    </row>
    <row r="14" spans="1:6" x14ac:dyDescent="0.3">
      <c r="A14" s="1">
        <v>9</v>
      </c>
      <c r="B14" s="1" t="s">
        <v>409</v>
      </c>
      <c r="C14" s="1" t="s">
        <v>514</v>
      </c>
      <c r="D14" s="2" t="s">
        <v>410</v>
      </c>
      <c r="F14" t="str">
        <f t="shared" si="0"/>
        <v>public bool ShouldSerializeOffsetY()_x000D_
{_x000D_
return true;_x000D_
}</v>
      </c>
    </row>
    <row r="15" spans="1:6" ht="27.6" x14ac:dyDescent="0.3">
      <c r="A15" s="1">
        <v>10</v>
      </c>
      <c r="B15" s="1" t="s">
        <v>413</v>
      </c>
      <c r="C15" s="1" t="s">
        <v>518</v>
      </c>
      <c r="D15" s="2" t="s">
        <v>414</v>
      </c>
      <c r="F15" t="str">
        <f t="shared" si="0"/>
        <v>public bool ShouldSerializeOffsetYOrigin()_x000D_
{_x000D_
return true;_x000D_
}</v>
      </c>
    </row>
    <row r="16" spans="1:6" x14ac:dyDescent="0.3">
      <c r="A16" s="1">
        <v>0</v>
      </c>
      <c r="B16" s="1" t="s">
        <v>521</v>
      </c>
      <c r="C16" s="1" t="s">
        <v>7</v>
      </c>
      <c r="D16" s="2" t="s">
        <v>522</v>
      </c>
      <c r="F16" t="str">
        <f t="shared" si="0"/>
        <v>public bool ShouldSerializeOperationId()_x000D_
{_x000D_
return true;_x000D_
}</v>
      </c>
    </row>
    <row r="17" spans="1:6" ht="41.4" x14ac:dyDescent="0.3">
      <c r="A17" s="1">
        <v>1</v>
      </c>
      <c r="B17" s="1" t="s">
        <v>422</v>
      </c>
      <c r="C17" s="1" t="s">
        <v>7</v>
      </c>
      <c r="D17" s="2" t="s">
        <v>523</v>
      </c>
      <c r="F17" t="str">
        <f t="shared" si="0"/>
        <v>public bool ShouldSerializeOperationName()_x000D_
{_x000D_
return true;_x000D_
}</v>
      </c>
    </row>
    <row r="18" spans="1:6" ht="27.6" x14ac:dyDescent="0.3">
      <c r="A18" s="1">
        <v>3</v>
      </c>
      <c r="B18" s="1" t="s">
        <v>415</v>
      </c>
      <c r="C18" s="1" t="s">
        <v>514</v>
      </c>
      <c r="D18" s="2" t="s">
        <v>416</v>
      </c>
      <c r="F18" t="str">
        <f t="shared" si="0"/>
        <v>public bool ShouldSerializeStartOffsetX()_x000D_
{_x000D_
return true;_x000D_
}</v>
      </c>
    </row>
    <row r="19" spans="1:6" x14ac:dyDescent="0.3">
      <c r="A19" s="1">
        <v>4</v>
      </c>
      <c r="B19" s="1" t="s">
        <v>417</v>
      </c>
      <c r="C19" s="1" t="s">
        <v>517</v>
      </c>
      <c r="D19" s="2" t="s">
        <v>441</v>
      </c>
      <c r="F19" t="str">
        <f t="shared" si="0"/>
        <v>public bool ShouldSerializeStartOffsetXOrigin()_x000D_
{_x000D_
return true;_x000D_
}</v>
      </c>
    </row>
    <row r="20" spans="1:6" x14ac:dyDescent="0.3">
      <c r="A20" s="1">
        <v>5</v>
      </c>
      <c r="B20" s="1" t="s">
        <v>418</v>
      </c>
      <c r="C20" s="1" t="s">
        <v>514</v>
      </c>
      <c r="D20" s="2" t="s">
        <v>410</v>
      </c>
      <c r="F20" t="str">
        <f t="shared" si="0"/>
        <v>public bool ShouldSerializeStartOffsetY()_x000D_
{_x000D_
return true;_x000D_
}</v>
      </c>
    </row>
    <row r="21" spans="1:6" x14ac:dyDescent="0.3">
      <c r="A21" s="1">
        <v>6</v>
      </c>
      <c r="B21" s="1" t="s">
        <v>419</v>
      </c>
      <c r="C21" s="1" t="s">
        <v>518</v>
      </c>
      <c r="D21" s="2" t="s">
        <v>442</v>
      </c>
      <c r="F21" t="str">
        <f t="shared" si="0"/>
        <v>public bool ShouldSerializeStartOffsetYOrigin()_x000D_
{_x000D_
return true;_x000D_
}</v>
      </c>
    </row>
    <row r="22" spans="1:6" ht="27.6" x14ac:dyDescent="0.3">
      <c r="A22" s="1">
        <v>20</v>
      </c>
      <c r="B22" s="1" t="s">
        <v>397</v>
      </c>
      <c r="C22" s="1" t="s">
        <v>7</v>
      </c>
      <c r="D22" s="2" t="s">
        <v>400</v>
      </c>
      <c r="F22" t="str">
        <f t="shared" si="0"/>
        <v>public bool ShouldSerializeTool()_x000D_
{_x000D_
return true;_x000D_
}</v>
      </c>
    </row>
    <row r="23" spans="1:6" x14ac:dyDescent="0.3">
      <c r="A23" s="1">
        <v>17</v>
      </c>
      <c r="B23" s="1" t="s">
        <v>36</v>
      </c>
      <c r="C23" s="1" t="s">
        <v>514</v>
      </c>
      <c r="D23" s="2" t="s">
        <v>524</v>
      </c>
      <c r="F23" t="str">
        <f t="shared" si="0"/>
        <v>public bool ShouldSerializeWidth()_x000D_
{_x000D_
return true;_x000D_
}</v>
      </c>
    </row>
  </sheetData>
  <sortState xmlns:xlrd2="http://schemas.microsoft.com/office/spreadsheetml/2017/richdata2" ref="A2:D24">
    <sortCondition ref="B2:B24"/>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D5A8F-5DB5-46AB-891B-99181D46233D}">
  <dimension ref="A1:D12"/>
  <sheetViews>
    <sheetView workbookViewId="0">
      <pane ySplit="1" topLeftCell="A9" activePane="bottomLeft" state="frozen"/>
      <selection pane="bottomLeft" activeCell="B11" sqref="B11"/>
    </sheetView>
  </sheetViews>
  <sheetFormatPr defaultRowHeight="13.8" x14ac:dyDescent="0.3"/>
  <cols>
    <col min="1" max="1" width="5.109375" style="1" bestFit="1" customWidth="1"/>
    <col min="2" max="2" width="15.88671875" style="1" bestFit="1" customWidth="1"/>
    <col min="3" max="3" width="21.109375" style="1" bestFit="1" customWidth="1"/>
    <col min="4" max="4" width="46.33203125" style="2" customWidth="1"/>
  </cols>
  <sheetData>
    <row r="1" spans="1:4" x14ac:dyDescent="0.3">
      <c r="A1" s="1" t="s">
        <v>2</v>
      </c>
      <c r="B1" s="1" t="s">
        <v>0</v>
      </c>
      <c r="C1" s="1" t="s">
        <v>1</v>
      </c>
      <c r="D1" s="2" t="s">
        <v>3</v>
      </c>
    </row>
    <row r="2" spans="1:4" ht="27.6" x14ac:dyDescent="0.3">
      <c r="A2" s="1">
        <v>3</v>
      </c>
      <c r="B2" s="1" t="s">
        <v>515</v>
      </c>
      <c r="C2" s="1" t="s">
        <v>7</v>
      </c>
      <c r="D2" s="2" t="s">
        <v>516</v>
      </c>
    </row>
    <row r="3" spans="1:4" x14ac:dyDescent="0.3">
      <c r="A3" s="1">
        <v>2</v>
      </c>
      <c r="B3" s="1" t="s">
        <v>366</v>
      </c>
      <c r="C3" s="1" t="s">
        <v>7</v>
      </c>
      <c r="D3" s="2" t="s">
        <v>367</v>
      </c>
    </row>
    <row r="4" spans="1:4" x14ac:dyDescent="0.3">
      <c r="A4" s="1">
        <v>10</v>
      </c>
      <c r="B4" s="1" t="s">
        <v>459</v>
      </c>
      <c r="C4" s="1" t="s">
        <v>460</v>
      </c>
      <c r="D4" s="2" t="s">
        <v>461</v>
      </c>
    </row>
    <row r="5" spans="1:4" ht="27.6" x14ac:dyDescent="0.3">
      <c r="A5" s="1">
        <v>6</v>
      </c>
      <c r="B5" s="1" t="s">
        <v>136</v>
      </c>
      <c r="C5" s="1" t="s">
        <v>137</v>
      </c>
      <c r="D5" s="2" t="s">
        <v>138</v>
      </c>
    </row>
    <row r="6" spans="1:4" ht="27.6" x14ac:dyDescent="0.3">
      <c r="A6" s="1">
        <v>8</v>
      </c>
      <c r="B6" s="1" t="s">
        <v>141</v>
      </c>
      <c r="C6" s="1" t="s">
        <v>7</v>
      </c>
      <c r="D6" s="2" t="s">
        <v>142</v>
      </c>
    </row>
    <row r="7" spans="1:4" x14ac:dyDescent="0.3">
      <c r="A7" s="1">
        <v>0</v>
      </c>
      <c r="B7" s="1" t="s">
        <v>128</v>
      </c>
      <c r="C7" s="1" t="s">
        <v>7</v>
      </c>
      <c r="D7" s="2" t="s">
        <v>129</v>
      </c>
    </row>
    <row r="8" spans="1:4" ht="27.6" x14ac:dyDescent="0.3">
      <c r="A8" s="1">
        <v>7</v>
      </c>
      <c r="B8" s="1" t="s">
        <v>139</v>
      </c>
      <c r="C8" s="1" t="s">
        <v>7</v>
      </c>
      <c r="D8" s="2" t="s">
        <v>140</v>
      </c>
    </row>
    <row r="9" spans="1:4" ht="27.6" x14ac:dyDescent="0.3">
      <c r="A9" s="1">
        <v>4</v>
      </c>
      <c r="B9" s="1" t="s">
        <v>4</v>
      </c>
      <c r="C9" s="1" t="s">
        <v>5</v>
      </c>
      <c r="D9" s="2" t="s">
        <v>132</v>
      </c>
    </row>
    <row r="10" spans="1:4" ht="27.6" x14ac:dyDescent="0.3">
      <c r="A10" s="1">
        <v>9</v>
      </c>
      <c r="B10" s="1" t="s">
        <v>457</v>
      </c>
      <c r="C10" s="1" t="s">
        <v>5</v>
      </c>
      <c r="D10" s="2" t="s">
        <v>458</v>
      </c>
    </row>
    <row r="11" spans="1:4" x14ac:dyDescent="0.3">
      <c r="A11" s="1">
        <v>1</v>
      </c>
      <c r="B11" s="1" t="s">
        <v>130</v>
      </c>
      <c r="C11" s="1" t="s">
        <v>7</v>
      </c>
      <c r="D11" s="2" t="s">
        <v>131</v>
      </c>
    </row>
    <row r="12" spans="1:4" ht="55.2" x14ac:dyDescent="0.3">
      <c r="A12" s="1">
        <v>5</v>
      </c>
      <c r="B12" s="1" t="s">
        <v>133</v>
      </c>
      <c r="C12" s="1" t="s">
        <v>134</v>
      </c>
      <c r="D12" s="2" t="s">
        <v>135</v>
      </c>
    </row>
  </sheetData>
  <sortState xmlns:xlrd2="http://schemas.microsoft.com/office/spreadsheetml/2017/richdata2" ref="A2:D12">
    <sortCondition ref="B2:B12"/>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B73DC4-995B-4AB7-99BA-A9CF8C63FFB2}">
  <dimension ref="A1:D3"/>
  <sheetViews>
    <sheetView workbookViewId="0">
      <pane ySplit="1" topLeftCell="A2" activePane="bottomLeft" state="frozen"/>
      <selection pane="bottomLeft" activeCell="B2" sqref="B2"/>
    </sheetView>
  </sheetViews>
  <sheetFormatPr defaultRowHeight="13.8" x14ac:dyDescent="0.3"/>
  <cols>
    <col min="1" max="1" width="5.77734375" style="1" bestFit="1" customWidth="1"/>
    <col min="2" max="2" width="17.44140625" style="1" bestFit="1" customWidth="1"/>
    <col min="3" max="3" width="21.109375" style="1" bestFit="1" customWidth="1"/>
    <col min="4" max="4" width="48.5546875" style="2" customWidth="1"/>
  </cols>
  <sheetData>
    <row r="1" spans="1:4" x14ac:dyDescent="0.3">
      <c r="A1" s="1" t="s">
        <v>2</v>
      </c>
      <c r="B1" s="1" t="s">
        <v>0</v>
      </c>
      <c r="C1" s="1" t="s">
        <v>1</v>
      </c>
      <c r="D1" s="2" t="s">
        <v>3</v>
      </c>
    </row>
    <row r="2" spans="1:4" x14ac:dyDescent="0.3">
      <c r="A2" s="1" t="s">
        <v>150</v>
      </c>
      <c r="B2" s="1" t="s">
        <v>569</v>
      </c>
      <c r="C2" s="1" t="s">
        <v>546</v>
      </c>
      <c r="D2" s="2" t="s">
        <v>570</v>
      </c>
    </row>
    <row r="3" spans="1:4" x14ac:dyDescent="0.3">
      <c r="A3" s="1" t="s">
        <v>150</v>
      </c>
      <c r="B3" s="1" t="s">
        <v>571</v>
      </c>
      <c r="C3" s="1" t="s">
        <v>546</v>
      </c>
      <c r="D3" s="2" t="s">
        <v>572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A889C0-613C-40F2-B26E-08804F9EC236}">
  <dimension ref="A1:F20"/>
  <sheetViews>
    <sheetView workbookViewId="0">
      <pane ySplit="1" topLeftCell="A11" activePane="bottomLeft" state="frozen"/>
      <selection pane="bottomLeft" activeCell="A20" sqref="A20"/>
    </sheetView>
  </sheetViews>
  <sheetFormatPr defaultRowHeight="13.8" x14ac:dyDescent="0.3"/>
  <cols>
    <col min="1" max="1" width="5.109375" bestFit="1" customWidth="1"/>
    <col min="2" max="2" width="22.6640625" bestFit="1" customWidth="1"/>
    <col min="3" max="3" width="19.44140625" bestFit="1" customWidth="1"/>
    <col min="4" max="4" width="17" bestFit="1" customWidth="1"/>
  </cols>
  <sheetData>
    <row r="1" spans="1:6" x14ac:dyDescent="0.3">
      <c r="A1" t="s">
        <v>2</v>
      </c>
      <c r="B1" t="s">
        <v>0</v>
      </c>
      <c r="C1" t="s">
        <v>1</v>
      </c>
      <c r="D1" t="s">
        <v>385</v>
      </c>
      <c r="E1" t="s">
        <v>3</v>
      </c>
      <c r="F1" t="s">
        <v>4</v>
      </c>
    </row>
    <row r="2" spans="1:6" x14ac:dyDescent="0.3">
      <c r="A2">
        <v>0</v>
      </c>
      <c r="B2" t="s">
        <v>422</v>
      </c>
      <c r="C2" t="s">
        <v>398</v>
      </c>
      <c r="E2" t="s">
        <v>440</v>
      </c>
      <c r="F2" t="s">
        <v>437</v>
      </c>
    </row>
    <row r="3" spans="1:6" x14ac:dyDescent="0.3">
      <c r="A3">
        <v>1</v>
      </c>
      <c r="B3" t="s">
        <v>421</v>
      </c>
      <c r="C3" t="s">
        <v>420</v>
      </c>
      <c r="E3" t="s">
        <v>423</v>
      </c>
    </row>
    <row r="4" spans="1:6" x14ac:dyDescent="0.3">
      <c r="A4">
        <v>2</v>
      </c>
      <c r="B4" t="s">
        <v>415</v>
      </c>
      <c r="C4" t="s">
        <v>396</v>
      </c>
      <c r="E4" t="s">
        <v>416</v>
      </c>
    </row>
    <row r="5" spans="1:6" x14ac:dyDescent="0.3">
      <c r="A5">
        <v>3</v>
      </c>
      <c r="B5" t="s">
        <v>417</v>
      </c>
      <c r="C5" t="s">
        <v>14</v>
      </c>
      <c r="E5" t="s">
        <v>441</v>
      </c>
      <c r="F5" t="s">
        <v>438</v>
      </c>
    </row>
    <row r="6" spans="1:6" x14ac:dyDescent="0.3">
      <c r="A6">
        <v>4</v>
      </c>
      <c r="B6" t="s">
        <v>418</v>
      </c>
      <c r="C6" t="s">
        <v>396</v>
      </c>
      <c r="E6" t="s">
        <v>410</v>
      </c>
    </row>
    <row r="7" spans="1:6" x14ac:dyDescent="0.3">
      <c r="A7">
        <v>5</v>
      </c>
      <c r="B7" t="s">
        <v>419</v>
      </c>
      <c r="C7" t="s">
        <v>175</v>
      </c>
      <c r="E7" t="s">
        <v>442</v>
      </c>
      <c r="F7" t="s">
        <v>439</v>
      </c>
    </row>
    <row r="8" spans="1:6" x14ac:dyDescent="0.3">
      <c r="A8">
        <v>6</v>
      </c>
      <c r="B8" t="s">
        <v>408</v>
      </c>
      <c r="C8" t="s">
        <v>396</v>
      </c>
      <c r="E8" t="s">
        <v>435</v>
      </c>
      <c r="F8" t="s">
        <v>436</v>
      </c>
    </row>
    <row r="9" spans="1:6" x14ac:dyDescent="0.3">
      <c r="A9">
        <v>7</v>
      </c>
      <c r="B9" t="s">
        <v>411</v>
      </c>
      <c r="C9" t="s">
        <v>14</v>
      </c>
      <c r="E9" t="s">
        <v>412</v>
      </c>
    </row>
    <row r="10" spans="1:6" x14ac:dyDescent="0.3">
      <c r="A10">
        <v>8</v>
      </c>
      <c r="B10" t="s">
        <v>409</v>
      </c>
      <c r="C10" t="s">
        <v>396</v>
      </c>
      <c r="E10" t="s">
        <v>410</v>
      </c>
      <c r="F10" t="s">
        <v>436</v>
      </c>
    </row>
    <row r="11" spans="1:6" x14ac:dyDescent="0.3">
      <c r="A11">
        <v>9</v>
      </c>
      <c r="B11" t="s">
        <v>413</v>
      </c>
      <c r="C11" t="s">
        <v>175</v>
      </c>
      <c r="E11" t="s">
        <v>414</v>
      </c>
    </row>
    <row r="12" spans="1:6" x14ac:dyDescent="0.3">
      <c r="A12">
        <v>10</v>
      </c>
      <c r="B12" t="s">
        <v>402</v>
      </c>
      <c r="C12" t="s">
        <v>396</v>
      </c>
      <c r="E12" t="s">
        <v>403</v>
      </c>
    </row>
    <row r="13" spans="1:6" x14ac:dyDescent="0.3">
      <c r="A13">
        <v>11</v>
      </c>
      <c r="B13" t="s">
        <v>406</v>
      </c>
      <c r="C13" t="s">
        <v>14</v>
      </c>
      <c r="E13" t="s">
        <v>426</v>
      </c>
      <c r="F13" t="s">
        <v>427</v>
      </c>
    </row>
    <row r="14" spans="1:6" x14ac:dyDescent="0.3">
      <c r="A14">
        <v>12</v>
      </c>
      <c r="B14" t="s">
        <v>404</v>
      </c>
      <c r="C14" t="s">
        <v>396</v>
      </c>
      <c r="E14" t="s">
        <v>405</v>
      </c>
    </row>
    <row r="15" spans="1:6" x14ac:dyDescent="0.3">
      <c r="A15">
        <v>13</v>
      </c>
      <c r="B15" t="s">
        <v>407</v>
      </c>
      <c r="C15" t="s">
        <v>175</v>
      </c>
      <c r="E15" t="s">
        <v>428</v>
      </c>
      <c r="F15" t="s">
        <v>429</v>
      </c>
    </row>
    <row r="16" spans="1:6" x14ac:dyDescent="0.3">
      <c r="A16">
        <v>14</v>
      </c>
      <c r="B16" t="s">
        <v>35</v>
      </c>
      <c r="C16" t="s">
        <v>35</v>
      </c>
      <c r="E16" t="s">
        <v>384</v>
      </c>
    </row>
    <row r="17" spans="1:6" x14ac:dyDescent="0.3">
      <c r="A17">
        <v>15</v>
      </c>
      <c r="B17" t="s">
        <v>33</v>
      </c>
      <c r="C17" t="s">
        <v>396</v>
      </c>
      <c r="D17" t="str">
        <f>"0"</f>
        <v>0</v>
      </c>
      <c r="E17" t="s">
        <v>434</v>
      </c>
    </row>
    <row r="18" spans="1:6" x14ac:dyDescent="0.3">
      <c r="A18">
        <v>16</v>
      </c>
      <c r="B18" t="s">
        <v>157</v>
      </c>
      <c r="C18" t="s">
        <v>396</v>
      </c>
      <c r="E18" t="s">
        <v>424</v>
      </c>
      <c r="F18" t="s">
        <v>425</v>
      </c>
    </row>
    <row r="19" spans="1:6" x14ac:dyDescent="0.3">
      <c r="A19">
        <v>17</v>
      </c>
      <c r="B19" t="s">
        <v>13</v>
      </c>
      <c r="C19" t="s">
        <v>14</v>
      </c>
      <c r="D19" t="s">
        <v>386</v>
      </c>
      <c r="E19" t="s">
        <v>401</v>
      </c>
    </row>
    <row r="20" spans="1:6" x14ac:dyDescent="0.3">
      <c r="A20">
        <v>18</v>
      </c>
      <c r="B20" t="s">
        <v>397</v>
      </c>
      <c r="C20" t="s">
        <v>398</v>
      </c>
      <c r="D20" t="s">
        <v>399</v>
      </c>
      <c r="E20" t="s">
        <v>400</v>
      </c>
    </row>
  </sheetData>
  <sortState xmlns:xlrd2="http://schemas.microsoft.com/office/spreadsheetml/2017/richdata2" ref="A2:F20">
    <sortCondition ref="A2:A20"/>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27F6A-76EE-4E0B-A235-424AC93E8143}">
  <dimension ref="A1:D11"/>
  <sheetViews>
    <sheetView workbookViewId="0">
      <pane ySplit="1" topLeftCell="A2" activePane="bottomLeft" state="frozen"/>
      <selection pane="bottomLeft" activeCell="C9" sqref="C9"/>
    </sheetView>
  </sheetViews>
  <sheetFormatPr defaultRowHeight="13.8" x14ac:dyDescent="0.3"/>
  <cols>
    <col min="1" max="1" width="8.88671875" style="1"/>
    <col min="2" max="2" width="10.88671875" style="1" bestFit="1" customWidth="1"/>
    <col min="3" max="3" width="19.109375" style="1" bestFit="1" customWidth="1"/>
    <col min="4" max="4" width="46.33203125" style="2" customWidth="1"/>
  </cols>
  <sheetData>
    <row r="1" spans="1:4" x14ac:dyDescent="0.3">
      <c r="A1" s="1" t="s">
        <v>2</v>
      </c>
      <c r="B1" s="1" t="s">
        <v>0</v>
      </c>
      <c r="C1" s="1" t="s">
        <v>1</v>
      </c>
      <c r="D1" s="2" t="s">
        <v>3</v>
      </c>
    </row>
    <row r="2" spans="1:4" x14ac:dyDescent="0.3">
      <c r="B2" s="1" t="s">
        <v>107</v>
      </c>
      <c r="C2" s="1" t="s">
        <v>108</v>
      </c>
      <c r="D2" s="2" t="s">
        <v>109</v>
      </c>
    </row>
    <row r="3" spans="1:4" x14ac:dyDescent="0.3">
      <c r="B3" s="1" t="s">
        <v>114</v>
      </c>
      <c r="C3" s="1" t="s">
        <v>7</v>
      </c>
      <c r="D3" s="2" t="s">
        <v>115</v>
      </c>
    </row>
    <row r="4" spans="1:4" x14ac:dyDescent="0.3">
      <c r="B4" s="1" t="s">
        <v>116</v>
      </c>
      <c r="C4" s="1" t="s">
        <v>7</v>
      </c>
      <c r="D4" s="2" t="s">
        <v>117</v>
      </c>
    </row>
    <row r="5" spans="1:4" x14ac:dyDescent="0.3">
      <c r="B5" s="1" t="s">
        <v>118</v>
      </c>
      <c r="C5" s="1" t="s">
        <v>7</v>
      </c>
      <c r="D5" s="2" t="s">
        <v>120</v>
      </c>
    </row>
    <row r="6" spans="1:4" x14ac:dyDescent="0.3">
      <c r="B6" s="1" t="s">
        <v>119</v>
      </c>
      <c r="C6" s="1" t="s">
        <v>7</v>
      </c>
      <c r="D6" s="2" t="s">
        <v>121</v>
      </c>
    </row>
    <row r="7" spans="1:4" x14ac:dyDescent="0.3">
      <c r="B7" s="1" t="s">
        <v>110</v>
      </c>
      <c r="C7" s="1" t="s">
        <v>7</v>
      </c>
      <c r="D7" s="2" t="s">
        <v>111</v>
      </c>
    </row>
    <row r="8" spans="1:4" x14ac:dyDescent="0.3">
      <c r="B8" s="1" t="s">
        <v>112</v>
      </c>
      <c r="C8" s="1" t="s">
        <v>7</v>
      </c>
      <c r="D8" s="2" t="s">
        <v>113</v>
      </c>
    </row>
    <row r="9" spans="1:4" x14ac:dyDescent="0.3">
      <c r="B9" s="1" t="s">
        <v>25</v>
      </c>
      <c r="C9" s="1" t="s">
        <v>126</v>
      </c>
      <c r="D9" s="2" t="s">
        <v>127</v>
      </c>
    </row>
    <row r="10" spans="1:4" x14ac:dyDescent="0.3">
      <c r="B10" s="1" t="s">
        <v>122</v>
      </c>
      <c r="C10" s="1" t="s">
        <v>7</v>
      </c>
      <c r="D10" s="2" t="s">
        <v>124</v>
      </c>
    </row>
    <row r="11" spans="1:4" x14ac:dyDescent="0.3">
      <c r="B11" s="1" t="s">
        <v>123</v>
      </c>
      <c r="C11" s="1" t="s">
        <v>7</v>
      </c>
      <c r="D11" s="2" t="s">
        <v>125</v>
      </c>
    </row>
  </sheetData>
  <sortState xmlns:xlrd2="http://schemas.microsoft.com/office/spreadsheetml/2017/richdata2" ref="A2:D11">
    <sortCondition ref="B2:B1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17</vt:i4>
      </vt:variant>
      <vt:variant>
        <vt:lpstr>Named Ranges</vt:lpstr>
      </vt:variant>
      <vt:variant>
        <vt:i4>4</vt:i4>
      </vt:variant>
    </vt:vector>
  </HeadingPairs>
  <TitlesOfParts>
    <vt:vector size="21" baseType="lpstr">
      <vt:lpstr>frmMain</vt:lpstr>
      <vt:lpstr>frmSettings</vt:lpstr>
      <vt:lpstr>OperationActionPropertyItem</vt:lpstr>
      <vt:lpstr>OperationActionTypes</vt:lpstr>
      <vt:lpstr>PatternOperationItem</vt:lpstr>
      <vt:lpstr>PatternTemplateItem</vt:lpstr>
      <vt:lpstr>PatternTemplate.CutProfileItem</vt:lpstr>
      <vt:lpstr>PatternTemplatePlotProperties</vt:lpstr>
      <vt:lpstr>PlotPathItem</vt:lpstr>
      <vt:lpstr>PropertyDefinitionItem</vt:lpstr>
      <vt:lpstr>ShopToolsConfigItem</vt:lpstr>
      <vt:lpstr>ToolPathItem</vt:lpstr>
      <vt:lpstr>ToolPathSequenceStepItem</vt:lpstr>
      <vt:lpstr>ToolTypeDefinitionItem</vt:lpstr>
      <vt:lpstr>UserToolItem</vt:lpstr>
      <vt:lpstr>Polarization</vt:lpstr>
      <vt:lpstr>WorkpieceInfoItem</vt:lpstr>
      <vt:lpstr>polarizationLength</vt:lpstr>
      <vt:lpstr>polarizationWidth</vt:lpstr>
      <vt:lpstr>polarizationWkHeight</vt:lpstr>
      <vt:lpstr>polarizationWkWidth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Patterson</dc:creator>
  <cp:lastModifiedBy>Daniel Patterson</cp:lastModifiedBy>
  <dcterms:created xsi:type="dcterms:W3CDTF">2025-01-09T21:12:32Z</dcterms:created>
  <dcterms:modified xsi:type="dcterms:W3CDTF">2025-02-04T19:22:50Z</dcterms:modified>
</cp:coreProperties>
</file>