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rs\DataAnalysisProjects\TwitterAnalyzer\Docs\"/>
    </mc:Choice>
  </mc:AlternateContent>
  <bookViews>
    <workbookView xWindow="0" yWindow="0" windowWidth="28800" windowHeight="12360" firstSheet="4" activeTab="8"/>
  </bookViews>
  <sheets>
    <sheet name="Lula" sheetId="1" r:id="rId1"/>
    <sheet name="Bolsonaro" sheetId="6" r:id="rId2"/>
    <sheet name="Dilma" sheetId="10" r:id="rId3"/>
    <sheet name="Marina" sheetId="11" r:id="rId4"/>
    <sheet name="Copa do Mundo" sheetId="8" r:id="rId5"/>
    <sheet name="Seleção Brasileira" sheetId="9" r:id="rId6"/>
    <sheet name="Seleção Brasileira 22-06" sheetId="12" r:id="rId7"/>
    <sheet name="Seleção Brasileira 22-06 SR" sheetId="13" r:id="rId8"/>
    <sheet name="22-06 (Novos Dados)" sheetId="14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7" i="14" l="1"/>
  <c r="N128" i="14"/>
  <c r="N129" i="14"/>
  <c r="N130" i="14"/>
  <c r="N131" i="14"/>
  <c r="N126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02" i="14"/>
  <c r="D222" i="14"/>
  <c r="D217" i="14"/>
  <c r="D212" i="14"/>
  <c r="D207" i="14"/>
  <c r="D202" i="14"/>
  <c r="D197" i="14"/>
  <c r="D192" i="14"/>
  <c r="D187" i="14"/>
  <c r="D182" i="14"/>
  <c r="D177" i="14"/>
  <c r="D172" i="14"/>
  <c r="D167" i="14"/>
  <c r="D162" i="14"/>
  <c r="D157" i="14"/>
  <c r="D152" i="14"/>
  <c r="D147" i="14"/>
  <c r="D142" i="14"/>
  <c r="D137" i="14"/>
  <c r="D132" i="14"/>
  <c r="D127" i="14"/>
  <c r="D122" i="14"/>
  <c r="D117" i="14"/>
  <c r="D112" i="14"/>
  <c r="D107" i="14"/>
  <c r="I64" i="14"/>
  <c r="I65" i="14"/>
  <c r="I66" i="14"/>
  <c r="I67" i="14"/>
  <c r="I68" i="14"/>
  <c r="I63" i="14"/>
  <c r="I37" i="14"/>
  <c r="I38" i="14"/>
  <c r="I39" i="14"/>
  <c r="I40" i="14"/>
  <c r="I41" i="14"/>
  <c r="I42" i="14"/>
  <c r="I43" i="14"/>
  <c r="I44" i="14"/>
  <c r="I45" i="14"/>
  <c r="I46" i="14"/>
  <c r="I47" i="14"/>
  <c r="I36" i="14"/>
  <c r="D96" i="14"/>
  <c r="D91" i="14"/>
  <c r="D86" i="14"/>
  <c r="D81" i="14"/>
  <c r="D76" i="14"/>
  <c r="D71" i="14"/>
  <c r="D66" i="14"/>
  <c r="D61" i="14"/>
  <c r="D56" i="14"/>
  <c r="D51" i="14"/>
  <c r="D46" i="14"/>
  <c r="D41" i="14"/>
  <c r="E35" i="14"/>
  <c r="C44" i="14" s="1"/>
  <c r="C39" i="14" l="1"/>
  <c r="C91" i="14"/>
  <c r="C83" i="14"/>
  <c r="C75" i="14"/>
  <c r="C67" i="14"/>
  <c r="C63" i="14"/>
  <c r="C55" i="14"/>
  <c r="C51" i="14"/>
  <c r="C47" i="14"/>
  <c r="C43" i="14"/>
  <c r="C42" i="14"/>
  <c r="C38" i="14"/>
  <c r="C94" i="14"/>
  <c r="C90" i="14"/>
  <c r="C86" i="14"/>
  <c r="C82" i="14"/>
  <c r="C78" i="14"/>
  <c r="C74" i="14"/>
  <c r="C70" i="14"/>
  <c r="C66" i="14"/>
  <c r="C62" i="14"/>
  <c r="C58" i="14"/>
  <c r="C54" i="14"/>
  <c r="C50" i="14"/>
  <c r="C46" i="14"/>
  <c r="C36" i="14"/>
  <c r="C95" i="14"/>
  <c r="C87" i="14"/>
  <c r="C79" i="14"/>
  <c r="C71" i="14"/>
  <c r="C59" i="14"/>
  <c r="C41" i="14"/>
  <c r="C37" i="14"/>
  <c r="C93" i="14"/>
  <c r="C89" i="14"/>
  <c r="C85" i="14"/>
  <c r="C81" i="14"/>
  <c r="C77" i="14"/>
  <c r="C73" i="14"/>
  <c r="C69" i="14"/>
  <c r="C65" i="14"/>
  <c r="C61" i="14"/>
  <c r="C57" i="14"/>
  <c r="C53" i="14"/>
  <c r="C49" i="14"/>
  <c r="C45" i="14"/>
  <c r="C40" i="14"/>
  <c r="C96" i="14"/>
  <c r="C92" i="14"/>
  <c r="C88" i="14"/>
  <c r="C84" i="14"/>
  <c r="C80" i="14"/>
  <c r="C76" i="14"/>
  <c r="C72" i="14"/>
  <c r="C68" i="14"/>
  <c r="C64" i="14"/>
  <c r="C60" i="14"/>
  <c r="C56" i="14"/>
  <c r="C52" i="14"/>
  <c r="C48" i="14"/>
  <c r="D107" i="13"/>
  <c r="C107" i="13"/>
  <c r="B107" i="13"/>
  <c r="E107" i="13" s="1"/>
  <c r="E80" i="13"/>
  <c r="F80" i="13" s="1"/>
  <c r="H80" i="13"/>
  <c r="E81" i="13"/>
  <c r="F81" i="13" s="1"/>
  <c r="I81" i="13" s="1"/>
  <c r="G81" i="13"/>
  <c r="H81" i="13"/>
  <c r="E82" i="13"/>
  <c r="F82" i="13"/>
  <c r="I82" i="13" s="1"/>
  <c r="G82" i="13"/>
  <c r="H82" i="13"/>
  <c r="E83" i="13"/>
  <c r="F83" i="13" s="1"/>
  <c r="E84" i="13"/>
  <c r="F84" i="13" s="1"/>
  <c r="H84" i="13"/>
  <c r="E85" i="13"/>
  <c r="H85" i="13" s="1"/>
  <c r="G85" i="13"/>
  <c r="E86" i="13"/>
  <c r="G86" i="13" s="1"/>
  <c r="F86" i="13"/>
  <c r="I86" i="13" s="1"/>
  <c r="H86" i="13"/>
  <c r="E87" i="13"/>
  <c r="F87" i="13" s="1"/>
  <c r="E88" i="13"/>
  <c r="F88" i="13"/>
  <c r="I88" i="13" s="1"/>
  <c r="G88" i="13"/>
  <c r="H88" i="13"/>
  <c r="E89" i="13"/>
  <c r="H89" i="13" s="1"/>
  <c r="F89" i="13"/>
  <c r="I89" i="13" s="1"/>
  <c r="G89" i="13"/>
  <c r="E90" i="13"/>
  <c r="G90" i="13" s="1"/>
  <c r="F90" i="13"/>
  <c r="E91" i="13"/>
  <c r="F91" i="13" s="1"/>
  <c r="E92" i="13"/>
  <c r="F92" i="13"/>
  <c r="I92" i="13" s="1"/>
  <c r="G92" i="13"/>
  <c r="H92" i="13"/>
  <c r="E93" i="13"/>
  <c r="H93" i="13" s="1"/>
  <c r="F93" i="13"/>
  <c r="I93" i="13" s="1"/>
  <c r="G93" i="13"/>
  <c r="E94" i="13"/>
  <c r="G94" i="13" s="1"/>
  <c r="F94" i="13"/>
  <c r="E95" i="13"/>
  <c r="F95" i="13" s="1"/>
  <c r="E96" i="13"/>
  <c r="F96" i="13"/>
  <c r="I96" i="13" s="1"/>
  <c r="G96" i="13"/>
  <c r="H96" i="13"/>
  <c r="E97" i="13"/>
  <c r="H97" i="13" s="1"/>
  <c r="F97" i="13"/>
  <c r="I97" i="13" s="1"/>
  <c r="G97" i="13"/>
  <c r="E98" i="13"/>
  <c r="G98" i="13" s="1"/>
  <c r="F98" i="13"/>
  <c r="E99" i="13"/>
  <c r="F99" i="13" s="1"/>
  <c r="E100" i="13"/>
  <c r="F100" i="13"/>
  <c r="I100" i="13" s="1"/>
  <c r="G100" i="13"/>
  <c r="H100" i="13"/>
  <c r="E101" i="13"/>
  <c r="H101" i="13" s="1"/>
  <c r="F101" i="13"/>
  <c r="I101" i="13" s="1"/>
  <c r="G101" i="13"/>
  <c r="E102" i="13"/>
  <c r="G102" i="13" s="1"/>
  <c r="F102" i="13"/>
  <c r="E103" i="13"/>
  <c r="F103" i="13" s="1"/>
  <c r="E104" i="13"/>
  <c r="F104" i="13"/>
  <c r="I104" i="13" s="1"/>
  <c r="G104" i="13"/>
  <c r="H104" i="13"/>
  <c r="E105" i="13"/>
  <c r="F105" i="13"/>
  <c r="I105" i="13" s="1"/>
  <c r="G105" i="13"/>
  <c r="H105" i="13"/>
  <c r="E106" i="13"/>
  <c r="G106" i="13" s="1"/>
  <c r="F106" i="13"/>
  <c r="F79" i="13"/>
  <c r="E79" i="13"/>
  <c r="H79" i="13" s="1"/>
  <c r="D74" i="13"/>
  <c r="C74" i="13"/>
  <c r="B74" i="13"/>
  <c r="E74" i="13" s="1"/>
  <c r="E49" i="13"/>
  <c r="F49" i="13" s="1"/>
  <c r="H49" i="13"/>
  <c r="E50" i="13"/>
  <c r="F50" i="13" s="1"/>
  <c r="I50" i="13" s="1"/>
  <c r="G50" i="13"/>
  <c r="H50" i="13"/>
  <c r="E51" i="13"/>
  <c r="F51" i="13"/>
  <c r="I51" i="13" s="1"/>
  <c r="G51" i="13"/>
  <c r="H51" i="13"/>
  <c r="E52" i="13"/>
  <c r="G52" i="13" s="1"/>
  <c r="F52" i="13"/>
  <c r="E53" i="13"/>
  <c r="F53" i="13" s="1"/>
  <c r="E54" i="13"/>
  <c r="F54" i="13" s="1"/>
  <c r="I54" i="13" s="1"/>
  <c r="G54" i="13"/>
  <c r="H54" i="13"/>
  <c r="E55" i="13"/>
  <c r="F55" i="13"/>
  <c r="I55" i="13" s="1"/>
  <c r="G55" i="13"/>
  <c r="H55" i="13"/>
  <c r="E56" i="13"/>
  <c r="G56" i="13" s="1"/>
  <c r="F56" i="13"/>
  <c r="E57" i="13"/>
  <c r="F57" i="13" s="1"/>
  <c r="E58" i="13"/>
  <c r="F58" i="13" s="1"/>
  <c r="I58" i="13" s="1"/>
  <c r="G58" i="13"/>
  <c r="H58" i="13"/>
  <c r="E59" i="13"/>
  <c r="F59" i="13"/>
  <c r="I59" i="13" s="1"/>
  <c r="G59" i="13"/>
  <c r="H59" i="13"/>
  <c r="E60" i="13"/>
  <c r="G60" i="13" s="1"/>
  <c r="F60" i="13"/>
  <c r="E61" i="13"/>
  <c r="F61" i="13" s="1"/>
  <c r="E62" i="13"/>
  <c r="F62" i="13" s="1"/>
  <c r="I62" i="13" s="1"/>
  <c r="G62" i="13"/>
  <c r="H62" i="13"/>
  <c r="E63" i="13"/>
  <c r="F63" i="13"/>
  <c r="I63" i="13" s="1"/>
  <c r="G63" i="13"/>
  <c r="H63" i="13"/>
  <c r="E64" i="13"/>
  <c r="G64" i="13" s="1"/>
  <c r="F64" i="13"/>
  <c r="E65" i="13"/>
  <c r="F65" i="13" s="1"/>
  <c r="E66" i="13"/>
  <c r="F66" i="13" s="1"/>
  <c r="I66" i="13" s="1"/>
  <c r="G66" i="13"/>
  <c r="H66" i="13"/>
  <c r="E67" i="13"/>
  <c r="F67" i="13"/>
  <c r="I67" i="13" s="1"/>
  <c r="G67" i="13"/>
  <c r="H67" i="13"/>
  <c r="E68" i="13"/>
  <c r="G68" i="13" s="1"/>
  <c r="F68" i="13"/>
  <c r="E69" i="13"/>
  <c r="F69" i="13" s="1"/>
  <c r="E70" i="13"/>
  <c r="F70" i="13" s="1"/>
  <c r="I70" i="13" s="1"/>
  <c r="G70" i="13"/>
  <c r="H70" i="13"/>
  <c r="E71" i="13"/>
  <c r="F71" i="13"/>
  <c r="I71" i="13" s="1"/>
  <c r="G71" i="13"/>
  <c r="H71" i="13"/>
  <c r="E72" i="13"/>
  <c r="G72" i="13" s="1"/>
  <c r="F72" i="13"/>
  <c r="E73" i="13"/>
  <c r="F73" i="13" s="1"/>
  <c r="E48" i="13"/>
  <c r="H48" i="13" s="1"/>
  <c r="E27" i="13"/>
  <c r="G27" i="13" s="1"/>
  <c r="F27" i="13"/>
  <c r="I27" i="13" s="1"/>
  <c r="H27" i="13"/>
  <c r="E28" i="13"/>
  <c r="H28" i="13" s="1"/>
  <c r="E29" i="13"/>
  <c r="F29" i="13"/>
  <c r="I29" i="13" s="1"/>
  <c r="G29" i="13"/>
  <c r="H29" i="13"/>
  <c r="B30" i="13"/>
  <c r="L30" i="13" s="1"/>
  <c r="C30" i="13"/>
  <c r="D30" i="13"/>
  <c r="L31" i="13" s="1"/>
  <c r="E26" i="13"/>
  <c r="H26" i="13" s="1"/>
  <c r="E25" i="13"/>
  <c r="F25" i="13" s="1"/>
  <c r="E24" i="13"/>
  <c r="G24" i="13" s="1"/>
  <c r="E23" i="13"/>
  <c r="H23" i="13" s="1"/>
  <c r="E22" i="13"/>
  <c r="H22" i="13" s="1"/>
  <c r="E21" i="13"/>
  <c r="H21" i="13" s="1"/>
  <c r="E20" i="13"/>
  <c r="F20" i="13" s="1"/>
  <c r="E19" i="13"/>
  <c r="H19" i="13" s="1"/>
  <c r="E18" i="13"/>
  <c r="H18" i="13" s="1"/>
  <c r="E17" i="13"/>
  <c r="G17" i="13" s="1"/>
  <c r="E16" i="13"/>
  <c r="F16" i="13" s="1"/>
  <c r="E15" i="13"/>
  <c r="H15" i="13" s="1"/>
  <c r="E14" i="13"/>
  <c r="H14" i="13" s="1"/>
  <c r="E13" i="13"/>
  <c r="H13" i="13" s="1"/>
  <c r="E12" i="13"/>
  <c r="F12" i="13" s="1"/>
  <c r="E11" i="13"/>
  <c r="H11" i="13" s="1"/>
  <c r="E10" i="13"/>
  <c r="H10" i="13" s="1"/>
  <c r="E9" i="13"/>
  <c r="G9" i="13" s="1"/>
  <c r="E8" i="13"/>
  <c r="F8" i="13" s="1"/>
  <c r="E7" i="13"/>
  <c r="H7" i="13" s="1"/>
  <c r="E6" i="13"/>
  <c r="H6" i="13" s="1"/>
  <c r="E5" i="13"/>
  <c r="G5" i="13" s="1"/>
  <c r="E4" i="13"/>
  <c r="F4" i="13" s="1"/>
  <c r="E3" i="13"/>
  <c r="H3" i="13" s="1"/>
  <c r="E2" i="13"/>
  <c r="H2" i="13" s="1"/>
  <c r="G107" i="13" l="1"/>
  <c r="H107" i="13"/>
  <c r="F107" i="13"/>
  <c r="I107" i="13" s="1"/>
  <c r="I83" i="13"/>
  <c r="I94" i="13"/>
  <c r="H103" i="13"/>
  <c r="H99" i="13"/>
  <c r="H95" i="13"/>
  <c r="H91" i="13"/>
  <c r="H87" i="13"/>
  <c r="F85" i="13"/>
  <c r="I85" i="13" s="1"/>
  <c r="G84" i="13"/>
  <c r="I84" i="13" s="1"/>
  <c r="H83" i="13"/>
  <c r="G80" i="13"/>
  <c r="I80" i="13" s="1"/>
  <c r="H106" i="13"/>
  <c r="I106" i="13" s="1"/>
  <c r="G103" i="13"/>
  <c r="I103" i="13" s="1"/>
  <c r="H102" i="13"/>
  <c r="I102" i="13" s="1"/>
  <c r="G99" i="13"/>
  <c r="I99" i="13" s="1"/>
  <c r="H98" i="13"/>
  <c r="I98" i="13" s="1"/>
  <c r="G95" i="13"/>
  <c r="I95" i="13" s="1"/>
  <c r="H94" i="13"/>
  <c r="G91" i="13"/>
  <c r="I91" i="13" s="1"/>
  <c r="H90" i="13"/>
  <c r="I90" i="13" s="1"/>
  <c r="G87" i="13"/>
  <c r="I87" i="13" s="1"/>
  <c r="G83" i="13"/>
  <c r="G79" i="13"/>
  <c r="I79" i="13" s="1"/>
  <c r="G74" i="13"/>
  <c r="H74" i="13"/>
  <c r="F74" i="13"/>
  <c r="I74" i="13" s="1"/>
  <c r="I65" i="13"/>
  <c r="I56" i="13"/>
  <c r="H69" i="13"/>
  <c r="H61" i="13"/>
  <c r="H53" i="13"/>
  <c r="G73" i="13"/>
  <c r="I73" i="13" s="1"/>
  <c r="H72" i="13"/>
  <c r="I72" i="13" s="1"/>
  <c r="G69" i="13"/>
  <c r="I69" i="13" s="1"/>
  <c r="H68" i="13"/>
  <c r="I68" i="13" s="1"/>
  <c r="G65" i="13"/>
  <c r="H64" i="13"/>
  <c r="I64" i="13" s="1"/>
  <c r="G61" i="13"/>
  <c r="I61" i="13" s="1"/>
  <c r="H60" i="13"/>
  <c r="I60" i="13" s="1"/>
  <c r="G57" i="13"/>
  <c r="I57" i="13" s="1"/>
  <c r="H56" i="13"/>
  <c r="G53" i="13"/>
  <c r="I53" i="13" s="1"/>
  <c r="H52" i="13"/>
  <c r="I52" i="13" s="1"/>
  <c r="G49" i="13"/>
  <c r="I49" i="13" s="1"/>
  <c r="H73" i="13"/>
  <c r="H65" i="13"/>
  <c r="H57" i="13"/>
  <c r="F48" i="13"/>
  <c r="I48" i="13" s="1"/>
  <c r="G48" i="13"/>
  <c r="G28" i="13"/>
  <c r="F28" i="13"/>
  <c r="I28" i="13" s="1"/>
  <c r="E30" i="13"/>
  <c r="F30" i="13" s="1"/>
  <c r="M30" i="13" s="1"/>
  <c r="L32" i="13"/>
  <c r="L33" i="13" s="1"/>
  <c r="F14" i="13"/>
  <c r="H5" i="13"/>
  <c r="F13" i="13"/>
  <c r="G13" i="13"/>
  <c r="I13" i="13" s="1"/>
  <c r="H8" i="13"/>
  <c r="H17" i="13"/>
  <c r="F22" i="13"/>
  <c r="F5" i="13"/>
  <c r="F6" i="13"/>
  <c r="F21" i="13"/>
  <c r="F26" i="13"/>
  <c r="H9" i="13"/>
  <c r="H16" i="13"/>
  <c r="G21" i="13"/>
  <c r="I21" i="13" s="1"/>
  <c r="G26" i="13"/>
  <c r="G4" i="13"/>
  <c r="G12" i="13"/>
  <c r="G20" i="13"/>
  <c r="H4" i="13"/>
  <c r="F9" i="13"/>
  <c r="I9" i="13" s="1"/>
  <c r="F10" i="13"/>
  <c r="H12" i="13"/>
  <c r="F17" i="13"/>
  <c r="F18" i="13"/>
  <c r="H20" i="13"/>
  <c r="H25" i="13"/>
  <c r="G25" i="13"/>
  <c r="F2" i="13"/>
  <c r="G8" i="13"/>
  <c r="G16" i="13"/>
  <c r="I16" i="13" s="1"/>
  <c r="H24" i="13"/>
  <c r="G30" i="13"/>
  <c r="G2" i="13"/>
  <c r="F3" i="13"/>
  <c r="G6" i="13"/>
  <c r="I6" i="13" s="1"/>
  <c r="F7" i="13"/>
  <c r="G10" i="13"/>
  <c r="F11" i="13"/>
  <c r="G14" i="13"/>
  <c r="I14" i="13" s="1"/>
  <c r="F15" i="13"/>
  <c r="G18" i="13"/>
  <c r="F19" i="13"/>
  <c r="G22" i="13"/>
  <c r="F23" i="13"/>
  <c r="G3" i="13"/>
  <c r="G7" i="13"/>
  <c r="G11" i="13"/>
  <c r="G15" i="13"/>
  <c r="G19" i="13"/>
  <c r="G23" i="13"/>
  <c r="F24" i="13"/>
  <c r="B32" i="12"/>
  <c r="C27" i="12"/>
  <c r="D27" i="12"/>
  <c r="B27" i="12"/>
  <c r="E20" i="12"/>
  <c r="F20" i="12" s="1"/>
  <c r="E21" i="12"/>
  <c r="H21" i="12" s="1"/>
  <c r="E22" i="12"/>
  <c r="G22" i="12" s="1"/>
  <c r="F22" i="12"/>
  <c r="E23" i="12"/>
  <c r="F23" i="12" s="1"/>
  <c r="E24" i="12"/>
  <c r="F24" i="12"/>
  <c r="G24" i="12"/>
  <c r="H24" i="12"/>
  <c r="E25" i="12"/>
  <c r="H25" i="12" s="1"/>
  <c r="F25" i="12"/>
  <c r="G25" i="12"/>
  <c r="E26" i="12"/>
  <c r="G26" i="12" s="1"/>
  <c r="E8" i="12"/>
  <c r="F8" i="12" s="1"/>
  <c r="E9" i="12"/>
  <c r="H9" i="12" s="1"/>
  <c r="E10" i="12"/>
  <c r="G10" i="12" s="1"/>
  <c r="E11" i="12"/>
  <c r="F11" i="12" s="1"/>
  <c r="E12" i="12"/>
  <c r="F12" i="12" s="1"/>
  <c r="E13" i="12"/>
  <c r="H13" i="12" s="1"/>
  <c r="E14" i="12"/>
  <c r="G14" i="12" s="1"/>
  <c r="E15" i="12"/>
  <c r="F15" i="12" s="1"/>
  <c r="E16" i="12"/>
  <c r="F16" i="12" s="1"/>
  <c r="E17" i="12"/>
  <c r="H17" i="12" s="1"/>
  <c r="E18" i="12"/>
  <c r="G18" i="12" s="1"/>
  <c r="E19" i="12"/>
  <c r="F19" i="12" s="1"/>
  <c r="E7" i="12"/>
  <c r="G7" i="12" s="1"/>
  <c r="E6" i="12"/>
  <c r="H6" i="12" s="1"/>
  <c r="E5" i="12"/>
  <c r="H5" i="12" s="1"/>
  <c r="E4" i="12"/>
  <c r="F4" i="12" s="1"/>
  <c r="E3" i="12"/>
  <c r="G3" i="12" s="1"/>
  <c r="E2" i="12"/>
  <c r="H2" i="12" s="1"/>
  <c r="F26" i="12" l="1"/>
  <c r="E27" i="12"/>
  <c r="G27" i="12" s="1"/>
  <c r="B31" i="12"/>
  <c r="B30" i="12"/>
  <c r="B33" i="12" s="1"/>
  <c r="I5" i="13"/>
  <c r="I17" i="13"/>
  <c r="H30" i="13"/>
  <c r="M31" i="13" s="1"/>
  <c r="I20" i="13"/>
  <c r="M32" i="13"/>
  <c r="I22" i="13"/>
  <c r="I26" i="13"/>
  <c r="I8" i="13"/>
  <c r="I19" i="13"/>
  <c r="I25" i="13"/>
  <c r="I4" i="13"/>
  <c r="I2" i="13"/>
  <c r="I12" i="13"/>
  <c r="I24" i="13"/>
  <c r="I11" i="13"/>
  <c r="I3" i="13"/>
  <c r="I18" i="13"/>
  <c r="I10" i="13"/>
  <c r="I23" i="13"/>
  <c r="I15" i="13"/>
  <c r="I7" i="13"/>
  <c r="C32" i="12"/>
  <c r="I25" i="12"/>
  <c r="I24" i="12"/>
  <c r="H20" i="12"/>
  <c r="G21" i="12"/>
  <c r="G20" i="12"/>
  <c r="F21" i="12"/>
  <c r="H23" i="12"/>
  <c r="I23" i="12" s="1"/>
  <c r="H26" i="12"/>
  <c r="I26" i="12" s="1"/>
  <c r="G23" i="12"/>
  <c r="H22" i="12"/>
  <c r="I22" i="12" s="1"/>
  <c r="H3" i="12"/>
  <c r="H12" i="12"/>
  <c r="G4" i="12"/>
  <c r="G12" i="12"/>
  <c r="H4" i="12"/>
  <c r="H7" i="12"/>
  <c r="F5" i="12"/>
  <c r="F18" i="12"/>
  <c r="H16" i="12"/>
  <c r="I16" i="12" s="1"/>
  <c r="G15" i="12"/>
  <c r="F13" i="12"/>
  <c r="F10" i="12"/>
  <c r="H8" i="12"/>
  <c r="G5" i="12"/>
  <c r="G16" i="12"/>
  <c r="G8" i="12"/>
  <c r="G19" i="12"/>
  <c r="F17" i="12"/>
  <c r="F14" i="12"/>
  <c r="G11" i="12"/>
  <c r="F9" i="12"/>
  <c r="H19" i="12"/>
  <c r="H18" i="12"/>
  <c r="G17" i="12"/>
  <c r="H15" i="12"/>
  <c r="H14" i="12"/>
  <c r="G13" i="12"/>
  <c r="H11" i="12"/>
  <c r="I11" i="12" s="1"/>
  <c r="H10" i="12"/>
  <c r="G9" i="12"/>
  <c r="F2" i="12"/>
  <c r="F6" i="12"/>
  <c r="G2" i="12"/>
  <c r="F3" i="12"/>
  <c r="I3" i="12" s="1"/>
  <c r="G6" i="12"/>
  <c r="F7" i="12"/>
  <c r="M32" i="11"/>
  <c r="M31" i="11"/>
  <c r="M30" i="11"/>
  <c r="F7" i="11"/>
  <c r="H7" i="11" s="1"/>
  <c r="F6" i="11"/>
  <c r="G6" i="11" s="1"/>
  <c r="F5" i="11"/>
  <c r="H5" i="11" s="1"/>
  <c r="F4" i="11"/>
  <c r="I4" i="11" s="1"/>
  <c r="F3" i="11"/>
  <c r="I3" i="11" s="1"/>
  <c r="F2" i="11"/>
  <c r="G2" i="11" s="1"/>
  <c r="M32" i="10"/>
  <c r="M31" i="10"/>
  <c r="M30" i="10"/>
  <c r="F7" i="10"/>
  <c r="H7" i="10" s="1"/>
  <c r="F6" i="10"/>
  <c r="G6" i="10" s="1"/>
  <c r="F5" i="10"/>
  <c r="I5" i="10" s="1"/>
  <c r="F4" i="10"/>
  <c r="I4" i="10" s="1"/>
  <c r="F3" i="10"/>
  <c r="H3" i="10" s="1"/>
  <c r="F2" i="10"/>
  <c r="G2" i="10" s="1"/>
  <c r="M32" i="9"/>
  <c r="M31" i="9"/>
  <c r="M30" i="9"/>
  <c r="F7" i="9"/>
  <c r="I7" i="9" s="1"/>
  <c r="F6" i="9"/>
  <c r="I6" i="9" s="1"/>
  <c r="F5" i="9"/>
  <c r="G5" i="9" s="1"/>
  <c r="F4" i="9"/>
  <c r="H4" i="9" s="1"/>
  <c r="F3" i="9"/>
  <c r="I3" i="9" s="1"/>
  <c r="F2" i="9"/>
  <c r="I2" i="9" s="1"/>
  <c r="M32" i="8"/>
  <c r="M31" i="8"/>
  <c r="M30" i="8"/>
  <c r="F7" i="8"/>
  <c r="H7" i="8" s="1"/>
  <c r="F6" i="8"/>
  <c r="G6" i="8" s="1"/>
  <c r="F5" i="8"/>
  <c r="H5" i="8" s="1"/>
  <c r="F4" i="8"/>
  <c r="I4" i="8" s="1"/>
  <c r="F3" i="8"/>
  <c r="H3" i="8" s="1"/>
  <c r="F2" i="8"/>
  <c r="G2" i="8" s="1"/>
  <c r="M32" i="6"/>
  <c r="M31" i="6"/>
  <c r="M30" i="6"/>
  <c r="I7" i="6"/>
  <c r="F7" i="6"/>
  <c r="H7" i="6" s="1"/>
  <c r="F6" i="6"/>
  <c r="G6" i="6" s="1"/>
  <c r="F5" i="6"/>
  <c r="H5" i="6" s="1"/>
  <c r="F4" i="6"/>
  <c r="I4" i="6" s="1"/>
  <c r="F3" i="6"/>
  <c r="H3" i="6" s="1"/>
  <c r="F2" i="6"/>
  <c r="G2" i="6" s="1"/>
  <c r="I17" i="12" l="1"/>
  <c r="I21" i="12"/>
  <c r="H27" i="12"/>
  <c r="C31" i="12" s="1"/>
  <c r="I20" i="12"/>
  <c r="F27" i="12"/>
  <c r="M33" i="13"/>
  <c r="I30" i="13"/>
  <c r="I9" i="12"/>
  <c r="I19" i="12"/>
  <c r="I18" i="12"/>
  <c r="I12" i="12"/>
  <c r="I7" i="12"/>
  <c r="I10" i="12"/>
  <c r="I8" i="12"/>
  <c r="I2" i="12"/>
  <c r="I13" i="12"/>
  <c r="I4" i="12"/>
  <c r="I14" i="12"/>
  <c r="I15" i="12"/>
  <c r="I5" i="12"/>
  <c r="I6" i="12"/>
  <c r="H6" i="9"/>
  <c r="H5" i="9"/>
  <c r="J5" i="9" s="1"/>
  <c r="I5" i="9"/>
  <c r="G7" i="8"/>
  <c r="H2" i="8"/>
  <c r="I5" i="8"/>
  <c r="I7" i="8"/>
  <c r="G5" i="11"/>
  <c r="G3" i="6"/>
  <c r="I3" i="6"/>
  <c r="I6" i="6"/>
  <c r="G7" i="6"/>
  <c r="J7" i="6" s="1"/>
  <c r="I7" i="11"/>
  <c r="G3" i="11"/>
  <c r="J3" i="11" s="1"/>
  <c r="H6" i="11"/>
  <c r="M33" i="11"/>
  <c r="N32" i="11" s="1"/>
  <c r="H3" i="11"/>
  <c r="H2" i="11"/>
  <c r="I5" i="11"/>
  <c r="J5" i="11" s="1"/>
  <c r="G7" i="11"/>
  <c r="J7" i="11" s="1"/>
  <c r="N31" i="11"/>
  <c r="I2" i="11"/>
  <c r="J2" i="11" s="1"/>
  <c r="G4" i="11"/>
  <c r="I6" i="11"/>
  <c r="H4" i="11"/>
  <c r="I7" i="10"/>
  <c r="G3" i="10"/>
  <c r="G5" i="10"/>
  <c r="H6" i="10"/>
  <c r="M33" i="10"/>
  <c r="N32" i="10" s="1"/>
  <c r="I3" i="10"/>
  <c r="H5" i="10"/>
  <c r="H2" i="10"/>
  <c r="G7" i="10"/>
  <c r="J7" i="10" s="1"/>
  <c r="N31" i="10"/>
  <c r="I2" i="10"/>
  <c r="G4" i="10"/>
  <c r="I6" i="10"/>
  <c r="H4" i="10"/>
  <c r="G2" i="9"/>
  <c r="I4" i="9"/>
  <c r="H2" i="9"/>
  <c r="M33" i="9"/>
  <c r="N31" i="9" s="1"/>
  <c r="G6" i="9"/>
  <c r="J6" i="9" s="1"/>
  <c r="G7" i="9"/>
  <c r="H3" i="9"/>
  <c r="G4" i="9"/>
  <c r="J4" i="9" s="1"/>
  <c r="H7" i="9"/>
  <c r="G3" i="9"/>
  <c r="J3" i="9" s="1"/>
  <c r="G3" i="8"/>
  <c r="J3" i="8" s="1"/>
  <c r="G5" i="8"/>
  <c r="J5" i="8" s="1"/>
  <c r="H6" i="8"/>
  <c r="M33" i="8"/>
  <c r="N31" i="8" s="1"/>
  <c r="I3" i="8"/>
  <c r="I2" i="8"/>
  <c r="J2" i="8" s="1"/>
  <c r="G4" i="8"/>
  <c r="I6" i="8"/>
  <c r="J6" i="8" s="1"/>
  <c r="N30" i="8"/>
  <c r="H4" i="8"/>
  <c r="J3" i="6"/>
  <c r="H2" i="6"/>
  <c r="J2" i="6" s="1"/>
  <c r="I5" i="6"/>
  <c r="M33" i="6"/>
  <c r="N32" i="6" s="1"/>
  <c r="I2" i="6"/>
  <c r="H6" i="6"/>
  <c r="J6" i="6" s="1"/>
  <c r="N31" i="6"/>
  <c r="N30" i="6"/>
  <c r="G5" i="6"/>
  <c r="G4" i="6"/>
  <c r="H4" i="6"/>
  <c r="F7" i="1"/>
  <c r="G7" i="1" s="1"/>
  <c r="I27" i="12" l="1"/>
  <c r="C30" i="12"/>
  <c r="C33" i="12" s="1"/>
  <c r="N30" i="9"/>
  <c r="J2" i="9"/>
  <c r="J7" i="8"/>
  <c r="J6" i="11"/>
  <c r="J5" i="6"/>
  <c r="N30" i="10"/>
  <c r="N30" i="11"/>
  <c r="N33" i="11" s="1"/>
  <c r="J4" i="11"/>
  <c r="J6" i="10"/>
  <c r="J3" i="10"/>
  <c r="J4" i="10"/>
  <c r="J5" i="10"/>
  <c r="J2" i="10"/>
  <c r="N33" i="10"/>
  <c r="N32" i="9"/>
  <c r="N33" i="9" s="1"/>
  <c r="J7" i="9"/>
  <c r="N32" i="8"/>
  <c r="N33" i="8" s="1"/>
  <c r="J4" i="8"/>
  <c r="N33" i="6"/>
  <c r="J4" i="6"/>
  <c r="I7" i="1"/>
  <c r="H7" i="1"/>
  <c r="J7" i="1" s="1"/>
  <c r="M32" i="1"/>
  <c r="M31" i="1"/>
  <c r="M30" i="1"/>
  <c r="M33" i="1" l="1"/>
  <c r="N32" i="1" s="1"/>
  <c r="F3" i="1"/>
  <c r="G3" i="1" s="1"/>
  <c r="F4" i="1"/>
  <c r="G4" i="1" s="1"/>
  <c r="F5" i="1"/>
  <c r="G5" i="1" s="1"/>
  <c r="F6" i="1"/>
  <c r="G6" i="1" s="1"/>
  <c r="F2" i="1"/>
  <c r="G2" i="1" s="1"/>
  <c r="N31" i="1" l="1"/>
  <c r="N30" i="1"/>
  <c r="N33" i="1" s="1"/>
  <c r="I6" i="1"/>
  <c r="I4" i="1"/>
  <c r="I3" i="1"/>
  <c r="H2" i="1"/>
  <c r="I5" i="1"/>
  <c r="I2" i="1"/>
  <c r="H6" i="1"/>
  <c r="H5" i="1"/>
  <c r="H4" i="1"/>
  <c r="H3" i="1"/>
  <c r="J4" i="1" l="1"/>
  <c r="J3" i="1"/>
  <c r="J5" i="1"/>
  <c r="J6" i="1"/>
  <c r="J2" i="1"/>
</calcChain>
</file>

<file path=xl/sharedStrings.xml><?xml version="1.0" encoding="utf-8"?>
<sst xmlns="http://schemas.openxmlformats.org/spreadsheetml/2006/main" count="161" uniqueCount="21">
  <si>
    <t>Positivo</t>
  </si>
  <si>
    <t>Negativo</t>
  </si>
  <si>
    <t>Neutro</t>
  </si>
  <si>
    <t>Total</t>
  </si>
  <si>
    <t>%Positivo</t>
  </si>
  <si>
    <t>%Negativo</t>
  </si>
  <si>
    <t>%Neutro</t>
  </si>
  <si>
    <t>%Total</t>
  </si>
  <si>
    <t xml:space="preserve">Inicio </t>
  </si>
  <si>
    <t>Fim</t>
  </si>
  <si>
    <t>Totais</t>
  </si>
  <si>
    <t>%</t>
  </si>
  <si>
    <t>Horario</t>
  </si>
  <si>
    <t>Horário</t>
  </si>
  <si>
    <t>Positivos</t>
  </si>
  <si>
    <t>Neutros</t>
  </si>
  <si>
    <t>Negativos</t>
  </si>
  <si>
    <t>total</t>
  </si>
  <si>
    <t>Delay</t>
  </si>
  <si>
    <t>Tempo</t>
  </si>
  <si>
    <t>Tempo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</si>
</sst>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33">
    <xf numFmtId="0" fontId="0" fillId="0" borderId="0" xfId="0"/>
    <xf numFmtId="14" fontId="0" fillId="0" borderId="0" xfId="0" applyNumberFormat="1"/>
    <xf numFmtId="9" fontId="0" fillId="0" borderId="0" xfId="1" applyFont="1"/>
    <xf numFmtId="9" fontId="0" fillId="0" borderId="0" xfId="0" applyNumberFormat="1"/>
    <xf numFmtId="0" fontId="1" fillId="2" borderId="1" xfId="3" applyBorder="1" applyAlignment="1">
      <alignment horizontal="center"/>
    </xf>
    <xf numFmtId="9" fontId="1" fillId="2" borderId="1" xfId="3" applyNumberFormat="1" applyBorder="1" applyAlignment="1">
      <alignment horizontal="center"/>
    </xf>
    <xf numFmtId="0" fontId="1" fillId="2" borderId="3" xfId="3" applyBorder="1" applyAlignment="1">
      <alignment horizontal="center"/>
    </xf>
    <xf numFmtId="9" fontId="1" fillId="2" borderId="3" xfId="3" applyNumberFormat="1" applyBorder="1" applyAlignment="1">
      <alignment horizontal="center"/>
    </xf>
    <xf numFmtId="0" fontId="1" fillId="2" borderId="2" xfId="3" applyBorder="1" applyAlignment="1">
      <alignment horizontal="center"/>
    </xf>
    <xf numFmtId="0" fontId="0" fillId="0" borderId="1" xfId="0" applyBorder="1"/>
    <xf numFmtId="9" fontId="0" fillId="0" borderId="1" xfId="1" applyFont="1" applyBorder="1"/>
    <xf numFmtId="9" fontId="0" fillId="0" borderId="1" xfId="0" applyNumberFormat="1" applyBorder="1"/>
    <xf numFmtId="164" fontId="0" fillId="0" borderId="1" xfId="2" applyNumberFormat="1" applyFont="1" applyBorder="1"/>
    <xf numFmtId="0" fontId="1" fillId="4" borderId="1" xfId="5" applyBorder="1" applyAlignment="1">
      <alignment horizontal="center"/>
    </xf>
    <xf numFmtId="0" fontId="1" fillId="3" borderId="1" xfId="4" applyBorder="1" applyAlignment="1">
      <alignment horizontal="right"/>
    </xf>
    <xf numFmtId="14" fontId="2" fillId="0" borderId="0" xfId="0" applyNumberFormat="1" applyFont="1"/>
    <xf numFmtId="0" fontId="2" fillId="0" borderId="0" xfId="0" applyFont="1"/>
    <xf numFmtId="20" fontId="0" fillId="0" borderId="0" xfId="0" applyNumberFormat="1"/>
    <xf numFmtId="0" fontId="0" fillId="2" borderId="2" xfId="3" applyFont="1" applyBorder="1" applyAlignment="1">
      <alignment horizontal="center"/>
    </xf>
    <xf numFmtId="0" fontId="1" fillId="2" borderId="4" xfId="3" applyBorder="1" applyAlignment="1">
      <alignment horizontal="center"/>
    </xf>
    <xf numFmtId="9" fontId="1" fillId="2" borderId="4" xfId="3" applyNumberFormat="1" applyBorder="1" applyAlignment="1">
      <alignment horizontal="center"/>
    </xf>
    <xf numFmtId="0" fontId="3" fillId="0" borderId="5" xfId="0" applyFont="1" applyBorder="1"/>
    <xf numFmtId="164" fontId="3" fillId="0" borderId="6" xfId="2" applyNumberFormat="1" applyFont="1" applyBorder="1"/>
    <xf numFmtId="164" fontId="3" fillId="2" borderId="7" xfId="2" applyNumberFormat="1" applyFont="1" applyFill="1" applyBorder="1" applyAlignment="1">
      <alignment horizontal="center"/>
    </xf>
    <xf numFmtId="9" fontId="3" fillId="2" borderId="7" xfId="3" applyNumberFormat="1" applyFont="1" applyBorder="1" applyAlignment="1">
      <alignment horizontal="center"/>
    </xf>
    <xf numFmtId="9" fontId="3" fillId="2" borderId="8" xfId="3" applyNumberFormat="1" applyFont="1" applyBorder="1" applyAlignment="1">
      <alignment horizontal="center"/>
    </xf>
    <xf numFmtId="0" fontId="0" fillId="2" borderId="1" xfId="3" applyFont="1" applyBorder="1" applyAlignment="1">
      <alignment horizontal="center"/>
    </xf>
    <xf numFmtId="20" fontId="0" fillId="0" borderId="1" xfId="0" applyNumberFormat="1" applyBorder="1"/>
    <xf numFmtId="0" fontId="3" fillId="0" borderId="1" xfId="0" applyFont="1" applyBorder="1"/>
    <xf numFmtId="164" fontId="3" fillId="0" borderId="1" xfId="2" applyNumberFormat="1" applyFont="1" applyBorder="1"/>
    <xf numFmtId="164" fontId="3" fillId="2" borderId="1" xfId="2" applyNumberFormat="1" applyFont="1" applyFill="1" applyBorder="1" applyAlignment="1">
      <alignment horizontal="center"/>
    </xf>
    <xf numFmtId="9" fontId="3" fillId="2" borderId="1" xfId="3" applyNumberFormat="1" applyFont="1" applyBorder="1" applyAlignment="1">
      <alignment horizontal="center"/>
    </xf>
    <xf numFmtId="165" fontId="0" fillId="0" borderId="0" xfId="1" applyNumberFormat="1" applyFont="1"/>
  </cellXfs>
  <cellStyles count="6">
    <cellStyle name="40% - Ênfase1" xfId="4" builtinId="31"/>
    <cellStyle name="60% - Ênfase1" xfId="5" builtinId="32"/>
    <cellStyle name="60% - Ênfase5" xfId="3" builtinId="48"/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Proporção</a:t>
            </a:r>
            <a:r>
              <a:rPr lang="pt-BR" baseline="0"/>
              <a:t> de Tweets semanal (LULA)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Lula!$G$1</c:f>
              <c:strCache>
                <c:ptCount val="1"/>
                <c:pt idx="0">
                  <c:v>%Positivo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Lula!$A$2:$A$7</c:f>
              <c:numCache>
                <c:formatCode>m/d/yyyy</c:formatCode>
                <c:ptCount val="6"/>
                <c:pt idx="0">
                  <c:v>43233</c:v>
                </c:pt>
                <c:pt idx="1">
                  <c:v>43240</c:v>
                </c:pt>
                <c:pt idx="2">
                  <c:v>43247</c:v>
                </c:pt>
                <c:pt idx="3">
                  <c:v>43254</c:v>
                </c:pt>
                <c:pt idx="4">
                  <c:v>43261</c:v>
                </c:pt>
                <c:pt idx="5">
                  <c:v>43268</c:v>
                </c:pt>
              </c:numCache>
            </c:numRef>
          </c:cat>
          <c:val>
            <c:numRef>
              <c:f>Lula!$G$2:$G$47</c:f>
              <c:numCache>
                <c:formatCode>0%</c:formatCode>
                <c:ptCount val="46"/>
                <c:pt idx="0">
                  <c:v>0.19915220974958789</c:v>
                </c:pt>
                <c:pt idx="1">
                  <c:v>0.18987947735976571</c:v>
                </c:pt>
                <c:pt idx="2">
                  <c:v>0.22706896551724137</c:v>
                </c:pt>
                <c:pt idx="3">
                  <c:v>0.236372079731371</c:v>
                </c:pt>
                <c:pt idx="4">
                  <c:v>0.17537624720525913</c:v>
                </c:pt>
                <c:pt idx="5">
                  <c:v>0.18130749816819994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7-417C-BAF4-9BFFAC19ACDE}"/>
            </c:ext>
          </c:extLst>
        </c:ser>
        <c:ser>
          <c:idx val="1"/>
          <c:order val="1"/>
          <c:tx>
            <c:strRef>
              <c:f>Lula!$H$1</c:f>
              <c:strCache>
                <c:ptCount val="1"/>
                <c:pt idx="0">
                  <c:v>%Negativo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Lula!$A$2:$A$7</c:f>
              <c:numCache>
                <c:formatCode>m/d/yyyy</c:formatCode>
                <c:ptCount val="6"/>
                <c:pt idx="0">
                  <c:v>43233</c:v>
                </c:pt>
                <c:pt idx="1">
                  <c:v>43240</c:v>
                </c:pt>
                <c:pt idx="2">
                  <c:v>43247</c:v>
                </c:pt>
                <c:pt idx="3">
                  <c:v>43254</c:v>
                </c:pt>
                <c:pt idx="4">
                  <c:v>43261</c:v>
                </c:pt>
                <c:pt idx="5">
                  <c:v>43268</c:v>
                </c:pt>
              </c:numCache>
            </c:numRef>
          </c:cat>
          <c:val>
            <c:numRef>
              <c:f>Lula!$H$2:$H$7</c:f>
              <c:numCache>
                <c:formatCode>0%</c:formatCode>
                <c:ptCount val="6"/>
                <c:pt idx="0">
                  <c:v>0.46385116571159429</c:v>
                </c:pt>
                <c:pt idx="1">
                  <c:v>0.49515656679432307</c:v>
                </c:pt>
                <c:pt idx="2">
                  <c:v>0.53281609195402302</c:v>
                </c:pt>
                <c:pt idx="3">
                  <c:v>0.58864994879855204</c:v>
                </c:pt>
                <c:pt idx="4">
                  <c:v>0.6456101711883071</c:v>
                </c:pt>
                <c:pt idx="5">
                  <c:v>0.60701782952047545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87-417C-BAF4-9BFFAC19ACDE}"/>
            </c:ext>
          </c:extLst>
        </c:ser>
        <c:ser>
          <c:idx val="2"/>
          <c:order val="2"/>
          <c:tx>
            <c:strRef>
              <c:f>Lula!$I$1</c:f>
              <c:strCache>
                <c:ptCount val="1"/>
                <c:pt idx="0">
                  <c:v>%Neutro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Lula!$A$2:$A$7</c:f>
              <c:numCache>
                <c:formatCode>m/d/yyyy</c:formatCode>
                <c:ptCount val="6"/>
                <c:pt idx="0">
                  <c:v>43233</c:v>
                </c:pt>
                <c:pt idx="1">
                  <c:v>43240</c:v>
                </c:pt>
                <c:pt idx="2">
                  <c:v>43247</c:v>
                </c:pt>
                <c:pt idx="3">
                  <c:v>43254</c:v>
                </c:pt>
                <c:pt idx="4">
                  <c:v>43261</c:v>
                </c:pt>
                <c:pt idx="5">
                  <c:v>43268</c:v>
                </c:pt>
              </c:numCache>
            </c:numRef>
          </c:cat>
          <c:val>
            <c:numRef>
              <c:f>Lula!$I$2:$I$47</c:f>
              <c:numCache>
                <c:formatCode>0%</c:formatCode>
                <c:ptCount val="46"/>
                <c:pt idx="0">
                  <c:v>0.33699662453881779</c:v>
                </c:pt>
                <c:pt idx="1">
                  <c:v>0.31496395584591125</c:v>
                </c:pt>
                <c:pt idx="2">
                  <c:v>0.24011494252873564</c:v>
                </c:pt>
                <c:pt idx="3">
                  <c:v>0.17497797147007693</c:v>
                </c:pt>
                <c:pt idx="4">
                  <c:v>0.17901358160643374</c:v>
                </c:pt>
                <c:pt idx="5">
                  <c:v>0.21167467231132459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87-417C-BAF4-9BFFAC19A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672856"/>
        <c:axId val="397675480"/>
      </c:lineChart>
      <c:dateAx>
        <c:axId val="397672856"/>
        <c:scaling>
          <c:orientation val="minMax"/>
        </c:scaling>
        <c:delete val="0"/>
        <c:axPos val="b"/>
        <c:numFmt formatCode="d/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675480"/>
        <c:crosses val="autoZero"/>
        <c:auto val="1"/>
        <c:lblOffset val="100"/>
        <c:baseTimeUnit val="days"/>
      </c:dateAx>
      <c:valAx>
        <c:axId val="39767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672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79-4326-A14F-BBC9BF8412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79-4326-A14F-BBC9BF8412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79-4326-A14F-BBC9BF8412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'Copa do Mundo'!$L$30:$L$32</c:f>
              <c:strCache>
                <c:ptCount val="3"/>
                <c:pt idx="0">
                  <c:v>Positivo</c:v>
                </c:pt>
                <c:pt idx="1">
                  <c:v>Negativo</c:v>
                </c:pt>
                <c:pt idx="2">
                  <c:v>Neutro</c:v>
                </c:pt>
              </c:strCache>
            </c:strRef>
          </c:cat>
          <c:val>
            <c:numRef>
              <c:f>'Copa do Mundo'!$N$30:$N$32</c:f>
              <c:numCache>
                <c:formatCode>0%</c:formatCode>
                <c:ptCount val="3"/>
                <c:pt idx="0">
                  <c:v>8.7412187300267105E-2</c:v>
                </c:pt>
                <c:pt idx="1">
                  <c:v>0.74989045217434991</c:v>
                </c:pt>
                <c:pt idx="2">
                  <c:v>0.162697360525383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79-4326-A14F-BBC9BF841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603693982696596"/>
          <c:y val="5.6922592368261672E-2"/>
          <c:w val="0.18916068824730242"/>
          <c:h val="0.27846202301635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Proporção</a:t>
            </a:r>
            <a:r>
              <a:rPr lang="pt-BR" baseline="0"/>
              <a:t> de Tweets semanal (Seleção Brasileira)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'Seleção Brasileira'!$G$1</c:f>
              <c:strCache>
                <c:ptCount val="1"/>
                <c:pt idx="0">
                  <c:v>%Positivo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'Seleção Brasileira'!$A$2:$A$7</c:f>
              <c:numCache>
                <c:formatCode>m/d/yyyy</c:formatCode>
                <c:ptCount val="6"/>
                <c:pt idx="0">
                  <c:v>43233</c:v>
                </c:pt>
                <c:pt idx="1">
                  <c:v>43240</c:v>
                </c:pt>
                <c:pt idx="2">
                  <c:v>43247</c:v>
                </c:pt>
                <c:pt idx="3">
                  <c:v>43254</c:v>
                </c:pt>
                <c:pt idx="4">
                  <c:v>43261</c:v>
                </c:pt>
                <c:pt idx="5">
                  <c:v>43268</c:v>
                </c:pt>
              </c:numCache>
            </c:numRef>
          </c:cat>
          <c:val>
            <c:numRef>
              <c:f>'Seleção Brasileira'!$G$2:$G$47</c:f>
              <c:numCache>
                <c:formatCode>0%</c:formatCode>
                <c:ptCount val="46"/>
                <c:pt idx="0">
                  <c:v>0.48571428571428571</c:v>
                </c:pt>
                <c:pt idx="1">
                  <c:v>0.4</c:v>
                </c:pt>
                <c:pt idx="2">
                  <c:v>0.25</c:v>
                </c:pt>
                <c:pt idx="3">
                  <c:v>5.9040590405904057E-2</c:v>
                </c:pt>
                <c:pt idx="4">
                  <c:v>0.19671275763109836</c:v>
                </c:pt>
                <c:pt idx="5">
                  <c:v>0.36740542606037446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658-93DE-D8AD1B5F7759}"/>
            </c:ext>
          </c:extLst>
        </c:ser>
        <c:ser>
          <c:idx val="1"/>
          <c:order val="1"/>
          <c:tx>
            <c:strRef>
              <c:f>'Seleção Brasileira'!$H$1</c:f>
              <c:strCache>
                <c:ptCount val="1"/>
                <c:pt idx="0">
                  <c:v>%Negativo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'Seleção Brasileira'!$A$2:$A$7</c:f>
              <c:numCache>
                <c:formatCode>m/d/yyyy</c:formatCode>
                <c:ptCount val="6"/>
                <c:pt idx="0">
                  <c:v>43233</c:v>
                </c:pt>
                <c:pt idx="1">
                  <c:v>43240</c:v>
                </c:pt>
                <c:pt idx="2">
                  <c:v>43247</c:v>
                </c:pt>
                <c:pt idx="3">
                  <c:v>43254</c:v>
                </c:pt>
                <c:pt idx="4">
                  <c:v>43261</c:v>
                </c:pt>
                <c:pt idx="5">
                  <c:v>43268</c:v>
                </c:pt>
              </c:numCache>
            </c:numRef>
          </c:cat>
          <c:val>
            <c:numRef>
              <c:f>'Seleção Brasileira'!$H$2:$H$7</c:f>
              <c:numCache>
                <c:formatCode>0%</c:formatCode>
                <c:ptCount val="6"/>
                <c:pt idx="0">
                  <c:v>0.45714285714285713</c:v>
                </c:pt>
                <c:pt idx="1">
                  <c:v>0.2</c:v>
                </c:pt>
                <c:pt idx="2">
                  <c:v>0.625</c:v>
                </c:pt>
                <c:pt idx="3">
                  <c:v>0.73800738007380073</c:v>
                </c:pt>
                <c:pt idx="4">
                  <c:v>0.42734150795721365</c:v>
                </c:pt>
                <c:pt idx="5">
                  <c:v>0.3158196408100879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F8-4658-93DE-D8AD1B5F7759}"/>
            </c:ext>
          </c:extLst>
        </c:ser>
        <c:ser>
          <c:idx val="2"/>
          <c:order val="2"/>
          <c:tx>
            <c:strRef>
              <c:f>'Seleção Brasileira'!$I$1</c:f>
              <c:strCache>
                <c:ptCount val="1"/>
                <c:pt idx="0">
                  <c:v>%Neutro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'Seleção Brasileira'!$A$2:$A$7</c:f>
              <c:numCache>
                <c:formatCode>m/d/yyyy</c:formatCode>
                <c:ptCount val="6"/>
                <c:pt idx="0">
                  <c:v>43233</c:v>
                </c:pt>
                <c:pt idx="1">
                  <c:v>43240</c:v>
                </c:pt>
                <c:pt idx="2">
                  <c:v>43247</c:v>
                </c:pt>
                <c:pt idx="3">
                  <c:v>43254</c:v>
                </c:pt>
                <c:pt idx="4">
                  <c:v>43261</c:v>
                </c:pt>
                <c:pt idx="5">
                  <c:v>43268</c:v>
                </c:pt>
              </c:numCache>
            </c:numRef>
          </c:cat>
          <c:val>
            <c:numRef>
              <c:f>'Seleção Brasileira'!$I$2:$I$47</c:f>
              <c:numCache>
                <c:formatCode>0%</c:formatCode>
                <c:ptCount val="46"/>
                <c:pt idx="0">
                  <c:v>5.7142857142857141E-2</c:v>
                </c:pt>
                <c:pt idx="1">
                  <c:v>0.4</c:v>
                </c:pt>
                <c:pt idx="2">
                  <c:v>0.125</c:v>
                </c:pt>
                <c:pt idx="3">
                  <c:v>0.2029520295202952</c:v>
                </c:pt>
                <c:pt idx="4">
                  <c:v>0.37594573441168799</c:v>
                </c:pt>
                <c:pt idx="5">
                  <c:v>0.31677493312953764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F8-4658-93DE-D8AD1B5F7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672856"/>
        <c:axId val="397675480"/>
      </c:lineChart>
      <c:dateAx>
        <c:axId val="397672856"/>
        <c:scaling>
          <c:orientation val="minMax"/>
        </c:scaling>
        <c:delete val="0"/>
        <c:axPos val="b"/>
        <c:numFmt formatCode="d/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675480"/>
        <c:crosses val="autoZero"/>
        <c:auto val="1"/>
        <c:lblOffset val="100"/>
        <c:baseTimeUnit val="days"/>
      </c:dateAx>
      <c:valAx>
        <c:axId val="39767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672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2F-419D-ADCF-213236F829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2F-419D-ADCF-213236F829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02F-419D-ADCF-213236F829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'Seleção Brasileira'!$L$30:$L$32</c:f>
              <c:strCache>
                <c:ptCount val="3"/>
                <c:pt idx="0">
                  <c:v>Positivo</c:v>
                </c:pt>
                <c:pt idx="1">
                  <c:v>Negativo</c:v>
                </c:pt>
                <c:pt idx="2">
                  <c:v>Neutro</c:v>
                </c:pt>
              </c:strCache>
            </c:strRef>
          </c:cat>
          <c:val>
            <c:numRef>
              <c:f>'Seleção Brasileira'!$N$30:$N$32</c:f>
              <c:numCache>
                <c:formatCode>0%</c:formatCode>
                <c:ptCount val="3"/>
                <c:pt idx="0">
                  <c:v>0.28266942576306259</c:v>
                </c:pt>
                <c:pt idx="1">
                  <c:v>0.38468701500258667</c:v>
                </c:pt>
                <c:pt idx="2">
                  <c:v>0.33264355923435074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2F-419D-ADCF-213236F82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603693982696596"/>
          <c:y val="5.6922592368261672E-2"/>
          <c:w val="0.18916068824730242"/>
          <c:h val="0.27846202301635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'Seleção Brasileira 22-06'!$F$1</c:f>
              <c:strCache>
                <c:ptCount val="1"/>
                <c:pt idx="0">
                  <c:v>%Positivo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7"/>
              <c:layout>
                <c:manualLayout>
                  <c:x val="-1.4005600696354106E-2"/>
                  <c:y val="-4.094689699296223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0-8925-445E-BD1E-9B2B702430A0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5A3-4356-9D65-2D54C9396878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25-445E-BD1E-9B2B702430A0}"/>
                </c:ext>
              </c:extLst>
            </c:dLbl>
            <c:dLbl>
              <c:idx val="15"/>
              <c:layout>
                <c:manualLayout>
                  <c:x val="-1.9607840974895575E-2"/>
                  <c:y val="-2.04734484964811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25-445E-BD1E-9B2B702430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'Seleção Brasileira 22-06'!$A$1:$A$26</c:f>
              <c:strCache>
                <c:ptCount val="26"/>
                <c:pt idx="0">
                  <c:v>Horario</c:v>
                </c:pt>
                <c:pt idx="1">
                  <c:v>08:00</c:v>
                </c:pt>
                <c:pt idx="2">
                  <c:v>08:10</c:v>
                </c:pt>
                <c:pt idx="3">
                  <c:v>08:20</c:v>
                </c:pt>
                <c:pt idx="4">
                  <c:v>08:30</c:v>
                </c:pt>
                <c:pt idx="5">
                  <c:v>08:40</c:v>
                </c:pt>
                <c:pt idx="6">
                  <c:v>08:50</c:v>
                </c:pt>
                <c:pt idx="7">
                  <c:v>09:00</c:v>
                </c:pt>
                <c:pt idx="8">
                  <c:v>09:10</c:v>
                </c:pt>
                <c:pt idx="9">
                  <c:v>09:20</c:v>
                </c:pt>
                <c:pt idx="10">
                  <c:v>09:30</c:v>
                </c:pt>
                <c:pt idx="11">
                  <c:v>09:40</c:v>
                </c:pt>
                <c:pt idx="12">
                  <c:v>09:50</c:v>
                </c:pt>
                <c:pt idx="13">
                  <c:v>10:00</c:v>
                </c:pt>
                <c:pt idx="14">
                  <c:v>10:10</c:v>
                </c:pt>
                <c:pt idx="15">
                  <c:v>10:20</c:v>
                </c:pt>
                <c:pt idx="16">
                  <c:v>10:30</c:v>
                </c:pt>
                <c:pt idx="17">
                  <c:v>10:40</c:v>
                </c:pt>
                <c:pt idx="18">
                  <c:v>10:50</c:v>
                </c:pt>
                <c:pt idx="19">
                  <c:v>11:00</c:v>
                </c:pt>
                <c:pt idx="20">
                  <c:v>11:10</c:v>
                </c:pt>
                <c:pt idx="21">
                  <c:v>11:20</c:v>
                </c:pt>
                <c:pt idx="22">
                  <c:v>11:30</c:v>
                </c:pt>
                <c:pt idx="23">
                  <c:v>11:40</c:v>
                </c:pt>
                <c:pt idx="24">
                  <c:v>11:50</c:v>
                </c:pt>
                <c:pt idx="25">
                  <c:v>12:00</c:v>
                </c:pt>
              </c:strCache>
            </c:strRef>
          </c:cat>
          <c:val>
            <c:numRef>
              <c:f>'Seleção Brasileira 22-06'!$F$1:$F$26</c:f>
              <c:numCache>
                <c:formatCode>0%</c:formatCode>
                <c:ptCount val="26"/>
                <c:pt idx="0" formatCode="General">
                  <c:v>0</c:v>
                </c:pt>
                <c:pt idx="1">
                  <c:v>0.62915601023017897</c:v>
                </c:pt>
                <c:pt idx="2">
                  <c:v>0.33559322033898303</c:v>
                </c:pt>
                <c:pt idx="3">
                  <c:v>0.34943181818181818</c:v>
                </c:pt>
                <c:pt idx="4">
                  <c:v>0.36673773987206826</c:v>
                </c:pt>
                <c:pt idx="5">
                  <c:v>0.34251968503937008</c:v>
                </c:pt>
                <c:pt idx="6">
                  <c:v>0.30755395683453235</c:v>
                </c:pt>
                <c:pt idx="7">
                  <c:v>0.59263959390862941</c:v>
                </c:pt>
                <c:pt idx="8">
                  <c:v>0.38333333333333336</c:v>
                </c:pt>
                <c:pt idx="9">
                  <c:v>0.41695303550973656</c:v>
                </c:pt>
                <c:pt idx="10">
                  <c:v>0.42110762800417972</c:v>
                </c:pt>
                <c:pt idx="11">
                  <c:v>0.48135964912280704</c:v>
                </c:pt>
                <c:pt idx="12">
                  <c:v>0.613556338028169</c:v>
                </c:pt>
                <c:pt idx="13">
                  <c:v>0.46210526315789474</c:v>
                </c:pt>
                <c:pt idx="14">
                  <c:v>0.59361233480176212</c:v>
                </c:pt>
                <c:pt idx="15">
                  <c:v>0.67353244078269825</c:v>
                </c:pt>
                <c:pt idx="16">
                  <c:v>0.65776699029126218</c:v>
                </c:pt>
                <c:pt idx="17">
                  <c:v>0.55459459459459459</c:v>
                </c:pt>
                <c:pt idx="18">
                  <c:v>0.38009259259259259</c:v>
                </c:pt>
                <c:pt idx="19">
                  <c:v>0.42037037037037039</c:v>
                </c:pt>
                <c:pt idx="20">
                  <c:v>0.51728110599078336</c:v>
                </c:pt>
                <c:pt idx="21">
                  <c:v>0.50943396226415094</c:v>
                </c:pt>
                <c:pt idx="22">
                  <c:v>0.52311756935270803</c:v>
                </c:pt>
                <c:pt idx="23">
                  <c:v>0.41836734693877553</c:v>
                </c:pt>
                <c:pt idx="24">
                  <c:v>0.41813602015113349</c:v>
                </c:pt>
                <c:pt idx="25">
                  <c:v>0.22007255139056833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A3-4356-9D65-2D54C9396878}"/>
            </c:ext>
          </c:extLst>
        </c:ser>
        <c:ser>
          <c:idx val="1"/>
          <c:order val="1"/>
          <c:tx>
            <c:strRef>
              <c:f>'Seleção Brasileira 22-06'!$G$1</c:f>
              <c:strCache>
                <c:ptCount val="1"/>
                <c:pt idx="0">
                  <c:v>%Neutro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'Seleção Brasileira 22-06'!$A$1:$A$26</c:f>
              <c:strCache>
                <c:ptCount val="26"/>
                <c:pt idx="0">
                  <c:v>Horario</c:v>
                </c:pt>
                <c:pt idx="1">
                  <c:v>08:00</c:v>
                </c:pt>
                <c:pt idx="2">
                  <c:v>08:10</c:v>
                </c:pt>
                <c:pt idx="3">
                  <c:v>08:20</c:v>
                </c:pt>
                <c:pt idx="4">
                  <c:v>08:30</c:v>
                </c:pt>
                <c:pt idx="5">
                  <c:v>08:40</c:v>
                </c:pt>
                <c:pt idx="6">
                  <c:v>08:50</c:v>
                </c:pt>
                <c:pt idx="7">
                  <c:v>09:00</c:v>
                </c:pt>
                <c:pt idx="8">
                  <c:v>09:10</c:v>
                </c:pt>
                <c:pt idx="9">
                  <c:v>09:20</c:v>
                </c:pt>
                <c:pt idx="10">
                  <c:v>09:30</c:v>
                </c:pt>
                <c:pt idx="11">
                  <c:v>09:40</c:v>
                </c:pt>
                <c:pt idx="12">
                  <c:v>09:50</c:v>
                </c:pt>
                <c:pt idx="13">
                  <c:v>10:00</c:v>
                </c:pt>
                <c:pt idx="14">
                  <c:v>10:10</c:v>
                </c:pt>
                <c:pt idx="15">
                  <c:v>10:20</c:v>
                </c:pt>
                <c:pt idx="16">
                  <c:v>10:30</c:v>
                </c:pt>
                <c:pt idx="17">
                  <c:v>10:40</c:v>
                </c:pt>
                <c:pt idx="18">
                  <c:v>10:50</c:v>
                </c:pt>
                <c:pt idx="19">
                  <c:v>11:00</c:v>
                </c:pt>
                <c:pt idx="20">
                  <c:v>11:10</c:v>
                </c:pt>
                <c:pt idx="21">
                  <c:v>11:20</c:v>
                </c:pt>
                <c:pt idx="22">
                  <c:v>11:30</c:v>
                </c:pt>
                <c:pt idx="23">
                  <c:v>11:40</c:v>
                </c:pt>
                <c:pt idx="24">
                  <c:v>11:50</c:v>
                </c:pt>
                <c:pt idx="25">
                  <c:v>12:00</c:v>
                </c:pt>
              </c:strCache>
            </c:strRef>
          </c:cat>
          <c:val>
            <c:numRef>
              <c:f>'Seleção Brasileira 22-06'!$G$1:$G$26</c:f>
              <c:numCache>
                <c:formatCode>0%</c:formatCode>
                <c:ptCount val="26"/>
                <c:pt idx="0" formatCode="General">
                  <c:v>0</c:v>
                </c:pt>
                <c:pt idx="1">
                  <c:v>0.15217391304347827</c:v>
                </c:pt>
                <c:pt idx="2">
                  <c:v>0.35932203389830508</c:v>
                </c:pt>
                <c:pt idx="3">
                  <c:v>0.29545454545454547</c:v>
                </c:pt>
                <c:pt idx="4">
                  <c:v>0.27078891257995735</c:v>
                </c:pt>
                <c:pt idx="5">
                  <c:v>0.25</c:v>
                </c:pt>
                <c:pt idx="6">
                  <c:v>0.25</c:v>
                </c:pt>
                <c:pt idx="7">
                  <c:v>0.18401015228426396</c:v>
                </c:pt>
                <c:pt idx="8">
                  <c:v>0.17820512820512821</c:v>
                </c:pt>
                <c:pt idx="9">
                  <c:v>0.16609392898052691</c:v>
                </c:pt>
                <c:pt idx="10">
                  <c:v>0.19958202716823406</c:v>
                </c:pt>
                <c:pt idx="11">
                  <c:v>0.16118421052631579</c:v>
                </c:pt>
                <c:pt idx="12">
                  <c:v>0.16549295774647887</c:v>
                </c:pt>
                <c:pt idx="13">
                  <c:v>0.14210526315789473</c:v>
                </c:pt>
                <c:pt idx="14">
                  <c:v>0.1762114537444934</c:v>
                </c:pt>
                <c:pt idx="15">
                  <c:v>0.15242018537590113</c:v>
                </c:pt>
                <c:pt idx="16">
                  <c:v>0.16140776699029127</c:v>
                </c:pt>
                <c:pt idx="17">
                  <c:v>0.20108108108108108</c:v>
                </c:pt>
                <c:pt idx="18">
                  <c:v>0.24398148148148149</c:v>
                </c:pt>
                <c:pt idx="19">
                  <c:v>0.125</c:v>
                </c:pt>
                <c:pt idx="20">
                  <c:v>0.15092165898617513</c:v>
                </c:pt>
                <c:pt idx="21">
                  <c:v>0.18238993710691823</c:v>
                </c:pt>
                <c:pt idx="22">
                  <c:v>0.12549537648612946</c:v>
                </c:pt>
                <c:pt idx="23">
                  <c:v>0.12244897959183673</c:v>
                </c:pt>
                <c:pt idx="24">
                  <c:v>0.14105793450881612</c:v>
                </c:pt>
                <c:pt idx="25">
                  <c:v>8.9480048367593712E-2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A3-4356-9D65-2D54C9396878}"/>
            </c:ext>
          </c:extLst>
        </c:ser>
        <c:ser>
          <c:idx val="2"/>
          <c:order val="2"/>
          <c:tx>
            <c:strRef>
              <c:f>'Seleção Brasileira 22-06'!$H$1</c:f>
              <c:strCache>
                <c:ptCount val="1"/>
                <c:pt idx="0">
                  <c:v>%Negativo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7"/>
              <c:layout>
                <c:manualLayout>
                  <c:x val="-5.8925471242286712E-2"/>
                  <c:y val="-3.07101727447216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5A3-4356-9D65-2D54C9396878}"/>
                </c:ext>
              </c:extLst>
            </c:dLbl>
            <c:dLbl>
              <c:idx val="11"/>
              <c:layout>
                <c:manualLayout>
                  <c:x val="-2.240896111416649E-2"/>
                  <c:y val="2.303262955854126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5A3-4356-9D65-2D54C9396878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5A3-4356-9D65-2D54C9396878}"/>
                </c:ext>
              </c:extLst>
            </c:dLbl>
            <c:dLbl>
              <c:idx val="14"/>
              <c:layout>
                <c:manualLayout>
                  <c:x val="-1.5406160765989461E-2"/>
                  <c:y val="4.35060780550223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5A3-4356-9D65-2D54C93968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'Seleção Brasileira 22-06'!$A$1:$A$26</c:f>
              <c:strCache>
                <c:ptCount val="26"/>
                <c:pt idx="0">
                  <c:v>Horario</c:v>
                </c:pt>
                <c:pt idx="1">
                  <c:v>08:00</c:v>
                </c:pt>
                <c:pt idx="2">
                  <c:v>08:10</c:v>
                </c:pt>
                <c:pt idx="3">
                  <c:v>08:20</c:v>
                </c:pt>
                <c:pt idx="4">
                  <c:v>08:30</c:v>
                </c:pt>
                <c:pt idx="5">
                  <c:v>08:40</c:v>
                </c:pt>
                <c:pt idx="6">
                  <c:v>08:50</c:v>
                </c:pt>
                <c:pt idx="7">
                  <c:v>09:00</c:v>
                </c:pt>
                <c:pt idx="8">
                  <c:v>09:10</c:v>
                </c:pt>
                <c:pt idx="9">
                  <c:v>09:20</c:v>
                </c:pt>
                <c:pt idx="10">
                  <c:v>09:30</c:v>
                </c:pt>
                <c:pt idx="11">
                  <c:v>09:40</c:v>
                </c:pt>
                <c:pt idx="12">
                  <c:v>09:50</c:v>
                </c:pt>
                <c:pt idx="13">
                  <c:v>10:00</c:v>
                </c:pt>
                <c:pt idx="14">
                  <c:v>10:10</c:v>
                </c:pt>
                <c:pt idx="15">
                  <c:v>10:20</c:v>
                </c:pt>
                <c:pt idx="16">
                  <c:v>10:30</c:v>
                </c:pt>
                <c:pt idx="17">
                  <c:v>10:40</c:v>
                </c:pt>
                <c:pt idx="18">
                  <c:v>10:50</c:v>
                </c:pt>
                <c:pt idx="19">
                  <c:v>11:00</c:v>
                </c:pt>
                <c:pt idx="20">
                  <c:v>11:10</c:v>
                </c:pt>
                <c:pt idx="21">
                  <c:v>11:20</c:v>
                </c:pt>
                <c:pt idx="22">
                  <c:v>11:30</c:v>
                </c:pt>
                <c:pt idx="23">
                  <c:v>11:40</c:v>
                </c:pt>
                <c:pt idx="24">
                  <c:v>11:50</c:v>
                </c:pt>
                <c:pt idx="25">
                  <c:v>12:00</c:v>
                </c:pt>
              </c:strCache>
            </c:strRef>
          </c:cat>
          <c:val>
            <c:numRef>
              <c:f>'Seleção Brasileira 22-06'!$H$2:$H$26</c:f>
              <c:numCache>
                <c:formatCode>0%</c:formatCode>
                <c:ptCount val="25"/>
                <c:pt idx="0">
                  <c:v>0.2186700767263427</c:v>
                </c:pt>
                <c:pt idx="1">
                  <c:v>0.30508474576271188</c:v>
                </c:pt>
                <c:pt idx="2">
                  <c:v>0.35511363636363635</c:v>
                </c:pt>
                <c:pt idx="3">
                  <c:v>0.36247334754797439</c:v>
                </c:pt>
                <c:pt idx="4">
                  <c:v>0.40748031496062992</c:v>
                </c:pt>
                <c:pt idx="5">
                  <c:v>0.44244604316546765</c:v>
                </c:pt>
                <c:pt idx="6">
                  <c:v>0.2233502538071066</c:v>
                </c:pt>
                <c:pt idx="7">
                  <c:v>0.43846153846153846</c:v>
                </c:pt>
                <c:pt idx="8">
                  <c:v>0.41695303550973656</c:v>
                </c:pt>
                <c:pt idx="9">
                  <c:v>0.37931034482758619</c:v>
                </c:pt>
                <c:pt idx="10">
                  <c:v>0.35745614035087719</c:v>
                </c:pt>
                <c:pt idx="11">
                  <c:v>0.22095070422535212</c:v>
                </c:pt>
                <c:pt idx="12">
                  <c:v>0.39578947368421052</c:v>
                </c:pt>
                <c:pt idx="13">
                  <c:v>0.23017621145374451</c:v>
                </c:pt>
                <c:pt idx="14">
                  <c:v>0.17404737384140062</c:v>
                </c:pt>
                <c:pt idx="15">
                  <c:v>0.1808252427184466</c:v>
                </c:pt>
                <c:pt idx="16">
                  <c:v>0.24432432432432433</c:v>
                </c:pt>
                <c:pt idx="17">
                  <c:v>0.37592592592592594</c:v>
                </c:pt>
                <c:pt idx="18">
                  <c:v>0.45462962962962961</c:v>
                </c:pt>
                <c:pt idx="19">
                  <c:v>0.33179723502304148</c:v>
                </c:pt>
                <c:pt idx="20">
                  <c:v>0.3081761006289308</c:v>
                </c:pt>
                <c:pt idx="21">
                  <c:v>0.3513870541611625</c:v>
                </c:pt>
                <c:pt idx="22">
                  <c:v>0.45918367346938777</c:v>
                </c:pt>
                <c:pt idx="23">
                  <c:v>0.44080604534005036</c:v>
                </c:pt>
                <c:pt idx="24">
                  <c:v>0.69044740024183793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A3-4356-9D65-2D54C9396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530128"/>
        <c:axId val="404534720"/>
      </c:lineChart>
      <c:catAx>
        <c:axId val="40453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4534720"/>
        <c:crosses val="autoZero"/>
        <c:auto val="1"/>
        <c:lblAlgn val="ctr"/>
        <c:lblOffset val="100"/>
        <c:noMultiLvlLbl val="0"/>
      </c:catAx>
      <c:valAx>
        <c:axId val="404534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453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CF-441A-99B0-048761FA46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CF-441A-99B0-048761FA46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CF-441A-99B0-048761FA46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'Seleção Brasileira 22-06'!$A$30:$A$32</c:f>
              <c:strCache>
                <c:ptCount val="3"/>
                <c:pt idx="0">
                  <c:v>Positivo</c:v>
                </c:pt>
                <c:pt idx="1">
                  <c:v>Negativo</c:v>
                </c:pt>
                <c:pt idx="2">
                  <c:v>Neutro</c:v>
                </c:pt>
              </c:strCache>
            </c:strRef>
          </c:cat>
          <c:val>
            <c:numRef>
              <c:f>'Seleção Brasileira 22-06'!$C$30:$C$32</c:f>
              <c:numCache>
                <c:formatCode>0%</c:formatCode>
                <c:ptCount val="3"/>
                <c:pt idx="0">
                  <c:v>0.4725991772660646</c:v>
                </c:pt>
                <c:pt idx="1">
                  <c:v>0.34933093763298501</c:v>
                </c:pt>
                <c:pt idx="2">
                  <c:v>0.1780698851009504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4-4F9B-9DFF-6487EBACE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Análise</a:t>
            </a:r>
            <a:r>
              <a:rPr lang="pt-BR" baseline="0"/>
              <a:t> de sentimento apenas de posts iniciais (sem </a:t>
            </a:r>
            <a:r>
              <a:rPr lang="pt-BR" sz="1400" b="0" i="0" u="none" strike="noStrike" baseline="0"/>
              <a:t>retweeted)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'Seleção Brasileira 22-06 SR'!$F$1</c:f>
              <c:strCache>
                <c:ptCount val="1"/>
                <c:pt idx="0">
                  <c:v>%Positivo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'Seleção Brasileira 22-06 SR'!$A$1:$A$26</c:f>
              <c:strCache>
                <c:ptCount val="26"/>
                <c:pt idx="0">
                  <c:v>Horario</c:v>
                </c:pt>
                <c:pt idx="1">
                  <c:v>08:00</c:v>
                </c:pt>
                <c:pt idx="2">
                  <c:v>08:10</c:v>
                </c:pt>
                <c:pt idx="3">
                  <c:v>08:20</c:v>
                </c:pt>
                <c:pt idx="4">
                  <c:v>08:30</c:v>
                </c:pt>
                <c:pt idx="5">
                  <c:v>08:40</c:v>
                </c:pt>
                <c:pt idx="6">
                  <c:v>08:50</c:v>
                </c:pt>
                <c:pt idx="7">
                  <c:v>09:00</c:v>
                </c:pt>
                <c:pt idx="8">
                  <c:v>09:10</c:v>
                </c:pt>
                <c:pt idx="9">
                  <c:v>09:20</c:v>
                </c:pt>
                <c:pt idx="10">
                  <c:v>09:30</c:v>
                </c:pt>
                <c:pt idx="11">
                  <c:v>09:40</c:v>
                </c:pt>
                <c:pt idx="12">
                  <c:v>09:50</c:v>
                </c:pt>
                <c:pt idx="13">
                  <c:v>10:00</c:v>
                </c:pt>
                <c:pt idx="14">
                  <c:v>10:10</c:v>
                </c:pt>
                <c:pt idx="15">
                  <c:v>10:20</c:v>
                </c:pt>
                <c:pt idx="16">
                  <c:v>10:30</c:v>
                </c:pt>
                <c:pt idx="17">
                  <c:v>10:40</c:v>
                </c:pt>
                <c:pt idx="18">
                  <c:v>10:50</c:v>
                </c:pt>
                <c:pt idx="19">
                  <c:v>11:00</c:v>
                </c:pt>
                <c:pt idx="20">
                  <c:v>11:10</c:v>
                </c:pt>
                <c:pt idx="21">
                  <c:v>11:20</c:v>
                </c:pt>
                <c:pt idx="22">
                  <c:v>11:30</c:v>
                </c:pt>
                <c:pt idx="23">
                  <c:v>11:40</c:v>
                </c:pt>
                <c:pt idx="24">
                  <c:v>11:50</c:v>
                </c:pt>
                <c:pt idx="25">
                  <c:v>12:00</c:v>
                </c:pt>
              </c:strCache>
            </c:strRef>
          </c:cat>
          <c:val>
            <c:numRef>
              <c:f>'Seleção Brasileira 22-06 SR'!$F$1:$F$26</c:f>
              <c:numCache>
                <c:formatCode>0%</c:formatCode>
                <c:ptCount val="26"/>
                <c:pt idx="0" formatCode="General">
                  <c:v>0</c:v>
                </c:pt>
                <c:pt idx="1">
                  <c:v>0.31455399061032863</c:v>
                </c:pt>
                <c:pt idx="2">
                  <c:v>0.27731092436974791</c:v>
                </c:pt>
                <c:pt idx="3">
                  <c:v>0.27210884353741499</c:v>
                </c:pt>
                <c:pt idx="4">
                  <c:v>0.33155080213903743</c:v>
                </c:pt>
                <c:pt idx="5">
                  <c:v>0.38461538461538464</c:v>
                </c:pt>
                <c:pt idx="6">
                  <c:v>0.32402234636871508</c:v>
                </c:pt>
                <c:pt idx="7">
                  <c:v>0.30044843049327352</c:v>
                </c:pt>
                <c:pt idx="8">
                  <c:v>0.23222748815165878</c:v>
                </c:pt>
                <c:pt idx="9">
                  <c:v>0.22933333333333333</c:v>
                </c:pt>
                <c:pt idx="10">
                  <c:v>0.26105263157894737</c:v>
                </c:pt>
                <c:pt idx="11">
                  <c:v>0.23969072164948454</c:v>
                </c:pt>
                <c:pt idx="12">
                  <c:v>0.28896103896103897</c:v>
                </c:pt>
                <c:pt idx="13">
                  <c:v>0.33234421364985162</c:v>
                </c:pt>
                <c:pt idx="14">
                  <c:v>0.28632478632478631</c:v>
                </c:pt>
                <c:pt idx="15">
                  <c:v>0.35499999999999998</c:v>
                </c:pt>
                <c:pt idx="16">
                  <c:v>0.31838565022421522</c:v>
                </c:pt>
                <c:pt idx="17">
                  <c:v>0.29139072847682118</c:v>
                </c:pt>
                <c:pt idx="18">
                  <c:v>0.29454545454545455</c:v>
                </c:pt>
                <c:pt idx="19">
                  <c:v>0.30042918454935624</c:v>
                </c:pt>
                <c:pt idx="20">
                  <c:v>0.35315985130111527</c:v>
                </c:pt>
                <c:pt idx="21">
                  <c:v>0.34158415841584161</c:v>
                </c:pt>
                <c:pt idx="22">
                  <c:v>0.28125</c:v>
                </c:pt>
                <c:pt idx="23">
                  <c:v>0.30409356725146197</c:v>
                </c:pt>
                <c:pt idx="24">
                  <c:v>0.31914893617021278</c:v>
                </c:pt>
                <c:pt idx="25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40-49E8-A74D-F3E8208198EF}"/>
            </c:ext>
          </c:extLst>
        </c:ser>
        <c:ser>
          <c:idx val="1"/>
          <c:order val="1"/>
          <c:tx>
            <c:strRef>
              <c:f>'Seleção Brasileira 22-06 SR'!$G$1</c:f>
              <c:strCache>
                <c:ptCount val="1"/>
                <c:pt idx="0">
                  <c:v>%Neutro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'Seleção Brasileira 22-06 SR'!$A$1:$A$26</c:f>
              <c:strCache>
                <c:ptCount val="26"/>
                <c:pt idx="0">
                  <c:v>Horario</c:v>
                </c:pt>
                <c:pt idx="1">
                  <c:v>08:00</c:v>
                </c:pt>
                <c:pt idx="2">
                  <c:v>08:10</c:v>
                </c:pt>
                <c:pt idx="3">
                  <c:v>08:20</c:v>
                </c:pt>
                <c:pt idx="4">
                  <c:v>08:30</c:v>
                </c:pt>
                <c:pt idx="5">
                  <c:v>08:40</c:v>
                </c:pt>
                <c:pt idx="6">
                  <c:v>08:50</c:v>
                </c:pt>
                <c:pt idx="7">
                  <c:v>09:00</c:v>
                </c:pt>
                <c:pt idx="8">
                  <c:v>09:10</c:v>
                </c:pt>
                <c:pt idx="9">
                  <c:v>09:20</c:v>
                </c:pt>
                <c:pt idx="10">
                  <c:v>09:30</c:v>
                </c:pt>
                <c:pt idx="11">
                  <c:v>09:40</c:v>
                </c:pt>
                <c:pt idx="12">
                  <c:v>09:50</c:v>
                </c:pt>
                <c:pt idx="13">
                  <c:v>10:00</c:v>
                </c:pt>
                <c:pt idx="14">
                  <c:v>10:10</c:v>
                </c:pt>
                <c:pt idx="15">
                  <c:v>10:20</c:v>
                </c:pt>
                <c:pt idx="16">
                  <c:v>10:30</c:v>
                </c:pt>
                <c:pt idx="17">
                  <c:v>10:40</c:v>
                </c:pt>
                <c:pt idx="18">
                  <c:v>10:50</c:v>
                </c:pt>
                <c:pt idx="19">
                  <c:v>11:00</c:v>
                </c:pt>
                <c:pt idx="20">
                  <c:v>11:10</c:v>
                </c:pt>
                <c:pt idx="21">
                  <c:v>11:20</c:v>
                </c:pt>
                <c:pt idx="22">
                  <c:v>11:30</c:v>
                </c:pt>
                <c:pt idx="23">
                  <c:v>11:40</c:v>
                </c:pt>
                <c:pt idx="24">
                  <c:v>11:50</c:v>
                </c:pt>
                <c:pt idx="25">
                  <c:v>12:00</c:v>
                </c:pt>
              </c:strCache>
            </c:strRef>
          </c:cat>
          <c:val>
            <c:numRef>
              <c:f>'Seleção Brasileira 22-06 SR'!$G$1:$G$26</c:f>
              <c:numCache>
                <c:formatCode>0%</c:formatCode>
                <c:ptCount val="26"/>
                <c:pt idx="0" formatCode="General">
                  <c:v>0</c:v>
                </c:pt>
                <c:pt idx="1">
                  <c:v>0.26760563380281688</c:v>
                </c:pt>
                <c:pt idx="2">
                  <c:v>0.34453781512605042</c:v>
                </c:pt>
                <c:pt idx="3">
                  <c:v>0.27210884353741499</c:v>
                </c:pt>
                <c:pt idx="4">
                  <c:v>0.29946524064171121</c:v>
                </c:pt>
                <c:pt idx="5">
                  <c:v>0.2857142857142857</c:v>
                </c:pt>
                <c:pt idx="6">
                  <c:v>0.36312849162011174</c:v>
                </c:pt>
                <c:pt idx="7">
                  <c:v>0.21524663677130046</c:v>
                </c:pt>
                <c:pt idx="8">
                  <c:v>0.32227488151658767</c:v>
                </c:pt>
                <c:pt idx="9">
                  <c:v>0.26666666666666666</c:v>
                </c:pt>
                <c:pt idx="10">
                  <c:v>0.24631578947368421</c:v>
                </c:pt>
                <c:pt idx="11">
                  <c:v>0.23195876288659795</c:v>
                </c:pt>
                <c:pt idx="12">
                  <c:v>0.27272727272727271</c:v>
                </c:pt>
                <c:pt idx="13">
                  <c:v>0.2314540059347181</c:v>
                </c:pt>
                <c:pt idx="14">
                  <c:v>0.25641025641025639</c:v>
                </c:pt>
                <c:pt idx="15">
                  <c:v>0.215</c:v>
                </c:pt>
                <c:pt idx="16">
                  <c:v>0.26457399103139012</c:v>
                </c:pt>
                <c:pt idx="17">
                  <c:v>0.27814569536423839</c:v>
                </c:pt>
                <c:pt idx="18">
                  <c:v>0.24121212121212121</c:v>
                </c:pt>
                <c:pt idx="19">
                  <c:v>0.29184549356223177</c:v>
                </c:pt>
                <c:pt idx="20">
                  <c:v>0.25278810408921931</c:v>
                </c:pt>
                <c:pt idx="21">
                  <c:v>0.24257425742574257</c:v>
                </c:pt>
                <c:pt idx="22">
                  <c:v>0.23749999999999999</c:v>
                </c:pt>
                <c:pt idx="23">
                  <c:v>0.26900584795321636</c:v>
                </c:pt>
                <c:pt idx="24">
                  <c:v>0.34042553191489361</c:v>
                </c:pt>
                <c:pt idx="25">
                  <c:v>6.25E-2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40-49E8-A74D-F3E8208198EF}"/>
            </c:ext>
          </c:extLst>
        </c:ser>
        <c:ser>
          <c:idx val="2"/>
          <c:order val="2"/>
          <c:tx>
            <c:strRef>
              <c:f>'Seleção Brasileira 22-06 SR'!$H$1</c:f>
              <c:strCache>
                <c:ptCount val="1"/>
                <c:pt idx="0">
                  <c:v>%Negativo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'Seleção Brasileira 22-06 SR'!$A$1:$A$26</c:f>
              <c:strCache>
                <c:ptCount val="26"/>
                <c:pt idx="0">
                  <c:v>Horario</c:v>
                </c:pt>
                <c:pt idx="1">
                  <c:v>08:00</c:v>
                </c:pt>
                <c:pt idx="2">
                  <c:v>08:10</c:v>
                </c:pt>
                <c:pt idx="3">
                  <c:v>08:20</c:v>
                </c:pt>
                <c:pt idx="4">
                  <c:v>08:30</c:v>
                </c:pt>
                <c:pt idx="5">
                  <c:v>08:40</c:v>
                </c:pt>
                <c:pt idx="6">
                  <c:v>08:50</c:v>
                </c:pt>
                <c:pt idx="7">
                  <c:v>09:00</c:v>
                </c:pt>
                <c:pt idx="8">
                  <c:v>09:10</c:v>
                </c:pt>
                <c:pt idx="9">
                  <c:v>09:20</c:v>
                </c:pt>
                <c:pt idx="10">
                  <c:v>09:30</c:v>
                </c:pt>
                <c:pt idx="11">
                  <c:v>09:40</c:v>
                </c:pt>
                <c:pt idx="12">
                  <c:v>09:50</c:v>
                </c:pt>
                <c:pt idx="13">
                  <c:v>10:00</c:v>
                </c:pt>
                <c:pt idx="14">
                  <c:v>10:10</c:v>
                </c:pt>
                <c:pt idx="15">
                  <c:v>10:20</c:v>
                </c:pt>
                <c:pt idx="16">
                  <c:v>10:30</c:v>
                </c:pt>
                <c:pt idx="17">
                  <c:v>10:40</c:v>
                </c:pt>
                <c:pt idx="18">
                  <c:v>10:50</c:v>
                </c:pt>
                <c:pt idx="19">
                  <c:v>11:00</c:v>
                </c:pt>
                <c:pt idx="20">
                  <c:v>11:10</c:v>
                </c:pt>
                <c:pt idx="21">
                  <c:v>11:20</c:v>
                </c:pt>
                <c:pt idx="22">
                  <c:v>11:30</c:v>
                </c:pt>
                <c:pt idx="23">
                  <c:v>11:40</c:v>
                </c:pt>
                <c:pt idx="24">
                  <c:v>11:50</c:v>
                </c:pt>
                <c:pt idx="25">
                  <c:v>12:00</c:v>
                </c:pt>
              </c:strCache>
            </c:strRef>
          </c:cat>
          <c:val>
            <c:numRef>
              <c:f>'Seleção Brasileira 22-06 SR'!$H$2:$H$26</c:f>
              <c:numCache>
                <c:formatCode>0%</c:formatCode>
                <c:ptCount val="25"/>
                <c:pt idx="0">
                  <c:v>0.41784037558685444</c:v>
                </c:pt>
                <c:pt idx="1">
                  <c:v>0.37815126050420167</c:v>
                </c:pt>
                <c:pt idx="2">
                  <c:v>0.45578231292517007</c:v>
                </c:pt>
                <c:pt idx="3">
                  <c:v>0.36898395721925131</c:v>
                </c:pt>
                <c:pt idx="4">
                  <c:v>0.32967032967032966</c:v>
                </c:pt>
                <c:pt idx="5">
                  <c:v>0.31284916201117319</c:v>
                </c:pt>
                <c:pt idx="6">
                  <c:v>0.48430493273542602</c:v>
                </c:pt>
                <c:pt idx="7">
                  <c:v>0.44549763033175355</c:v>
                </c:pt>
                <c:pt idx="8">
                  <c:v>0.504</c:v>
                </c:pt>
                <c:pt idx="9">
                  <c:v>0.49263157894736842</c:v>
                </c:pt>
                <c:pt idx="10">
                  <c:v>0.52835051546391754</c:v>
                </c:pt>
                <c:pt idx="11">
                  <c:v>0.43831168831168832</c:v>
                </c:pt>
                <c:pt idx="12">
                  <c:v>0.43620178041543028</c:v>
                </c:pt>
                <c:pt idx="13">
                  <c:v>0.45726495726495725</c:v>
                </c:pt>
                <c:pt idx="14">
                  <c:v>0.43</c:v>
                </c:pt>
                <c:pt idx="15">
                  <c:v>0.4170403587443946</c:v>
                </c:pt>
                <c:pt idx="16">
                  <c:v>0.43046357615894038</c:v>
                </c:pt>
                <c:pt idx="17">
                  <c:v>0.46424242424242423</c:v>
                </c:pt>
                <c:pt idx="18">
                  <c:v>0.40772532188841204</c:v>
                </c:pt>
                <c:pt idx="19">
                  <c:v>0.39405204460966542</c:v>
                </c:pt>
                <c:pt idx="20">
                  <c:v>0.41584158415841582</c:v>
                </c:pt>
                <c:pt idx="21">
                  <c:v>0.48125000000000001</c:v>
                </c:pt>
                <c:pt idx="22">
                  <c:v>0.42690058479532161</c:v>
                </c:pt>
                <c:pt idx="23">
                  <c:v>0.34042553191489361</c:v>
                </c:pt>
                <c:pt idx="24">
                  <c:v>0.5625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A40-49E8-A74D-F3E820819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530128"/>
        <c:axId val="404534720"/>
      </c:lineChart>
      <c:catAx>
        <c:axId val="40453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4534720"/>
        <c:crosses val="autoZero"/>
        <c:auto val="1"/>
        <c:lblAlgn val="ctr"/>
        <c:lblOffset val="100"/>
        <c:noMultiLvlLbl val="0"/>
      </c:catAx>
      <c:valAx>
        <c:axId val="4045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453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2F-4776-A427-F4AEE7B267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2F-4776-A427-F4AEE7B267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C2F-4776-A427-F4AEE7B267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'Seleção Brasileira 22-06 SR'!$K$30:$K$32</c:f>
              <c:strCache>
                <c:ptCount val="3"/>
                <c:pt idx="0">
                  <c:v>Positivo</c:v>
                </c:pt>
                <c:pt idx="1">
                  <c:v>Negativo</c:v>
                </c:pt>
                <c:pt idx="2">
                  <c:v>Neutro</c:v>
                </c:pt>
              </c:strCache>
            </c:strRef>
          </c:cat>
          <c:val>
            <c:numRef>
              <c:f>'Seleção Brasileira 22-06 SR'!$M$30:$M$32</c:f>
              <c:numCache>
                <c:formatCode>0%</c:formatCode>
                <c:ptCount val="3"/>
                <c:pt idx="0">
                  <c:v>0.29620253164556964</c:v>
                </c:pt>
                <c:pt idx="1">
                  <c:v>0.4412974683544304</c:v>
                </c:pt>
                <c:pt idx="2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2F-4776-A427-F4AEE7B26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Análise</a:t>
            </a:r>
            <a:r>
              <a:rPr lang="pt-BR" baseline="0"/>
              <a:t> de sentimento apenas de posts iniciais (sem </a:t>
            </a:r>
            <a:r>
              <a:rPr lang="pt-BR" sz="1400" b="0" i="0" u="none" strike="noStrike" baseline="0"/>
              <a:t>retweeted) - apenas verificados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'Seleção Brasileira 22-06 SR'!$F$47</c:f>
              <c:strCache>
                <c:ptCount val="1"/>
                <c:pt idx="0">
                  <c:v>%Positivo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'Seleção Brasileira 22-06 SR'!$A$1:$A$26</c:f>
              <c:strCache>
                <c:ptCount val="26"/>
                <c:pt idx="0">
                  <c:v>Horario</c:v>
                </c:pt>
                <c:pt idx="1">
                  <c:v>08:00</c:v>
                </c:pt>
                <c:pt idx="2">
                  <c:v>08:10</c:v>
                </c:pt>
                <c:pt idx="3">
                  <c:v>08:20</c:v>
                </c:pt>
                <c:pt idx="4">
                  <c:v>08:30</c:v>
                </c:pt>
                <c:pt idx="5">
                  <c:v>08:40</c:v>
                </c:pt>
                <c:pt idx="6">
                  <c:v>08:50</c:v>
                </c:pt>
                <c:pt idx="7">
                  <c:v>09:00</c:v>
                </c:pt>
                <c:pt idx="8">
                  <c:v>09:10</c:v>
                </c:pt>
                <c:pt idx="9">
                  <c:v>09:20</c:v>
                </c:pt>
                <c:pt idx="10">
                  <c:v>09:30</c:v>
                </c:pt>
                <c:pt idx="11">
                  <c:v>09:40</c:v>
                </c:pt>
                <c:pt idx="12">
                  <c:v>09:50</c:v>
                </c:pt>
                <c:pt idx="13">
                  <c:v>10:00</c:v>
                </c:pt>
                <c:pt idx="14">
                  <c:v>10:10</c:v>
                </c:pt>
                <c:pt idx="15">
                  <c:v>10:20</c:v>
                </c:pt>
                <c:pt idx="16">
                  <c:v>10:30</c:v>
                </c:pt>
                <c:pt idx="17">
                  <c:v>10:40</c:v>
                </c:pt>
                <c:pt idx="18">
                  <c:v>10:50</c:v>
                </c:pt>
                <c:pt idx="19">
                  <c:v>11:00</c:v>
                </c:pt>
                <c:pt idx="20">
                  <c:v>11:10</c:v>
                </c:pt>
                <c:pt idx="21">
                  <c:v>11:20</c:v>
                </c:pt>
                <c:pt idx="22">
                  <c:v>11:30</c:v>
                </c:pt>
                <c:pt idx="23">
                  <c:v>11:40</c:v>
                </c:pt>
                <c:pt idx="24">
                  <c:v>11:50</c:v>
                </c:pt>
                <c:pt idx="25">
                  <c:v>12:00</c:v>
                </c:pt>
              </c:strCache>
            </c:strRef>
          </c:cat>
          <c:val>
            <c:numRef>
              <c:f>'Seleção Brasileira 22-06 SR'!$F$48:$F$73</c:f>
              <c:numCache>
                <c:formatCode>0%</c:formatCode>
                <c:ptCount val="26"/>
                <c:pt idx="0">
                  <c:v>0.14285714285714285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</c:v>
                </c:pt>
                <c:pt idx="6">
                  <c:v>0.33333333333333331</c:v>
                </c:pt>
                <c:pt idx="7">
                  <c:v>0</c:v>
                </c:pt>
                <c:pt idx="8">
                  <c:v>0.14285714285714285</c:v>
                </c:pt>
                <c:pt idx="9">
                  <c:v>0</c:v>
                </c:pt>
                <c:pt idx="10">
                  <c:v>0.66666666666666663</c:v>
                </c:pt>
                <c:pt idx="11">
                  <c:v>0.2</c:v>
                </c:pt>
                <c:pt idx="12">
                  <c:v>0.5</c:v>
                </c:pt>
                <c:pt idx="13">
                  <c:v>0.5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0.25</c:v>
                </c:pt>
                <c:pt idx="22">
                  <c:v>0.33333333333333331</c:v>
                </c:pt>
                <c:pt idx="23">
                  <c:v>0</c:v>
                </c:pt>
                <c:pt idx="24">
                  <c:v>0.25</c:v>
                </c:pt>
                <c:pt idx="2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2-4E00-A5A0-C6F5ADAA1942}"/>
            </c:ext>
          </c:extLst>
        </c:ser>
        <c:ser>
          <c:idx val="1"/>
          <c:order val="1"/>
          <c:tx>
            <c:strRef>
              <c:f>'Seleção Brasileira 22-06 SR'!$G$47</c:f>
              <c:strCache>
                <c:ptCount val="1"/>
                <c:pt idx="0">
                  <c:v>%Neutro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'Seleção Brasileira 22-06 SR'!$A$1:$A$26</c:f>
              <c:strCache>
                <c:ptCount val="26"/>
                <c:pt idx="0">
                  <c:v>Horario</c:v>
                </c:pt>
                <c:pt idx="1">
                  <c:v>08:00</c:v>
                </c:pt>
                <c:pt idx="2">
                  <c:v>08:10</c:v>
                </c:pt>
                <c:pt idx="3">
                  <c:v>08:20</c:v>
                </c:pt>
                <c:pt idx="4">
                  <c:v>08:30</c:v>
                </c:pt>
                <c:pt idx="5">
                  <c:v>08:40</c:v>
                </c:pt>
                <c:pt idx="6">
                  <c:v>08:50</c:v>
                </c:pt>
                <c:pt idx="7">
                  <c:v>09:00</c:v>
                </c:pt>
                <c:pt idx="8">
                  <c:v>09:10</c:v>
                </c:pt>
                <c:pt idx="9">
                  <c:v>09:20</c:v>
                </c:pt>
                <c:pt idx="10">
                  <c:v>09:30</c:v>
                </c:pt>
                <c:pt idx="11">
                  <c:v>09:40</c:v>
                </c:pt>
                <c:pt idx="12">
                  <c:v>09:50</c:v>
                </c:pt>
                <c:pt idx="13">
                  <c:v>10:00</c:v>
                </c:pt>
                <c:pt idx="14">
                  <c:v>10:10</c:v>
                </c:pt>
                <c:pt idx="15">
                  <c:v>10:20</c:v>
                </c:pt>
                <c:pt idx="16">
                  <c:v>10:30</c:v>
                </c:pt>
                <c:pt idx="17">
                  <c:v>10:40</c:v>
                </c:pt>
                <c:pt idx="18">
                  <c:v>10:50</c:v>
                </c:pt>
                <c:pt idx="19">
                  <c:v>11:00</c:v>
                </c:pt>
                <c:pt idx="20">
                  <c:v>11:10</c:v>
                </c:pt>
                <c:pt idx="21">
                  <c:v>11:20</c:v>
                </c:pt>
                <c:pt idx="22">
                  <c:v>11:30</c:v>
                </c:pt>
                <c:pt idx="23">
                  <c:v>11:40</c:v>
                </c:pt>
                <c:pt idx="24">
                  <c:v>11:50</c:v>
                </c:pt>
                <c:pt idx="25">
                  <c:v>12:00</c:v>
                </c:pt>
              </c:strCache>
            </c:strRef>
          </c:cat>
          <c:val>
            <c:numRef>
              <c:f>'Seleção Brasileira 22-06 SR'!$G$48:$G$73</c:f>
              <c:numCache>
                <c:formatCode>0%</c:formatCode>
                <c:ptCount val="26"/>
                <c:pt idx="0">
                  <c:v>0.42857142857142855</c:v>
                </c:pt>
                <c:pt idx="1">
                  <c:v>0.75</c:v>
                </c:pt>
                <c:pt idx="2">
                  <c:v>0.5</c:v>
                </c:pt>
                <c:pt idx="3">
                  <c:v>0.42857142857142855</c:v>
                </c:pt>
                <c:pt idx="4">
                  <c:v>0.2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0.5</c:v>
                </c:pt>
                <c:pt idx="8">
                  <c:v>0.2857142857142857</c:v>
                </c:pt>
                <c:pt idx="9">
                  <c:v>0.5</c:v>
                </c:pt>
                <c:pt idx="10">
                  <c:v>0</c:v>
                </c:pt>
                <c:pt idx="11">
                  <c:v>0.6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0.25</c:v>
                </c:pt>
                <c:pt idx="16">
                  <c:v>0.25</c:v>
                </c:pt>
                <c:pt idx="17">
                  <c:v>0.6</c:v>
                </c:pt>
                <c:pt idx="18">
                  <c:v>0</c:v>
                </c:pt>
                <c:pt idx="19">
                  <c:v>0.4</c:v>
                </c:pt>
                <c:pt idx="20">
                  <c:v>0.5</c:v>
                </c:pt>
                <c:pt idx="21">
                  <c:v>0</c:v>
                </c:pt>
                <c:pt idx="22">
                  <c:v>0.33333333333333331</c:v>
                </c:pt>
                <c:pt idx="23">
                  <c:v>0.2</c:v>
                </c:pt>
                <c:pt idx="24">
                  <c:v>0.25</c:v>
                </c:pt>
                <c:pt idx="25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2-4E00-A5A0-C6F5ADAA1942}"/>
            </c:ext>
          </c:extLst>
        </c:ser>
        <c:ser>
          <c:idx val="2"/>
          <c:order val="2"/>
          <c:tx>
            <c:strRef>
              <c:f>'Seleção Brasileira 22-06 SR'!$H$47</c:f>
              <c:strCache>
                <c:ptCount val="1"/>
                <c:pt idx="0">
                  <c:v>%Negativo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'Seleção Brasileira 22-06 SR'!$A$1:$A$26</c:f>
              <c:strCache>
                <c:ptCount val="26"/>
                <c:pt idx="0">
                  <c:v>Horario</c:v>
                </c:pt>
                <c:pt idx="1">
                  <c:v>08:00</c:v>
                </c:pt>
                <c:pt idx="2">
                  <c:v>08:10</c:v>
                </c:pt>
                <c:pt idx="3">
                  <c:v>08:20</c:v>
                </c:pt>
                <c:pt idx="4">
                  <c:v>08:30</c:v>
                </c:pt>
                <c:pt idx="5">
                  <c:v>08:40</c:v>
                </c:pt>
                <c:pt idx="6">
                  <c:v>08:50</c:v>
                </c:pt>
                <c:pt idx="7">
                  <c:v>09:00</c:v>
                </c:pt>
                <c:pt idx="8">
                  <c:v>09:10</c:v>
                </c:pt>
                <c:pt idx="9">
                  <c:v>09:20</c:v>
                </c:pt>
                <c:pt idx="10">
                  <c:v>09:30</c:v>
                </c:pt>
                <c:pt idx="11">
                  <c:v>09:40</c:v>
                </c:pt>
                <c:pt idx="12">
                  <c:v>09:50</c:v>
                </c:pt>
                <c:pt idx="13">
                  <c:v>10:00</c:v>
                </c:pt>
                <c:pt idx="14">
                  <c:v>10:10</c:v>
                </c:pt>
                <c:pt idx="15">
                  <c:v>10:20</c:v>
                </c:pt>
                <c:pt idx="16">
                  <c:v>10:30</c:v>
                </c:pt>
                <c:pt idx="17">
                  <c:v>10:40</c:v>
                </c:pt>
                <c:pt idx="18">
                  <c:v>10:50</c:v>
                </c:pt>
                <c:pt idx="19">
                  <c:v>11:00</c:v>
                </c:pt>
                <c:pt idx="20">
                  <c:v>11:10</c:v>
                </c:pt>
                <c:pt idx="21">
                  <c:v>11:20</c:v>
                </c:pt>
                <c:pt idx="22">
                  <c:v>11:30</c:v>
                </c:pt>
                <c:pt idx="23">
                  <c:v>11:40</c:v>
                </c:pt>
                <c:pt idx="24">
                  <c:v>11:50</c:v>
                </c:pt>
                <c:pt idx="25">
                  <c:v>12:00</c:v>
                </c:pt>
              </c:strCache>
            </c:strRef>
          </c:cat>
          <c:val>
            <c:numRef>
              <c:f>'Seleção Brasileira 22-06 SR'!$H$48:$H$73</c:f>
              <c:numCache>
                <c:formatCode>0%</c:formatCode>
                <c:ptCount val="26"/>
                <c:pt idx="0">
                  <c:v>0.42857142857142855</c:v>
                </c:pt>
                <c:pt idx="1">
                  <c:v>0.25</c:v>
                </c:pt>
                <c:pt idx="2">
                  <c:v>0.5</c:v>
                </c:pt>
                <c:pt idx="3">
                  <c:v>0.5714285714285714</c:v>
                </c:pt>
                <c:pt idx="4">
                  <c:v>0.4</c:v>
                </c:pt>
                <c:pt idx="5">
                  <c:v>0.66666666666666663</c:v>
                </c:pt>
                <c:pt idx="6">
                  <c:v>0.33333333333333331</c:v>
                </c:pt>
                <c:pt idx="7">
                  <c:v>0.5</c:v>
                </c:pt>
                <c:pt idx="8">
                  <c:v>0.5714285714285714</c:v>
                </c:pt>
                <c:pt idx="9">
                  <c:v>0.5</c:v>
                </c:pt>
                <c:pt idx="10">
                  <c:v>0.33333333333333331</c:v>
                </c:pt>
                <c:pt idx="11">
                  <c:v>0.2</c:v>
                </c:pt>
                <c:pt idx="12">
                  <c:v>0</c:v>
                </c:pt>
                <c:pt idx="13">
                  <c:v>0.5</c:v>
                </c:pt>
                <c:pt idx="14">
                  <c:v>1</c:v>
                </c:pt>
                <c:pt idx="15">
                  <c:v>0.75</c:v>
                </c:pt>
                <c:pt idx="16">
                  <c:v>0.75</c:v>
                </c:pt>
                <c:pt idx="17">
                  <c:v>0.2</c:v>
                </c:pt>
                <c:pt idx="18">
                  <c:v>0</c:v>
                </c:pt>
                <c:pt idx="19">
                  <c:v>0.6</c:v>
                </c:pt>
                <c:pt idx="20">
                  <c:v>0.5</c:v>
                </c:pt>
                <c:pt idx="21">
                  <c:v>0.75</c:v>
                </c:pt>
                <c:pt idx="22">
                  <c:v>0.33333333333333331</c:v>
                </c:pt>
                <c:pt idx="23">
                  <c:v>0.8</c:v>
                </c:pt>
                <c:pt idx="24">
                  <c:v>0.5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12-4E00-A5A0-C6F5ADAA1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530128"/>
        <c:axId val="404534720"/>
      </c:lineChart>
      <c:catAx>
        <c:axId val="40453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4534720"/>
        <c:crosses val="autoZero"/>
        <c:auto val="1"/>
        <c:lblAlgn val="ctr"/>
        <c:lblOffset val="100"/>
        <c:noMultiLvlLbl val="0"/>
      </c:catAx>
      <c:valAx>
        <c:axId val="4045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453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Análise</a:t>
            </a:r>
            <a:r>
              <a:rPr lang="pt-BR" baseline="0"/>
              <a:t> de sentimento apenas de posts iniciais (sem </a:t>
            </a:r>
            <a:r>
              <a:rPr lang="pt-BR" sz="1400" b="0" i="0" u="none" strike="noStrike" baseline="0"/>
              <a:t>retweeted) - apenas nãoverificados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'Seleção Brasileira 22-06 SR'!$F$78</c:f>
              <c:strCache>
                <c:ptCount val="1"/>
                <c:pt idx="0">
                  <c:v>%Positivo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'Seleção Brasileira 22-06 SR'!$A$1:$A$26</c:f>
              <c:strCache>
                <c:ptCount val="26"/>
                <c:pt idx="0">
                  <c:v>Horario</c:v>
                </c:pt>
                <c:pt idx="1">
                  <c:v>08:00</c:v>
                </c:pt>
                <c:pt idx="2">
                  <c:v>08:10</c:v>
                </c:pt>
                <c:pt idx="3">
                  <c:v>08:20</c:v>
                </c:pt>
                <c:pt idx="4">
                  <c:v>08:30</c:v>
                </c:pt>
                <c:pt idx="5">
                  <c:v>08:40</c:v>
                </c:pt>
                <c:pt idx="6">
                  <c:v>08:50</c:v>
                </c:pt>
                <c:pt idx="7">
                  <c:v>09:00</c:v>
                </c:pt>
                <c:pt idx="8">
                  <c:v>09:10</c:v>
                </c:pt>
                <c:pt idx="9">
                  <c:v>09:20</c:v>
                </c:pt>
                <c:pt idx="10">
                  <c:v>09:30</c:v>
                </c:pt>
                <c:pt idx="11">
                  <c:v>09:40</c:v>
                </c:pt>
                <c:pt idx="12">
                  <c:v>09:50</c:v>
                </c:pt>
                <c:pt idx="13">
                  <c:v>10:00</c:v>
                </c:pt>
                <c:pt idx="14">
                  <c:v>10:10</c:v>
                </c:pt>
                <c:pt idx="15">
                  <c:v>10:20</c:v>
                </c:pt>
                <c:pt idx="16">
                  <c:v>10:30</c:v>
                </c:pt>
                <c:pt idx="17">
                  <c:v>10:40</c:v>
                </c:pt>
                <c:pt idx="18">
                  <c:v>10:50</c:v>
                </c:pt>
                <c:pt idx="19">
                  <c:v>11:00</c:v>
                </c:pt>
                <c:pt idx="20">
                  <c:v>11:10</c:v>
                </c:pt>
                <c:pt idx="21">
                  <c:v>11:20</c:v>
                </c:pt>
                <c:pt idx="22">
                  <c:v>11:30</c:v>
                </c:pt>
                <c:pt idx="23">
                  <c:v>11:40</c:v>
                </c:pt>
                <c:pt idx="24">
                  <c:v>11:50</c:v>
                </c:pt>
                <c:pt idx="25">
                  <c:v>12:00</c:v>
                </c:pt>
              </c:strCache>
            </c:strRef>
          </c:cat>
          <c:val>
            <c:numRef>
              <c:f>'Seleção Brasileira 22-06 SR'!$F$79:$F$106</c:f>
              <c:numCache>
                <c:formatCode>0%</c:formatCode>
                <c:ptCount val="28"/>
                <c:pt idx="0">
                  <c:v>0.32038834951456313</c:v>
                </c:pt>
                <c:pt idx="1">
                  <c:v>0.28695652173913044</c:v>
                </c:pt>
                <c:pt idx="2">
                  <c:v>0.27972027972027974</c:v>
                </c:pt>
                <c:pt idx="3">
                  <c:v>0.34444444444444444</c:v>
                </c:pt>
                <c:pt idx="4">
                  <c:v>0.38418079096045199</c:v>
                </c:pt>
                <c:pt idx="5">
                  <c:v>0.32954545454545453</c:v>
                </c:pt>
                <c:pt idx="6">
                  <c:v>0.3</c:v>
                </c:pt>
                <c:pt idx="7">
                  <c:v>0.23671497584541062</c:v>
                </c:pt>
                <c:pt idx="8">
                  <c:v>0.22933333333333333</c:v>
                </c:pt>
                <c:pt idx="9">
                  <c:v>0.26282051282051283</c:v>
                </c:pt>
                <c:pt idx="10">
                  <c:v>0.24093264248704663</c:v>
                </c:pt>
                <c:pt idx="11">
                  <c:v>0.28524590163934427</c:v>
                </c:pt>
                <c:pt idx="12">
                  <c:v>0.33433734939759036</c:v>
                </c:pt>
                <c:pt idx="13">
                  <c:v>0.28448275862068967</c:v>
                </c:pt>
                <c:pt idx="14">
                  <c:v>0.35353535353535354</c:v>
                </c:pt>
                <c:pt idx="15">
                  <c:v>0.32126696832579188</c:v>
                </c:pt>
                <c:pt idx="16">
                  <c:v>0.29530201342281881</c:v>
                </c:pt>
                <c:pt idx="17">
                  <c:v>0.29598051157125455</c:v>
                </c:pt>
                <c:pt idx="18">
                  <c:v>0.30263157894736842</c:v>
                </c:pt>
                <c:pt idx="19">
                  <c:v>0.34831460674157305</c:v>
                </c:pt>
                <c:pt idx="20">
                  <c:v>0.35025380710659898</c:v>
                </c:pt>
                <c:pt idx="21">
                  <c:v>0.28846153846153844</c:v>
                </c:pt>
                <c:pt idx="22">
                  <c:v>0.30538922155688625</c:v>
                </c:pt>
                <c:pt idx="23">
                  <c:v>0.3188405797101449</c:v>
                </c:pt>
                <c:pt idx="24">
                  <c:v>0.375</c:v>
                </c:pt>
                <c:pt idx="25">
                  <c:v>0.32758620689655171</c:v>
                </c:pt>
                <c:pt idx="26">
                  <c:v>0.33663366336633666</c:v>
                </c:pt>
                <c:pt idx="27">
                  <c:v>0.35294117647058826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D-463B-AC80-2511DAAB350E}"/>
            </c:ext>
          </c:extLst>
        </c:ser>
        <c:ser>
          <c:idx val="1"/>
          <c:order val="1"/>
          <c:tx>
            <c:strRef>
              <c:f>'Seleção Brasileira 22-06 SR'!$G$78</c:f>
              <c:strCache>
                <c:ptCount val="1"/>
                <c:pt idx="0">
                  <c:v>%Neutro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'Seleção Brasileira 22-06 SR'!$A$1:$A$26</c:f>
              <c:strCache>
                <c:ptCount val="26"/>
                <c:pt idx="0">
                  <c:v>Horario</c:v>
                </c:pt>
                <c:pt idx="1">
                  <c:v>08:00</c:v>
                </c:pt>
                <c:pt idx="2">
                  <c:v>08:10</c:v>
                </c:pt>
                <c:pt idx="3">
                  <c:v>08:20</c:v>
                </c:pt>
                <c:pt idx="4">
                  <c:v>08:30</c:v>
                </c:pt>
                <c:pt idx="5">
                  <c:v>08:40</c:v>
                </c:pt>
                <c:pt idx="6">
                  <c:v>08:50</c:v>
                </c:pt>
                <c:pt idx="7">
                  <c:v>09:00</c:v>
                </c:pt>
                <c:pt idx="8">
                  <c:v>09:10</c:v>
                </c:pt>
                <c:pt idx="9">
                  <c:v>09:20</c:v>
                </c:pt>
                <c:pt idx="10">
                  <c:v>09:30</c:v>
                </c:pt>
                <c:pt idx="11">
                  <c:v>09:40</c:v>
                </c:pt>
                <c:pt idx="12">
                  <c:v>09:50</c:v>
                </c:pt>
                <c:pt idx="13">
                  <c:v>10:00</c:v>
                </c:pt>
                <c:pt idx="14">
                  <c:v>10:10</c:v>
                </c:pt>
                <c:pt idx="15">
                  <c:v>10:20</c:v>
                </c:pt>
                <c:pt idx="16">
                  <c:v>10:30</c:v>
                </c:pt>
                <c:pt idx="17">
                  <c:v>10:40</c:v>
                </c:pt>
                <c:pt idx="18">
                  <c:v>10:50</c:v>
                </c:pt>
                <c:pt idx="19">
                  <c:v>11:00</c:v>
                </c:pt>
                <c:pt idx="20">
                  <c:v>11:10</c:v>
                </c:pt>
                <c:pt idx="21">
                  <c:v>11:20</c:v>
                </c:pt>
                <c:pt idx="22">
                  <c:v>11:30</c:v>
                </c:pt>
                <c:pt idx="23">
                  <c:v>11:40</c:v>
                </c:pt>
                <c:pt idx="24">
                  <c:v>11:50</c:v>
                </c:pt>
                <c:pt idx="25">
                  <c:v>12:00</c:v>
                </c:pt>
              </c:strCache>
            </c:strRef>
          </c:cat>
          <c:val>
            <c:numRef>
              <c:f>'Seleção Brasileira 22-06 SR'!$G$79:$G$106</c:f>
              <c:numCache>
                <c:formatCode>0%</c:formatCode>
                <c:ptCount val="28"/>
                <c:pt idx="0">
                  <c:v>0.26213592233009708</c:v>
                </c:pt>
                <c:pt idx="1">
                  <c:v>0.33043478260869563</c:v>
                </c:pt>
                <c:pt idx="2">
                  <c:v>0.26573426573426573</c:v>
                </c:pt>
                <c:pt idx="3">
                  <c:v>0.29444444444444445</c:v>
                </c:pt>
                <c:pt idx="4">
                  <c:v>0.28813559322033899</c:v>
                </c:pt>
                <c:pt idx="5">
                  <c:v>0.36363636363636365</c:v>
                </c:pt>
                <c:pt idx="6">
                  <c:v>0.21363636363636362</c:v>
                </c:pt>
                <c:pt idx="7">
                  <c:v>0.3188405797101449</c:v>
                </c:pt>
                <c:pt idx="8">
                  <c:v>0.26666666666666666</c:v>
                </c:pt>
                <c:pt idx="9">
                  <c:v>0.24572649572649571</c:v>
                </c:pt>
                <c:pt idx="10">
                  <c:v>0.23056994818652848</c:v>
                </c:pt>
                <c:pt idx="11">
                  <c:v>0.27540983606557379</c:v>
                </c:pt>
                <c:pt idx="12">
                  <c:v>0.22590361445783133</c:v>
                </c:pt>
                <c:pt idx="13">
                  <c:v>0.25431034482758619</c:v>
                </c:pt>
                <c:pt idx="14">
                  <c:v>0.21717171717171718</c:v>
                </c:pt>
                <c:pt idx="15">
                  <c:v>0.2669683257918552</c:v>
                </c:pt>
                <c:pt idx="16">
                  <c:v>0.27852348993288589</c:v>
                </c:pt>
                <c:pt idx="17">
                  <c:v>0.24116930572472595</c:v>
                </c:pt>
                <c:pt idx="18">
                  <c:v>0.28508771929824561</c:v>
                </c:pt>
                <c:pt idx="19">
                  <c:v>0.25468164794007492</c:v>
                </c:pt>
                <c:pt idx="20">
                  <c:v>0.23857868020304568</c:v>
                </c:pt>
                <c:pt idx="21">
                  <c:v>0.23076923076923078</c:v>
                </c:pt>
                <c:pt idx="22">
                  <c:v>0.27544910179640719</c:v>
                </c:pt>
                <c:pt idx="23">
                  <c:v>0.34057971014492755</c:v>
                </c:pt>
                <c:pt idx="24">
                  <c:v>6.25E-2</c:v>
                </c:pt>
                <c:pt idx="25">
                  <c:v>0.27586206896551724</c:v>
                </c:pt>
                <c:pt idx="26">
                  <c:v>0.25742574257425743</c:v>
                </c:pt>
                <c:pt idx="27">
                  <c:v>0.24705882352941178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5D-463B-AC80-2511DAAB350E}"/>
            </c:ext>
          </c:extLst>
        </c:ser>
        <c:ser>
          <c:idx val="2"/>
          <c:order val="2"/>
          <c:tx>
            <c:strRef>
              <c:f>'Seleção Brasileira 22-06 SR'!$H$78</c:f>
              <c:strCache>
                <c:ptCount val="1"/>
                <c:pt idx="0">
                  <c:v>%Negativo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'Seleção Brasileira 22-06 SR'!$A$1:$A$26</c:f>
              <c:strCache>
                <c:ptCount val="26"/>
                <c:pt idx="0">
                  <c:v>Horario</c:v>
                </c:pt>
                <c:pt idx="1">
                  <c:v>08:00</c:v>
                </c:pt>
                <c:pt idx="2">
                  <c:v>08:10</c:v>
                </c:pt>
                <c:pt idx="3">
                  <c:v>08:20</c:v>
                </c:pt>
                <c:pt idx="4">
                  <c:v>08:30</c:v>
                </c:pt>
                <c:pt idx="5">
                  <c:v>08:40</c:v>
                </c:pt>
                <c:pt idx="6">
                  <c:v>08:50</c:v>
                </c:pt>
                <c:pt idx="7">
                  <c:v>09:00</c:v>
                </c:pt>
                <c:pt idx="8">
                  <c:v>09:10</c:v>
                </c:pt>
                <c:pt idx="9">
                  <c:v>09:20</c:v>
                </c:pt>
                <c:pt idx="10">
                  <c:v>09:30</c:v>
                </c:pt>
                <c:pt idx="11">
                  <c:v>09:40</c:v>
                </c:pt>
                <c:pt idx="12">
                  <c:v>09:50</c:v>
                </c:pt>
                <c:pt idx="13">
                  <c:v>10:00</c:v>
                </c:pt>
                <c:pt idx="14">
                  <c:v>10:10</c:v>
                </c:pt>
                <c:pt idx="15">
                  <c:v>10:20</c:v>
                </c:pt>
                <c:pt idx="16">
                  <c:v>10:30</c:v>
                </c:pt>
                <c:pt idx="17">
                  <c:v>10:40</c:v>
                </c:pt>
                <c:pt idx="18">
                  <c:v>10:50</c:v>
                </c:pt>
                <c:pt idx="19">
                  <c:v>11:00</c:v>
                </c:pt>
                <c:pt idx="20">
                  <c:v>11:10</c:v>
                </c:pt>
                <c:pt idx="21">
                  <c:v>11:20</c:v>
                </c:pt>
                <c:pt idx="22">
                  <c:v>11:30</c:v>
                </c:pt>
                <c:pt idx="23">
                  <c:v>11:40</c:v>
                </c:pt>
                <c:pt idx="24">
                  <c:v>11:50</c:v>
                </c:pt>
                <c:pt idx="25">
                  <c:v>12:00</c:v>
                </c:pt>
              </c:strCache>
            </c:strRef>
          </c:cat>
          <c:val>
            <c:numRef>
              <c:f>'Seleção Brasileira 22-06 SR'!$H$79:$H$106</c:f>
              <c:numCache>
                <c:formatCode>0%</c:formatCode>
                <c:ptCount val="28"/>
                <c:pt idx="0">
                  <c:v>0.41747572815533979</c:v>
                </c:pt>
                <c:pt idx="1">
                  <c:v>0.38260869565217392</c:v>
                </c:pt>
                <c:pt idx="2">
                  <c:v>0.45454545454545453</c:v>
                </c:pt>
                <c:pt idx="3">
                  <c:v>0.3611111111111111</c:v>
                </c:pt>
                <c:pt idx="4">
                  <c:v>0.32768361581920902</c:v>
                </c:pt>
                <c:pt idx="5">
                  <c:v>0.30681818181818182</c:v>
                </c:pt>
                <c:pt idx="6">
                  <c:v>0.48636363636363639</c:v>
                </c:pt>
                <c:pt idx="7">
                  <c:v>0.44444444444444442</c:v>
                </c:pt>
                <c:pt idx="8">
                  <c:v>0.504</c:v>
                </c:pt>
                <c:pt idx="9">
                  <c:v>0.49145299145299143</c:v>
                </c:pt>
                <c:pt idx="10">
                  <c:v>0.52849740932642486</c:v>
                </c:pt>
                <c:pt idx="11">
                  <c:v>0.43934426229508194</c:v>
                </c:pt>
                <c:pt idx="12">
                  <c:v>0.43975903614457829</c:v>
                </c:pt>
                <c:pt idx="13">
                  <c:v>0.46120689655172414</c:v>
                </c:pt>
                <c:pt idx="14">
                  <c:v>0.42929292929292928</c:v>
                </c:pt>
                <c:pt idx="15">
                  <c:v>0.41176470588235292</c:v>
                </c:pt>
                <c:pt idx="16">
                  <c:v>0.4261744966442953</c:v>
                </c:pt>
                <c:pt idx="17">
                  <c:v>0.46285018270401951</c:v>
                </c:pt>
                <c:pt idx="18">
                  <c:v>0.41228070175438597</c:v>
                </c:pt>
                <c:pt idx="19">
                  <c:v>0.39700374531835209</c:v>
                </c:pt>
                <c:pt idx="20">
                  <c:v>0.41116751269035534</c:v>
                </c:pt>
                <c:pt idx="21">
                  <c:v>0.48076923076923078</c:v>
                </c:pt>
                <c:pt idx="22">
                  <c:v>0.41916167664670656</c:v>
                </c:pt>
                <c:pt idx="23">
                  <c:v>0.34057971014492755</c:v>
                </c:pt>
                <c:pt idx="24">
                  <c:v>0.5625</c:v>
                </c:pt>
                <c:pt idx="25">
                  <c:v>0.39655172413793105</c:v>
                </c:pt>
                <c:pt idx="26">
                  <c:v>0.40594059405940597</c:v>
                </c:pt>
                <c:pt idx="2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5D-463B-AC80-2511DAAB3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530128"/>
        <c:axId val="404534720"/>
      </c:lineChart>
      <c:catAx>
        <c:axId val="40453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4534720"/>
        <c:crosses val="autoZero"/>
        <c:auto val="1"/>
        <c:lblAlgn val="ctr"/>
        <c:lblOffset val="100"/>
        <c:noMultiLvlLbl val="0"/>
      </c:catAx>
      <c:valAx>
        <c:axId val="4045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453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Distribuição</a:t>
            </a:r>
            <a:r>
              <a:rPr lang="pt-BR" baseline="0"/>
              <a:t> dos posts dos perfis de influência durante a janela temporal de interesse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'22-06 (Novos Dados)'!$B$1</c:f>
              <c:strCache>
                <c:ptCount val="1"/>
                <c:pt idx="0">
                  <c:v>Positivos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'22-06 (Novos Dados)'!$A$2:$A$29</c:f>
              <c:numCache>
                <c:formatCode>h:mm</c:formatCode>
                <c:ptCount val="28"/>
                <c:pt idx="0">
                  <c:v>0.33333333333333331</c:v>
                </c:pt>
                <c:pt idx="1">
                  <c:v>0.34027777777777773</c:v>
                </c:pt>
                <c:pt idx="2">
                  <c:v>0.34722222222222227</c:v>
                </c:pt>
                <c:pt idx="3">
                  <c:v>0.35416666666666669</c:v>
                </c:pt>
                <c:pt idx="4">
                  <c:v>0.3611111111111111</c:v>
                </c:pt>
                <c:pt idx="5">
                  <c:v>0.36805555555555558</c:v>
                </c:pt>
                <c:pt idx="6">
                  <c:v>0.375</c:v>
                </c:pt>
                <c:pt idx="7">
                  <c:v>0.38194444444444442</c:v>
                </c:pt>
                <c:pt idx="8">
                  <c:v>0.3888888888888889</c:v>
                </c:pt>
                <c:pt idx="9">
                  <c:v>0.39583333333333331</c:v>
                </c:pt>
                <c:pt idx="10">
                  <c:v>0.40277777777777773</c:v>
                </c:pt>
                <c:pt idx="11">
                  <c:v>0.40972222222222227</c:v>
                </c:pt>
                <c:pt idx="12">
                  <c:v>0.41666666666666669</c:v>
                </c:pt>
                <c:pt idx="13">
                  <c:v>0.4236111111111111</c:v>
                </c:pt>
                <c:pt idx="14">
                  <c:v>0.43055555555555558</c:v>
                </c:pt>
                <c:pt idx="15">
                  <c:v>0.4375</c:v>
                </c:pt>
                <c:pt idx="16">
                  <c:v>0.44444444444444442</c:v>
                </c:pt>
                <c:pt idx="17">
                  <c:v>0.4513888888888889</c:v>
                </c:pt>
                <c:pt idx="18">
                  <c:v>0.45833333333333331</c:v>
                </c:pt>
                <c:pt idx="19">
                  <c:v>0.46527777777777773</c:v>
                </c:pt>
                <c:pt idx="20">
                  <c:v>0.47222222222222227</c:v>
                </c:pt>
                <c:pt idx="21">
                  <c:v>0.47916666666666669</c:v>
                </c:pt>
                <c:pt idx="22">
                  <c:v>0.4861111111111111</c:v>
                </c:pt>
                <c:pt idx="23">
                  <c:v>0.49305555555555558</c:v>
                </c:pt>
                <c:pt idx="24">
                  <c:v>0.5</c:v>
                </c:pt>
                <c:pt idx="25">
                  <c:v>0.50694444444444442</c:v>
                </c:pt>
                <c:pt idx="26">
                  <c:v>0.51388888888888895</c:v>
                </c:pt>
                <c:pt idx="27">
                  <c:v>0.52083333333333337</c:v>
                </c:pt>
              </c:numCache>
            </c:numRef>
          </c:cat>
          <c:val>
            <c:numRef>
              <c:f>'22-06 (Novos Dados)'!$B$2:$B$29</c:f>
              <c:numCache>
                <c:formatCode>General</c:formatCode>
                <c:ptCount val="28"/>
                <c:pt idx="0">
                  <c:v>915</c:v>
                </c:pt>
                <c:pt idx="1">
                  <c:v>256</c:v>
                </c:pt>
                <c:pt idx="2">
                  <c:v>11</c:v>
                </c:pt>
                <c:pt idx="3">
                  <c:v>78</c:v>
                </c:pt>
                <c:pt idx="4">
                  <c:v>31</c:v>
                </c:pt>
                <c:pt idx="5">
                  <c:v>123</c:v>
                </c:pt>
                <c:pt idx="6">
                  <c:v>74</c:v>
                </c:pt>
                <c:pt idx="7">
                  <c:v>20</c:v>
                </c:pt>
                <c:pt idx="8">
                  <c:v>45</c:v>
                </c:pt>
                <c:pt idx="9">
                  <c:v>176</c:v>
                </c:pt>
                <c:pt idx="10">
                  <c:v>36</c:v>
                </c:pt>
                <c:pt idx="11">
                  <c:v>1287</c:v>
                </c:pt>
                <c:pt idx="12">
                  <c:v>298</c:v>
                </c:pt>
                <c:pt idx="13">
                  <c:v>52</c:v>
                </c:pt>
                <c:pt idx="14">
                  <c:v>218</c:v>
                </c:pt>
                <c:pt idx="15">
                  <c:v>109</c:v>
                </c:pt>
                <c:pt idx="16">
                  <c:v>108</c:v>
                </c:pt>
                <c:pt idx="17">
                  <c:v>899</c:v>
                </c:pt>
                <c:pt idx="18">
                  <c:v>20</c:v>
                </c:pt>
                <c:pt idx="19">
                  <c:v>356</c:v>
                </c:pt>
                <c:pt idx="20">
                  <c:v>61</c:v>
                </c:pt>
                <c:pt idx="21">
                  <c:v>10</c:v>
                </c:pt>
                <c:pt idx="22">
                  <c:v>62</c:v>
                </c:pt>
                <c:pt idx="23">
                  <c:v>34</c:v>
                </c:pt>
                <c:pt idx="24">
                  <c:v>0</c:v>
                </c:pt>
                <c:pt idx="25">
                  <c:v>7</c:v>
                </c:pt>
                <c:pt idx="26">
                  <c:v>20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4-4243-987D-079136390AE1}"/>
            </c:ext>
          </c:extLst>
        </c:ser>
        <c:ser>
          <c:idx val="1"/>
          <c:order val="1"/>
          <c:tx>
            <c:strRef>
              <c:f>'22-06 (Novos Dados)'!$C$1</c:f>
              <c:strCache>
                <c:ptCount val="1"/>
                <c:pt idx="0">
                  <c:v>Neutros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'22-06 (Novos Dados)'!$A$2:$A$29</c:f>
              <c:numCache>
                <c:formatCode>h:mm</c:formatCode>
                <c:ptCount val="28"/>
                <c:pt idx="0">
                  <c:v>0.33333333333333331</c:v>
                </c:pt>
                <c:pt idx="1">
                  <c:v>0.34027777777777773</c:v>
                </c:pt>
                <c:pt idx="2">
                  <c:v>0.34722222222222227</c:v>
                </c:pt>
                <c:pt idx="3">
                  <c:v>0.35416666666666669</c:v>
                </c:pt>
                <c:pt idx="4">
                  <c:v>0.3611111111111111</c:v>
                </c:pt>
                <c:pt idx="5">
                  <c:v>0.36805555555555558</c:v>
                </c:pt>
                <c:pt idx="6">
                  <c:v>0.375</c:v>
                </c:pt>
                <c:pt idx="7">
                  <c:v>0.38194444444444442</c:v>
                </c:pt>
                <c:pt idx="8">
                  <c:v>0.3888888888888889</c:v>
                </c:pt>
                <c:pt idx="9">
                  <c:v>0.39583333333333331</c:v>
                </c:pt>
                <c:pt idx="10">
                  <c:v>0.40277777777777773</c:v>
                </c:pt>
                <c:pt idx="11">
                  <c:v>0.40972222222222227</c:v>
                </c:pt>
                <c:pt idx="12">
                  <c:v>0.41666666666666669</c:v>
                </c:pt>
                <c:pt idx="13">
                  <c:v>0.4236111111111111</c:v>
                </c:pt>
                <c:pt idx="14">
                  <c:v>0.43055555555555558</c:v>
                </c:pt>
                <c:pt idx="15">
                  <c:v>0.4375</c:v>
                </c:pt>
                <c:pt idx="16">
                  <c:v>0.44444444444444442</c:v>
                </c:pt>
                <c:pt idx="17">
                  <c:v>0.4513888888888889</c:v>
                </c:pt>
                <c:pt idx="18">
                  <c:v>0.45833333333333331</c:v>
                </c:pt>
                <c:pt idx="19">
                  <c:v>0.46527777777777773</c:v>
                </c:pt>
                <c:pt idx="20">
                  <c:v>0.47222222222222227</c:v>
                </c:pt>
                <c:pt idx="21">
                  <c:v>0.47916666666666669</c:v>
                </c:pt>
                <c:pt idx="22">
                  <c:v>0.4861111111111111</c:v>
                </c:pt>
                <c:pt idx="23">
                  <c:v>0.49305555555555558</c:v>
                </c:pt>
                <c:pt idx="24">
                  <c:v>0.5</c:v>
                </c:pt>
                <c:pt idx="25">
                  <c:v>0.50694444444444442</c:v>
                </c:pt>
                <c:pt idx="26">
                  <c:v>0.51388888888888895</c:v>
                </c:pt>
                <c:pt idx="27">
                  <c:v>0.52083333333333337</c:v>
                </c:pt>
              </c:numCache>
            </c:numRef>
          </c:cat>
          <c:val>
            <c:numRef>
              <c:f>'22-06 (Novos Dados)'!$C$2:$C$29</c:f>
              <c:numCache>
                <c:formatCode>General</c:formatCode>
                <c:ptCount val="28"/>
                <c:pt idx="0">
                  <c:v>70</c:v>
                </c:pt>
                <c:pt idx="1">
                  <c:v>19</c:v>
                </c:pt>
                <c:pt idx="2">
                  <c:v>11</c:v>
                </c:pt>
                <c:pt idx="3">
                  <c:v>19</c:v>
                </c:pt>
                <c:pt idx="4">
                  <c:v>25</c:v>
                </c:pt>
                <c:pt idx="5">
                  <c:v>17</c:v>
                </c:pt>
                <c:pt idx="6">
                  <c:v>45</c:v>
                </c:pt>
                <c:pt idx="7">
                  <c:v>44</c:v>
                </c:pt>
                <c:pt idx="8">
                  <c:v>72</c:v>
                </c:pt>
                <c:pt idx="9">
                  <c:v>45</c:v>
                </c:pt>
                <c:pt idx="10">
                  <c:v>1242</c:v>
                </c:pt>
                <c:pt idx="11">
                  <c:v>116</c:v>
                </c:pt>
                <c:pt idx="12">
                  <c:v>210</c:v>
                </c:pt>
                <c:pt idx="13">
                  <c:v>124</c:v>
                </c:pt>
                <c:pt idx="14">
                  <c:v>43</c:v>
                </c:pt>
                <c:pt idx="15">
                  <c:v>31</c:v>
                </c:pt>
                <c:pt idx="16">
                  <c:v>49</c:v>
                </c:pt>
                <c:pt idx="17">
                  <c:v>80</c:v>
                </c:pt>
                <c:pt idx="18">
                  <c:v>28</c:v>
                </c:pt>
                <c:pt idx="19">
                  <c:v>119</c:v>
                </c:pt>
                <c:pt idx="20">
                  <c:v>68</c:v>
                </c:pt>
                <c:pt idx="21">
                  <c:v>30</c:v>
                </c:pt>
                <c:pt idx="22">
                  <c:v>12</c:v>
                </c:pt>
                <c:pt idx="23">
                  <c:v>52</c:v>
                </c:pt>
                <c:pt idx="24">
                  <c:v>0</c:v>
                </c:pt>
                <c:pt idx="25">
                  <c:v>2</c:v>
                </c:pt>
                <c:pt idx="26">
                  <c:v>33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4-4243-987D-079136390AE1}"/>
            </c:ext>
          </c:extLst>
        </c:ser>
        <c:ser>
          <c:idx val="2"/>
          <c:order val="2"/>
          <c:tx>
            <c:strRef>
              <c:f>'22-06 (Novos Dados)'!$D$1</c:f>
              <c:strCache>
                <c:ptCount val="1"/>
                <c:pt idx="0">
                  <c:v>Negativos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'22-06 (Novos Dados)'!$A$2:$A$29</c:f>
              <c:numCache>
                <c:formatCode>h:mm</c:formatCode>
                <c:ptCount val="28"/>
                <c:pt idx="0">
                  <c:v>0.33333333333333331</c:v>
                </c:pt>
                <c:pt idx="1">
                  <c:v>0.34027777777777773</c:v>
                </c:pt>
                <c:pt idx="2">
                  <c:v>0.34722222222222227</c:v>
                </c:pt>
                <c:pt idx="3">
                  <c:v>0.35416666666666669</c:v>
                </c:pt>
                <c:pt idx="4">
                  <c:v>0.3611111111111111</c:v>
                </c:pt>
                <c:pt idx="5">
                  <c:v>0.36805555555555558</c:v>
                </c:pt>
                <c:pt idx="6">
                  <c:v>0.375</c:v>
                </c:pt>
                <c:pt idx="7">
                  <c:v>0.38194444444444442</c:v>
                </c:pt>
                <c:pt idx="8">
                  <c:v>0.3888888888888889</c:v>
                </c:pt>
                <c:pt idx="9">
                  <c:v>0.39583333333333331</c:v>
                </c:pt>
                <c:pt idx="10">
                  <c:v>0.40277777777777773</c:v>
                </c:pt>
                <c:pt idx="11">
                  <c:v>0.40972222222222227</c:v>
                </c:pt>
                <c:pt idx="12">
                  <c:v>0.41666666666666669</c:v>
                </c:pt>
                <c:pt idx="13">
                  <c:v>0.4236111111111111</c:v>
                </c:pt>
                <c:pt idx="14">
                  <c:v>0.43055555555555558</c:v>
                </c:pt>
                <c:pt idx="15">
                  <c:v>0.4375</c:v>
                </c:pt>
                <c:pt idx="16">
                  <c:v>0.44444444444444442</c:v>
                </c:pt>
                <c:pt idx="17">
                  <c:v>0.4513888888888889</c:v>
                </c:pt>
                <c:pt idx="18">
                  <c:v>0.45833333333333331</c:v>
                </c:pt>
                <c:pt idx="19">
                  <c:v>0.46527777777777773</c:v>
                </c:pt>
                <c:pt idx="20">
                  <c:v>0.47222222222222227</c:v>
                </c:pt>
                <c:pt idx="21">
                  <c:v>0.47916666666666669</c:v>
                </c:pt>
                <c:pt idx="22">
                  <c:v>0.4861111111111111</c:v>
                </c:pt>
                <c:pt idx="23">
                  <c:v>0.49305555555555558</c:v>
                </c:pt>
                <c:pt idx="24">
                  <c:v>0.5</c:v>
                </c:pt>
                <c:pt idx="25">
                  <c:v>0.50694444444444442</c:v>
                </c:pt>
                <c:pt idx="26">
                  <c:v>0.51388888888888895</c:v>
                </c:pt>
                <c:pt idx="27">
                  <c:v>0.52083333333333337</c:v>
                </c:pt>
              </c:numCache>
            </c:numRef>
          </c:cat>
          <c:val>
            <c:numRef>
              <c:f>'22-06 (Novos Dados)'!$D$2:$D$29</c:f>
              <c:numCache>
                <c:formatCode>General</c:formatCode>
                <c:ptCount val="28"/>
                <c:pt idx="0">
                  <c:v>156</c:v>
                </c:pt>
                <c:pt idx="1">
                  <c:v>25</c:v>
                </c:pt>
                <c:pt idx="2">
                  <c:v>34</c:v>
                </c:pt>
                <c:pt idx="3">
                  <c:v>420</c:v>
                </c:pt>
                <c:pt idx="4">
                  <c:v>34</c:v>
                </c:pt>
                <c:pt idx="5">
                  <c:v>65</c:v>
                </c:pt>
                <c:pt idx="6">
                  <c:v>71</c:v>
                </c:pt>
                <c:pt idx="7">
                  <c:v>150</c:v>
                </c:pt>
                <c:pt idx="8">
                  <c:v>141</c:v>
                </c:pt>
                <c:pt idx="9">
                  <c:v>113</c:v>
                </c:pt>
                <c:pt idx="10">
                  <c:v>164</c:v>
                </c:pt>
                <c:pt idx="11">
                  <c:v>432</c:v>
                </c:pt>
                <c:pt idx="12">
                  <c:v>294</c:v>
                </c:pt>
                <c:pt idx="13">
                  <c:v>111</c:v>
                </c:pt>
                <c:pt idx="14">
                  <c:v>29</c:v>
                </c:pt>
                <c:pt idx="15">
                  <c:v>70</c:v>
                </c:pt>
                <c:pt idx="16">
                  <c:v>256</c:v>
                </c:pt>
                <c:pt idx="17">
                  <c:v>690</c:v>
                </c:pt>
                <c:pt idx="18">
                  <c:v>79</c:v>
                </c:pt>
                <c:pt idx="19">
                  <c:v>1890</c:v>
                </c:pt>
                <c:pt idx="20">
                  <c:v>237</c:v>
                </c:pt>
                <c:pt idx="21">
                  <c:v>30</c:v>
                </c:pt>
                <c:pt idx="22">
                  <c:v>27</c:v>
                </c:pt>
                <c:pt idx="23">
                  <c:v>9</c:v>
                </c:pt>
                <c:pt idx="24">
                  <c:v>2</c:v>
                </c:pt>
                <c:pt idx="25">
                  <c:v>83</c:v>
                </c:pt>
                <c:pt idx="26">
                  <c:v>5</c:v>
                </c:pt>
                <c:pt idx="2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4-4243-987D-079136390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478448"/>
        <c:axId val="463475168"/>
      </c:barChart>
      <c:catAx>
        <c:axId val="46347844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475168"/>
        <c:crosses val="autoZero"/>
        <c:auto val="1"/>
        <c:lblAlgn val="ctr"/>
        <c:lblOffset val="100"/>
        <c:noMultiLvlLbl val="0"/>
      </c:catAx>
      <c:valAx>
        <c:axId val="46347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47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48-4866-AA7B-6D2B78F61D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48-4866-AA7B-6D2B78F61D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D48-4866-AA7B-6D2B78F61D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Lula!$L$30:$L$32</c:f>
              <c:strCache>
                <c:ptCount val="3"/>
                <c:pt idx="0">
                  <c:v>Positivo</c:v>
                </c:pt>
                <c:pt idx="1">
                  <c:v>Negativo</c:v>
                </c:pt>
                <c:pt idx="2">
                  <c:v>Neutro</c:v>
                </c:pt>
              </c:strCache>
            </c:strRef>
          </c:cat>
          <c:val>
            <c:numRef>
              <c:f>Lula!$N$30:$N$32</c:f>
              <c:numCache>
                <c:formatCode>0%</c:formatCode>
                <c:ptCount val="3"/>
                <c:pt idx="0">
                  <c:v>0.20932008571985194</c:v>
                </c:pt>
                <c:pt idx="1">
                  <c:v>0.57234365867913506</c:v>
                </c:pt>
                <c:pt idx="2">
                  <c:v>0.21833625560101305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E-484A-8927-30691F58E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603693982696596"/>
          <c:y val="5.6922592368261672E-2"/>
          <c:w val="0.18916068824730242"/>
          <c:h val="0.27846202301635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Distribuição de compartilhamento após o post original ter sido realizado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% de Compartilhamento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2252098634439995E-2"/>
                  <c:y val="-4.6657403118727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5D-426B-93C8-D8156B2C38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'22-06 (Novos Dados)'!$G$36:$G$47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cat>
          <c:val>
            <c:numRef>
              <c:f>'22-06 (Novos Dados)'!$I$36:$I$47</c:f>
              <c:numCache>
                <c:formatCode>0%</c:formatCode>
                <c:ptCount val="12"/>
                <c:pt idx="0">
                  <c:v>0.38306104901117799</c:v>
                </c:pt>
                <c:pt idx="1">
                  <c:v>8.576956147893379E-2</c:v>
                </c:pt>
                <c:pt idx="2">
                  <c:v>7.8460877042132421E-2</c:v>
                </c:pt>
                <c:pt idx="3">
                  <c:v>7.0292347377472059E-2</c:v>
                </c:pt>
                <c:pt idx="4">
                  <c:v>7.0722269991401548E-2</c:v>
                </c:pt>
                <c:pt idx="5">
                  <c:v>4.815133276010318E-2</c:v>
                </c:pt>
                <c:pt idx="6">
                  <c:v>6.1908856405846945E-2</c:v>
                </c:pt>
                <c:pt idx="7">
                  <c:v>5.0085984522785898E-2</c:v>
                </c:pt>
                <c:pt idx="8">
                  <c:v>4.5356835769561482E-2</c:v>
                </c:pt>
                <c:pt idx="9">
                  <c:v>4.4926913155631985E-2</c:v>
                </c:pt>
                <c:pt idx="10">
                  <c:v>2.7944969905417026E-2</c:v>
                </c:pt>
                <c:pt idx="11">
                  <c:v>3.3319002579535684E-2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5D-426B-93C8-D8156B2C38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0010056"/>
        <c:axId val="560006448"/>
      </c:lineChart>
      <c:catAx>
        <c:axId val="560010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decorrido</a:t>
                </a:r>
                <a:r>
                  <a:rPr lang="pt-BR" baseline="0"/>
                  <a:t> (em minutos) desde o post orignal que gerou os compartilhamentos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006448"/>
        <c:crosses val="autoZero"/>
        <c:auto val="0"/>
        <c:lblAlgn val="ctr"/>
        <c:lblOffset val="100"/>
        <c:noMultiLvlLbl val="0"/>
      </c:catAx>
      <c:valAx>
        <c:axId val="56000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% dos compartilhamentos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010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'22-06 (Novos Dados)'!$G$63:$G$68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'22-06 (Novos Dados)'!$I$63:$I$68</c:f>
              <c:numCache>
                <c:formatCode>0.0%</c:formatCode>
                <c:ptCount val="6"/>
                <c:pt idx="0">
                  <c:v>5.9483726150392817E-2</c:v>
                </c:pt>
                <c:pt idx="1">
                  <c:v>0.17957351290684623</c:v>
                </c:pt>
                <c:pt idx="2">
                  <c:v>0.27160493827160492</c:v>
                </c:pt>
                <c:pt idx="3">
                  <c:v>0.244668911335578</c:v>
                </c:pt>
                <c:pt idx="4">
                  <c:v>7.6318742985409652E-2</c:v>
                </c:pt>
                <c:pt idx="5">
                  <c:v>0.16835016835016836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6-4A8D-B867-7C10EE4A4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703528"/>
        <c:axId val="570703856"/>
      </c:barChart>
      <c:catAx>
        <c:axId val="57070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0703856"/>
        <c:crosses val="autoZero"/>
        <c:auto val="1"/>
        <c:lblAlgn val="ctr"/>
        <c:lblOffset val="100"/>
        <c:noMultiLvlLbl val="0"/>
      </c:catAx>
      <c:valAx>
        <c:axId val="57070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0703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Distribuição de compartilhamento após o post original ter sido realizado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% de Compartilhamento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'22-06 (Novos Dados)'!$G$102:$G$125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'22-06 (Novos Dados)'!$I$102:$I$125</c:f>
              <c:numCache>
                <c:formatCode>0.0%</c:formatCode>
                <c:ptCount val="24"/>
                <c:pt idx="0">
                  <c:v>0.29065695475556802</c:v>
                </c:pt>
                <c:pt idx="1">
                  <c:v>7.2839333239949566E-2</c:v>
                </c:pt>
                <c:pt idx="2">
                  <c:v>6.8637064014567872E-2</c:v>
                </c:pt>
                <c:pt idx="3">
                  <c:v>3.3618153803053649E-2</c:v>
                </c:pt>
                <c:pt idx="4">
                  <c:v>3.0536489704440398E-2</c:v>
                </c:pt>
                <c:pt idx="5">
                  <c:v>3.8800952514357751E-2</c:v>
                </c:pt>
                <c:pt idx="6">
                  <c:v>2.0030816640986132E-2</c:v>
                </c:pt>
                <c:pt idx="7">
                  <c:v>4.7765793528505393E-2</c:v>
                </c:pt>
                <c:pt idx="8">
                  <c:v>1.5128169211374142E-2</c:v>
                </c:pt>
                <c:pt idx="9">
                  <c:v>4.8045944810197506E-2</c:v>
                </c:pt>
                <c:pt idx="10">
                  <c:v>9.9453705000700377E-3</c:v>
                </c:pt>
                <c:pt idx="11">
                  <c:v>4.7765793528505393E-2</c:v>
                </c:pt>
                <c:pt idx="12">
                  <c:v>1.0365597422608208E-2</c:v>
                </c:pt>
                <c:pt idx="13">
                  <c:v>4.2022692253817058E-2</c:v>
                </c:pt>
                <c:pt idx="14">
                  <c:v>6.5835551197646726E-3</c:v>
                </c:pt>
                <c:pt idx="15">
                  <c:v>3.8240649950973524E-2</c:v>
                </c:pt>
                <c:pt idx="16">
                  <c:v>7.1438576831489003E-3</c:v>
                </c:pt>
                <c:pt idx="17">
                  <c:v>3.4038380725591823E-2</c:v>
                </c:pt>
                <c:pt idx="18">
                  <c:v>9.3850679366858109E-3</c:v>
                </c:pt>
                <c:pt idx="19">
                  <c:v>3.2917775598823362E-2</c:v>
                </c:pt>
                <c:pt idx="20">
                  <c:v>1.4988093570528086E-2</c:v>
                </c:pt>
                <c:pt idx="21">
                  <c:v>3.8380725591819584E-2</c:v>
                </c:pt>
                <c:pt idx="22">
                  <c:v>6.7236307606107302E-3</c:v>
                </c:pt>
                <c:pt idx="23">
                  <c:v>3.543913713405239E-2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4C-47E4-B89C-7EA0FFE9B0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0010056"/>
        <c:axId val="560006448"/>
      </c:lineChart>
      <c:catAx>
        <c:axId val="560010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decorrido</a:t>
                </a:r>
                <a:r>
                  <a:rPr lang="pt-BR" baseline="0"/>
                  <a:t> (em minutos) desde o post orignal que gerou os compartilhamentos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006448"/>
        <c:crosses val="autoZero"/>
        <c:auto val="0"/>
        <c:lblAlgn val="ctr"/>
        <c:lblOffset val="100"/>
        <c:noMultiLvlLbl val="0"/>
      </c:catAx>
      <c:valAx>
        <c:axId val="56000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% dos compartilhamentos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010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'22-06 (Novos Dados)'!$N$125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'22-06 (Novos Dados)'!$L$126:$L$131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'22-06 (Novos Dados)'!$N$126:$N$131</c:f>
              <c:numCache>
                <c:formatCode>0%</c:formatCode>
                <c:ptCount val="6"/>
                <c:pt idx="0">
                  <c:v>9.1434576983709936E-2</c:v>
                </c:pt>
                <c:pt idx="1">
                  <c:v>0.24855491329479767</c:v>
                </c:pt>
                <c:pt idx="2">
                  <c:v>0.30057803468208094</c:v>
                </c:pt>
                <c:pt idx="3">
                  <c:v>0.15712033631108777</c:v>
                </c:pt>
                <c:pt idx="4">
                  <c:v>0.12138728323699421</c:v>
                </c:pt>
                <c:pt idx="5">
                  <c:v>8.0924855491329481E-2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4-4BF1-AC97-FBB094AE1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523768"/>
        <c:axId val="459527704"/>
      </c:barChart>
      <c:catAx>
        <c:axId val="459523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em minutos desde a publicação original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9527704"/>
        <c:crosses val="autoZero"/>
        <c:auto val="1"/>
        <c:lblAlgn val="ctr"/>
        <c:lblOffset val="100"/>
        <c:noMultiLvlLbl val="0"/>
      </c:catAx>
      <c:valAx>
        <c:axId val="45952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% dos compartilhamento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952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Proporção</a:t>
            </a:r>
            <a:r>
              <a:rPr lang="pt-BR" baseline="0"/>
              <a:t> de Tweets semanal (Bolsonaro)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Bolsonaro!$G$1</c:f>
              <c:strCache>
                <c:ptCount val="1"/>
                <c:pt idx="0">
                  <c:v>%Positivo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Bolsonaro!$A$2:$A$7</c:f>
              <c:numCache>
                <c:formatCode>m/d/yyyy</c:formatCode>
                <c:ptCount val="6"/>
                <c:pt idx="0">
                  <c:v>43233</c:v>
                </c:pt>
                <c:pt idx="1">
                  <c:v>43240</c:v>
                </c:pt>
                <c:pt idx="2">
                  <c:v>43247</c:v>
                </c:pt>
                <c:pt idx="3">
                  <c:v>43254</c:v>
                </c:pt>
                <c:pt idx="4">
                  <c:v>43261</c:v>
                </c:pt>
                <c:pt idx="5">
                  <c:v>43268</c:v>
                </c:pt>
              </c:numCache>
            </c:numRef>
          </c:cat>
          <c:val>
            <c:numRef>
              <c:f>Bolsonaro!$G$2:$G$47</c:f>
              <c:numCache>
                <c:formatCode>0%</c:formatCode>
                <c:ptCount val="46"/>
                <c:pt idx="0">
                  <c:v>0.26266471449487555</c:v>
                </c:pt>
                <c:pt idx="1">
                  <c:v>0.33963272307995163</c:v>
                </c:pt>
                <c:pt idx="2">
                  <c:v>0.34505080518929243</c:v>
                </c:pt>
                <c:pt idx="3">
                  <c:v>0.31599563004609771</c:v>
                </c:pt>
                <c:pt idx="4">
                  <c:v>0.32923923006416134</c:v>
                </c:pt>
                <c:pt idx="5">
                  <c:v>0.24458912546190392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6-422F-B1E5-25B2E7C19B87}"/>
            </c:ext>
          </c:extLst>
        </c:ser>
        <c:ser>
          <c:idx val="1"/>
          <c:order val="1"/>
          <c:tx>
            <c:strRef>
              <c:f>Bolsonaro!$H$1</c:f>
              <c:strCache>
                <c:ptCount val="1"/>
                <c:pt idx="0">
                  <c:v>%Negativo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Bolsonaro!$A$2:$A$7</c:f>
              <c:numCache>
                <c:formatCode>m/d/yyyy</c:formatCode>
                <c:ptCount val="6"/>
                <c:pt idx="0">
                  <c:v>43233</c:v>
                </c:pt>
                <c:pt idx="1">
                  <c:v>43240</c:v>
                </c:pt>
                <c:pt idx="2">
                  <c:v>43247</c:v>
                </c:pt>
                <c:pt idx="3">
                  <c:v>43254</c:v>
                </c:pt>
                <c:pt idx="4">
                  <c:v>43261</c:v>
                </c:pt>
                <c:pt idx="5">
                  <c:v>43268</c:v>
                </c:pt>
              </c:numCache>
            </c:numRef>
          </c:cat>
          <c:val>
            <c:numRef>
              <c:f>Bolsonaro!$H$2:$H$7</c:f>
              <c:numCache>
                <c:formatCode>0%</c:formatCode>
                <c:ptCount val="6"/>
                <c:pt idx="0">
                  <c:v>0.46032210834553439</c:v>
                </c:pt>
                <c:pt idx="1">
                  <c:v>0.42838662504569869</c:v>
                </c:pt>
                <c:pt idx="2">
                  <c:v>0.46953015148701349</c:v>
                </c:pt>
                <c:pt idx="3">
                  <c:v>0.49079378613871938</c:v>
                </c:pt>
                <c:pt idx="4">
                  <c:v>0.49264894592117325</c:v>
                </c:pt>
                <c:pt idx="5">
                  <c:v>0.51117367587541795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26-422F-B1E5-25B2E7C19B87}"/>
            </c:ext>
          </c:extLst>
        </c:ser>
        <c:ser>
          <c:idx val="2"/>
          <c:order val="2"/>
          <c:tx>
            <c:strRef>
              <c:f>Bolsonaro!$I$1</c:f>
              <c:strCache>
                <c:ptCount val="1"/>
                <c:pt idx="0">
                  <c:v>%Neutro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Bolsonaro!$A$2:$A$7</c:f>
              <c:numCache>
                <c:formatCode>m/d/yyyy</c:formatCode>
                <c:ptCount val="6"/>
                <c:pt idx="0">
                  <c:v>43233</c:v>
                </c:pt>
                <c:pt idx="1">
                  <c:v>43240</c:v>
                </c:pt>
                <c:pt idx="2">
                  <c:v>43247</c:v>
                </c:pt>
                <c:pt idx="3">
                  <c:v>43254</c:v>
                </c:pt>
                <c:pt idx="4">
                  <c:v>43261</c:v>
                </c:pt>
                <c:pt idx="5">
                  <c:v>43268</c:v>
                </c:pt>
              </c:numCache>
            </c:numRef>
          </c:cat>
          <c:val>
            <c:numRef>
              <c:f>Bolsonaro!$I$2:$I$47</c:f>
              <c:numCache>
                <c:formatCode>0%</c:formatCode>
                <c:ptCount val="46"/>
                <c:pt idx="0">
                  <c:v>0.27701317715959006</c:v>
                </c:pt>
                <c:pt idx="1">
                  <c:v>0.23198065187434969</c:v>
                </c:pt>
                <c:pt idx="2">
                  <c:v>0.18541904332369405</c:v>
                </c:pt>
                <c:pt idx="3">
                  <c:v>0.19321058381518291</c:v>
                </c:pt>
                <c:pt idx="4">
                  <c:v>0.17811182401466544</c:v>
                </c:pt>
                <c:pt idx="5">
                  <c:v>0.24423719866267815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26-422F-B1E5-25B2E7C19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672856"/>
        <c:axId val="397675480"/>
      </c:lineChart>
      <c:dateAx>
        <c:axId val="397672856"/>
        <c:scaling>
          <c:orientation val="minMax"/>
        </c:scaling>
        <c:delete val="0"/>
        <c:axPos val="b"/>
        <c:numFmt formatCode="d/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675480"/>
        <c:crosses val="autoZero"/>
        <c:auto val="1"/>
        <c:lblOffset val="100"/>
        <c:baseTimeUnit val="days"/>
      </c:dateAx>
      <c:valAx>
        <c:axId val="39767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672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9D-4B5C-AA60-FC67377A78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9D-4B5C-AA60-FC67377A78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D9D-4B5C-AA60-FC67377A78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Bolsonaro!$L$30:$L$32</c:f>
              <c:strCache>
                <c:ptCount val="3"/>
                <c:pt idx="0">
                  <c:v>Positivo</c:v>
                </c:pt>
                <c:pt idx="1">
                  <c:v>Negativo</c:v>
                </c:pt>
                <c:pt idx="2">
                  <c:v>Neutro</c:v>
                </c:pt>
              </c:strCache>
            </c:strRef>
          </c:cat>
          <c:val>
            <c:numRef>
              <c:f>Bolsonaro!$N$30:$N$32</c:f>
              <c:numCache>
                <c:formatCode>0%</c:formatCode>
                <c:ptCount val="3"/>
                <c:pt idx="0">
                  <c:v>0.32760917134430595</c:v>
                </c:pt>
                <c:pt idx="1">
                  <c:v>0.47069056906370199</c:v>
                </c:pt>
                <c:pt idx="2">
                  <c:v>0.20170025959199206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9D-4B5C-AA60-FC67377A7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603693982696596"/>
          <c:y val="5.6922592368261672E-2"/>
          <c:w val="0.18916068824730242"/>
          <c:h val="0.27846202301635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Proporção</a:t>
            </a:r>
            <a:r>
              <a:rPr lang="pt-BR" baseline="0"/>
              <a:t> de Tweets semanal (Dilma)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Dilma!$G$1</c:f>
              <c:strCache>
                <c:ptCount val="1"/>
                <c:pt idx="0">
                  <c:v>%Positivo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Dilma!$A$2:$A$7</c:f>
              <c:numCache>
                <c:formatCode>m/d/yyyy</c:formatCode>
                <c:ptCount val="6"/>
                <c:pt idx="0">
                  <c:v>43233</c:v>
                </c:pt>
                <c:pt idx="1">
                  <c:v>43240</c:v>
                </c:pt>
                <c:pt idx="2">
                  <c:v>43247</c:v>
                </c:pt>
                <c:pt idx="3">
                  <c:v>43254</c:v>
                </c:pt>
                <c:pt idx="4">
                  <c:v>43261</c:v>
                </c:pt>
                <c:pt idx="5">
                  <c:v>43268</c:v>
                </c:pt>
              </c:numCache>
            </c:numRef>
          </c:cat>
          <c:val>
            <c:numRef>
              <c:f>Dilma!$G$2:$G$47</c:f>
              <c:numCache>
                <c:formatCode>0%</c:formatCode>
                <c:ptCount val="46"/>
                <c:pt idx="0">
                  <c:v>0.12360553324408746</c:v>
                </c:pt>
                <c:pt idx="1">
                  <c:v>0.19224153817802075</c:v>
                </c:pt>
                <c:pt idx="2">
                  <c:v>0.18050986842105263</c:v>
                </c:pt>
                <c:pt idx="3">
                  <c:v>0.18277553375649164</c:v>
                </c:pt>
                <c:pt idx="4">
                  <c:v>0.1518958253542704</c:v>
                </c:pt>
                <c:pt idx="5">
                  <c:v>0.19428152492668621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F-40B3-A824-873AAAB90915}"/>
            </c:ext>
          </c:extLst>
        </c:ser>
        <c:ser>
          <c:idx val="1"/>
          <c:order val="1"/>
          <c:tx>
            <c:strRef>
              <c:f>Dilma!$H$1</c:f>
              <c:strCache>
                <c:ptCount val="1"/>
                <c:pt idx="0">
                  <c:v>%Negativo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Dilma!$A$2:$A$7</c:f>
              <c:numCache>
                <c:formatCode>m/d/yyyy</c:formatCode>
                <c:ptCount val="6"/>
                <c:pt idx="0">
                  <c:v>43233</c:v>
                </c:pt>
                <c:pt idx="1">
                  <c:v>43240</c:v>
                </c:pt>
                <c:pt idx="2">
                  <c:v>43247</c:v>
                </c:pt>
                <c:pt idx="3">
                  <c:v>43254</c:v>
                </c:pt>
                <c:pt idx="4">
                  <c:v>43261</c:v>
                </c:pt>
                <c:pt idx="5">
                  <c:v>43268</c:v>
                </c:pt>
              </c:numCache>
            </c:numRef>
          </c:cat>
          <c:val>
            <c:numRef>
              <c:f>Dilma!$H$2:$H$7</c:f>
              <c:numCache>
                <c:formatCode>0%</c:formatCode>
                <c:ptCount val="6"/>
                <c:pt idx="0">
                  <c:v>0.54573850959393133</c:v>
                </c:pt>
                <c:pt idx="1">
                  <c:v>0.56425456109097616</c:v>
                </c:pt>
                <c:pt idx="2">
                  <c:v>0.59962993421052635</c:v>
                </c:pt>
                <c:pt idx="3">
                  <c:v>0.61057414887478356</c:v>
                </c:pt>
                <c:pt idx="4">
                  <c:v>0.75411719647644582</c:v>
                </c:pt>
                <c:pt idx="5">
                  <c:v>0.62463343108504399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7F-40B3-A824-873AAAB90915}"/>
            </c:ext>
          </c:extLst>
        </c:ser>
        <c:ser>
          <c:idx val="2"/>
          <c:order val="2"/>
          <c:tx>
            <c:strRef>
              <c:f>Dilma!$I$1</c:f>
              <c:strCache>
                <c:ptCount val="1"/>
                <c:pt idx="0">
                  <c:v>%Neutro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Dilma!$A$2:$A$7</c:f>
              <c:numCache>
                <c:formatCode>m/d/yyyy</c:formatCode>
                <c:ptCount val="6"/>
                <c:pt idx="0">
                  <c:v>43233</c:v>
                </c:pt>
                <c:pt idx="1">
                  <c:v>43240</c:v>
                </c:pt>
                <c:pt idx="2">
                  <c:v>43247</c:v>
                </c:pt>
                <c:pt idx="3">
                  <c:v>43254</c:v>
                </c:pt>
                <c:pt idx="4">
                  <c:v>43261</c:v>
                </c:pt>
                <c:pt idx="5">
                  <c:v>43268</c:v>
                </c:pt>
              </c:numCache>
            </c:numRef>
          </c:cat>
          <c:val>
            <c:numRef>
              <c:f>Dilma!$I$2:$I$47</c:f>
              <c:numCache>
                <c:formatCode>0%</c:formatCode>
                <c:ptCount val="46"/>
                <c:pt idx="0">
                  <c:v>0.33065595716198126</c:v>
                </c:pt>
                <c:pt idx="1">
                  <c:v>0.24350390073100314</c:v>
                </c:pt>
                <c:pt idx="2">
                  <c:v>0.21986019736842105</c:v>
                </c:pt>
                <c:pt idx="3">
                  <c:v>0.20665031736872475</c:v>
                </c:pt>
                <c:pt idx="4">
                  <c:v>9.3986978169283794E-2</c:v>
                </c:pt>
                <c:pt idx="5">
                  <c:v>0.1810850439882698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7F-40B3-A824-873AAAB9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672856"/>
        <c:axId val="397675480"/>
      </c:lineChart>
      <c:dateAx>
        <c:axId val="397672856"/>
        <c:scaling>
          <c:orientation val="minMax"/>
        </c:scaling>
        <c:delete val="0"/>
        <c:axPos val="b"/>
        <c:numFmt formatCode="d/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675480"/>
        <c:crosses val="autoZero"/>
        <c:auto val="1"/>
        <c:lblOffset val="100"/>
        <c:baseTimeUnit val="days"/>
      </c:dateAx>
      <c:valAx>
        <c:axId val="39767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672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B4-477F-8AF5-237AFBF95C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B4-477F-8AF5-237AFBF95C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B4-477F-8AF5-237AFBF95C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Dilma!$L$30:$L$32</c:f>
              <c:strCache>
                <c:ptCount val="3"/>
                <c:pt idx="0">
                  <c:v>Positivo</c:v>
                </c:pt>
                <c:pt idx="1">
                  <c:v>Negativo</c:v>
                </c:pt>
                <c:pt idx="2">
                  <c:v>Neutro</c:v>
                </c:pt>
              </c:strCache>
            </c:strRef>
          </c:cat>
          <c:val>
            <c:numRef>
              <c:f>Dilma!$N$30:$N$32</c:f>
              <c:numCache>
                <c:formatCode>0%</c:formatCode>
                <c:ptCount val="3"/>
                <c:pt idx="0">
                  <c:v>0.17972128784238348</c:v>
                </c:pt>
                <c:pt idx="1">
                  <c:v>0.61027207615386381</c:v>
                </c:pt>
                <c:pt idx="2">
                  <c:v>0.21000663600375277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B4-477F-8AF5-237AFBF95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603693982696596"/>
          <c:y val="5.6922592368261672E-2"/>
          <c:w val="0.18916068824730242"/>
          <c:h val="0.27846202301635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Proporção</a:t>
            </a:r>
            <a:r>
              <a:rPr lang="pt-BR" baseline="0"/>
              <a:t> de Tweets semanal (Marina)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Marina!$G$1</c:f>
              <c:strCache>
                <c:ptCount val="1"/>
                <c:pt idx="0">
                  <c:v>%Positivo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Marina!$A$2:$A$7</c:f>
              <c:numCache>
                <c:formatCode>m/d/yyyy</c:formatCode>
                <c:ptCount val="6"/>
                <c:pt idx="0">
                  <c:v>43233</c:v>
                </c:pt>
                <c:pt idx="1">
                  <c:v>43240</c:v>
                </c:pt>
                <c:pt idx="2">
                  <c:v>43247</c:v>
                </c:pt>
                <c:pt idx="3">
                  <c:v>43254</c:v>
                </c:pt>
                <c:pt idx="4">
                  <c:v>43261</c:v>
                </c:pt>
                <c:pt idx="5">
                  <c:v>43268</c:v>
                </c:pt>
              </c:numCache>
            </c:numRef>
          </c:cat>
          <c:val>
            <c:numRef>
              <c:f>Marina!$G$2:$G$47</c:f>
              <c:numCache>
                <c:formatCode>0%</c:formatCode>
                <c:ptCount val="46"/>
                <c:pt idx="0">
                  <c:v>0.30695443645083931</c:v>
                </c:pt>
                <c:pt idx="1">
                  <c:v>0.36144578313253012</c:v>
                </c:pt>
                <c:pt idx="2">
                  <c:v>0.30289855072463767</c:v>
                </c:pt>
                <c:pt idx="3">
                  <c:v>0.15368639667705089</c:v>
                </c:pt>
                <c:pt idx="4">
                  <c:v>0.25312294543063774</c:v>
                </c:pt>
                <c:pt idx="5">
                  <c:v>0.21875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9-4AD7-BEB8-77186DB2B021}"/>
            </c:ext>
          </c:extLst>
        </c:ser>
        <c:ser>
          <c:idx val="1"/>
          <c:order val="1"/>
          <c:tx>
            <c:strRef>
              <c:f>Marina!$H$1</c:f>
              <c:strCache>
                <c:ptCount val="1"/>
                <c:pt idx="0">
                  <c:v>%Negativo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Marina!$A$2:$A$7</c:f>
              <c:numCache>
                <c:formatCode>m/d/yyyy</c:formatCode>
                <c:ptCount val="6"/>
                <c:pt idx="0">
                  <c:v>43233</c:v>
                </c:pt>
                <c:pt idx="1">
                  <c:v>43240</c:v>
                </c:pt>
                <c:pt idx="2">
                  <c:v>43247</c:v>
                </c:pt>
                <c:pt idx="3">
                  <c:v>43254</c:v>
                </c:pt>
                <c:pt idx="4">
                  <c:v>43261</c:v>
                </c:pt>
                <c:pt idx="5">
                  <c:v>43268</c:v>
                </c:pt>
              </c:numCache>
            </c:numRef>
          </c:cat>
          <c:val>
            <c:numRef>
              <c:f>Marina!$H$2:$H$7</c:f>
              <c:numCache>
                <c:formatCode>0%</c:formatCode>
                <c:ptCount val="6"/>
                <c:pt idx="0">
                  <c:v>0.26438848920863312</c:v>
                </c:pt>
                <c:pt idx="1">
                  <c:v>0.53012048192771088</c:v>
                </c:pt>
                <c:pt idx="2">
                  <c:v>0.48695652173913045</c:v>
                </c:pt>
                <c:pt idx="3">
                  <c:v>0.65005192107995846</c:v>
                </c:pt>
                <c:pt idx="4">
                  <c:v>0.62721893491124259</c:v>
                </c:pt>
                <c:pt idx="5">
                  <c:v>0.58854166666666663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69-4AD7-BEB8-77186DB2B021}"/>
            </c:ext>
          </c:extLst>
        </c:ser>
        <c:ser>
          <c:idx val="2"/>
          <c:order val="2"/>
          <c:tx>
            <c:strRef>
              <c:f>Marina!$I$1</c:f>
              <c:strCache>
                <c:ptCount val="1"/>
                <c:pt idx="0">
                  <c:v>%Neutro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Marina!$A$2:$A$7</c:f>
              <c:numCache>
                <c:formatCode>m/d/yyyy</c:formatCode>
                <c:ptCount val="6"/>
                <c:pt idx="0">
                  <c:v>43233</c:v>
                </c:pt>
                <c:pt idx="1">
                  <c:v>43240</c:v>
                </c:pt>
                <c:pt idx="2">
                  <c:v>43247</c:v>
                </c:pt>
                <c:pt idx="3">
                  <c:v>43254</c:v>
                </c:pt>
                <c:pt idx="4">
                  <c:v>43261</c:v>
                </c:pt>
                <c:pt idx="5">
                  <c:v>43268</c:v>
                </c:pt>
              </c:numCache>
            </c:numRef>
          </c:cat>
          <c:val>
            <c:numRef>
              <c:f>Marina!$I$2:$I$47</c:f>
              <c:numCache>
                <c:formatCode>0%</c:formatCode>
                <c:ptCount val="46"/>
                <c:pt idx="0">
                  <c:v>0.42865707434052758</c:v>
                </c:pt>
                <c:pt idx="1">
                  <c:v>0.10843373493975904</c:v>
                </c:pt>
                <c:pt idx="2">
                  <c:v>0.21014492753623187</c:v>
                </c:pt>
                <c:pt idx="3">
                  <c:v>0.19626168224299065</c:v>
                </c:pt>
                <c:pt idx="4">
                  <c:v>0.11965811965811966</c:v>
                </c:pt>
                <c:pt idx="5">
                  <c:v>0.19270833333333334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69-4AD7-BEB8-77186DB2B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672856"/>
        <c:axId val="397675480"/>
      </c:lineChart>
      <c:dateAx>
        <c:axId val="397672856"/>
        <c:scaling>
          <c:orientation val="minMax"/>
        </c:scaling>
        <c:delete val="0"/>
        <c:axPos val="b"/>
        <c:numFmt formatCode="d/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675480"/>
        <c:crosses val="autoZero"/>
        <c:auto val="1"/>
        <c:lblOffset val="100"/>
        <c:baseTimeUnit val="days"/>
      </c:dateAx>
      <c:valAx>
        <c:axId val="39767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672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EB-4AD4-A232-011A734956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EB-4AD4-A232-011A734956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EB-4AD4-A232-011A734956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Marina!$L$30:$L$32</c:f>
              <c:strCache>
                <c:ptCount val="3"/>
                <c:pt idx="0">
                  <c:v>Positivo</c:v>
                </c:pt>
                <c:pt idx="1">
                  <c:v>Negativo</c:v>
                </c:pt>
                <c:pt idx="2">
                  <c:v>Neutro</c:v>
                </c:pt>
              </c:strCache>
            </c:strRef>
          </c:cat>
          <c:val>
            <c:numRef>
              <c:f>Marina!$N$30:$N$32</c:f>
              <c:numCache>
                <c:formatCode>0%</c:formatCode>
                <c:ptCount val="3"/>
                <c:pt idx="0">
                  <c:v>0.27511591962905718</c:v>
                </c:pt>
                <c:pt idx="1">
                  <c:v>0.43993255585218494</c:v>
                </c:pt>
                <c:pt idx="2">
                  <c:v>0.28495152451875788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EB-4AD4-A232-011A73495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603693982696596"/>
          <c:y val="5.6922592368261672E-2"/>
          <c:w val="0.18916068824730242"/>
          <c:h val="0.27846202301635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Proporção</a:t>
            </a:r>
            <a:r>
              <a:rPr lang="pt-BR" baseline="0"/>
              <a:t> de Tweets semanal (Copa do Mundo)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'Copa do Mundo'!$G$1</c:f>
              <c:strCache>
                <c:ptCount val="1"/>
                <c:pt idx="0">
                  <c:v>%Positivo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'Copa do Mundo'!$A$2:$A$7</c:f>
              <c:numCache>
                <c:formatCode>m/d/yyyy</c:formatCode>
                <c:ptCount val="6"/>
                <c:pt idx="0">
                  <c:v>43233</c:v>
                </c:pt>
                <c:pt idx="1">
                  <c:v>43240</c:v>
                </c:pt>
                <c:pt idx="2">
                  <c:v>43247</c:v>
                </c:pt>
                <c:pt idx="3">
                  <c:v>43254</c:v>
                </c:pt>
                <c:pt idx="4">
                  <c:v>43261</c:v>
                </c:pt>
                <c:pt idx="5">
                  <c:v>43268</c:v>
                </c:pt>
              </c:numCache>
            </c:numRef>
          </c:cat>
          <c:val>
            <c:numRef>
              <c:f>'Copa do Mundo'!$G$2:$G$47</c:f>
              <c:numCache>
                <c:formatCode>0%</c:formatCode>
                <c:ptCount val="46"/>
                <c:pt idx="0">
                  <c:v>0.20666666666666667</c:v>
                </c:pt>
                <c:pt idx="1">
                  <c:v>3.515625E-2</c:v>
                </c:pt>
                <c:pt idx="2">
                  <c:v>0.18757259001161442</c:v>
                </c:pt>
                <c:pt idx="3">
                  <c:v>6.2869978858350953E-2</c:v>
                </c:pt>
                <c:pt idx="4">
                  <c:v>8.7947847829969644E-2</c:v>
                </c:pt>
                <c:pt idx="5">
                  <c:v>0.10354959729254663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C-4C3D-839F-69DCF4D135B1}"/>
            </c:ext>
          </c:extLst>
        </c:ser>
        <c:ser>
          <c:idx val="1"/>
          <c:order val="1"/>
          <c:tx>
            <c:strRef>
              <c:f>'Copa do Mundo'!$H$1</c:f>
              <c:strCache>
                <c:ptCount val="1"/>
                <c:pt idx="0">
                  <c:v>%Negativo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'Copa do Mundo'!$A$2:$A$7</c:f>
              <c:numCache>
                <c:formatCode>m/d/yyyy</c:formatCode>
                <c:ptCount val="6"/>
                <c:pt idx="0">
                  <c:v>43233</c:v>
                </c:pt>
                <c:pt idx="1">
                  <c:v>43240</c:v>
                </c:pt>
                <c:pt idx="2">
                  <c:v>43247</c:v>
                </c:pt>
                <c:pt idx="3">
                  <c:v>43254</c:v>
                </c:pt>
                <c:pt idx="4">
                  <c:v>43261</c:v>
                </c:pt>
                <c:pt idx="5">
                  <c:v>43268</c:v>
                </c:pt>
              </c:numCache>
            </c:numRef>
          </c:cat>
          <c:val>
            <c:numRef>
              <c:f>'Copa do Mundo'!$H$2:$H$7</c:f>
              <c:numCache>
                <c:formatCode>0%</c:formatCode>
                <c:ptCount val="6"/>
                <c:pt idx="0">
                  <c:v>0.6333333333333333</c:v>
                </c:pt>
                <c:pt idx="1">
                  <c:v>0.87109375</c:v>
                </c:pt>
                <c:pt idx="2">
                  <c:v>0.52032520325203258</c:v>
                </c:pt>
                <c:pt idx="3">
                  <c:v>0.80274841437632138</c:v>
                </c:pt>
                <c:pt idx="4">
                  <c:v>0.74399714234684766</c:v>
                </c:pt>
                <c:pt idx="5">
                  <c:v>0.74990161870031746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EC-4C3D-839F-69DCF4D135B1}"/>
            </c:ext>
          </c:extLst>
        </c:ser>
        <c:ser>
          <c:idx val="2"/>
          <c:order val="2"/>
          <c:tx>
            <c:strRef>
              <c:f>'Copa do Mundo'!$I$1</c:f>
              <c:strCache>
                <c:ptCount val="1"/>
                <c:pt idx="0">
                  <c:v>%Neutro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'Copa do Mundo'!$A$2:$A$7</c:f>
              <c:numCache>
                <c:formatCode>m/d/yyyy</c:formatCode>
                <c:ptCount val="6"/>
                <c:pt idx="0">
                  <c:v>43233</c:v>
                </c:pt>
                <c:pt idx="1">
                  <c:v>43240</c:v>
                </c:pt>
                <c:pt idx="2">
                  <c:v>43247</c:v>
                </c:pt>
                <c:pt idx="3">
                  <c:v>43254</c:v>
                </c:pt>
                <c:pt idx="4">
                  <c:v>43261</c:v>
                </c:pt>
                <c:pt idx="5">
                  <c:v>43268</c:v>
                </c:pt>
              </c:numCache>
            </c:numRef>
          </c:cat>
          <c:val>
            <c:numRef>
              <c:f>'Copa do Mundo'!$I$2:$I$47</c:f>
              <c:numCache>
                <c:formatCode>0%</c:formatCode>
                <c:ptCount val="46"/>
                <c:pt idx="0">
                  <c:v>0.16</c:v>
                </c:pt>
                <c:pt idx="1">
                  <c:v>9.375E-2</c:v>
                </c:pt>
                <c:pt idx="2">
                  <c:v>0.29210220673635306</c:v>
                </c:pt>
                <c:pt idx="3">
                  <c:v>0.1343816067653277</c:v>
                </c:pt>
                <c:pt idx="4">
                  <c:v>0.16805500982318272</c:v>
                </c:pt>
                <c:pt idx="5">
                  <c:v>0.14654878400713592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EC-4C3D-839F-69DCF4D13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672856"/>
        <c:axId val="397675480"/>
      </c:lineChart>
      <c:dateAx>
        <c:axId val="397672856"/>
        <c:scaling>
          <c:orientation val="minMax"/>
        </c:scaling>
        <c:delete val="0"/>
        <c:axPos val="b"/>
        <c:numFmt formatCode="d/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675480"/>
        <c:crosses val="autoZero"/>
        <c:auto val="1"/>
        <c:lblOffset val="100"/>
        <c:baseTimeUnit val="days"/>
      </c:dateAx>
      <c:valAx>
        <c:axId val="39767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672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0</xdr:row>
      <xdr:rowOff>190499</xdr:rowOff>
    </xdr:from>
    <xdr:to>
      <xdr:col>24</xdr:col>
      <xdr:colOff>28575</xdr:colOff>
      <xdr:row>26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C97DF3-8BAB-44FD-B79B-C34FD999A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390525</xdr:colOff>
      <xdr:row>27</xdr:row>
      <xdr:rowOff>152399</xdr:rowOff>
    </xdr:from>
    <xdr:to>
      <xdr:col>24</xdr:col>
      <xdr:colOff>47625</xdr:colOff>
      <xdr:row>44</xdr:row>
      <xdr:rowOff>9524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7E51FE4-6276-4757-9280-9D61ECC95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0</xdr:row>
      <xdr:rowOff>180975</xdr:rowOff>
    </xdr:from>
    <xdr:to>
      <xdr:col>16</xdr:col>
      <xdr:colOff>609599</xdr:colOff>
      <xdr:row>22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8043C2E-65F2-4C7E-B54F-E2CAFFDC0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</xdr:colOff>
      <xdr:row>38</xdr:row>
      <xdr:rowOff>190499</xdr:rowOff>
    </xdr:from>
    <xdr:to>
      <xdr:col>21</xdr:col>
      <xdr:colOff>552450</xdr:colOff>
      <xdr:row>56</xdr:row>
      <xdr:rowOff>161924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33370F8-51D0-43BA-872B-1B27514CC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604837</xdr:colOff>
      <xdr:row>59</xdr:row>
      <xdr:rowOff>0</xdr:rowOff>
    </xdr:from>
    <xdr:to>
      <xdr:col>17</xdr:col>
      <xdr:colOff>300037</xdr:colOff>
      <xdr:row>73</xdr:row>
      <xdr:rowOff>76200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95EFAC5-B6CA-452A-931E-654DBDEF7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101</xdr:row>
      <xdr:rowOff>0</xdr:rowOff>
    </xdr:from>
    <xdr:to>
      <xdr:col>22</xdr:col>
      <xdr:colOff>547688</xdr:colOff>
      <xdr:row>118</xdr:row>
      <xdr:rowOff>161925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97224B92-B0F7-4D14-9A42-3C215E580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433387</xdr:colOff>
      <xdr:row>123</xdr:row>
      <xdr:rowOff>76200</xdr:rowOff>
    </xdr:from>
    <xdr:to>
      <xdr:col>22</xdr:col>
      <xdr:colOff>128587</xdr:colOff>
      <xdr:row>137</xdr:row>
      <xdr:rowOff>152400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C58389C6-47FB-4E53-8014-E52CE8AEF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0</xdr:row>
      <xdr:rowOff>190499</xdr:rowOff>
    </xdr:from>
    <xdr:to>
      <xdr:col>24</xdr:col>
      <xdr:colOff>28575</xdr:colOff>
      <xdr:row>26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2FA4F1-8AD1-4910-A6F8-DD20088E8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390525</xdr:colOff>
      <xdr:row>27</xdr:row>
      <xdr:rowOff>152399</xdr:rowOff>
    </xdr:from>
    <xdr:to>
      <xdr:col>24</xdr:col>
      <xdr:colOff>47625</xdr:colOff>
      <xdr:row>44</xdr:row>
      <xdr:rowOff>9524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6536B8A-A0AB-449A-BF93-7622897186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0</xdr:row>
      <xdr:rowOff>190499</xdr:rowOff>
    </xdr:from>
    <xdr:to>
      <xdr:col>24</xdr:col>
      <xdr:colOff>28575</xdr:colOff>
      <xdr:row>26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C75619-41F2-4A25-8675-A15DDB714B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27</xdr:row>
      <xdr:rowOff>180974</xdr:rowOff>
    </xdr:from>
    <xdr:to>
      <xdr:col>22</xdr:col>
      <xdr:colOff>552450</xdr:colOff>
      <xdr:row>44</xdr:row>
      <xdr:rowOff>38099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59A373-1EAC-4303-8E80-62D3534EE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0</xdr:row>
      <xdr:rowOff>190499</xdr:rowOff>
    </xdr:from>
    <xdr:to>
      <xdr:col>24</xdr:col>
      <xdr:colOff>28575</xdr:colOff>
      <xdr:row>26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1B1C54-7BFF-4BE5-8CF4-604C9CBD2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27</xdr:row>
      <xdr:rowOff>180974</xdr:rowOff>
    </xdr:from>
    <xdr:to>
      <xdr:col>22</xdr:col>
      <xdr:colOff>552450</xdr:colOff>
      <xdr:row>44</xdr:row>
      <xdr:rowOff>38099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D2A372-96AA-4C9D-8185-5AAA292F6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0</xdr:row>
      <xdr:rowOff>190499</xdr:rowOff>
    </xdr:from>
    <xdr:to>
      <xdr:col>24</xdr:col>
      <xdr:colOff>28575</xdr:colOff>
      <xdr:row>26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D18789-EAB2-46CF-9A2B-61A06CCCB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27</xdr:row>
      <xdr:rowOff>180974</xdr:rowOff>
    </xdr:from>
    <xdr:to>
      <xdr:col>22</xdr:col>
      <xdr:colOff>552450</xdr:colOff>
      <xdr:row>44</xdr:row>
      <xdr:rowOff>38099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B778036-2DB6-4F8A-A9D3-3EE34896C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0</xdr:row>
      <xdr:rowOff>190499</xdr:rowOff>
    </xdr:from>
    <xdr:to>
      <xdr:col>24</xdr:col>
      <xdr:colOff>28575</xdr:colOff>
      <xdr:row>26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C2A1BE-45E6-425B-8002-2EB7FAAF6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27</xdr:row>
      <xdr:rowOff>180974</xdr:rowOff>
    </xdr:from>
    <xdr:to>
      <xdr:col>22</xdr:col>
      <xdr:colOff>552450</xdr:colOff>
      <xdr:row>44</xdr:row>
      <xdr:rowOff>38099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32DA3C-354F-4B37-9528-2E4C965A8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0</xdr:row>
      <xdr:rowOff>180974</xdr:rowOff>
    </xdr:from>
    <xdr:to>
      <xdr:col>28</xdr:col>
      <xdr:colOff>19050</xdr:colOff>
      <xdr:row>26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C870A0-DE8A-4174-BF1E-995EBED92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14765</xdr:colOff>
      <xdr:row>3</xdr:row>
      <xdr:rowOff>107033</xdr:rowOff>
    </xdr:from>
    <xdr:to>
      <xdr:col>15</xdr:col>
      <xdr:colOff>313728</xdr:colOff>
      <xdr:row>6</xdr:row>
      <xdr:rowOff>68933</xdr:rowOff>
    </xdr:to>
    <xdr:sp macro="" textlink="">
      <xdr:nvSpPr>
        <xdr:cNvPr id="3" name="Seta: para a Direita 2">
          <a:extLst>
            <a:ext uri="{FF2B5EF4-FFF2-40B4-BE49-F238E27FC236}">
              <a16:creationId xmlns:a16="http://schemas.microsoft.com/office/drawing/2014/main" id="{2892396D-7533-4A70-8279-14DA27D7E2CF}"/>
            </a:ext>
          </a:extLst>
        </xdr:cNvPr>
        <xdr:cNvSpPr/>
      </xdr:nvSpPr>
      <xdr:spPr>
        <a:xfrm rot="2009360">
          <a:off x="7939565" y="697583"/>
          <a:ext cx="1518163" cy="533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Inicio</a:t>
          </a:r>
          <a:r>
            <a:rPr lang="pt-BR" sz="11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da Partida</a:t>
          </a:r>
          <a:endParaRPr lang="pt-BR" sz="1100">
            <a:solidFill>
              <a:schemeClr val="bg1"/>
            </a:solidFill>
          </a:endParaRPr>
        </a:p>
      </xdr:txBody>
    </xdr:sp>
    <xdr:clientData/>
  </xdr:twoCellAnchor>
  <xdr:oneCellAnchor>
    <xdr:from>
      <xdr:col>20</xdr:col>
      <xdr:colOff>47625</xdr:colOff>
      <xdr:row>10</xdr:row>
      <xdr:rowOff>104775</xdr:rowOff>
    </xdr:from>
    <xdr:ext cx="1149225" cy="436786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A754E141-1DCC-40F1-BFE4-9D505157A616}"/>
            </a:ext>
          </a:extLst>
        </xdr:cNvPr>
        <xdr:cNvSpPr txBox="1"/>
      </xdr:nvSpPr>
      <xdr:spPr>
        <a:xfrm>
          <a:off x="12239625" y="2028825"/>
          <a:ext cx="114922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Partida se </a:t>
          </a:r>
        </a:p>
        <a:p>
          <a:r>
            <a:rPr lang="pt-BR" sz="1100" b="1"/>
            <a:t>aproxima</a:t>
          </a:r>
          <a:r>
            <a:rPr lang="pt-BR" sz="1100" b="1" baseline="0"/>
            <a:t> do fim</a:t>
          </a:r>
          <a:endParaRPr lang="pt-BR" sz="1100" b="1"/>
        </a:p>
      </xdr:txBody>
    </xdr:sp>
    <xdr:clientData/>
  </xdr:oneCellAnchor>
  <xdr:twoCellAnchor>
    <xdr:from>
      <xdr:col>15</xdr:col>
      <xdr:colOff>200025</xdr:colOff>
      <xdr:row>7</xdr:row>
      <xdr:rowOff>47625</xdr:rowOff>
    </xdr:from>
    <xdr:to>
      <xdr:col>16</xdr:col>
      <xdr:colOff>266700</xdr:colOff>
      <xdr:row>19</xdr:row>
      <xdr:rowOff>38100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E98E2360-0E03-4C32-93FB-B73B9800FA9F}"/>
            </a:ext>
          </a:extLst>
        </xdr:cNvPr>
        <xdr:cNvSpPr/>
      </xdr:nvSpPr>
      <xdr:spPr>
        <a:xfrm>
          <a:off x="9344025" y="1400175"/>
          <a:ext cx="676275" cy="22764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100012</xdr:colOff>
      <xdr:row>3</xdr:row>
      <xdr:rowOff>4763</xdr:rowOff>
    </xdr:from>
    <xdr:to>
      <xdr:col>21</xdr:col>
      <xdr:colOff>495300</xdr:colOff>
      <xdr:row>5</xdr:row>
      <xdr:rowOff>0</xdr:rowOff>
    </xdr:to>
    <xdr:sp macro="" textlink="">
      <xdr:nvSpPr>
        <xdr:cNvPr id="6" name="Chave Esquerda 5">
          <a:extLst>
            <a:ext uri="{FF2B5EF4-FFF2-40B4-BE49-F238E27FC236}">
              <a16:creationId xmlns:a16="http://schemas.microsoft.com/office/drawing/2014/main" id="{8E20B0D3-4B4D-4639-A346-A7FD675AD1EA}"/>
            </a:ext>
          </a:extLst>
        </xdr:cNvPr>
        <xdr:cNvSpPr/>
      </xdr:nvSpPr>
      <xdr:spPr>
        <a:xfrm rot="5400000">
          <a:off x="11901487" y="-633412"/>
          <a:ext cx="376237" cy="2833688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18</xdr:col>
      <xdr:colOff>390525</xdr:colOff>
      <xdr:row>5</xdr:row>
      <xdr:rowOff>114300</xdr:rowOff>
    </xdr:from>
    <xdr:to>
      <xdr:col>19</xdr:col>
      <xdr:colOff>247650</xdr:colOff>
      <xdr:row>8</xdr:row>
      <xdr:rowOff>9525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4E1170EE-47D7-4FEB-8779-F98D73936E74}"/>
            </a:ext>
          </a:extLst>
        </xdr:cNvPr>
        <xdr:cNvSpPr/>
      </xdr:nvSpPr>
      <xdr:spPr>
        <a:xfrm>
          <a:off x="11363325" y="1085850"/>
          <a:ext cx="466725" cy="4667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18</xdr:col>
      <xdr:colOff>323850</xdr:colOff>
      <xdr:row>11</xdr:row>
      <xdr:rowOff>114300</xdr:rowOff>
    </xdr:from>
    <xdr:to>
      <xdr:col>19</xdr:col>
      <xdr:colOff>228600</xdr:colOff>
      <xdr:row>14</xdr:row>
      <xdr:rowOff>66675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760DA0D9-76E5-4E93-AA87-4C26411F774F}"/>
            </a:ext>
          </a:extLst>
        </xdr:cNvPr>
        <xdr:cNvSpPr/>
      </xdr:nvSpPr>
      <xdr:spPr>
        <a:xfrm>
          <a:off x="11296650" y="2228850"/>
          <a:ext cx="514350" cy="52387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18</xdr:col>
      <xdr:colOff>57150</xdr:colOff>
      <xdr:row>9</xdr:row>
      <xdr:rowOff>66675</xdr:rowOff>
    </xdr:from>
    <xdr:ext cx="962025" cy="436786"/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E212AE93-0ECD-4F2F-8A42-F65A58BD1400}"/>
            </a:ext>
          </a:extLst>
        </xdr:cNvPr>
        <xdr:cNvSpPr txBox="1"/>
      </xdr:nvSpPr>
      <xdr:spPr>
        <a:xfrm>
          <a:off x="11029950" y="1800225"/>
          <a:ext cx="96202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pt-BR" sz="1100" b="1"/>
            <a:t>Fim 1o. Tempo</a:t>
          </a:r>
        </a:p>
      </xdr:txBody>
    </xdr:sp>
    <xdr:clientData/>
  </xdr:oneCellAnchor>
  <xdr:twoCellAnchor>
    <xdr:from>
      <xdr:col>17</xdr:col>
      <xdr:colOff>171450</xdr:colOff>
      <xdr:row>4</xdr:row>
      <xdr:rowOff>104776</xdr:rowOff>
    </xdr:from>
    <xdr:to>
      <xdr:col>20</xdr:col>
      <xdr:colOff>276225</xdr:colOff>
      <xdr:row>8</xdr:row>
      <xdr:rowOff>0</xdr:rowOff>
    </xdr:to>
    <xdr:cxnSp macro="">
      <xdr:nvCxnSpPr>
        <xdr:cNvPr id="15" name="Conector: Angulado 14">
          <a:extLst>
            <a:ext uri="{FF2B5EF4-FFF2-40B4-BE49-F238E27FC236}">
              <a16:creationId xmlns:a16="http://schemas.microsoft.com/office/drawing/2014/main" id="{605ADC59-E9C3-4C28-BAA7-D661F151F241}"/>
            </a:ext>
          </a:extLst>
        </xdr:cNvPr>
        <xdr:cNvCxnSpPr/>
      </xdr:nvCxnSpPr>
      <xdr:spPr>
        <a:xfrm flipV="1">
          <a:off x="10534650" y="885826"/>
          <a:ext cx="1933575" cy="657224"/>
        </a:xfrm>
        <a:prstGeom prst="bentConnector3">
          <a:avLst>
            <a:gd name="adj1" fmla="val 24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190500</xdr:colOff>
      <xdr:row>9</xdr:row>
      <xdr:rowOff>38100</xdr:rowOff>
    </xdr:from>
    <xdr:to>
      <xdr:col>23</xdr:col>
      <xdr:colOff>523875</xdr:colOff>
      <xdr:row>15</xdr:row>
      <xdr:rowOff>85725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CE1B896D-4B0A-4B0D-96A3-091A50DB4FBD}"/>
            </a:ext>
          </a:extLst>
        </xdr:cNvPr>
        <xdr:cNvSpPr/>
      </xdr:nvSpPr>
      <xdr:spPr>
        <a:xfrm>
          <a:off x="13601700" y="1771650"/>
          <a:ext cx="942975" cy="1190625"/>
        </a:xfrm>
        <a:prstGeom prst="rect">
          <a:avLst/>
        </a:prstGeom>
        <a:noFill/>
        <a:ln>
          <a:prstDash val="lg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23</xdr:col>
      <xdr:colOff>95250</xdr:colOff>
      <xdr:row>10</xdr:row>
      <xdr:rowOff>142875</xdr:rowOff>
    </xdr:from>
    <xdr:to>
      <xdr:col>23</xdr:col>
      <xdr:colOff>333375</xdr:colOff>
      <xdr:row>11</xdr:row>
      <xdr:rowOff>180975</xdr:rowOff>
    </xdr:to>
    <xdr:cxnSp macro="">
      <xdr:nvCxnSpPr>
        <xdr:cNvPr id="26" name="Conector de Seta Reta 25">
          <a:extLst>
            <a:ext uri="{FF2B5EF4-FFF2-40B4-BE49-F238E27FC236}">
              <a16:creationId xmlns:a16="http://schemas.microsoft.com/office/drawing/2014/main" id="{F5C53302-DD8D-4DFB-8F60-F1A87A5C44F1}"/>
            </a:ext>
          </a:extLst>
        </xdr:cNvPr>
        <xdr:cNvCxnSpPr/>
      </xdr:nvCxnSpPr>
      <xdr:spPr>
        <a:xfrm flipV="1">
          <a:off x="14116050" y="2066925"/>
          <a:ext cx="238125" cy="2286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180975</xdr:colOff>
      <xdr:row>6</xdr:row>
      <xdr:rowOff>9524</xdr:rowOff>
    </xdr:from>
    <xdr:to>
      <xdr:col>25</xdr:col>
      <xdr:colOff>47625</xdr:colOff>
      <xdr:row>8</xdr:row>
      <xdr:rowOff>95249</xdr:rowOff>
    </xdr:to>
    <xdr:sp macro="" textlink="">
      <xdr:nvSpPr>
        <xdr:cNvPr id="28" name="Texto Explicativo: Linha Dobrada 27">
          <a:extLst>
            <a:ext uri="{FF2B5EF4-FFF2-40B4-BE49-F238E27FC236}">
              <a16:creationId xmlns:a16="http://schemas.microsoft.com/office/drawing/2014/main" id="{382592A3-865D-4142-B064-37D33AD2B0FC}"/>
            </a:ext>
          </a:extLst>
        </xdr:cNvPr>
        <xdr:cNvSpPr/>
      </xdr:nvSpPr>
      <xdr:spPr>
        <a:xfrm>
          <a:off x="14201775" y="1171574"/>
          <a:ext cx="1085850" cy="46672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23929"/>
            <a:gd name="adj6" fmla="val -19953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50">
              <a:solidFill>
                <a:sysClr val="windowText" lastClr="000000"/>
              </a:solidFill>
            </a:rPr>
            <a:t>Gols do Brasil e fim do Jogo</a:t>
          </a:r>
        </a:p>
      </xdr:txBody>
    </xdr:sp>
    <xdr:clientData/>
  </xdr:twoCellAnchor>
  <xdr:twoCellAnchor>
    <xdr:from>
      <xdr:col>24</xdr:col>
      <xdr:colOff>104775</xdr:colOff>
      <xdr:row>1</xdr:row>
      <xdr:rowOff>85725</xdr:rowOff>
    </xdr:from>
    <xdr:to>
      <xdr:col>26</xdr:col>
      <xdr:colOff>197979</xdr:colOff>
      <xdr:row>2</xdr:row>
      <xdr:rowOff>150260</xdr:rowOff>
    </xdr:to>
    <xdr:sp macro="" textlink="">
      <xdr:nvSpPr>
        <xdr:cNvPr id="29" name="CaixaDeTexto 1">
          <a:extLst>
            <a:ext uri="{FF2B5EF4-FFF2-40B4-BE49-F238E27FC236}">
              <a16:creationId xmlns:a16="http://schemas.microsoft.com/office/drawing/2014/main" id="{82C1A272-9729-4207-A37C-CC029FF9E678}"/>
            </a:ext>
          </a:extLst>
        </xdr:cNvPr>
        <xdr:cNvSpPr txBox="1"/>
      </xdr:nvSpPr>
      <xdr:spPr>
        <a:xfrm>
          <a:off x="14944725" y="285750"/>
          <a:ext cx="131240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100" b="1"/>
            <a:t>Pós Jogo</a:t>
          </a:r>
        </a:p>
      </xdr:txBody>
    </xdr:sp>
    <xdr:clientData/>
  </xdr:twoCellAnchor>
  <xdr:twoCellAnchor>
    <xdr:from>
      <xdr:col>14</xdr:col>
      <xdr:colOff>25400</xdr:colOff>
      <xdr:row>27</xdr:row>
      <xdr:rowOff>123825</xdr:rowOff>
    </xdr:from>
    <xdr:to>
      <xdr:col>21</xdr:col>
      <xdr:colOff>342900</xdr:colOff>
      <xdr:row>42</xdr:row>
      <xdr:rowOff>9525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B6476BA6-955C-49D4-A91B-17E258052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0.61605</cdr:x>
      <cdr:y>0.47478</cdr:y>
    </cdr:from>
    <cdr:to>
      <cdr:x>0.65652</cdr:x>
      <cdr:y>0.51238</cdr:y>
    </cdr:to>
    <cdr:sp macro="" textlink="">
      <cdr:nvSpPr>
        <cdr:cNvPr id="2" name="Seta: para a Direita 1">
          <a:extLst xmlns:a="http://schemas.openxmlformats.org/drawingml/2006/main">
            <a:ext uri="{FF2B5EF4-FFF2-40B4-BE49-F238E27FC236}">
              <a16:creationId xmlns:a16="http://schemas.microsoft.com/office/drawing/2014/main" id="{69CEAEC6-5370-4C98-8EE1-725EFFDA3BC7}"/>
            </a:ext>
          </a:extLst>
        </cdr:cNvPr>
        <cdr:cNvSpPr/>
      </cdr:nvSpPr>
      <cdr:spPr>
        <a:xfrm xmlns:a="http://schemas.openxmlformats.org/drawingml/2006/main" rot="1730567">
          <a:off x="6771492" y="2356121"/>
          <a:ext cx="444855" cy="186577"/>
        </a:xfrm>
        <a:prstGeom xmlns:a="http://schemas.openxmlformats.org/drawingml/2006/main" prst="rightArrow">
          <a:avLst/>
        </a:prstGeom>
        <a:solidFill xmlns:a="http://schemas.openxmlformats.org/drawingml/2006/main">
          <a:srgbClr val="FF0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0.62008</cdr:x>
      <cdr:y>0.3088</cdr:y>
    </cdr:from>
    <cdr:to>
      <cdr:x>0.66282</cdr:x>
      <cdr:y>0.34904</cdr:y>
    </cdr:to>
    <cdr:sp macro="" textlink="">
      <cdr:nvSpPr>
        <cdr:cNvPr id="3" name="Seta: para a Direita 2">
          <a:extLst xmlns:a="http://schemas.openxmlformats.org/drawingml/2006/main">
            <a:ext uri="{FF2B5EF4-FFF2-40B4-BE49-F238E27FC236}">
              <a16:creationId xmlns:a16="http://schemas.microsoft.com/office/drawing/2014/main" id="{1EA4E07C-B88B-4A2B-828E-54C9015FFFC0}"/>
            </a:ext>
          </a:extLst>
        </cdr:cNvPr>
        <cdr:cNvSpPr/>
      </cdr:nvSpPr>
      <cdr:spPr>
        <a:xfrm xmlns:a="http://schemas.openxmlformats.org/drawingml/2006/main" rot="19587631">
          <a:off x="6815775" y="1532411"/>
          <a:ext cx="469893" cy="199722"/>
        </a:xfrm>
        <a:prstGeom xmlns:a="http://schemas.openxmlformats.org/drawingml/2006/main" prst="rightArrow">
          <a:avLst/>
        </a:prstGeom>
        <a:solidFill xmlns:a="http://schemas.openxmlformats.org/drawingml/2006/main">
          <a:srgbClr val="FF0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0.26895</cdr:x>
      <cdr:y>0.72425</cdr:y>
    </cdr:from>
    <cdr:to>
      <cdr:x>0.38835</cdr:x>
      <cdr:y>0.81227</cdr:y>
    </cdr:to>
    <cdr:sp macro="" textlink="">
      <cdr:nvSpPr>
        <cdr:cNvPr id="4" name="CaixaDeTexto 3">
          <a:extLst xmlns:a="http://schemas.openxmlformats.org/drawingml/2006/main">
            <a:ext uri="{FF2B5EF4-FFF2-40B4-BE49-F238E27FC236}">
              <a16:creationId xmlns:a16="http://schemas.microsoft.com/office/drawing/2014/main" id="{A754E141-1DCC-40F1-BFE4-9D505157A616}"/>
            </a:ext>
          </a:extLst>
        </cdr:cNvPr>
        <cdr:cNvSpPr txBox="1"/>
      </cdr:nvSpPr>
      <cdr:spPr>
        <a:xfrm xmlns:a="http://schemas.openxmlformats.org/drawingml/2006/main">
          <a:off x="2956238" y="3594100"/>
          <a:ext cx="1312404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100" b="1"/>
            <a:t>Inicio de Jogo com Equilibrio</a:t>
          </a:r>
        </a:p>
      </cdr:txBody>
    </cdr:sp>
  </cdr:relSizeAnchor>
  <cdr:relSizeAnchor xmlns:cdr="http://schemas.openxmlformats.org/drawingml/2006/chartDrawing">
    <cdr:from>
      <cdr:x>0.47567</cdr:x>
      <cdr:y>0</cdr:y>
    </cdr:from>
    <cdr:to>
      <cdr:x>0.59507</cdr:x>
      <cdr:y>0.08802</cdr:y>
    </cdr:to>
    <cdr:sp macro="" textlink="">
      <cdr:nvSpPr>
        <cdr:cNvPr id="5" name="CaixaDeTexto 1">
          <a:extLst xmlns:a="http://schemas.openxmlformats.org/drawingml/2006/main">
            <a:ext uri="{FF2B5EF4-FFF2-40B4-BE49-F238E27FC236}">
              <a16:creationId xmlns:a16="http://schemas.microsoft.com/office/drawing/2014/main" id="{A244CF5E-572B-4488-8F39-F6B8D818EAFF}"/>
            </a:ext>
          </a:extLst>
        </cdr:cNvPr>
        <cdr:cNvSpPr txBox="1"/>
      </cdr:nvSpPr>
      <cdr:spPr>
        <a:xfrm xmlns:a="http://schemas.openxmlformats.org/drawingml/2006/main">
          <a:off x="5228511" y="0"/>
          <a:ext cx="1312404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100" b="1"/>
            <a:t>Superioridade do Brasil</a:t>
          </a:r>
        </a:p>
      </cdr:txBody>
    </cdr:sp>
  </cdr:relSizeAnchor>
  <cdr:relSizeAnchor xmlns:cdr="http://schemas.openxmlformats.org/drawingml/2006/chartDrawing">
    <cdr:from>
      <cdr:x>0.36425</cdr:x>
      <cdr:y>0.27511</cdr:y>
    </cdr:from>
    <cdr:to>
      <cdr:x>0.48364</cdr:x>
      <cdr:y>0.36313</cdr:y>
    </cdr:to>
    <cdr:sp macro="" textlink="">
      <cdr:nvSpPr>
        <cdr:cNvPr id="6" name="CaixaDeTexto 1">
          <a:extLst xmlns:a="http://schemas.openxmlformats.org/drawingml/2006/main">
            <a:ext uri="{FF2B5EF4-FFF2-40B4-BE49-F238E27FC236}">
              <a16:creationId xmlns:a16="http://schemas.microsoft.com/office/drawing/2014/main" id="{0A8EC7F8-C295-474F-9264-D600E99B38B0}"/>
            </a:ext>
          </a:extLst>
        </cdr:cNvPr>
        <cdr:cNvSpPr txBox="1"/>
      </cdr:nvSpPr>
      <cdr:spPr>
        <a:xfrm xmlns:a="http://schemas.openxmlformats.org/drawingml/2006/main">
          <a:off x="4003748" y="1365250"/>
          <a:ext cx="1312404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100" b="1"/>
            <a:t>Pressão do Brasil</a:t>
          </a:r>
        </a:p>
      </cdr:txBody>
    </cdr:sp>
  </cdr:relSizeAnchor>
  <cdr:relSizeAnchor xmlns:cdr="http://schemas.openxmlformats.org/drawingml/2006/chartDrawing">
    <cdr:from>
      <cdr:x>0.41355</cdr:x>
      <cdr:y>0.33434</cdr:y>
    </cdr:from>
    <cdr:to>
      <cdr:x>0.47227</cdr:x>
      <cdr:y>0.46065</cdr:y>
    </cdr:to>
    <cdr:cxnSp macro="">
      <cdr:nvCxnSpPr>
        <cdr:cNvPr id="8" name="Conector de Seta Reta 7">
          <a:extLst xmlns:a="http://schemas.openxmlformats.org/drawingml/2006/main">
            <a:ext uri="{FF2B5EF4-FFF2-40B4-BE49-F238E27FC236}">
              <a16:creationId xmlns:a16="http://schemas.microsoft.com/office/drawing/2014/main" id="{DB9C62B8-1EC0-47A2-8469-2821E555CFAA}"/>
            </a:ext>
          </a:extLst>
        </cdr:cNvPr>
        <cdr:cNvCxnSpPr/>
      </cdr:nvCxnSpPr>
      <cdr:spPr>
        <a:xfrm xmlns:a="http://schemas.openxmlformats.org/drawingml/2006/main">
          <a:off x="4545650" y="1659161"/>
          <a:ext cx="645476" cy="62684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0.42395</cdr:x>
      <cdr:y>0.2476</cdr:y>
    </cdr:from>
    <cdr:to>
      <cdr:x>0.47737</cdr:x>
      <cdr:y>0.27511</cdr:y>
    </cdr:to>
    <cdr:cxnSp macro="">
      <cdr:nvCxnSpPr>
        <cdr:cNvPr id="11" name="Conector de Seta Reta 10">
          <a:extLst xmlns:a="http://schemas.openxmlformats.org/drawingml/2006/main">
            <a:ext uri="{FF2B5EF4-FFF2-40B4-BE49-F238E27FC236}">
              <a16:creationId xmlns:a16="http://schemas.microsoft.com/office/drawing/2014/main" id="{C9D5C8EA-C262-4C7D-9ABB-DDFAE6A9FE65}"/>
            </a:ext>
          </a:extLst>
        </cdr:cNvPr>
        <cdr:cNvCxnSpPr>
          <a:stCxn xmlns:a="http://schemas.openxmlformats.org/drawingml/2006/main" id="6" idx="0"/>
        </cdr:cNvCxnSpPr>
      </cdr:nvCxnSpPr>
      <cdr:spPr>
        <a:xfrm xmlns:a="http://schemas.openxmlformats.org/drawingml/2006/main" flipV="1">
          <a:off x="4659950" y="1228727"/>
          <a:ext cx="587226" cy="13652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0.39948</cdr:x>
      <cdr:y>0.33397</cdr:y>
    </cdr:from>
    <cdr:to>
      <cdr:x>0.55113</cdr:x>
      <cdr:y>0.7428</cdr:y>
    </cdr:to>
    <cdr:cxnSp macro="">
      <cdr:nvCxnSpPr>
        <cdr:cNvPr id="16" name="Conector: Angulado 15">
          <a:extLst xmlns:a="http://schemas.openxmlformats.org/drawingml/2006/main">
            <a:ext uri="{FF2B5EF4-FFF2-40B4-BE49-F238E27FC236}">
              <a16:creationId xmlns:a16="http://schemas.microsoft.com/office/drawing/2014/main" id="{42478255-4BB3-4BC8-B8B4-A5B38DE5D253}"/>
            </a:ext>
          </a:extLst>
        </cdr:cNvPr>
        <cdr:cNvCxnSpPr/>
      </cdr:nvCxnSpPr>
      <cdr:spPr>
        <a:xfrm xmlns:a="http://schemas.openxmlformats.org/drawingml/2006/main" rot="16200000" flipH="1">
          <a:off x="4210051" y="1838325"/>
          <a:ext cx="2028825" cy="1666875"/>
        </a:xfrm>
        <a:prstGeom xmlns:a="http://schemas.openxmlformats.org/drawingml/2006/main" prst="bentConnector3">
          <a:avLst>
            <a:gd name="adj1" fmla="val 101174"/>
          </a:avLst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0.72357</cdr:x>
      <cdr:y>0.4856</cdr:y>
    </cdr:from>
    <cdr:to>
      <cdr:x>0.7435</cdr:x>
      <cdr:y>0.54319</cdr:y>
    </cdr:to>
    <cdr:cxnSp macro="">
      <cdr:nvCxnSpPr>
        <cdr:cNvPr id="26" name="Conector de Seta Reta 25">
          <a:extLst xmlns:a="http://schemas.openxmlformats.org/drawingml/2006/main">
            <a:ext uri="{FF2B5EF4-FFF2-40B4-BE49-F238E27FC236}">
              <a16:creationId xmlns:a16="http://schemas.microsoft.com/office/drawing/2014/main" id="{F2D30506-6D4A-4427-AE52-709314CE4067}"/>
            </a:ext>
          </a:extLst>
        </cdr:cNvPr>
        <cdr:cNvCxnSpPr/>
      </cdr:nvCxnSpPr>
      <cdr:spPr>
        <a:xfrm xmlns:a="http://schemas.openxmlformats.org/drawingml/2006/main">
          <a:off x="7953376" y="2409826"/>
          <a:ext cx="219075" cy="28575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0.74003</cdr:x>
      <cdr:y>0.08125</cdr:y>
    </cdr:from>
    <cdr:to>
      <cdr:x>0.9496</cdr:x>
      <cdr:y>0.16091</cdr:y>
    </cdr:to>
    <cdr:sp macro="" textlink="">
      <cdr:nvSpPr>
        <cdr:cNvPr id="27" name="Chave Esquerda 26">
          <a:extLst xmlns:a="http://schemas.openxmlformats.org/drawingml/2006/main">
            <a:ext uri="{FF2B5EF4-FFF2-40B4-BE49-F238E27FC236}">
              <a16:creationId xmlns:a16="http://schemas.microsoft.com/office/drawing/2014/main" id="{8E20B0D3-4B4D-4639-A346-A7FD675AD1EA}"/>
            </a:ext>
          </a:extLst>
        </cdr:cNvPr>
        <cdr:cNvSpPr/>
      </cdr:nvSpPr>
      <cdr:spPr>
        <a:xfrm xmlns:a="http://schemas.openxmlformats.org/drawingml/2006/main" rot="5400000">
          <a:off x="9088060" y="-549711"/>
          <a:ext cx="396046" cy="2303465"/>
        </a:xfrm>
        <a:prstGeom xmlns:a="http://schemas.openxmlformats.org/drawingml/2006/main" prst="lef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  <cdr:relSizeAnchor xmlns:cdr="http://schemas.openxmlformats.org/drawingml/2006/chartDrawing">
    <cdr:from>
      <cdr:x>0.80531</cdr:x>
      <cdr:y>0.46641</cdr:y>
    </cdr:from>
    <cdr:to>
      <cdr:x>0.86049</cdr:x>
      <cdr:y>0.5515</cdr:y>
    </cdr:to>
    <cdr:cxnSp macro="">
      <cdr:nvCxnSpPr>
        <cdr:cNvPr id="28" name="Conector de Seta Reta 27">
          <a:extLst xmlns:a="http://schemas.openxmlformats.org/drawingml/2006/main">
            <a:ext uri="{FF2B5EF4-FFF2-40B4-BE49-F238E27FC236}">
              <a16:creationId xmlns:a16="http://schemas.microsoft.com/office/drawing/2014/main" id="{F5C53302-DD8D-4DFB-8F60-F1A87A5C44F1}"/>
            </a:ext>
          </a:extLst>
        </cdr:cNvPr>
        <cdr:cNvCxnSpPr/>
      </cdr:nvCxnSpPr>
      <cdr:spPr>
        <a:xfrm xmlns:a="http://schemas.openxmlformats.org/drawingml/2006/main" flipV="1">
          <a:off x="8851900" y="2314576"/>
          <a:ext cx="606426" cy="422274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0.81716</cdr:x>
      <cdr:y>0.50864</cdr:y>
    </cdr:from>
    <cdr:to>
      <cdr:x>0.94454</cdr:x>
      <cdr:y>0.65067</cdr:y>
    </cdr:to>
    <cdr:sp macro="" textlink="">
      <cdr:nvSpPr>
        <cdr:cNvPr id="30" name="CaixaDeTexto 29">
          <a:extLst xmlns:a="http://schemas.openxmlformats.org/drawingml/2006/main">
            <a:ext uri="{FF2B5EF4-FFF2-40B4-BE49-F238E27FC236}">
              <a16:creationId xmlns:a16="http://schemas.microsoft.com/office/drawing/2014/main" id="{0B855592-96BD-40D7-A9DB-4CBD57A52C4C}"/>
            </a:ext>
          </a:extLst>
        </cdr:cNvPr>
        <cdr:cNvSpPr txBox="1"/>
      </cdr:nvSpPr>
      <cdr:spPr>
        <a:xfrm xmlns:a="http://schemas.openxmlformats.org/drawingml/2006/main">
          <a:off x="8982075" y="2524126"/>
          <a:ext cx="1400176" cy="704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rtlCol="0" anchor="ctr" anchorCtr="0"/>
        <a:lstStyle xmlns:a="http://schemas.openxmlformats.org/drawingml/2006/main"/>
        <a:p xmlns:a="http://schemas.openxmlformats.org/drawingml/2006/main">
          <a:r>
            <a:rPr lang="pt-BR" sz="1100"/>
            <a:t>Ativação</a:t>
          </a:r>
          <a:r>
            <a:rPr lang="pt-BR" sz="1100" baseline="0"/>
            <a:t> de perfis de influência. Memes, gozações e outros</a:t>
          </a:r>
          <a:endParaRPr lang="pt-BR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0</xdr:row>
      <xdr:rowOff>180974</xdr:rowOff>
    </xdr:from>
    <xdr:to>
      <xdr:col>28</xdr:col>
      <xdr:colOff>19050</xdr:colOff>
      <xdr:row>26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1AFC53-4A72-431E-9843-73512BF9D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25400</xdr:colOff>
      <xdr:row>27</xdr:row>
      <xdr:rowOff>123825</xdr:rowOff>
    </xdr:from>
    <xdr:to>
      <xdr:col>21</xdr:col>
      <xdr:colOff>342900</xdr:colOff>
      <xdr:row>42</xdr:row>
      <xdr:rowOff>9525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BCF971EB-D3A5-4B1D-A53D-113D0904C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28</xdr:col>
      <xdr:colOff>21772</xdr:colOff>
      <xdr:row>71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62F36DE2-8617-47E5-B017-0CF9AB574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77</xdr:row>
      <xdr:rowOff>0</xdr:rowOff>
    </xdr:from>
    <xdr:to>
      <xdr:col>28</xdr:col>
      <xdr:colOff>21772</xdr:colOff>
      <xdr:row>102</xdr:row>
      <xdr:rowOff>180975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7836CA35-7ED2-4D8C-94E7-4E8D1A7BA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1"/>
  <sheetViews>
    <sheetView view="pageBreakPreview" zoomScale="60" zoomScaleNormal="100" workbookViewId="0">
      <selection activeCell="D20" sqref="D20"/>
    </sheetView>
  </sheetViews>
  <sheetFormatPr defaultRowHeight="15" x14ac:dyDescent="0.25"/>
  <cols>
    <col min="1" max="1" width="10.7109375" bestFit="1" customWidth="1"/>
    <col min="2" max="2" width="10.7109375" customWidth="1"/>
    <col min="6" max="6" width="7.85546875" customWidth="1"/>
    <col min="9" max="9" width="9.140625" customWidth="1"/>
    <col min="13" max="13" width="11.5703125" bestFit="1" customWidth="1"/>
  </cols>
  <sheetData>
    <row r="1" spans="1:10" ht="15.75" thickBot="1" x14ac:dyDescent="0.3">
      <c r="A1" t="s">
        <v>8</v>
      </c>
      <c r="B1" t="s">
        <v>9</v>
      </c>
      <c r="C1" t="s">
        <v>0</v>
      </c>
      <c r="D1" t="s">
        <v>1</v>
      </c>
      <c r="E1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</row>
    <row r="2" spans="1:10" ht="15.75" thickTop="1" x14ac:dyDescent="0.25">
      <c r="A2" s="1">
        <v>43233</v>
      </c>
      <c r="B2" s="1">
        <v>43240</v>
      </c>
      <c r="C2">
        <v>2537</v>
      </c>
      <c r="D2">
        <v>5909</v>
      </c>
      <c r="E2">
        <v>4293</v>
      </c>
      <c r="F2" s="6">
        <f>C2+D2+E2</f>
        <v>12739</v>
      </c>
      <c r="G2" s="7">
        <f t="shared" ref="G2:G7" si="0">C2/F2</f>
        <v>0.19915220974958789</v>
      </c>
      <c r="H2" s="7">
        <f t="shared" ref="H2:H7" si="1">D2/F2</f>
        <v>0.46385116571159429</v>
      </c>
      <c r="I2" s="7">
        <f t="shared" ref="I2:I7" si="2">E2/F2</f>
        <v>0.33699662453881779</v>
      </c>
      <c r="J2" s="7">
        <f>SUM(G2:I2)</f>
        <v>1</v>
      </c>
    </row>
    <row r="3" spans="1:10" x14ac:dyDescent="0.25">
      <c r="A3" s="1">
        <v>43240</v>
      </c>
      <c r="B3" s="1">
        <v>43247</v>
      </c>
      <c r="C3">
        <v>6743</v>
      </c>
      <c r="D3">
        <v>17584</v>
      </c>
      <c r="E3">
        <v>11185</v>
      </c>
      <c r="F3" s="4">
        <f t="shared" ref="F3:F6" si="3">C3+D3+E3</f>
        <v>35512</v>
      </c>
      <c r="G3" s="5">
        <f t="shared" si="0"/>
        <v>0.18987947735976571</v>
      </c>
      <c r="H3" s="5">
        <f t="shared" si="1"/>
        <v>0.49515656679432307</v>
      </c>
      <c r="I3" s="5">
        <f t="shared" si="2"/>
        <v>0.31496395584591125</v>
      </c>
      <c r="J3" s="5">
        <f t="shared" ref="J3:J6" si="4">SUM(G3:I3)</f>
        <v>1</v>
      </c>
    </row>
    <row r="4" spans="1:10" x14ac:dyDescent="0.25">
      <c r="A4" s="1">
        <v>43247</v>
      </c>
      <c r="B4" s="1">
        <v>43254</v>
      </c>
      <c r="C4">
        <v>11853</v>
      </c>
      <c r="D4">
        <v>27813</v>
      </c>
      <c r="E4">
        <v>12534</v>
      </c>
      <c r="F4" s="4">
        <f t="shared" si="3"/>
        <v>52200</v>
      </c>
      <c r="G4" s="5">
        <f t="shared" si="0"/>
        <v>0.22706896551724137</v>
      </c>
      <c r="H4" s="5">
        <f t="shared" si="1"/>
        <v>0.53281609195402302</v>
      </c>
      <c r="I4" s="5">
        <f t="shared" si="2"/>
        <v>0.24011494252873564</v>
      </c>
      <c r="J4" s="5">
        <f t="shared" si="4"/>
        <v>1</v>
      </c>
    </row>
    <row r="5" spans="1:10" x14ac:dyDescent="0.25">
      <c r="A5" s="1">
        <v>43254</v>
      </c>
      <c r="B5" s="1">
        <v>43261</v>
      </c>
      <c r="C5">
        <v>19851</v>
      </c>
      <c r="D5">
        <v>49436</v>
      </c>
      <c r="E5">
        <v>14695</v>
      </c>
      <c r="F5" s="4">
        <f t="shared" si="3"/>
        <v>83982</v>
      </c>
      <c r="G5" s="5">
        <f t="shared" si="0"/>
        <v>0.236372079731371</v>
      </c>
      <c r="H5" s="5">
        <f t="shared" si="1"/>
        <v>0.58864994879855204</v>
      </c>
      <c r="I5" s="5">
        <f t="shared" si="2"/>
        <v>0.17497797147007693</v>
      </c>
      <c r="J5" s="5">
        <f t="shared" si="4"/>
        <v>1</v>
      </c>
    </row>
    <row r="6" spans="1:10" x14ac:dyDescent="0.25">
      <c r="A6" s="1">
        <v>43261</v>
      </c>
      <c r="B6" s="1">
        <v>43268</v>
      </c>
      <c r="C6">
        <v>10511</v>
      </c>
      <c r="D6">
        <v>38694</v>
      </c>
      <c r="E6">
        <v>10729</v>
      </c>
      <c r="F6" s="4">
        <f t="shared" si="3"/>
        <v>59934</v>
      </c>
      <c r="G6" s="5">
        <f t="shared" si="0"/>
        <v>0.17537624720525913</v>
      </c>
      <c r="H6" s="5">
        <f t="shared" si="1"/>
        <v>0.6456101711883071</v>
      </c>
      <c r="I6" s="5">
        <f t="shared" si="2"/>
        <v>0.17901358160643374</v>
      </c>
      <c r="J6" s="5">
        <f t="shared" si="4"/>
        <v>1</v>
      </c>
    </row>
    <row r="7" spans="1:10" x14ac:dyDescent="0.25">
      <c r="A7" s="1">
        <v>43268</v>
      </c>
      <c r="B7" s="1">
        <v>43275</v>
      </c>
      <c r="C7">
        <v>2227</v>
      </c>
      <c r="D7">
        <v>7456</v>
      </c>
      <c r="E7">
        <v>2600</v>
      </c>
      <c r="F7" s="4">
        <f t="shared" ref="F7" si="5">C7+D7+E7</f>
        <v>12283</v>
      </c>
      <c r="G7" s="5">
        <f t="shared" si="0"/>
        <v>0.18130749816819994</v>
      </c>
      <c r="H7" s="5">
        <f t="shared" si="1"/>
        <v>0.60701782952047545</v>
      </c>
      <c r="I7" s="5">
        <f t="shared" si="2"/>
        <v>0.21167467231132459</v>
      </c>
      <c r="J7" s="5">
        <f t="shared" ref="J7" si="6">SUM(G7:I7)</f>
        <v>1</v>
      </c>
    </row>
    <row r="8" spans="1:10" x14ac:dyDescent="0.25">
      <c r="A8" s="1"/>
      <c r="B8" s="1"/>
      <c r="G8" s="2"/>
      <c r="H8" s="2"/>
      <c r="I8" s="2"/>
      <c r="J8" s="3"/>
    </row>
    <row r="9" spans="1:10" x14ac:dyDescent="0.25">
      <c r="A9" s="1"/>
      <c r="B9" s="1"/>
      <c r="G9" s="2"/>
      <c r="H9" s="2"/>
      <c r="I9" s="2"/>
      <c r="J9" s="3"/>
    </row>
    <row r="10" spans="1:10" x14ac:dyDescent="0.25">
      <c r="A10" s="1"/>
      <c r="B10" s="1"/>
      <c r="G10" s="2"/>
      <c r="H10" s="2"/>
      <c r="I10" s="2"/>
      <c r="J10" s="3"/>
    </row>
    <row r="11" spans="1:10" x14ac:dyDescent="0.25">
      <c r="A11" s="1"/>
      <c r="B11" s="1"/>
      <c r="G11" s="2"/>
      <c r="H11" s="2"/>
      <c r="I11" s="2"/>
      <c r="J11" s="3"/>
    </row>
    <row r="12" spans="1:10" x14ac:dyDescent="0.25">
      <c r="A12" s="1"/>
      <c r="B12" s="1"/>
      <c r="G12" s="2"/>
      <c r="H12" s="2"/>
      <c r="I12" s="2"/>
      <c r="J12" s="3"/>
    </row>
    <row r="13" spans="1:10" x14ac:dyDescent="0.25">
      <c r="A13" s="1"/>
      <c r="B13" s="1"/>
      <c r="G13" s="2"/>
      <c r="H13" s="2"/>
      <c r="I13" s="2"/>
      <c r="J13" s="3"/>
    </row>
    <row r="14" spans="1:10" x14ac:dyDescent="0.25">
      <c r="A14" s="1"/>
      <c r="B14" s="1"/>
      <c r="G14" s="2"/>
      <c r="H14" s="2"/>
      <c r="I14" s="2"/>
      <c r="J14" s="3"/>
    </row>
    <row r="15" spans="1:10" x14ac:dyDescent="0.25">
      <c r="A15" s="1"/>
      <c r="B15" s="1"/>
      <c r="G15" s="2"/>
      <c r="H15" s="2"/>
      <c r="I15" s="2"/>
      <c r="J15" s="3"/>
    </row>
    <row r="16" spans="1:10" x14ac:dyDescent="0.25">
      <c r="A16" s="1"/>
      <c r="B16" s="1"/>
      <c r="G16" s="2"/>
      <c r="H16" s="2"/>
      <c r="I16" s="2"/>
      <c r="J16" s="3"/>
    </row>
    <row r="17" spans="1:14" x14ac:dyDescent="0.25">
      <c r="A17" s="1"/>
      <c r="B17" s="1"/>
      <c r="G17" s="2"/>
      <c r="H17" s="2"/>
      <c r="I17" s="2"/>
      <c r="J17" s="3"/>
    </row>
    <row r="18" spans="1:14" x14ac:dyDescent="0.25">
      <c r="A18" s="1"/>
      <c r="B18" s="1"/>
      <c r="G18" s="2"/>
      <c r="H18" s="2"/>
      <c r="I18" s="2"/>
      <c r="J18" s="3"/>
    </row>
    <row r="19" spans="1:14" x14ac:dyDescent="0.25">
      <c r="A19" s="1"/>
      <c r="B19" s="1"/>
      <c r="G19" s="2"/>
      <c r="H19" s="2"/>
      <c r="I19" s="2"/>
      <c r="J19" s="3"/>
    </row>
    <row r="20" spans="1:14" x14ac:dyDescent="0.25">
      <c r="A20" s="1"/>
      <c r="B20" s="1"/>
      <c r="G20" s="2"/>
      <c r="H20" s="2"/>
      <c r="I20" s="2"/>
      <c r="J20" s="3"/>
    </row>
    <row r="21" spans="1:14" x14ac:dyDescent="0.25">
      <c r="A21" s="1"/>
      <c r="B21" s="1"/>
      <c r="G21" s="2"/>
      <c r="H21" s="2"/>
      <c r="I21" s="2"/>
      <c r="J21" s="3"/>
    </row>
    <row r="22" spans="1:14" x14ac:dyDescent="0.25">
      <c r="A22" s="1"/>
      <c r="B22" s="1"/>
      <c r="G22" s="2"/>
      <c r="H22" s="2"/>
      <c r="I22" s="2"/>
      <c r="J22" s="3"/>
    </row>
    <row r="23" spans="1:14" x14ac:dyDescent="0.25">
      <c r="A23" s="1"/>
      <c r="B23" s="1"/>
      <c r="G23" s="2"/>
      <c r="H23" s="2"/>
      <c r="I23" s="2"/>
      <c r="J23" s="3"/>
    </row>
    <row r="24" spans="1:14" x14ac:dyDescent="0.25">
      <c r="A24" s="1"/>
      <c r="B24" s="1"/>
      <c r="G24" s="2"/>
      <c r="H24" s="2"/>
      <c r="I24" s="2"/>
      <c r="J24" s="3"/>
    </row>
    <row r="25" spans="1:14" x14ac:dyDescent="0.25">
      <c r="A25" s="1"/>
      <c r="B25" s="1"/>
      <c r="G25" s="2"/>
      <c r="H25" s="2"/>
      <c r="I25" s="2"/>
      <c r="J25" s="3"/>
    </row>
    <row r="26" spans="1:14" x14ac:dyDescent="0.25">
      <c r="A26" s="1"/>
      <c r="B26" s="1"/>
      <c r="G26" s="2"/>
      <c r="H26" s="2"/>
      <c r="I26" s="2"/>
      <c r="J26" s="3"/>
    </row>
    <row r="27" spans="1:14" x14ac:dyDescent="0.25">
      <c r="A27" s="1"/>
      <c r="B27" s="1"/>
      <c r="G27" s="2"/>
      <c r="H27" s="2"/>
      <c r="I27" s="2"/>
      <c r="J27" s="3"/>
    </row>
    <row r="28" spans="1:14" x14ac:dyDescent="0.25">
      <c r="A28" s="1"/>
      <c r="B28" s="1"/>
      <c r="G28" s="2"/>
      <c r="H28" s="2"/>
      <c r="I28" s="2"/>
      <c r="J28" s="3"/>
    </row>
    <row r="29" spans="1:14" x14ac:dyDescent="0.25">
      <c r="A29" s="1"/>
      <c r="B29" s="1"/>
      <c r="G29" s="2"/>
      <c r="H29" s="2"/>
      <c r="I29" s="2"/>
      <c r="J29" s="3"/>
      <c r="L29" s="9"/>
      <c r="M29" s="13" t="s">
        <v>10</v>
      </c>
      <c r="N29" s="13" t="s">
        <v>11</v>
      </c>
    </row>
    <row r="30" spans="1:14" x14ac:dyDescent="0.25">
      <c r="A30" s="1"/>
      <c r="B30" s="1"/>
      <c r="G30" s="2"/>
      <c r="H30" s="2"/>
      <c r="I30" s="2"/>
      <c r="J30" s="3"/>
      <c r="L30" s="14" t="s">
        <v>0</v>
      </c>
      <c r="M30" s="12">
        <f>SUM(C:C)</f>
        <v>53722</v>
      </c>
      <c r="N30" s="10">
        <f>M30/M33</f>
        <v>0.20932008571985194</v>
      </c>
    </row>
    <row r="31" spans="1:14" x14ac:dyDescent="0.25">
      <c r="A31" s="1"/>
      <c r="B31" s="1"/>
      <c r="G31" s="2"/>
      <c r="H31" s="2"/>
      <c r="I31" s="2"/>
      <c r="J31" s="3"/>
      <c r="L31" s="14" t="s">
        <v>1</v>
      </c>
      <c r="M31" s="12">
        <f>SUM(D:D)</f>
        <v>146892</v>
      </c>
      <c r="N31" s="10">
        <f>M31/M33</f>
        <v>0.57234365867913506</v>
      </c>
    </row>
    <row r="32" spans="1:14" x14ac:dyDescent="0.25">
      <c r="A32" s="1"/>
      <c r="B32" s="1"/>
      <c r="G32" s="2"/>
      <c r="H32" s="2"/>
      <c r="I32" s="2"/>
      <c r="J32" s="3"/>
      <c r="L32" s="14" t="s">
        <v>2</v>
      </c>
      <c r="M32" s="12">
        <f>SUM(E:E)</f>
        <v>56036</v>
      </c>
      <c r="N32" s="10">
        <f>M32/M33</f>
        <v>0.21833625560101305</v>
      </c>
    </row>
    <row r="33" spans="1:14" x14ac:dyDescent="0.25">
      <c r="A33" s="1"/>
      <c r="B33" s="1"/>
      <c r="G33" s="2"/>
      <c r="H33" s="2"/>
      <c r="I33" s="2"/>
      <c r="J33" s="3"/>
      <c r="L33" s="14" t="s">
        <v>3</v>
      </c>
      <c r="M33" s="12">
        <f>SUM(M30:M32)</f>
        <v>256650</v>
      </c>
      <c r="N33" s="11">
        <f>SUM(N30:N32)</f>
        <v>1</v>
      </c>
    </row>
    <row r="34" spans="1:14" x14ac:dyDescent="0.25">
      <c r="A34" s="1"/>
      <c r="B34" s="1"/>
      <c r="G34" s="2"/>
      <c r="H34" s="2"/>
      <c r="I34" s="2"/>
      <c r="J34" s="3"/>
    </row>
    <row r="35" spans="1:14" x14ac:dyDescent="0.25">
      <c r="A35" s="1"/>
      <c r="B35" s="1"/>
      <c r="G35" s="2"/>
      <c r="H35" s="2"/>
      <c r="I35" s="2"/>
      <c r="J35" s="3"/>
    </row>
    <row r="36" spans="1:14" x14ac:dyDescent="0.25">
      <c r="A36" s="1"/>
      <c r="B36" s="1"/>
      <c r="G36" s="2"/>
      <c r="H36" s="2"/>
      <c r="I36" s="2"/>
      <c r="J36" s="3"/>
    </row>
    <row r="37" spans="1:14" x14ac:dyDescent="0.25">
      <c r="A37" s="1"/>
      <c r="B37" s="1"/>
      <c r="G37" s="2"/>
      <c r="H37" s="2"/>
      <c r="I37" s="2"/>
      <c r="J37" s="3"/>
    </row>
    <row r="38" spans="1:14" x14ac:dyDescent="0.25">
      <c r="A38" s="1"/>
      <c r="B38" s="1"/>
      <c r="G38" s="2"/>
      <c r="H38" s="2"/>
      <c r="I38" s="2"/>
      <c r="J38" s="3"/>
    </row>
    <row r="39" spans="1:14" x14ac:dyDescent="0.25">
      <c r="A39" s="1"/>
      <c r="B39" s="1"/>
      <c r="G39" s="2"/>
      <c r="H39" s="2"/>
      <c r="I39" s="2"/>
      <c r="J39" s="3"/>
    </row>
    <row r="40" spans="1:14" x14ac:dyDescent="0.25">
      <c r="A40" s="1"/>
      <c r="B40" s="1"/>
      <c r="G40" s="2"/>
      <c r="H40" s="2"/>
      <c r="I40" s="2"/>
      <c r="J40" s="3"/>
    </row>
    <row r="41" spans="1:14" x14ac:dyDescent="0.25">
      <c r="A41" s="1"/>
      <c r="B41" s="1"/>
      <c r="G41" s="2"/>
      <c r="H41" s="2"/>
      <c r="I41" s="2"/>
      <c r="J41" s="3"/>
    </row>
    <row r="42" spans="1:14" x14ac:dyDescent="0.25">
      <c r="A42" s="1"/>
      <c r="B42" s="1"/>
      <c r="G42" s="2"/>
      <c r="H42" s="2"/>
      <c r="I42" s="2"/>
      <c r="J42" s="3"/>
    </row>
    <row r="43" spans="1:14" x14ac:dyDescent="0.25">
      <c r="A43" s="1"/>
      <c r="B43" s="1"/>
      <c r="G43" s="2"/>
      <c r="H43" s="2"/>
      <c r="I43" s="2"/>
      <c r="J43" s="3"/>
    </row>
    <row r="44" spans="1:14" x14ac:dyDescent="0.25">
      <c r="A44" s="1"/>
      <c r="B44" s="1"/>
      <c r="G44" s="2"/>
      <c r="H44" s="2"/>
      <c r="I44" s="2"/>
      <c r="J44" s="3"/>
    </row>
    <row r="45" spans="1:14" x14ac:dyDescent="0.25">
      <c r="A45" s="1"/>
      <c r="B45" s="1"/>
      <c r="G45" s="2"/>
      <c r="H45" s="2"/>
      <c r="I45" s="2"/>
      <c r="J45" s="3"/>
    </row>
    <row r="46" spans="1:14" x14ac:dyDescent="0.25">
      <c r="A46" s="1"/>
      <c r="B46" s="1"/>
      <c r="G46" s="2"/>
      <c r="H46" s="2"/>
      <c r="I46" s="2"/>
      <c r="J46" s="3"/>
    </row>
    <row r="47" spans="1:14" x14ac:dyDescent="0.25">
      <c r="A47" s="1"/>
      <c r="B47" s="1"/>
      <c r="G47" s="2"/>
      <c r="H47" s="2"/>
      <c r="I47" s="2"/>
      <c r="J47" s="3"/>
    </row>
    <row r="48" spans="1:14" x14ac:dyDescent="0.25">
      <c r="A48" s="1"/>
      <c r="B48" s="1"/>
      <c r="G48" s="2"/>
      <c r="H48" s="2"/>
      <c r="I48" s="2"/>
      <c r="J48" s="3"/>
    </row>
    <row r="49" spans="1:10" x14ac:dyDescent="0.25">
      <c r="A49" s="1"/>
      <c r="B49" s="1"/>
      <c r="G49" s="2"/>
      <c r="H49" s="2"/>
      <c r="I49" s="2"/>
      <c r="J49" s="3"/>
    </row>
    <row r="50" spans="1:10" x14ac:dyDescent="0.25">
      <c r="A50" s="1"/>
      <c r="B50" s="1"/>
      <c r="G50" s="2"/>
      <c r="H50" s="2"/>
      <c r="I50" s="2"/>
      <c r="J50" s="3"/>
    </row>
    <row r="51" spans="1:10" x14ac:dyDescent="0.25">
      <c r="A51" s="1"/>
      <c r="B51" s="1"/>
      <c r="G51" s="2"/>
      <c r="H51" s="2"/>
      <c r="I51" s="2"/>
      <c r="J51" s="3"/>
    </row>
  </sheetData>
  <pageMargins left="0.25" right="0.25" top="0.75" bottom="0.75" header="0.3" footer="0.3"/>
  <pageSetup paperSize="9" scale="6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view="pageBreakPreview" zoomScale="60" zoomScaleNormal="100" workbookViewId="0">
      <selection activeCell="A2" sqref="A2:E7"/>
    </sheetView>
  </sheetViews>
  <sheetFormatPr defaultRowHeight="15" x14ac:dyDescent="0.25"/>
  <cols>
    <col min="1" max="1" width="10.7109375" bestFit="1" customWidth="1"/>
    <col min="2" max="2" width="10.7109375" customWidth="1"/>
    <col min="6" max="6" width="7.85546875" customWidth="1"/>
    <col min="13" max="13" width="11.5703125" bestFit="1" customWidth="1"/>
  </cols>
  <sheetData>
    <row r="1" spans="1:10" ht="15.75" thickBot="1" x14ac:dyDescent="0.3">
      <c r="A1" t="s">
        <v>8</v>
      </c>
      <c r="B1" t="s">
        <v>9</v>
      </c>
      <c r="C1" t="s">
        <v>0</v>
      </c>
      <c r="D1" t="s">
        <v>1</v>
      </c>
      <c r="E1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</row>
    <row r="2" spans="1:10" ht="15.75" thickTop="1" x14ac:dyDescent="0.25">
      <c r="A2" s="1">
        <v>43233</v>
      </c>
      <c r="B2" s="1">
        <v>43240</v>
      </c>
      <c r="C2">
        <v>897</v>
      </c>
      <c r="D2">
        <v>1572</v>
      </c>
      <c r="E2">
        <v>946</v>
      </c>
      <c r="F2" s="6">
        <f>C2+D2+E2</f>
        <v>3415</v>
      </c>
      <c r="G2" s="7">
        <f t="shared" ref="G2:G7" si="0">C2/F2</f>
        <v>0.26266471449487555</v>
      </c>
      <c r="H2" s="7">
        <f t="shared" ref="H2:H7" si="1">D2/F2</f>
        <v>0.46032210834553439</v>
      </c>
      <c r="I2" s="7">
        <f t="shared" ref="I2:I7" si="2">E2/F2</f>
        <v>0.27701317715959006</v>
      </c>
      <c r="J2" s="7">
        <f>SUM(G2:I2)</f>
        <v>1</v>
      </c>
    </row>
    <row r="3" spans="1:10" x14ac:dyDescent="0.25">
      <c r="A3" s="1">
        <v>43240</v>
      </c>
      <c r="B3" s="1">
        <v>43247</v>
      </c>
      <c r="C3">
        <v>12077</v>
      </c>
      <c r="D3">
        <v>15233</v>
      </c>
      <c r="E3">
        <v>8249</v>
      </c>
      <c r="F3" s="4">
        <f t="shared" ref="F3:F7" si="3">C3+D3+E3</f>
        <v>35559</v>
      </c>
      <c r="G3" s="5">
        <f t="shared" si="0"/>
        <v>0.33963272307995163</v>
      </c>
      <c r="H3" s="5">
        <f t="shared" si="1"/>
        <v>0.42838662504569869</v>
      </c>
      <c r="I3" s="5">
        <f t="shared" si="2"/>
        <v>0.23198065187434969</v>
      </c>
      <c r="J3" s="5">
        <f t="shared" ref="J3:J7" si="4">SUM(G3:I3)</f>
        <v>1</v>
      </c>
    </row>
    <row r="4" spans="1:10" x14ac:dyDescent="0.25">
      <c r="A4" s="1">
        <v>43247</v>
      </c>
      <c r="B4" s="1">
        <v>43254</v>
      </c>
      <c r="C4">
        <v>13006</v>
      </c>
      <c r="D4">
        <v>17698</v>
      </c>
      <c r="E4">
        <v>6989</v>
      </c>
      <c r="F4" s="4">
        <f t="shared" si="3"/>
        <v>37693</v>
      </c>
      <c r="G4" s="5">
        <f t="shared" si="0"/>
        <v>0.34505080518929243</v>
      </c>
      <c r="H4" s="5">
        <f t="shared" si="1"/>
        <v>0.46953015148701349</v>
      </c>
      <c r="I4" s="5">
        <f t="shared" si="2"/>
        <v>0.18541904332369405</v>
      </c>
      <c r="J4" s="5">
        <f t="shared" si="4"/>
        <v>1</v>
      </c>
    </row>
    <row r="5" spans="1:10" x14ac:dyDescent="0.25">
      <c r="A5" s="1">
        <v>43254</v>
      </c>
      <c r="B5" s="1">
        <v>43261</v>
      </c>
      <c r="C5">
        <v>11859</v>
      </c>
      <c r="D5">
        <v>18419</v>
      </c>
      <c r="E5">
        <v>7251</v>
      </c>
      <c r="F5" s="4">
        <f t="shared" si="3"/>
        <v>37529</v>
      </c>
      <c r="G5" s="5">
        <f t="shared" si="0"/>
        <v>0.31599563004609771</v>
      </c>
      <c r="H5" s="5">
        <f t="shared" si="1"/>
        <v>0.49079378613871938</v>
      </c>
      <c r="I5" s="5">
        <f t="shared" si="2"/>
        <v>0.19321058381518291</v>
      </c>
      <c r="J5" s="5">
        <f t="shared" si="4"/>
        <v>1</v>
      </c>
    </row>
    <row r="6" spans="1:10" x14ac:dyDescent="0.25">
      <c r="A6" s="1">
        <v>43261</v>
      </c>
      <c r="B6" s="1">
        <v>43268</v>
      </c>
      <c r="C6">
        <v>8980</v>
      </c>
      <c r="D6">
        <v>13437</v>
      </c>
      <c r="E6">
        <v>4858</v>
      </c>
      <c r="F6" s="4">
        <f t="shared" si="3"/>
        <v>27275</v>
      </c>
      <c r="G6" s="5">
        <f t="shared" si="0"/>
        <v>0.32923923006416134</v>
      </c>
      <c r="H6" s="5">
        <f t="shared" si="1"/>
        <v>0.49264894592117325</v>
      </c>
      <c r="I6" s="5">
        <f t="shared" si="2"/>
        <v>0.17811182401466544</v>
      </c>
      <c r="J6" s="5">
        <f t="shared" si="4"/>
        <v>1</v>
      </c>
    </row>
    <row r="7" spans="1:10" x14ac:dyDescent="0.25">
      <c r="A7" s="1">
        <v>43268</v>
      </c>
      <c r="B7" s="1">
        <v>43275</v>
      </c>
      <c r="C7">
        <v>1390</v>
      </c>
      <c r="D7">
        <v>2905</v>
      </c>
      <c r="E7">
        <v>1388</v>
      </c>
      <c r="F7" s="4">
        <f t="shared" si="3"/>
        <v>5683</v>
      </c>
      <c r="G7" s="5">
        <f t="shared" si="0"/>
        <v>0.24458912546190392</v>
      </c>
      <c r="H7" s="5">
        <f t="shared" si="1"/>
        <v>0.51117367587541795</v>
      </c>
      <c r="I7" s="5">
        <f t="shared" si="2"/>
        <v>0.24423719866267815</v>
      </c>
      <c r="J7" s="5">
        <f t="shared" si="4"/>
        <v>1</v>
      </c>
    </row>
    <row r="8" spans="1:10" x14ac:dyDescent="0.25">
      <c r="A8" s="1"/>
      <c r="B8" s="1"/>
      <c r="G8" s="2"/>
      <c r="H8" s="2"/>
      <c r="I8" s="2"/>
      <c r="J8" s="3"/>
    </row>
    <row r="9" spans="1:10" x14ac:dyDescent="0.25">
      <c r="A9" s="1"/>
      <c r="B9" s="1"/>
      <c r="G9" s="2"/>
      <c r="H9" s="2"/>
      <c r="I9" s="2"/>
      <c r="J9" s="3"/>
    </row>
    <row r="10" spans="1:10" x14ac:dyDescent="0.25">
      <c r="A10" s="1"/>
      <c r="B10" s="1"/>
      <c r="G10" s="2"/>
      <c r="H10" s="2"/>
      <c r="I10" s="2"/>
      <c r="J10" s="3"/>
    </row>
    <row r="11" spans="1:10" x14ac:dyDescent="0.25">
      <c r="A11" s="1"/>
      <c r="B11" s="1"/>
      <c r="G11" s="2"/>
      <c r="H11" s="2"/>
      <c r="I11" s="2"/>
      <c r="J11" s="3"/>
    </row>
    <row r="12" spans="1:10" x14ac:dyDescent="0.25">
      <c r="A12" s="1"/>
      <c r="B12" s="1"/>
      <c r="G12" s="2"/>
      <c r="H12" s="2"/>
      <c r="I12" s="2"/>
      <c r="J12" s="3"/>
    </row>
    <row r="13" spans="1:10" x14ac:dyDescent="0.25">
      <c r="A13" s="1"/>
      <c r="B13" s="1"/>
      <c r="G13" s="2"/>
      <c r="H13" s="2"/>
      <c r="I13" s="2"/>
      <c r="J13" s="3"/>
    </row>
    <row r="14" spans="1:10" x14ac:dyDescent="0.25">
      <c r="A14" s="1"/>
      <c r="B14" s="1"/>
      <c r="G14" s="2"/>
      <c r="H14" s="2"/>
      <c r="I14" s="2"/>
      <c r="J14" s="3"/>
    </row>
    <row r="15" spans="1:10" x14ac:dyDescent="0.25">
      <c r="A15" s="1"/>
      <c r="B15" s="1"/>
      <c r="G15" s="2"/>
      <c r="H15" s="2"/>
      <c r="I15" s="2"/>
      <c r="J15" s="3"/>
    </row>
    <row r="16" spans="1:10" x14ac:dyDescent="0.25">
      <c r="A16" s="1"/>
      <c r="B16" s="1"/>
      <c r="G16" s="2"/>
      <c r="H16" s="2"/>
      <c r="I16" s="2"/>
      <c r="J16" s="3"/>
    </row>
    <row r="17" spans="1:14" x14ac:dyDescent="0.25">
      <c r="A17" s="1"/>
      <c r="B17" s="1"/>
      <c r="G17" s="2"/>
      <c r="H17" s="2"/>
      <c r="I17" s="2"/>
      <c r="J17" s="3"/>
    </row>
    <row r="18" spans="1:14" x14ac:dyDescent="0.25">
      <c r="A18" s="1"/>
      <c r="B18" s="1"/>
      <c r="G18" s="2"/>
      <c r="H18" s="2"/>
      <c r="I18" s="2"/>
      <c r="J18" s="3"/>
    </row>
    <row r="19" spans="1:14" x14ac:dyDescent="0.25">
      <c r="A19" s="1"/>
      <c r="B19" s="1"/>
      <c r="G19" s="2"/>
      <c r="H19" s="2"/>
      <c r="I19" s="2"/>
      <c r="J19" s="3"/>
    </row>
    <row r="20" spans="1:14" x14ac:dyDescent="0.25">
      <c r="A20" s="1"/>
      <c r="B20" s="1"/>
      <c r="G20" s="2"/>
      <c r="H20" s="2"/>
      <c r="I20" s="2"/>
      <c r="J20" s="3"/>
    </row>
    <row r="21" spans="1:14" x14ac:dyDescent="0.25">
      <c r="A21" s="1"/>
      <c r="B21" s="1"/>
      <c r="G21" s="2"/>
      <c r="H21" s="2"/>
      <c r="I21" s="2"/>
      <c r="J21" s="3"/>
    </row>
    <row r="22" spans="1:14" x14ac:dyDescent="0.25">
      <c r="A22" s="1"/>
      <c r="B22" s="1"/>
      <c r="G22" s="2"/>
      <c r="H22" s="2"/>
      <c r="I22" s="2"/>
      <c r="J22" s="3"/>
    </row>
    <row r="23" spans="1:14" x14ac:dyDescent="0.25">
      <c r="A23" s="1"/>
      <c r="B23" s="1"/>
      <c r="G23" s="2"/>
      <c r="H23" s="2"/>
      <c r="I23" s="2"/>
      <c r="J23" s="3"/>
    </row>
    <row r="24" spans="1:14" x14ac:dyDescent="0.25">
      <c r="A24" s="1"/>
      <c r="B24" s="1"/>
      <c r="G24" s="2"/>
      <c r="H24" s="2"/>
      <c r="I24" s="2"/>
      <c r="J24" s="3"/>
    </row>
    <row r="25" spans="1:14" x14ac:dyDescent="0.25">
      <c r="A25" s="1"/>
      <c r="B25" s="1"/>
      <c r="G25" s="2"/>
      <c r="H25" s="2"/>
      <c r="I25" s="2"/>
      <c r="J25" s="3"/>
    </row>
    <row r="26" spans="1:14" x14ac:dyDescent="0.25">
      <c r="A26" s="1"/>
      <c r="B26" s="1"/>
      <c r="G26" s="2"/>
      <c r="H26" s="2"/>
      <c r="I26" s="2"/>
      <c r="J26" s="3"/>
    </row>
    <row r="27" spans="1:14" x14ac:dyDescent="0.25">
      <c r="A27" s="1"/>
      <c r="B27" s="1"/>
      <c r="G27" s="2"/>
      <c r="H27" s="2"/>
      <c r="I27" s="2"/>
      <c r="J27" s="3"/>
    </row>
    <row r="28" spans="1:14" x14ac:dyDescent="0.25">
      <c r="A28" s="1"/>
      <c r="B28" s="1"/>
      <c r="G28" s="2"/>
      <c r="H28" s="2"/>
      <c r="I28" s="2"/>
      <c r="J28" s="3"/>
    </row>
    <row r="29" spans="1:14" x14ac:dyDescent="0.25">
      <c r="A29" s="1"/>
      <c r="B29" s="1"/>
      <c r="G29" s="2"/>
      <c r="H29" s="2"/>
      <c r="I29" s="2"/>
      <c r="J29" s="3"/>
      <c r="L29" s="9"/>
      <c r="M29" s="13" t="s">
        <v>10</v>
      </c>
      <c r="N29" s="13" t="s">
        <v>11</v>
      </c>
    </row>
    <row r="30" spans="1:14" x14ac:dyDescent="0.25">
      <c r="A30" s="1"/>
      <c r="B30" s="1"/>
      <c r="G30" s="2"/>
      <c r="H30" s="2"/>
      <c r="I30" s="2"/>
      <c r="J30" s="3"/>
      <c r="L30" s="14" t="s">
        <v>0</v>
      </c>
      <c r="M30" s="12">
        <f>SUM(C:C)</f>
        <v>48209</v>
      </c>
      <c r="N30" s="10">
        <f>M30/M33</f>
        <v>0.32760917134430595</v>
      </c>
    </row>
    <row r="31" spans="1:14" x14ac:dyDescent="0.25">
      <c r="A31" s="1"/>
      <c r="B31" s="1"/>
      <c r="G31" s="2"/>
      <c r="H31" s="2"/>
      <c r="I31" s="2"/>
      <c r="J31" s="3"/>
      <c r="L31" s="14" t="s">
        <v>1</v>
      </c>
      <c r="M31" s="12">
        <f>SUM(D:D)</f>
        <v>69264</v>
      </c>
      <c r="N31" s="10">
        <f>M31/M33</f>
        <v>0.47069056906370199</v>
      </c>
    </row>
    <row r="32" spans="1:14" x14ac:dyDescent="0.25">
      <c r="A32" s="1"/>
      <c r="B32" s="1"/>
      <c r="G32" s="2"/>
      <c r="H32" s="2"/>
      <c r="I32" s="2"/>
      <c r="J32" s="3"/>
      <c r="L32" s="14" t="s">
        <v>2</v>
      </c>
      <c r="M32" s="12">
        <f>SUM(E:E)</f>
        <v>29681</v>
      </c>
      <c r="N32" s="10">
        <f>M32/M33</f>
        <v>0.20170025959199206</v>
      </c>
    </row>
    <row r="33" spans="1:14" x14ac:dyDescent="0.25">
      <c r="A33" s="1"/>
      <c r="B33" s="1"/>
      <c r="G33" s="2"/>
      <c r="H33" s="2"/>
      <c r="I33" s="2"/>
      <c r="J33" s="3"/>
      <c r="L33" s="14" t="s">
        <v>3</v>
      </c>
      <c r="M33" s="12">
        <f>SUM(M30:M32)</f>
        <v>147154</v>
      </c>
      <c r="N33" s="11">
        <f>SUM(N30:N32)</f>
        <v>1</v>
      </c>
    </row>
    <row r="34" spans="1:14" x14ac:dyDescent="0.25">
      <c r="A34" s="1"/>
      <c r="B34" s="1"/>
      <c r="G34" s="2"/>
      <c r="H34" s="2"/>
      <c r="I34" s="2"/>
      <c r="J34" s="3"/>
    </row>
    <row r="35" spans="1:14" x14ac:dyDescent="0.25">
      <c r="A35" s="1"/>
      <c r="B35" s="1"/>
      <c r="G35" s="2"/>
      <c r="H35" s="2"/>
      <c r="I35" s="2"/>
      <c r="J35" s="3"/>
    </row>
    <row r="36" spans="1:14" x14ac:dyDescent="0.25">
      <c r="A36" s="1"/>
      <c r="B36" s="1"/>
      <c r="G36" s="2"/>
      <c r="H36" s="2"/>
      <c r="I36" s="2"/>
      <c r="J36" s="3"/>
    </row>
    <row r="37" spans="1:14" x14ac:dyDescent="0.25">
      <c r="A37" s="1"/>
      <c r="B37" s="1"/>
      <c r="G37" s="2"/>
      <c r="H37" s="2"/>
      <c r="I37" s="2"/>
      <c r="J37" s="3"/>
    </row>
    <row r="38" spans="1:14" x14ac:dyDescent="0.25">
      <c r="A38" s="1"/>
      <c r="B38" s="1"/>
      <c r="G38" s="2"/>
      <c r="H38" s="2"/>
      <c r="I38" s="2"/>
      <c r="J38" s="3"/>
    </row>
    <row r="39" spans="1:14" x14ac:dyDescent="0.25">
      <c r="A39" s="1"/>
      <c r="B39" s="1"/>
      <c r="G39" s="2"/>
      <c r="H39" s="2"/>
      <c r="I39" s="2"/>
      <c r="J39" s="3"/>
    </row>
    <row r="40" spans="1:14" x14ac:dyDescent="0.25">
      <c r="A40" s="1"/>
      <c r="B40" s="1"/>
      <c r="G40" s="2"/>
      <c r="H40" s="2"/>
      <c r="I40" s="2"/>
      <c r="J40" s="3"/>
    </row>
    <row r="41" spans="1:14" x14ac:dyDescent="0.25">
      <c r="A41" s="1"/>
      <c r="B41" s="1"/>
      <c r="G41" s="2"/>
      <c r="H41" s="2"/>
      <c r="I41" s="2"/>
      <c r="J41" s="3"/>
    </row>
    <row r="42" spans="1:14" x14ac:dyDescent="0.25">
      <c r="A42" s="1"/>
      <c r="B42" s="1"/>
      <c r="G42" s="2"/>
      <c r="H42" s="2"/>
      <c r="I42" s="2"/>
      <c r="J42" s="3"/>
    </row>
    <row r="43" spans="1:14" x14ac:dyDescent="0.25">
      <c r="A43" s="1"/>
      <c r="B43" s="1"/>
      <c r="G43" s="2"/>
      <c r="H43" s="2"/>
      <c r="I43" s="2"/>
      <c r="J43" s="3"/>
    </row>
    <row r="44" spans="1:14" x14ac:dyDescent="0.25">
      <c r="A44" s="1"/>
      <c r="B44" s="1"/>
      <c r="G44" s="2"/>
      <c r="H44" s="2"/>
      <c r="I44" s="2"/>
      <c r="J44" s="3"/>
    </row>
    <row r="45" spans="1:14" x14ac:dyDescent="0.25">
      <c r="A45" s="1"/>
      <c r="B45" s="1"/>
      <c r="G45" s="2"/>
      <c r="H45" s="2"/>
      <c r="I45" s="2"/>
      <c r="J45" s="3"/>
    </row>
    <row r="46" spans="1:14" x14ac:dyDescent="0.25">
      <c r="A46" s="1"/>
      <c r="B46" s="1"/>
      <c r="G46" s="2"/>
      <c r="H46" s="2"/>
      <c r="I46" s="2"/>
      <c r="J46" s="3"/>
    </row>
    <row r="47" spans="1:14" x14ac:dyDescent="0.25">
      <c r="A47" s="1"/>
      <c r="B47" s="1"/>
      <c r="G47" s="2"/>
      <c r="H47" s="2"/>
      <c r="I47" s="2"/>
      <c r="J47" s="3"/>
    </row>
    <row r="48" spans="1:14" x14ac:dyDescent="0.25">
      <c r="A48" s="1"/>
      <c r="B48" s="1"/>
      <c r="G48" s="2"/>
      <c r="H48" s="2"/>
      <c r="I48" s="2"/>
      <c r="J48" s="3"/>
    </row>
    <row r="49" spans="1:10" x14ac:dyDescent="0.25">
      <c r="A49" s="1"/>
      <c r="B49" s="1"/>
      <c r="G49" s="2"/>
      <c r="H49" s="2"/>
      <c r="I49" s="2"/>
      <c r="J49" s="3"/>
    </row>
    <row r="50" spans="1:10" x14ac:dyDescent="0.25">
      <c r="A50" s="1"/>
      <c r="B50" s="1"/>
      <c r="G50" s="2"/>
      <c r="H50" s="2"/>
      <c r="I50" s="2"/>
      <c r="J50" s="3"/>
    </row>
    <row r="51" spans="1:10" x14ac:dyDescent="0.25">
      <c r="A51" s="1"/>
      <c r="B51" s="1"/>
      <c r="G51" s="2"/>
      <c r="H51" s="2"/>
      <c r="I51" s="2"/>
      <c r="J51" s="3"/>
    </row>
  </sheetData>
  <pageMargins left="0.511811024" right="0.511811024" top="0.78740157499999996" bottom="0.78740157499999996" header="0.31496062000000002" footer="0.31496062000000002"/>
  <pageSetup paperSize="9" scale="3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view="pageBreakPreview" zoomScale="60" zoomScaleNormal="100" workbookViewId="0">
      <selection activeCell="A2" sqref="A2:E7"/>
    </sheetView>
  </sheetViews>
  <sheetFormatPr defaultRowHeight="15" x14ac:dyDescent="0.25"/>
  <cols>
    <col min="1" max="1" width="10.7109375" bestFit="1" customWidth="1"/>
    <col min="2" max="2" width="10.7109375" customWidth="1"/>
    <col min="6" max="6" width="7.85546875" customWidth="1"/>
    <col min="13" max="13" width="11.5703125" bestFit="1" customWidth="1"/>
  </cols>
  <sheetData>
    <row r="1" spans="1:10" ht="15.75" thickBot="1" x14ac:dyDescent="0.3">
      <c r="A1" t="s">
        <v>8</v>
      </c>
      <c r="B1" t="s">
        <v>9</v>
      </c>
      <c r="C1" t="s">
        <v>0</v>
      </c>
      <c r="D1" t="s">
        <v>1</v>
      </c>
      <c r="E1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</row>
    <row r="2" spans="1:10" ht="15.75" thickTop="1" x14ac:dyDescent="0.25">
      <c r="A2" s="15">
        <v>43233</v>
      </c>
      <c r="B2" s="15">
        <v>43240</v>
      </c>
      <c r="C2" s="16">
        <v>277</v>
      </c>
      <c r="D2" s="16">
        <v>1223</v>
      </c>
      <c r="E2" s="16">
        <v>741</v>
      </c>
      <c r="F2" s="6">
        <f>C2+D2+E2</f>
        <v>2241</v>
      </c>
      <c r="G2" s="7">
        <f t="shared" ref="G2:G7" si="0">C2/F2</f>
        <v>0.12360553324408746</v>
      </c>
      <c r="H2" s="7">
        <f t="shared" ref="H2:H7" si="1">D2/F2</f>
        <v>0.54573850959393133</v>
      </c>
      <c r="I2" s="7">
        <f t="shared" ref="I2:I7" si="2">E2/F2</f>
        <v>0.33065595716198126</v>
      </c>
      <c r="J2" s="7">
        <f>SUM(G2:I2)</f>
        <v>1</v>
      </c>
    </row>
    <row r="3" spans="1:10" x14ac:dyDescent="0.25">
      <c r="A3" s="15">
        <v>43240</v>
      </c>
      <c r="B3" s="15">
        <v>43247</v>
      </c>
      <c r="C3" s="16">
        <v>6259</v>
      </c>
      <c r="D3" s="16">
        <v>18371</v>
      </c>
      <c r="E3" s="16">
        <v>7928</v>
      </c>
      <c r="F3" s="4">
        <f t="shared" ref="F3:F7" si="3">C3+D3+E3</f>
        <v>32558</v>
      </c>
      <c r="G3" s="5">
        <f t="shared" si="0"/>
        <v>0.19224153817802075</v>
      </c>
      <c r="H3" s="5">
        <f t="shared" si="1"/>
        <v>0.56425456109097616</v>
      </c>
      <c r="I3" s="5">
        <f t="shared" si="2"/>
        <v>0.24350390073100314</v>
      </c>
      <c r="J3" s="5">
        <f t="shared" ref="J3:J7" si="4">SUM(G3:I3)</f>
        <v>1</v>
      </c>
    </row>
    <row r="4" spans="1:10" x14ac:dyDescent="0.25">
      <c r="A4" s="15">
        <v>43247</v>
      </c>
      <c r="B4" s="15">
        <v>43254</v>
      </c>
      <c r="C4" s="16">
        <v>4390</v>
      </c>
      <c r="D4" s="16">
        <v>14583</v>
      </c>
      <c r="E4" s="16">
        <v>5347</v>
      </c>
      <c r="F4" s="4">
        <f t="shared" si="3"/>
        <v>24320</v>
      </c>
      <c r="G4" s="5">
        <f t="shared" si="0"/>
        <v>0.18050986842105263</v>
      </c>
      <c r="H4" s="5">
        <f t="shared" si="1"/>
        <v>0.59962993421052635</v>
      </c>
      <c r="I4" s="5">
        <f t="shared" si="2"/>
        <v>0.21986019736842105</v>
      </c>
      <c r="J4" s="5">
        <f t="shared" si="4"/>
        <v>1</v>
      </c>
    </row>
    <row r="5" spans="1:10" x14ac:dyDescent="0.25">
      <c r="A5" s="15">
        <v>43254</v>
      </c>
      <c r="B5" s="15">
        <v>43261</v>
      </c>
      <c r="C5" s="16">
        <v>2534</v>
      </c>
      <c r="D5" s="16">
        <v>8465</v>
      </c>
      <c r="E5" s="16">
        <v>2865</v>
      </c>
      <c r="F5" s="4">
        <f t="shared" si="3"/>
        <v>13864</v>
      </c>
      <c r="G5" s="5">
        <f t="shared" si="0"/>
        <v>0.18277553375649164</v>
      </c>
      <c r="H5" s="5">
        <f t="shared" si="1"/>
        <v>0.61057414887478356</v>
      </c>
      <c r="I5" s="5">
        <f t="shared" si="2"/>
        <v>0.20665031736872475</v>
      </c>
      <c r="J5" s="5">
        <f t="shared" si="4"/>
        <v>0.99999999999999989</v>
      </c>
    </row>
    <row r="6" spans="1:10" x14ac:dyDescent="0.25">
      <c r="A6" s="15">
        <v>43261</v>
      </c>
      <c r="B6" s="15">
        <v>43268</v>
      </c>
      <c r="C6" s="16">
        <v>1983</v>
      </c>
      <c r="D6" s="16">
        <v>9845</v>
      </c>
      <c r="E6" s="16">
        <v>1227</v>
      </c>
      <c r="F6" s="4">
        <f t="shared" si="3"/>
        <v>13055</v>
      </c>
      <c r="G6" s="5">
        <f t="shared" si="0"/>
        <v>0.1518958253542704</v>
      </c>
      <c r="H6" s="5">
        <f t="shared" si="1"/>
        <v>0.75411719647644582</v>
      </c>
      <c r="I6" s="5">
        <f t="shared" si="2"/>
        <v>9.3986978169283794E-2</v>
      </c>
      <c r="J6" s="5">
        <f t="shared" si="4"/>
        <v>1</v>
      </c>
    </row>
    <row r="7" spans="1:10" x14ac:dyDescent="0.25">
      <c r="A7" s="15">
        <v>43268</v>
      </c>
      <c r="B7" s="15">
        <v>43275</v>
      </c>
      <c r="C7" s="16">
        <v>265</v>
      </c>
      <c r="D7" s="16">
        <v>852</v>
      </c>
      <c r="E7" s="16">
        <v>247</v>
      </c>
      <c r="F7" s="4">
        <f t="shared" si="3"/>
        <v>1364</v>
      </c>
      <c r="G7" s="5">
        <f t="shared" si="0"/>
        <v>0.19428152492668621</v>
      </c>
      <c r="H7" s="5">
        <f t="shared" si="1"/>
        <v>0.62463343108504399</v>
      </c>
      <c r="I7" s="5">
        <f t="shared" si="2"/>
        <v>0.1810850439882698</v>
      </c>
      <c r="J7" s="5">
        <f t="shared" si="4"/>
        <v>1</v>
      </c>
    </row>
    <row r="8" spans="1:10" x14ac:dyDescent="0.25">
      <c r="A8" s="1"/>
      <c r="B8" s="1"/>
      <c r="G8" s="2"/>
      <c r="H8" s="2"/>
      <c r="I8" s="2"/>
      <c r="J8" s="3"/>
    </row>
    <row r="9" spans="1:10" x14ac:dyDescent="0.25">
      <c r="A9" s="1"/>
      <c r="B9" s="1"/>
      <c r="G9" s="2"/>
      <c r="H9" s="2"/>
      <c r="I9" s="2"/>
      <c r="J9" s="3"/>
    </row>
    <row r="10" spans="1:10" x14ac:dyDescent="0.25">
      <c r="A10" s="1"/>
      <c r="B10" s="1"/>
      <c r="G10" s="2"/>
      <c r="H10" s="2"/>
      <c r="I10" s="2"/>
      <c r="J10" s="3"/>
    </row>
    <row r="11" spans="1:10" x14ac:dyDescent="0.25">
      <c r="A11" s="1"/>
      <c r="B11" s="1"/>
      <c r="G11" s="2"/>
      <c r="H11" s="2"/>
      <c r="I11" s="2"/>
      <c r="J11" s="3"/>
    </row>
    <row r="12" spans="1:10" x14ac:dyDescent="0.25">
      <c r="A12" s="1"/>
      <c r="B12" s="1"/>
      <c r="G12" s="2"/>
      <c r="H12" s="2"/>
      <c r="I12" s="2"/>
      <c r="J12" s="3"/>
    </row>
    <row r="13" spans="1:10" x14ac:dyDescent="0.25">
      <c r="A13" s="1"/>
      <c r="B13" s="1"/>
      <c r="G13" s="2"/>
      <c r="H13" s="2"/>
      <c r="I13" s="2"/>
      <c r="J13" s="3"/>
    </row>
    <row r="14" spans="1:10" x14ac:dyDescent="0.25">
      <c r="A14" s="1"/>
      <c r="B14" s="1"/>
      <c r="G14" s="2"/>
      <c r="H14" s="2"/>
      <c r="I14" s="2"/>
      <c r="J14" s="3"/>
    </row>
    <row r="15" spans="1:10" x14ac:dyDescent="0.25">
      <c r="A15" s="1"/>
      <c r="B15" s="1"/>
      <c r="G15" s="2"/>
      <c r="H15" s="2"/>
      <c r="I15" s="2"/>
      <c r="J15" s="3"/>
    </row>
    <row r="16" spans="1:10" x14ac:dyDescent="0.25">
      <c r="A16" s="1"/>
      <c r="B16" s="1"/>
      <c r="G16" s="2"/>
      <c r="H16" s="2"/>
      <c r="I16" s="2"/>
      <c r="J16" s="3"/>
    </row>
    <row r="17" spans="1:14" x14ac:dyDescent="0.25">
      <c r="A17" s="1"/>
      <c r="B17" s="1"/>
      <c r="G17" s="2"/>
      <c r="H17" s="2"/>
      <c r="I17" s="2"/>
      <c r="J17" s="3"/>
    </row>
    <row r="18" spans="1:14" x14ac:dyDescent="0.25">
      <c r="A18" s="1"/>
      <c r="B18" s="1"/>
      <c r="G18" s="2"/>
      <c r="H18" s="2"/>
      <c r="I18" s="2"/>
      <c r="J18" s="3"/>
    </row>
    <row r="19" spans="1:14" x14ac:dyDescent="0.25">
      <c r="A19" s="1"/>
      <c r="B19" s="1"/>
      <c r="G19" s="2"/>
      <c r="H19" s="2"/>
      <c r="I19" s="2"/>
      <c r="J19" s="3"/>
    </row>
    <row r="20" spans="1:14" x14ac:dyDescent="0.25">
      <c r="A20" s="1"/>
      <c r="B20" s="1"/>
      <c r="G20" s="2"/>
      <c r="H20" s="2"/>
      <c r="I20" s="2"/>
      <c r="J20" s="3"/>
    </row>
    <row r="21" spans="1:14" x14ac:dyDescent="0.25">
      <c r="A21" s="1"/>
      <c r="B21" s="1"/>
      <c r="G21" s="2"/>
      <c r="H21" s="2"/>
      <c r="I21" s="2"/>
      <c r="J21" s="3"/>
    </row>
    <row r="22" spans="1:14" x14ac:dyDescent="0.25">
      <c r="A22" s="1"/>
      <c r="B22" s="1"/>
      <c r="G22" s="2"/>
      <c r="H22" s="2"/>
      <c r="I22" s="2"/>
      <c r="J22" s="3"/>
    </row>
    <row r="23" spans="1:14" x14ac:dyDescent="0.25">
      <c r="A23" s="1"/>
      <c r="B23" s="1"/>
      <c r="G23" s="2"/>
      <c r="H23" s="2"/>
      <c r="I23" s="2"/>
      <c r="J23" s="3"/>
    </row>
    <row r="24" spans="1:14" x14ac:dyDescent="0.25">
      <c r="A24" s="1"/>
      <c r="B24" s="1"/>
      <c r="G24" s="2"/>
      <c r="H24" s="2"/>
      <c r="I24" s="2"/>
      <c r="J24" s="3"/>
    </row>
    <row r="25" spans="1:14" x14ac:dyDescent="0.25">
      <c r="A25" s="1"/>
      <c r="B25" s="1"/>
      <c r="G25" s="2"/>
      <c r="H25" s="2"/>
      <c r="I25" s="2"/>
      <c r="J25" s="3"/>
    </row>
    <row r="26" spans="1:14" x14ac:dyDescent="0.25">
      <c r="A26" s="1"/>
      <c r="B26" s="1"/>
      <c r="G26" s="2"/>
      <c r="H26" s="2"/>
      <c r="I26" s="2"/>
      <c r="J26" s="3"/>
    </row>
    <row r="27" spans="1:14" x14ac:dyDescent="0.25">
      <c r="A27" s="1"/>
      <c r="B27" s="1"/>
      <c r="G27" s="2"/>
      <c r="H27" s="2"/>
      <c r="I27" s="2"/>
      <c r="J27" s="3"/>
    </row>
    <row r="28" spans="1:14" x14ac:dyDescent="0.25">
      <c r="A28" s="1"/>
      <c r="B28" s="1"/>
      <c r="G28" s="2"/>
      <c r="H28" s="2"/>
      <c r="I28" s="2"/>
      <c r="J28" s="3"/>
    </row>
    <row r="29" spans="1:14" x14ac:dyDescent="0.25">
      <c r="A29" s="1"/>
      <c r="B29" s="1"/>
      <c r="G29" s="2"/>
      <c r="H29" s="2"/>
      <c r="I29" s="2"/>
      <c r="J29" s="3"/>
      <c r="L29" s="9"/>
      <c r="M29" s="13" t="s">
        <v>10</v>
      </c>
      <c r="N29" s="13" t="s">
        <v>11</v>
      </c>
    </row>
    <row r="30" spans="1:14" x14ac:dyDescent="0.25">
      <c r="A30" s="1"/>
      <c r="B30" s="1"/>
      <c r="G30" s="2"/>
      <c r="H30" s="2"/>
      <c r="I30" s="2"/>
      <c r="J30" s="3"/>
      <c r="L30" s="14" t="s">
        <v>0</v>
      </c>
      <c r="M30" s="12">
        <f>SUM(C:C)</f>
        <v>15708</v>
      </c>
      <c r="N30" s="10">
        <f>M30/M33</f>
        <v>0.17972128784238348</v>
      </c>
    </row>
    <row r="31" spans="1:14" x14ac:dyDescent="0.25">
      <c r="A31" s="1"/>
      <c r="B31" s="1"/>
      <c r="G31" s="2"/>
      <c r="H31" s="2"/>
      <c r="I31" s="2"/>
      <c r="J31" s="3"/>
      <c r="L31" s="14" t="s">
        <v>1</v>
      </c>
      <c r="M31" s="12">
        <f>SUM(D:D)</f>
        <v>53339</v>
      </c>
      <c r="N31" s="10">
        <f>M31/M33</f>
        <v>0.61027207615386381</v>
      </c>
    </row>
    <row r="32" spans="1:14" x14ac:dyDescent="0.25">
      <c r="A32" s="1"/>
      <c r="B32" s="1"/>
      <c r="G32" s="2"/>
      <c r="H32" s="2"/>
      <c r="I32" s="2"/>
      <c r="J32" s="3"/>
      <c r="L32" s="14" t="s">
        <v>2</v>
      </c>
      <c r="M32" s="12">
        <f>SUM(E:E)</f>
        <v>18355</v>
      </c>
      <c r="N32" s="10">
        <f>M32/M33</f>
        <v>0.21000663600375277</v>
      </c>
    </row>
    <row r="33" spans="1:14" x14ac:dyDescent="0.25">
      <c r="A33" s="1"/>
      <c r="B33" s="1"/>
      <c r="G33" s="2"/>
      <c r="H33" s="2"/>
      <c r="I33" s="2"/>
      <c r="J33" s="3"/>
      <c r="L33" s="14" t="s">
        <v>3</v>
      </c>
      <c r="M33" s="12">
        <f>SUM(M30:M32)</f>
        <v>87402</v>
      </c>
      <c r="N33" s="11">
        <f>SUM(N30:N32)</f>
        <v>1</v>
      </c>
    </row>
    <row r="34" spans="1:14" x14ac:dyDescent="0.25">
      <c r="A34" s="1"/>
      <c r="B34" s="1"/>
      <c r="G34" s="2"/>
      <c r="H34" s="2"/>
      <c r="I34" s="2"/>
      <c r="J34" s="3"/>
    </row>
    <row r="35" spans="1:14" x14ac:dyDescent="0.25">
      <c r="A35" s="1"/>
      <c r="B35" s="1"/>
      <c r="G35" s="2"/>
      <c r="H35" s="2"/>
      <c r="I35" s="2"/>
      <c r="J35" s="3"/>
    </row>
    <row r="36" spans="1:14" x14ac:dyDescent="0.25">
      <c r="A36" s="1"/>
      <c r="B36" s="1"/>
      <c r="G36" s="2"/>
      <c r="H36" s="2"/>
      <c r="I36" s="2"/>
      <c r="J36" s="3"/>
    </row>
    <row r="37" spans="1:14" x14ac:dyDescent="0.25">
      <c r="A37" s="1"/>
      <c r="B37" s="1"/>
      <c r="G37" s="2"/>
      <c r="H37" s="2"/>
      <c r="I37" s="2"/>
      <c r="J37" s="3"/>
    </row>
    <row r="38" spans="1:14" x14ac:dyDescent="0.25">
      <c r="A38" s="1"/>
      <c r="B38" s="1"/>
      <c r="G38" s="2"/>
      <c r="H38" s="2"/>
      <c r="I38" s="2"/>
      <c r="J38" s="3"/>
    </row>
    <row r="39" spans="1:14" x14ac:dyDescent="0.25">
      <c r="A39" s="1"/>
      <c r="B39" s="1"/>
      <c r="G39" s="2"/>
      <c r="H39" s="2"/>
      <c r="I39" s="2"/>
      <c r="J39" s="3"/>
    </row>
    <row r="40" spans="1:14" x14ac:dyDescent="0.25">
      <c r="A40" s="1"/>
      <c r="B40" s="1"/>
      <c r="G40" s="2"/>
      <c r="H40" s="2"/>
      <c r="I40" s="2"/>
      <c r="J40" s="3"/>
    </row>
    <row r="41" spans="1:14" x14ac:dyDescent="0.25">
      <c r="A41" s="1"/>
      <c r="B41" s="1"/>
      <c r="G41" s="2"/>
      <c r="H41" s="2"/>
      <c r="I41" s="2"/>
      <c r="J41" s="3"/>
    </row>
    <row r="42" spans="1:14" x14ac:dyDescent="0.25">
      <c r="A42" s="1"/>
      <c r="B42" s="1"/>
      <c r="G42" s="2"/>
      <c r="H42" s="2"/>
      <c r="I42" s="2"/>
      <c r="J42" s="3"/>
    </row>
    <row r="43" spans="1:14" x14ac:dyDescent="0.25">
      <c r="A43" s="1"/>
      <c r="B43" s="1"/>
      <c r="G43" s="2"/>
      <c r="H43" s="2"/>
      <c r="I43" s="2"/>
      <c r="J43" s="3"/>
    </row>
    <row r="44" spans="1:14" x14ac:dyDescent="0.25">
      <c r="A44" s="1"/>
      <c r="B44" s="1"/>
      <c r="G44" s="2"/>
      <c r="H44" s="2"/>
      <c r="I44" s="2"/>
      <c r="J44" s="3"/>
    </row>
    <row r="45" spans="1:14" x14ac:dyDescent="0.25">
      <c r="A45" s="1"/>
      <c r="B45" s="1"/>
      <c r="G45" s="2"/>
      <c r="H45" s="2"/>
      <c r="I45" s="2"/>
      <c r="J45" s="3"/>
    </row>
    <row r="46" spans="1:14" x14ac:dyDescent="0.25">
      <c r="A46" s="1"/>
      <c r="B46" s="1"/>
      <c r="G46" s="2"/>
      <c r="H46" s="2"/>
      <c r="I46" s="2"/>
      <c r="J46" s="3"/>
    </row>
    <row r="47" spans="1:14" x14ac:dyDescent="0.25">
      <c r="A47" s="1"/>
      <c r="B47" s="1"/>
      <c r="G47" s="2"/>
      <c r="H47" s="2"/>
      <c r="I47" s="2"/>
      <c r="J47" s="3"/>
    </row>
    <row r="48" spans="1:14" x14ac:dyDescent="0.25">
      <c r="A48" s="1"/>
      <c r="B48" s="1"/>
      <c r="G48" s="2"/>
      <c r="H48" s="2"/>
      <c r="I48" s="2"/>
      <c r="J48" s="3"/>
    </row>
    <row r="49" spans="1:10" x14ac:dyDescent="0.25">
      <c r="A49" s="1"/>
      <c r="B49" s="1"/>
      <c r="G49" s="2"/>
      <c r="H49" s="2"/>
      <c r="I49" s="2"/>
      <c r="J49" s="3"/>
    </row>
    <row r="50" spans="1:10" x14ac:dyDescent="0.25">
      <c r="A50" s="1"/>
      <c r="B50" s="1"/>
      <c r="G50" s="2"/>
      <c r="H50" s="2"/>
      <c r="I50" s="2"/>
      <c r="J50" s="3"/>
    </row>
    <row r="51" spans="1:10" x14ac:dyDescent="0.25">
      <c r="A51" s="1"/>
      <c r="B51" s="1"/>
      <c r="G51" s="2"/>
      <c r="H51" s="2"/>
      <c r="I51" s="2"/>
      <c r="J51" s="3"/>
    </row>
  </sheetData>
  <pageMargins left="0.511811024" right="0.511811024" top="0.78740157499999996" bottom="0.78740157499999996" header="0.31496062000000002" footer="0.31496062000000002"/>
  <pageSetup paperSize="9" scale="3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view="pageBreakPreview" zoomScale="60" zoomScaleNormal="100" workbookViewId="0">
      <selection activeCell="F16" sqref="F16"/>
    </sheetView>
  </sheetViews>
  <sheetFormatPr defaultRowHeight="15" x14ac:dyDescent="0.25"/>
  <cols>
    <col min="1" max="1" width="10.7109375" bestFit="1" customWidth="1"/>
    <col min="2" max="2" width="10.7109375" customWidth="1"/>
    <col min="6" max="6" width="7.85546875" customWidth="1"/>
    <col min="13" max="13" width="11.5703125" bestFit="1" customWidth="1"/>
  </cols>
  <sheetData>
    <row r="1" spans="1:10" ht="15.75" thickBot="1" x14ac:dyDescent="0.3">
      <c r="A1" t="s">
        <v>8</v>
      </c>
      <c r="B1" t="s">
        <v>9</v>
      </c>
      <c r="C1" t="s">
        <v>0</v>
      </c>
      <c r="D1" t="s">
        <v>1</v>
      </c>
      <c r="E1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</row>
    <row r="2" spans="1:10" ht="15.75" thickTop="1" x14ac:dyDescent="0.25">
      <c r="A2" s="1">
        <v>43233</v>
      </c>
      <c r="B2" s="1">
        <v>43240</v>
      </c>
      <c r="C2">
        <v>1024</v>
      </c>
      <c r="D2">
        <v>882</v>
      </c>
      <c r="E2">
        <v>1430</v>
      </c>
      <c r="F2" s="6">
        <f>C2+D2+E2</f>
        <v>3336</v>
      </c>
      <c r="G2" s="7">
        <f t="shared" ref="G2:G7" si="0">C2/F2</f>
        <v>0.30695443645083931</v>
      </c>
      <c r="H2" s="7">
        <f t="shared" ref="H2:H7" si="1">D2/F2</f>
        <v>0.26438848920863312</v>
      </c>
      <c r="I2" s="7">
        <f t="shared" ref="I2:I7" si="2">E2/F2</f>
        <v>0.42865707434052758</v>
      </c>
      <c r="J2" s="7">
        <f>SUM(G2:I2)</f>
        <v>1</v>
      </c>
    </row>
    <row r="3" spans="1:10" x14ac:dyDescent="0.25">
      <c r="A3" s="1">
        <v>43240</v>
      </c>
      <c r="B3" s="1">
        <v>43247</v>
      </c>
      <c r="C3">
        <v>150</v>
      </c>
      <c r="D3">
        <v>220</v>
      </c>
      <c r="E3">
        <v>45</v>
      </c>
      <c r="F3" s="4">
        <f t="shared" ref="F3:F7" si="3">C3+D3+E3</f>
        <v>415</v>
      </c>
      <c r="G3" s="5">
        <f t="shared" si="0"/>
        <v>0.36144578313253012</v>
      </c>
      <c r="H3" s="5">
        <f t="shared" si="1"/>
        <v>0.53012048192771088</v>
      </c>
      <c r="I3" s="5">
        <f t="shared" si="2"/>
        <v>0.10843373493975904</v>
      </c>
      <c r="J3" s="5">
        <f t="shared" ref="J3:J7" si="4">SUM(G3:I3)</f>
        <v>1</v>
      </c>
    </row>
    <row r="4" spans="1:10" x14ac:dyDescent="0.25">
      <c r="A4" s="1">
        <v>43247</v>
      </c>
      <c r="B4" s="1">
        <v>43254</v>
      </c>
      <c r="C4">
        <v>209</v>
      </c>
      <c r="D4">
        <v>336</v>
      </c>
      <c r="E4">
        <v>145</v>
      </c>
      <c r="F4" s="4">
        <f t="shared" si="3"/>
        <v>690</v>
      </c>
      <c r="G4" s="5">
        <f t="shared" si="0"/>
        <v>0.30289855072463767</v>
      </c>
      <c r="H4" s="5">
        <f t="shared" si="1"/>
        <v>0.48695652173913045</v>
      </c>
      <c r="I4" s="5">
        <f t="shared" si="2"/>
        <v>0.21014492753623187</v>
      </c>
      <c r="J4" s="5">
        <f t="shared" si="4"/>
        <v>1</v>
      </c>
    </row>
    <row r="5" spans="1:10" x14ac:dyDescent="0.25">
      <c r="A5" s="1">
        <v>43254</v>
      </c>
      <c r="B5" s="1">
        <v>43261</v>
      </c>
      <c r="C5">
        <v>148</v>
      </c>
      <c r="D5">
        <v>626</v>
      </c>
      <c r="E5">
        <v>189</v>
      </c>
      <c r="F5" s="4">
        <f t="shared" si="3"/>
        <v>963</v>
      </c>
      <c r="G5" s="5">
        <f t="shared" si="0"/>
        <v>0.15368639667705089</v>
      </c>
      <c r="H5" s="5">
        <f t="shared" si="1"/>
        <v>0.65005192107995846</v>
      </c>
      <c r="I5" s="5">
        <f t="shared" si="2"/>
        <v>0.19626168224299065</v>
      </c>
      <c r="J5" s="5">
        <f t="shared" si="4"/>
        <v>1</v>
      </c>
    </row>
    <row r="6" spans="1:10" x14ac:dyDescent="0.25">
      <c r="A6" s="1">
        <v>43261</v>
      </c>
      <c r="B6" s="1">
        <v>43268</v>
      </c>
      <c r="C6">
        <v>385</v>
      </c>
      <c r="D6">
        <v>954</v>
      </c>
      <c r="E6">
        <v>182</v>
      </c>
      <c r="F6" s="4">
        <f t="shared" si="3"/>
        <v>1521</v>
      </c>
      <c r="G6" s="5">
        <f t="shared" si="0"/>
        <v>0.25312294543063774</v>
      </c>
      <c r="H6" s="5">
        <f t="shared" si="1"/>
        <v>0.62721893491124259</v>
      </c>
      <c r="I6" s="5">
        <f t="shared" si="2"/>
        <v>0.11965811965811966</v>
      </c>
      <c r="J6" s="5">
        <f t="shared" si="4"/>
        <v>1</v>
      </c>
    </row>
    <row r="7" spans="1:10" x14ac:dyDescent="0.25">
      <c r="A7" s="1">
        <v>43268</v>
      </c>
      <c r="B7" s="1">
        <v>43275</v>
      </c>
      <c r="C7">
        <v>42</v>
      </c>
      <c r="D7">
        <v>113</v>
      </c>
      <c r="E7">
        <v>37</v>
      </c>
      <c r="F7" s="4">
        <f t="shared" si="3"/>
        <v>192</v>
      </c>
      <c r="G7" s="5">
        <f t="shared" si="0"/>
        <v>0.21875</v>
      </c>
      <c r="H7" s="5">
        <f t="shared" si="1"/>
        <v>0.58854166666666663</v>
      </c>
      <c r="I7" s="5">
        <f t="shared" si="2"/>
        <v>0.19270833333333334</v>
      </c>
      <c r="J7" s="5">
        <f t="shared" si="4"/>
        <v>1</v>
      </c>
    </row>
    <row r="8" spans="1:10" x14ac:dyDescent="0.25">
      <c r="A8" s="1"/>
      <c r="B8" s="1"/>
      <c r="G8" s="2"/>
      <c r="H8" s="2"/>
      <c r="I8" s="2"/>
      <c r="J8" s="3"/>
    </row>
    <row r="9" spans="1:10" x14ac:dyDescent="0.25">
      <c r="A9" s="1"/>
      <c r="B9" s="1"/>
      <c r="G9" s="2"/>
      <c r="H9" s="2"/>
      <c r="I9" s="2"/>
      <c r="J9" s="3"/>
    </row>
    <row r="10" spans="1:10" x14ac:dyDescent="0.25">
      <c r="A10" s="1"/>
      <c r="B10" s="1"/>
      <c r="G10" s="2"/>
      <c r="H10" s="2"/>
      <c r="I10" s="2"/>
      <c r="J10" s="3"/>
    </row>
    <row r="11" spans="1:10" x14ac:dyDescent="0.25">
      <c r="A11" s="1"/>
      <c r="B11" s="1"/>
      <c r="G11" s="2"/>
      <c r="H11" s="2"/>
      <c r="I11" s="2"/>
      <c r="J11" s="3"/>
    </row>
    <row r="12" spans="1:10" x14ac:dyDescent="0.25">
      <c r="A12" s="1"/>
      <c r="B12" s="1"/>
      <c r="G12" s="2"/>
      <c r="H12" s="2"/>
      <c r="I12" s="2"/>
      <c r="J12" s="3"/>
    </row>
    <row r="13" spans="1:10" x14ac:dyDescent="0.25">
      <c r="A13" s="1"/>
      <c r="B13" s="1"/>
      <c r="G13" s="2"/>
      <c r="H13" s="2"/>
      <c r="I13" s="2"/>
      <c r="J13" s="3"/>
    </row>
    <row r="14" spans="1:10" x14ac:dyDescent="0.25">
      <c r="A14" s="1"/>
      <c r="B14" s="1"/>
      <c r="G14" s="2"/>
      <c r="H14" s="2"/>
      <c r="I14" s="2"/>
      <c r="J14" s="3"/>
    </row>
    <row r="15" spans="1:10" x14ac:dyDescent="0.25">
      <c r="A15" s="1"/>
      <c r="B15" s="1"/>
      <c r="G15" s="2"/>
      <c r="H15" s="2"/>
      <c r="I15" s="2"/>
      <c r="J15" s="3"/>
    </row>
    <row r="16" spans="1:10" x14ac:dyDescent="0.25">
      <c r="A16" s="1"/>
      <c r="B16" s="1"/>
      <c r="G16" s="2"/>
      <c r="H16" s="2"/>
      <c r="I16" s="2"/>
      <c r="J16" s="3"/>
    </row>
    <row r="17" spans="1:14" x14ac:dyDescent="0.25">
      <c r="A17" s="1"/>
      <c r="B17" s="1"/>
      <c r="G17" s="2"/>
      <c r="H17" s="2"/>
      <c r="I17" s="2"/>
      <c r="J17" s="3"/>
    </row>
    <row r="18" spans="1:14" x14ac:dyDescent="0.25">
      <c r="A18" s="1"/>
      <c r="B18" s="1"/>
      <c r="G18" s="2"/>
      <c r="H18" s="2"/>
      <c r="I18" s="2"/>
      <c r="J18" s="3"/>
    </row>
    <row r="19" spans="1:14" x14ac:dyDescent="0.25">
      <c r="A19" s="1"/>
      <c r="B19" s="1"/>
      <c r="G19" s="2"/>
      <c r="H19" s="2"/>
      <c r="I19" s="2"/>
      <c r="J19" s="3"/>
    </row>
    <row r="20" spans="1:14" x14ac:dyDescent="0.25">
      <c r="A20" s="1"/>
      <c r="B20" s="1"/>
      <c r="G20" s="2"/>
      <c r="H20" s="2"/>
      <c r="I20" s="2"/>
      <c r="J20" s="3"/>
    </row>
    <row r="21" spans="1:14" x14ac:dyDescent="0.25">
      <c r="A21" s="1"/>
      <c r="B21" s="1"/>
      <c r="G21" s="2"/>
      <c r="H21" s="2"/>
      <c r="I21" s="2"/>
      <c r="J21" s="3"/>
    </row>
    <row r="22" spans="1:14" x14ac:dyDescent="0.25">
      <c r="A22" s="1"/>
      <c r="B22" s="1"/>
      <c r="G22" s="2"/>
      <c r="H22" s="2"/>
      <c r="I22" s="2"/>
      <c r="J22" s="3"/>
    </row>
    <row r="23" spans="1:14" x14ac:dyDescent="0.25">
      <c r="A23" s="1"/>
      <c r="B23" s="1"/>
      <c r="G23" s="2"/>
      <c r="H23" s="2"/>
      <c r="I23" s="2"/>
      <c r="J23" s="3"/>
    </row>
    <row r="24" spans="1:14" x14ac:dyDescent="0.25">
      <c r="A24" s="1"/>
      <c r="B24" s="1"/>
      <c r="G24" s="2"/>
      <c r="H24" s="2"/>
      <c r="I24" s="2"/>
      <c r="J24" s="3"/>
    </row>
    <row r="25" spans="1:14" x14ac:dyDescent="0.25">
      <c r="A25" s="1"/>
      <c r="B25" s="1"/>
      <c r="G25" s="2"/>
      <c r="H25" s="2"/>
      <c r="I25" s="2"/>
      <c r="J25" s="3"/>
    </row>
    <row r="26" spans="1:14" x14ac:dyDescent="0.25">
      <c r="A26" s="1"/>
      <c r="B26" s="1"/>
      <c r="G26" s="2"/>
      <c r="H26" s="2"/>
      <c r="I26" s="2"/>
      <c r="J26" s="3"/>
    </row>
    <row r="27" spans="1:14" x14ac:dyDescent="0.25">
      <c r="A27" s="1"/>
      <c r="B27" s="1"/>
      <c r="G27" s="2"/>
      <c r="H27" s="2"/>
      <c r="I27" s="2"/>
      <c r="J27" s="3"/>
    </row>
    <row r="28" spans="1:14" x14ac:dyDescent="0.25">
      <c r="A28" s="1"/>
      <c r="B28" s="1"/>
      <c r="G28" s="2"/>
      <c r="H28" s="2"/>
      <c r="I28" s="2"/>
      <c r="J28" s="3"/>
    </row>
    <row r="29" spans="1:14" x14ac:dyDescent="0.25">
      <c r="A29" s="1"/>
      <c r="B29" s="1"/>
      <c r="G29" s="2"/>
      <c r="H29" s="2"/>
      <c r="I29" s="2"/>
      <c r="J29" s="3"/>
      <c r="L29" s="9"/>
      <c r="M29" s="13" t="s">
        <v>10</v>
      </c>
      <c r="N29" s="13" t="s">
        <v>11</v>
      </c>
    </row>
    <row r="30" spans="1:14" x14ac:dyDescent="0.25">
      <c r="A30" s="1"/>
      <c r="B30" s="1"/>
      <c r="G30" s="2"/>
      <c r="H30" s="2"/>
      <c r="I30" s="2"/>
      <c r="J30" s="3"/>
      <c r="L30" s="14" t="s">
        <v>0</v>
      </c>
      <c r="M30" s="12">
        <f>SUM(C:C)</f>
        <v>1958</v>
      </c>
      <c r="N30" s="10">
        <f>M30/M33</f>
        <v>0.27511591962905718</v>
      </c>
    </row>
    <row r="31" spans="1:14" x14ac:dyDescent="0.25">
      <c r="A31" s="1"/>
      <c r="B31" s="1"/>
      <c r="G31" s="2"/>
      <c r="H31" s="2"/>
      <c r="I31" s="2"/>
      <c r="J31" s="3"/>
      <c r="L31" s="14" t="s">
        <v>1</v>
      </c>
      <c r="M31" s="12">
        <f>SUM(D:D)</f>
        <v>3131</v>
      </c>
      <c r="N31" s="10">
        <f>M31/M33</f>
        <v>0.43993255585218494</v>
      </c>
    </row>
    <row r="32" spans="1:14" x14ac:dyDescent="0.25">
      <c r="A32" s="1"/>
      <c r="B32" s="1"/>
      <c r="G32" s="2"/>
      <c r="H32" s="2"/>
      <c r="I32" s="2"/>
      <c r="J32" s="3"/>
      <c r="L32" s="14" t="s">
        <v>2</v>
      </c>
      <c r="M32" s="12">
        <f>SUM(E:E)</f>
        <v>2028</v>
      </c>
      <c r="N32" s="10">
        <f>M32/M33</f>
        <v>0.28495152451875788</v>
      </c>
    </row>
    <row r="33" spans="1:14" x14ac:dyDescent="0.25">
      <c r="A33" s="1"/>
      <c r="B33" s="1"/>
      <c r="G33" s="2"/>
      <c r="H33" s="2"/>
      <c r="I33" s="2"/>
      <c r="J33" s="3"/>
      <c r="L33" s="14" t="s">
        <v>3</v>
      </c>
      <c r="M33" s="12">
        <f>SUM(M30:M32)</f>
        <v>7117</v>
      </c>
      <c r="N33" s="11">
        <f>SUM(N30:N32)</f>
        <v>1</v>
      </c>
    </row>
    <row r="34" spans="1:14" x14ac:dyDescent="0.25">
      <c r="A34" s="1"/>
      <c r="B34" s="1"/>
      <c r="G34" s="2"/>
      <c r="H34" s="2"/>
      <c r="I34" s="2"/>
      <c r="J34" s="3"/>
    </row>
    <row r="35" spans="1:14" x14ac:dyDescent="0.25">
      <c r="A35" s="1"/>
      <c r="B35" s="1"/>
      <c r="G35" s="2"/>
      <c r="H35" s="2"/>
      <c r="I35" s="2"/>
      <c r="J35" s="3"/>
    </row>
    <row r="36" spans="1:14" x14ac:dyDescent="0.25">
      <c r="A36" s="1"/>
      <c r="B36" s="1"/>
      <c r="G36" s="2"/>
      <c r="H36" s="2"/>
      <c r="I36" s="2"/>
      <c r="J36" s="3"/>
    </row>
    <row r="37" spans="1:14" x14ac:dyDescent="0.25">
      <c r="A37" s="1"/>
      <c r="B37" s="1"/>
      <c r="G37" s="2"/>
      <c r="H37" s="2"/>
      <c r="I37" s="2"/>
      <c r="J37" s="3"/>
    </row>
    <row r="38" spans="1:14" x14ac:dyDescent="0.25">
      <c r="A38" s="1"/>
      <c r="B38" s="1"/>
      <c r="G38" s="2"/>
      <c r="H38" s="2"/>
      <c r="I38" s="2"/>
      <c r="J38" s="3"/>
    </row>
    <row r="39" spans="1:14" x14ac:dyDescent="0.25">
      <c r="A39" s="1"/>
      <c r="B39" s="1"/>
      <c r="G39" s="2"/>
      <c r="H39" s="2"/>
      <c r="I39" s="2"/>
      <c r="J39" s="3"/>
    </row>
    <row r="40" spans="1:14" x14ac:dyDescent="0.25">
      <c r="A40" s="1"/>
      <c r="B40" s="1"/>
      <c r="G40" s="2"/>
      <c r="H40" s="2"/>
      <c r="I40" s="2"/>
      <c r="J40" s="3"/>
    </row>
    <row r="41" spans="1:14" x14ac:dyDescent="0.25">
      <c r="A41" s="1"/>
      <c r="B41" s="1"/>
      <c r="G41" s="2"/>
      <c r="H41" s="2"/>
      <c r="I41" s="2"/>
      <c r="J41" s="3"/>
    </row>
    <row r="42" spans="1:14" x14ac:dyDescent="0.25">
      <c r="A42" s="1"/>
      <c r="B42" s="1"/>
      <c r="G42" s="2"/>
      <c r="H42" s="2"/>
      <c r="I42" s="2"/>
      <c r="J42" s="3"/>
    </row>
    <row r="43" spans="1:14" x14ac:dyDescent="0.25">
      <c r="A43" s="1"/>
      <c r="B43" s="1"/>
      <c r="G43" s="2"/>
      <c r="H43" s="2"/>
      <c r="I43" s="2"/>
      <c r="J43" s="3"/>
    </row>
    <row r="44" spans="1:14" x14ac:dyDescent="0.25">
      <c r="A44" s="1"/>
      <c r="B44" s="1"/>
      <c r="G44" s="2"/>
      <c r="H44" s="2"/>
      <c r="I44" s="2"/>
      <c r="J44" s="3"/>
    </row>
    <row r="45" spans="1:14" x14ac:dyDescent="0.25">
      <c r="A45" s="1"/>
      <c r="B45" s="1"/>
      <c r="G45" s="2"/>
      <c r="H45" s="2"/>
      <c r="I45" s="2"/>
      <c r="J45" s="3"/>
    </row>
    <row r="46" spans="1:14" x14ac:dyDescent="0.25">
      <c r="A46" s="1"/>
      <c r="B46" s="1"/>
      <c r="G46" s="2"/>
      <c r="H46" s="2"/>
      <c r="I46" s="2"/>
      <c r="J46" s="3"/>
    </row>
    <row r="47" spans="1:14" x14ac:dyDescent="0.25">
      <c r="A47" s="1"/>
      <c r="B47" s="1"/>
      <c r="G47" s="2"/>
      <c r="H47" s="2"/>
      <c r="I47" s="2"/>
      <c r="J47" s="3"/>
    </row>
    <row r="48" spans="1:14" x14ac:dyDescent="0.25">
      <c r="A48" s="1"/>
      <c r="B48" s="1"/>
      <c r="G48" s="2"/>
      <c r="H48" s="2"/>
      <c r="I48" s="2"/>
      <c r="J48" s="3"/>
    </row>
    <row r="49" spans="1:10" x14ac:dyDescent="0.25">
      <c r="A49" s="1"/>
      <c r="B49" s="1"/>
      <c r="G49" s="2"/>
      <c r="H49" s="2"/>
      <c r="I49" s="2"/>
      <c r="J49" s="3"/>
    </row>
    <row r="50" spans="1:10" x14ac:dyDescent="0.25">
      <c r="A50" s="1"/>
      <c r="B50" s="1"/>
      <c r="G50" s="2"/>
      <c r="H50" s="2"/>
      <c r="I50" s="2"/>
      <c r="J50" s="3"/>
    </row>
    <row r="51" spans="1:10" x14ac:dyDescent="0.25">
      <c r="A51" s="1"/>
      <c r="B51" s="1"/>
      <c r="G51" s="2"/>
      <c r="H51" s="2"/>
      <c r="I51" s="2"/>
      <c r="J51" s="3"/>
    </row>
  </sheetData>
  <pageMargins left="0.511811024" right="0.511811024" top="0.78740157499999996" bottom="0.78740157499999996" header="0.31496062000000002" footer="0.31496062000000002"/>
  <pageSetup paperSize="9" scale="38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view="pageBreakPreview" zoomScale="60" zoomScaleNormal="100" workbookViewId="0">
      <selection activeCell="A2" sqref="A2:E7"/>
    </sheetView>
  </sheetViews>
  <sheetFormatPr defaultRowHeight="15" x14ac:dyDescent="0.25"/>
  <cols>
    <col min="1" max="1" width="10.7109375" bestFit="1" customWidth="1"/>
    <col min="2" max="2" width="10.7109375" customWidth="1"/>
    <col min="6" max="6" width="7.85546875" customWidth="1"/>
    <col min="13" max="13" width="11.5703125" bestFit="1" customWidth="1"/>
  </cols>
  <sheetData>
    <row r="1" spans="1:10" ht="15.75" thickBot="1" x14ac:dyDescent="0.3">
      <c r="A1" t="s">
        <v>8</v>
      </c>
      <c r="B1" t="s">
        <v>9</v>
      </c>
      <c r="C1" t="s">
        <v>0</v>
      </c>
      <c r="D1" t="s">
        <v>1</v>
      </c>
      <c r="E1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</row>
    <row r="2" spans="1:10" ht="15.75" thickTop="1" x14ac:dyDescent="0.25">
      <c r="A2" s="1">
        <v>43233</v>
      </c>
      <c r="B2" s="1">
        <v>43240</v>
      </c>
      <c r="C2">
        <v>31</v>
      </c>
      <c r="D2">
        <v>95</v>
      </c>
      <c r="E2">
        <v>24</v>
      </c>
      <c r="F2" s="6">
        <f>C2+D2+E2</f>
        <v>150</v>
      </c>
      <c r="G2" s="7">
        <f t="shared" ref="G2:G7" si="0">C2/F2</f>
        <v>0.20666666666666667</v>
      </c>
      <c r="H2" s="7">
        <f t="shared" ref="H2:H7" si="1">D2/F2</f>
        <v>0.6333333333333333</v>
      </c>
      <c r="I2" s="7">
        <f t="shared" ref="I2:I7" si="2">E2/F2</f>
        <v>0.16</v>
      </c>
      <c r="J2" s="7">
        <f>SUM(G2:I2)</f>
        <v>1</v>
      </c>
    </row>
    <row r="3" spans="1:10" x14ac:dyDescent="0.25">
      <c r="A3" s="1">
        <v>43240</v>
      </c>
      <c r="B3" s="1">
        <v>43247</v>
      </c>
      <c r="C3">
        <v>18</v>
      </c>
      <c r="D3">
        <v>446</v>
      </c>
      <c r="E3">
        <v>48</v>
      </c>
      <c r="F3" s="4">
        <f t="shared" ref="F3:F7" si="3">C3+D3+E3</f>
        <v>512</v>
      </c>
      <c r="G3" s="5">
        <f t="shared" si="0"/>
        <v>3.515625E-2</v>
      </c>
      <c r="H3" s="5">
        <f t="shared" si="1"/>
        <v>0.87109375</v>
      </c>
      <c r="I3" s="5">
        <f t="shared" si="2"/>
        <v>9.375E-2</v>
      </c>
      <c r="J3" s="5">
        <f t="shared" ref="J3:J7" si="4">SUM(G3:I3)</f>
        <v>1</v>
      </c>
    </row>
    <row r="4" spans="1:10" x14ac:dyDescent="0.25">
      <c r="A4" s="1">
        <v>43247</v>
      </c>
      <c r="B4" s="1">
        <v>43254</v>
      </c>
      <c r="C4">
        <v>323</v>
      </c>
      <c r="D4">
        <v>896</v>
      </c>
      <c r="E4">
        <v>503</v>
      </c>
      <c r="F4" s="4">
        <f t="shared" si="3"/>
        <v>1722</v>
      </c>
      <c r="G4" s="5">
        <f t="shared" si="0"/>
        <v>0.18757259001161442</v>
      </c>
      <c r="H4" s="5">
        <f t="shared" si="1"/>
        <v>0.52032520325203258</v>
      </c>
      <c r="I4" s="5">
        <f t="shared" si="2"/>
        <v>0.29210220673635306</v>
      </c>
      <c r="J4" s="5">
        <f t="shared" si="4"/>
        <v>1</v>
      </c>
    </row>
    <row r="5" spans="1:10" x14ac:dyDescent="0.25">
      <c r="A5" s="1">
        <v>43254</v>
      </c>
      <c r="B5" s="1">
        <v>43261</v>
      </c>
      <c r="C5">
        <v>2379</v>
      </c>
      <c r="D5">
        <v>30376</v>
      </c>
      <c r="E5">
        <v>5085</v>
      </c>
      <c r="F5" s="4">
        <f t="shared" si="3"/>
        <v>37840</v>
      </c>
      <c r="G5" s="5">
        <f t="shared" si="0"/>
        <v>6.2869978858350953E-2</v>
      </c>
      <c r="H5" s="5">
        <f t="shared" si="1"/>
        <v>0.80274841437632138</v>
      </c>
      <c r="I5" s="5">
        <f t="shared" si="2"/>
        <v>0.1343816067653277</v>
      </c>
      <c r="J5" s="5">
        <f t="shared" si="4"/>
        <v>1</v>
      </c>
    </row>
    <row r="6" spans="1:10" x14ac:dyDescent="0.25">
      <c r="A6" s="1">
        <v>43261</v>
      </c>
      <c r="B6" s="1">
        <v>43268</v>
      </c>
      <c r="C6">
        <v>24621</v>
      </c>
      <c r="D6">
        <v>208282</v>
      </c>
      <c r="E6">
        <v>47047</v>
      </c>
      <c r="F6" s="4">
        <f t="shared" si="3"/>
        <v>279950</v>
      </c>
      <c r="G6" s="5">
        <f t="shared" si="0"/>
        <v>8.7947847829969644E-2</v>
      </c>
      <c r="H6" s="5">
        <f t="shared" si="1"/>
        <v>0.74399714234684766</v>
      </c>
      <c r="I6" s="5">
        <f t="shared" si="2"/>
        <v>0.16805500982318272</v>
      </c>
      <c r="J6" s="5">
        <f t="shared" si="4"/>
        <v>1</v>
      </c>
    </row>
    <row r="7" spans="1:10" x14ac:dyDescent="0.25">
      <c r="A7" s="1">
        <v>43268</v>
      </c>
      <c r="B7" s="1">
        <v>43275</v>
      </c>
      <c r="C7">
        <v>3947</v>
      </c>
      <c r="D7">
        <v>28584</v>
      </c>
      <c r="E7">
        <v>5586</v>
      </c>
      <c r="F7" s="4">
        <f t="shared" si="3"/>
        <v>38117</v>
      </c>
      <c r="G7" s="5">
        <f t="shared" si="0"/>
        <v>0.10354959729254663</v>
      </c>
      <c r="H7" s="5">
        <f t="shared" si="1"/>
        <v>0.74990161870031746</v>
      </c>
      <c r="I7" s="5">
        <f t="shared" si="2"/>
        <v>0.14654878400713592</v>
      </c>
      <c r="J7" s="5">
        <f t="shared" si="4"/>
        <v>1</v>
      </c>
    </row>
    <row r="8" spans="1:10" x14ac:dyDescent="0.25">
      <c r="A8" s="1"/>
      <c r="B8" s="1"/>
      <c r="G8" s="2"/>
      <c r="H8" s="2"/>
      <c r="I8" s="2"/>
      <c r="J8" s="3"/>
    </row>
    <row r="9" spans="1:10" x14ac:dyDescent="0.25">
      <c r="A9" s="1"/>
      <c r="B9" s="1"/>
      <c r="G9" s="2"/>
      <c r="H9" s="2"/>
      <c r="I9" s="2"/>
      <c r="J9" s="3"/>
    </row>
    <row r="10" spans="1:10" x14ac:dyDescent="0.25">
      <c r="A10" s="1"/>
      <c r="B10" s="1"/>
      <c r="G10" s="2"/>
      <c r="H10" s="2"/>
      <c r="I10" s="2"/>
      <c r="J10" s="3"/>
    </row>
    <row r="11" spans="1:10" x14ac:dyDescent="0.25">
      <c r="A11" s="1"/>
      <c r="B11" s="1"/>
      <c r="G11" s="2"/>
      <c r="H11" s="2"/>
      <c r="I11" s="2"/>
      <c r="J11" s="3"/>
    </row>
    <row r="12" spans="1:10" x14ac:dyDescent="0.25">
      <c r="A12" s="1"/>
      <c r="B12" s="1"/>
      <c r="G12" s="2"/>
      <c r="H12" s="2"/>
      <c r="I12" s="2"/>
      <c r="J12" s="3"/>
    </row>
    <row r="13" spans="1:10" x14ac:dyDescent="0.25">
      <c r="A13" s="1"/>
      <c r="B13" s="1"/>
      <c r="G13" s="2"/>
      <c r="H13" s="2"/>
      <c r="I13" s="2"/>
      <c r="J13" s="3"/>
    </row>
    <row r="14" spans="1:10" x14ac:dyDescent="0.25">
      <c r="A14" s="1"/>
      <c r="B14" s="1"/>
      <c r="G14" s="2"/>
      <c r="H14" s="2"/>
      <c r="I14" s="2"/>
      <c r="J14" s="3"/>
    </row>
    <row r="15" spans="1:10" x14ac:dyDescent="0.25">
      <c r="A15" s="1"/>
      <c r="B15" s="1"/>
      <c r="G15" s="2"/>
      <c r="H15" s="2"/>
      <c r="I15" s="2"/>
      <c r="J15" s="3"/>
    </row>
    <row r="16" spans="1:10" x14ac:dyDescent="0.25">
      <c r="A16" s="1"/>
      <c r="B16" s="1"/>
      <c r="G16" s="2"/>
      <c r="H16" s="2"/>
      <c r="I16" s="2"/>
      <c r="J16" s="3"/>
    </row>
    <row r="17" spans="1:14" x14ac:dyDescent="0.25">
      <c r="A17" s="1"/>
      <c r="B17" s="1"/>
      <c r="G17" s="2"/>
      <c r="H17" s="2"/>
      <c r="I17" s="2"/>
      <c r="J17" s="3"/>
    </row>
    <row r="18" spans="1:14" x14ac:dyDescent="0.25">
      <c r="A18" s="1"/>
      <c r="B18" s="1"/>
      <c r="G18" s="2"/>
      <c r="H18" s="2"/>
      <c r="I18" s="2"/>
      <c r="J18" s="3"/>
    </row>
    <row r="19" spans="1:14" x14ac:dyDescent="0.25">
      <c r="A19" s="1"/>
      <c r="B19" s="1"/>
      <c r="G19" s="2"/>
      <c r="H19" s="2"/>
      <c r="I19" s="2"/>
      <c r="J19" s="3"/>
    </row>
    <row r="20" spans="1:14" x14ac:dyDescent="0.25">
      <c r="A20" s="1"/>
      <c r="B20" s="1"/>
      <c r="G20" s="2"/>
      <c r="H20" s="2"/>
      <c r="I20" s="2"/>
      <c r="J20" s="3"/>
    </row>
    <row r="21" spans="1:14" x14ac:dyDescent="0.25">
      <c r="A21" s="1"/>
      <c r="B21" s="1"/>
      <c r="G21" s="2"/>
      <c r="H21" s="2"/>
      <c r="I21" s="2"/>
      <c r="J21" s="3"/>
    </row>
    <row r="22" spans="1:14" x14ac:dyDescent="0.25">
      <c r="A22" s="1"/>
      <c r="B22" s="1"/>
      <c r="G22" s="2"/>
      <c r="H22" s="2"/>
      <c r="I22" s="2"/>
      <c r="J22" s="3"/>
    </row>
    <row r="23" spans="1:14" x14ac:dyDescent="0.25">
      <c r="A23" s="1"/>
      <c r="B23" s="1"/>
      <c r="G23" s="2"/>
      <c r="H23" s="2"/>
      <c r="I23" s="2"/>
      <c r="J23" s="3"/>
    </row>
    <row r="24" spans="1:14" x14ac:dyDescent="0.25">
      <c r="A24" s="1"/>
      <c r="B24" s="1"/>
      <c r="G24" s="2"/>
      <c r="H24" s="2"/>
      <c r="I24" s="2"/>
      <c r="J24" s="3"/>
    </row>
    <row r="25" spans="1:14" x14ac:dyDescent="0.25">
      <c r="A25" s="1"/>
      <c r="B25" s="1"/>
      <c r="G25" s="2"/>
      <c r="H25" s="2"/>
      <c r="I25" s="2"/>
      <c r="J25" s="3"/>
    </row>
    <row r="26" spans="1:14" x14ac:dyDescent="0.25">
      <c r="A26" s="1"/>
      <c r="B26" s="1"/>
      <c r="G26" s="2"/>
      <c r="H26" s="2"/>
      <c r="I26" s="2"/>
      <c r="J26" s="3"/>
    </row>
    <row r="27" spans="1:14" x14ac:dyDescent="0.25">
      <c r="A27" s="1"/>
      <c r="B27" s="1"/>
      <c r="G27" s="2"/>
      <c r="H27" s="2"/>
      <c r="I27" s="2"/>
      <c r="J27" s="3"/>
    </row>
    <row r="28" spans="1:14" x14ac:dyDescent="0.25">
      <c r="A28" s="1"/>
      <c r="B28" s="1"/>
      <c r="G28" s="2"/>
      <c r="H28" s="2"/>
      <c r="I28" s="2"/>
      <c r="J28" s="3"/>
    </row>
    <row r="29" spans="1:14" x14ac:dyDescent="0.25">
      <c r="A29" s="1"/>
      <c r="B29" s="1"/>
      <c r="G29" s="2"/>
      <c r="H29" s="2"/>
      <c r="I29" s="2"/>
      <c r="J29" s="3"/>
      <c r="L29" s="9"/>
      <c r="M29" s="13" t="s">
        <v>10</v>
      </c>
      <c r="N29" s="13" t="s">
        <v>11</v>
      </c>
    </row>
    <row r="30" spans="1:14" x14ac:dyDescent="0.25">
      <c r="A30" s="1"/>
      <c r="B30" s="1"/>
      <c r="G30" s="2"/>
      <c r="H30" s="2"/>
      <c r="I30" s="2"/>
      <c r="J30" s="3"/>
      <c r="L30" s="14" t="s">
        <v>0</v>
      </c>
      <c r="M30" s="12">
        <f>SUM(C:C)</f>
        <v>31319</v>
      </c>
      <c r="N30" s="10">
        <f>M30/M33</f>
        <v>8.7412187300267105E-2</v>
      </c>
    </row>
    <row r="31" spans="1:14" x14ac:dyDescent="0.25">
      <c r="A31" s="1"/>
      <c r="B31" s="1"/>
      <c r="G31" s="2"/>
      <c r="H31" s="2"/>
      <c r="I31" s="2"/>
      <c r="J31" s="3"/>
      <c r="L31" s="14" t="s">
        <v>1</v>
      </c>
      <c r="M31" s="12">
        <f>SUM(D:D)</f>
        <v>268679</v>
      </c>
      <c r="N31" s="10">
        <f>M31/M33</f>
        <v>0.74989045217434991</v>
      </c>
    </row>
    <row r="32" spans="1:14" x14ac:dyDescent="0.25">
      <c r="A32" s="1"/>
      <c r="B32" s="1"/>
      <c r="G32" s="2"/>
      <c r="H32" s="2"/>
      <c r="I32" s="2"/>
      <c r="J32" s="3"/>
      <c r="L32" s="14" t="s">
        <v>2</v>
      </c>
      <c r="M32" s="12">
        <f>SUM(E:E)</f>
        <v>58293</v>
      </c>
      <c r="N32" s="10">
        <f>M32/M33</f>
        <v>0.162697360525383</v>
      </c>
    </row>
    <row r="33" spans="1:14" x14ac:dyDescent="0.25">
      <c r="A33" s="1"/>
      <c r="B33" s="1"/>
      <c r="G33" s="2"/>
      <c r="H33" s="2"/>
      <c r="I33" s="2"/>
      <c r="J33" s="3"/>
      <c r="L33" s="14" t="s">
        <v>3</v>
      </c>
      <c r="M33" s="12">
        <f>SUM(M30:M32)</f>
        <v>358291</v>
      </c>
      <c r="N33" s="11">
        <f>SUM(N30:N32)</f>
        <v>1</v>
      </c>
    </row>
    <row r="34" spans="1:14" x14ac:dyDescent="0.25">
      <c r="A34" s="1"/>
      <c r="B34" s="1"/>
      <c r="G34" s="2"/>
      <c r="H34" s="2"/>
      <c r="I34" s="2"/>
      <c r="J34" s="3"/>
    </row>
    <row r="35" spans="1:14" x14ac:dyDescent="0.25">
      <c r="A35" s="1"/>
      <c r="B35" s="1"/>
      <c r="G35" s="2"/>
      <c r="H35" s="2"/>
      <c r="I35" s="2"/>
      <c r="J35" s="3"/>
    </row>
    <row r="36" spans="1:14" x14ac:dyDescent="0.25">
      <c r="A36" s="1"/>
      <c r="B36" s="1"/>
      <c r="G36" s="2"/>
      <c r="H36" s="2"/>
      <c r="I36" s="2"/>
      <c r="J36" s="3"/>
    </row>
    <row r="37" spans="1:14" x14ac:dyDescent="0.25">
      <c r="A37" s="1"/>
      <c r="B37" s="1"/>
      <c r="G37" s="2"/>
      <c r="H37" s="2"/>
      <c r="I37" s="2"/>
      <c r="J37" s="3"/>
    </row>
    <row r="38" spans="1:14" x14ac:dyDescent="0.25">
      <c r="A38" s="1"/>
      <c r="B38" s="1"/>
      <c r="G38" s="2"/>
      <c r="H38" s="2"/>
      <c r="I38" s="2"/>
      <c r="J38" s="3"/>
    </row>
    <row r="39" spans="1:14" x14ac:dyDescent="0.25">
      <c r="A39" s="1"/>
      <c r="B39" s="1"/>
      <c r="G39" s="2"/>
      <c r="H39" s="2"/>
      <c r="I39" s="2"/>
      <c r="J39" s="3"/>
    </row>
    <row r="40" spans="1:14" x14ac:dyDescent="0.25">
      <c r="A40" s="1"/>
      <c r="B40" s="1"/>
      <c r="G40" s="2"/>
      <c r="H40" s="2"/>
      <c r="I40" s="2"/>
      <c r="J40" s="3"/>
    </row>
    <row r="41" spans="1:14" x14ac:dyDescent="0.25">
      <c r="A41" s="1"/>
      <c r="B41" s="1"/>
      <c r="G41" s="2"/>
      <c r="H41" s="2"/>
      <c r="I41" s="2"/>
      <c r="J41" s="3"/>
    </row>
    <row r="42" spans="1:14" x14ac:dyDescent="0.25">
      <c r="A42" s="1"/>
      <c r="B42" s="1"/>
      <c r="G42" s="2"/>
      <c r="H42" s="2"/>
      <c r="I42" s="2"/>
      <c r="J42" s="3"/>
    </row>
    <row r="43" spans="1:14" x14ac:dyDescent="0.25">
      <c r="A43" s="1"/>
      <c r="B43" s="1"/>
      <c r="G43" s="2"/>
      <c r="H43" s="2"/>
      <c r="I43" s="2"/>
      <c r="J43" s="3"/>
    </row>
    <row r="44" spans="1:14" x14ac:dyDescent="0.25">
      <c r="A44" s="1"/>
      <c r="B44" s="1"/>
      <c r="G44" s="2"/>
      <c r="H44" s="2"/>
      <c r="I44" s="2"/>
      <c r="J44" s="3"/>
    </row>
    <row r="45" spans="1:14" x14ac:dyDescent="0.25">
      <c r="A45" s="1"/>
      <c r="B45" s="1"/>
      <c r="G45" s="2"/>
      <c r="H45" s="2"/>
      <c r="I45" s="2"/>
      <c r="J45" s="3"/>
    </row>
    <row r="46" spans="1:14" x14ac:dyDescent="0.25">
      <c r="A46" s="1"/>
      <c r="B46" s="1"/>
      <c r="G46" s="2"/>
      <c r="H46" s="2"/>
      <c r="I46" s="2"/>
      <c r="J46" s="3"/>
    </row>
    <row r="47" spans="1:14" x14ac:dyDescent="0.25">
      <c r="A47" s="1"/>
      <c r="B47" s="1"/>
      <c r="G47" s="2"/>
      <c r="H47" s="2"/>
      <c r="I47" s="2"/>
      <c r="J47" s="3"/>
    </row>
    <row r="48" spans="1:14" x14ac:dyDescent="0.25">
      <c r="A48" s="1"/>
      <c r="B48" s="1"/>
      <c r="G48" s="2"/>
      <c r="H48" s="2"/>
      <c r="I48" s="2"/>
      <c r="J48" s="3"/>
    </row>
    <row r="49" spans="1:10" x14ac:dyDescent="0.25">
      <c r="A49" s="1"/>
      <c r="B49" s="1"/>
      <c r="G49" s="2"/>
      <c r="H49" s="2"/>
      <c r="I49" s="2"/>
      <c r="J49" s="3"/>
    </row>
    <row r="50" spans="1:10" x14ac:dyDescent="0.25">
      <c r="A50" s="1"/>
      <c r="B50" s="1"/>
      <c r="G50" s="2"/>
      <c r="H50" s="2"/>
      <c r="I50" s="2"/>
      <c r="J50" s="3"/>
    </row>
    <row r="51" spans="1:10" x14ac:dyDescent="0.25">
      <c r="A51" s="1"/>
      <c r="B51" s="1"/>
      <c r="G51" s="2"/>
      <c r="H51" s="2"/>
      <c r="I51" s="2"/>
      <c r="J51" s="3"/>
    </row>
  </sheetData>
  <pageMargins left="0.511811024" right="0.511811024" top="0.78740157499999996" bottom="0.78740157499999996" header="0.31496062000000002" footer="0.31496062000000002"/>
  <pageSetup paperSize="9" scale="3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1"/>
  <sheetViews>
    <sheetView view="pageBreakPreview" zoomScale="60" zoomScaleNormal="100" workbookViewId="0">
      <selection activeCell="L29" sqref="L29:N33"/>
    </sheetView>
  </sheetViews>
  <sheetFormatPr defaultRowHeight="15" x14ac:dyDescent="0.25"/>
  <cols>
    <col min="1" max="1" width="10.7109375" bestFit="1" customWidth="1"/>
    <col min="2" max="2" width="10.7109375" customWidth="1"/>
    <col min="6" max="6" width="7.85546875" customWidth="1"/>
    <col min="13" max="13" width="11.5703125" bestFit="1" customWidth="1"/>
  </cols>
  <sheetData>
    <row r="1" spans="1:10" ht="15.75" thickBot="1" x14ac:dyDescent="0.3">
      <c r="A1" t="s">
        <v>8</v>
      </c>
      <c r="B1" t="s">
        <v>9</v>
      </c>
      <c r="C1" t="s">
        <v>0</v>
      </c>
      <c r="D1" t="s">
        <v>1</v>
      </c>
      <c r="E1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</row>
    <row r="2" spans="1:10" ht="15.75" thickTop="1" x14ac:dyDescent="0.25">
      <c r="A2" s="1">
        <v>43233</v>
      </c>
      <c r="B2" s="1">
        <v>43240</v>
      </c>
      <c r="C2">
        <v>17</v>
      </c>
      <c r="D2">
        <v>16</v>
      </c>
      <c r="E2">
        <v>2</v>
      </c>
      <c r="F2" s="6">
        <f>C2+D2+E2</f>
        <v>35</v>
      </c>
      <c r="G2" s="7">
        <f t="shared" ref="G2:G7" si="0">C2/F2</f>
        <v>0.48571428571428571</v>
      </c>
      <c r="H2" s="7">
        <f t="shared" ref="H2:H7" si="1">D2/F2</f>
        <v>0.45714285714285713</v>
      </c>
      <c r="I2" s="7">
        <f t="shared" ref="I2:I7" si="2">E2/F2</f>
        <v>5.7142857142857141E-2</v>
      </c>
      <c r="J2" s="7">
        <f>SUM(G2:I2)</f>
        <v>1</v>
      </c>
    </row>
    <row r="3" spans="1:10" x14ac:dyDescent="0.25">
      <c r="A3" s="1">
        <v>43240</v>
      </c>
      <c r="B3" s="1">
        <v>43247</v>
      </c>
      <c r="C3">
        <v>2</v>
      </c>
      <c r="D3">
        <v>1</v>
      </c>
      <c r="E3">
        <v>2</v>
      </c>
      <c r="F3" s="4">
        <f t="shared" ref="F3:F7" si="3">C3+D3+E3</f>
        <v>5</v>
      </c>
      <c r="G3" s="5">
        <f t="shared" si="0"/>
        <v>0.4</v>
      </c>
      <c r="H3" s="5">
        <f t="shared" si="1"/>
        <v>0.2</v>
      </c>
      <c r="I3" s="5">
        <f t="shared" si="2"/>
        <v>0.4</v>
      </c>
      <c r="J3" s="5">
        <f t="shared" ref="J3:J7" si="4">SUM(G3:I3)</f>
        <v>1</v>
      </c>
    </row>
    <row r="4" spans="1:10" x14ac:dyDescent="0.25">
      <c r="A4" s="1">
        <v>43247</v>
      </c>
      <c r="B4" s="1">
        <v>43254</v>
      </c>
      <c r="C4">
        <v>4</v>
      </c>
      <c r="D4">
        <v>10</v>
      </c>
      <c r="E4">
        <v>2</v>
      </c>
      <c r="F4" s="4">
        <f t="shared" si="3"/>
        <v>16</v>
      </c>
      <c r="G4" s="5">
        <f t="shared" si="0"/>
        <v>0.25</v>
      </c>
      <c r="H4" s="5">
        <f t="shared" si="1"/>
        <v>0.625</v>
      </c>
      <c r="I4" s="5">
        <f t="shared" si="2"/>
        <v>0.125</v>
      </c>
      <c r="J4" s="5">
        <f t="shared" si="4"/>
        <v>1</v>
      </c>
    </row>
    <row r="5" spans="1:10" x14ac:dyDescent="0.25">
      <c r="A5" s="1">
        <v>43254</v>
      </c>
      <c r="B5" s="1">
        <v>43261</v>
      </c>
      <c r="C5">
        <v>32</v>
      </c>
      <c r="D5">
        <v>400</v>
      </c>
      <c r="E5">
        <v>110</v>
      </c>
      <c r="F5" s="4">
        <f t="shared" si="3"/>
        <v>542</v>
      </c>
      <c r="G5" s="5">
        <f t="shared" si="0"/>
        <v>5.9040590405904057E-2</v>
      </c>
      <c r="H5" s="5">
        <f t="shared" si="1"/>
        <v>0.73800738007380073</v>
      </c>
      <c r="I5" s="5">
        <f t="shared" si="2"/>
        <v>0.2029520295202952</v>
      </c>
      <c r="J5" s="5">
        <f t="shared" si="4"/>
        <v>1</v>
      </c>
    </row>
    <row r="6" spans="1:10" x14ac:dyDescent="0.25">
      <c r="A6" s="1">
        <v>43261</v>
      </c>
      <c r="B6" s="1">
        <v>43268</v>
      </c>
      <c r="C6">
        <v>754</v>
      </c>
      <c r="D6">
        <v>1638</v>
      </c>
      <c r="E6">
        <v>1441</v>
      </c>
      <c r="F6" s="4">
        <f t="shared" si="3"/>
        <v>3833</v>
      </c>
      <c r="G6" s="5">
        <f t="shared" si="0"/>
        <v>0.19671275763109836</v>
      </c>
      <c r="H6" s="5">
        <f t="shared" si="1"/>
        <v>0.42734150795721365</v>
      </c>
      <c r="I6" s="5">
        <f t="shared" si="2"/>
        <v>0.37594573441168799</v>
      </c>
      <c r="J6" s="5">
        <f t="shared" si="4"/>
        <v>1</v>
      </c>
    </row>
    <row r="7" spans="1:10" x14ac:dyDescent="0.25">
      <c r="A7" s="1">
        <v>43268</v>
      </c>
      <c r="B7" s="1">
        <v>43275</v>
      </c>
      <c r="C7">
        <v>1923</v>
      </c>
      <c r="D7">
        <v>1653</v>
      </c>
      <c r="E7">
        <v>1658</v>
      </c>
      <c r="F7" s="4">
        <f t="shared" si="3"/>
        <v>5234</v>
      </c>
      <c r="G7" s="5">
        <f t="shared" si="0"/>
        <v>0.36740542606037446</v>
      </c>
      <c r="H7" s="5">
        <f t="shared" si="1"/>
        <v>0.3158196408100879</v>
      </c>
      <c r="I7" s="5">
        <f t="shared" si="2"/>
        <v>0.31677493312953764</v>
      </c>
      <c r="J7" s="5">
        <f t="shared" si="4"/>
        <v>1</v>
      </c>
    </row>
    <row r="8" spans="1:10" x14ac:dyDescent="0.25">
      <c r="A8" s="1"/>
      <c r="B8" s="1"/>
      <c r="G8" s="2"/>
      <c r="H8" s="2"/>
      <c r="I8" s="2"/>
      <c r="J8" s="3"/>
    </row>
    <row r="9" spans="1:10" x14ac:dyDescent="0.25">
      <c r="A9" s="1"/>
      <c r="B9" s="1"/>
      <c r="G9" s="2"/>
      <c r="H9" s="2"/>
      <c r="I9" s="2"/>
      <c r="J9" s="3"/>
    </row>
    <row r="10" spans="1:10" x14ac:dyDescent="0.25">
      <c r="A10" s="1"/>
      <c r="B10" s="1"/>
      <c r="G10" s="2"/>
      <c r="H10" s="2"/>
      <c r="I10" s="2"/>
      <c r="J10" s="3"/>
    </row>
    <row r="11" spans="1:10" x14ac:dyDescent="0.25">
      <c r="A11" s="1"/>
      <c r="B11" s="1"/>
      <c r="G11" s="2"/>
      <c r="H11" s="2"/>
      <c r="I11" s="2"/>
      <c r="J11" s="3"/>
    </row>
    <row r="12" spans="1:10" x14ac:dyDescent="0.25">
      <c r="A12" s="1"/>
      <c r="B12" s="1"/>
      <c r="G12" s="2"/>
      <c r="H12" s="2"/>
      <c r="I12" s="2"/>
      <c r="J12" s="3"/>
    </row>
    <row r="13" spans="1:10" x14ac:dyDescent="0.25">
      <c r="A13" s="1"/>
      <c r="B13" s="1"/>
      <c r="G13" s="2"/>
      <c r="H13" s="2"/>
      <c r="I13" s="2"/>
      <c r="J13" s="3"/>
    </row>
    <row r="14" spans="1:10" x14ac:dyDescent="0.25">
      <c r="A14" s="1"/>
      <c r="B14" s="1"/>
      <c r="G14" s="2"/>
      <c r="H14" s="2"/>
      <c r="I14" s="2"/>
      <c r="J14" s="3"/>
    </row>
    <row r="15" spans="1:10" x14ac:dyDescent="0.25">
      <c r="A15" s="1"/>
      <c r="B15" s="1"/>
      <c r="G15" s="2"/>
      <c r="H15" s="2"/>
      <c r="I15" s="2"/>
      <c r="J15" s="3"/>
    </row>
    <row r="16" spans="1:10" x14ac:dyDescent="0.25">
      <c r="A16" s="1"/>
      <c r="B16" s="1"/>
      <c r="G16" s="2"/>
      <c r="H16" s="2"/>
      <c r="I16" s="2"/>
      <c r="J16" s="3"/>
    </row>
    <row r="17" spans="1:14" x14ac:dyDescent="0.25">
      <c r="A17" s="1"/>
      <c r="B17" s="1"/>
      <c r="G17" s="2"/>
      <c r="H17" s="2"/>
      <c r="I17" s="2"/>
      <c r="J17" s="3"/>
    </row>
    <row r="18" spans="1:14" x14ac:dyDescent="0.25">
      <c r="A18" s="1"/>
      <c r="B18" s="1"/>
      <c r="G18" s="2"/>
      <c r="H18" s="2"/>
      <c r="I18" s="2"/>
      <c r="J18" s="3"/>
    </row>
    <row r="19" spans="1:14" x14ac:dyDescent="0.25">
      <c r="A19" s="1"/>
      <c r="B19" s="1"/>
      <c r="G19" s="2"/>
      <c r="H19" s="2"/>
      <c r="I19" s="2"/>
      <c r="J19" s="3"/>
    </row>
    <row r="20" spans="1:14" x14ac:dyDescent="0.25">
      <c r="A20" s="1"/>
      <c r="B20" s="1"/>
      <c r="G20" s="2"/>
      <c r="H20" s="2"/>
      <c r="I20" s="2"/>
      <c r="J20" s="3"/>
    </row>
    <row r="21" spans="1:14" x14ac:dyDescent="0.25">
      <c r="A21" s="1"/>
      <c r="B21" s="1"/>
      <c r="G21" s="2"/>
      <c r="H21" s="2"/>
      <c r="I21" s="2"/>
      <c r="J21" s="3"/>
    </row>
    <row r="22" spans="1:14" x14ac:dyDescent="0.25">
      <c r="A22" s="1"/>
      <c r="B22" s="1"/>
      <c r="G22" s="2"/>
      <c r="H22" s="2"/>
      <c r="I22" s="2"/>
      <c r="J22" s="3"/>
    </row>
    <row r="23" spans="1:14" x14ac:dyDescent="0.25">
      <c r="A23" s="1"/>
      <c r="B23" s="1"/>
      <c r="G23" s="2"/>
      <c r="H23" s="2"/>
      <c r="I23" s="2"/>
      <c r="J23" s="3"/>
    </row>
    <row r="24" spans="1:14" x14ac:dyDescent="0.25">
      <c r="A24" s="1"/>
      <c r="B24" s="1"/>
      <c r="G24" s="2"/>
      <c r="H24" s="2"/>
      <c r="I24" s="2"/>
      <c r="J24" s="3"/>
    </row>
    <row r="25" spans="1:14" x14ac:dyDescent="0.25">
      <c r="A25" s="1"/>
      <c r="B25" s="1"/>
      <c r="G25" s="2"/>
      <c r="H25" s="2"/>
      <c r="I25" s="2"/>
      <c r="J25" s="3"/>
    </row>
    <row r="26" spans="1:14" x14ac:dyDescent="0.25">
      <c r="A26" s="1"/>
      <c r="B26" s="1"/>
      <c r="G26" s="2"/>
      <c r="H26" s="2"/>
      <c r="I26" s="2"/>
      <c r="J26" s="3"/>
    </row>
    <row r="27" spans="1:14" x14ac:dyDescent="0.25">
      <c r="A27" s="1"/>
      <c r="B27" s="1"/>
      <c r="G27" s="2"/>
      <c r="H27" s="2"/>
      <c r="I27" s="2"/>
      <c r="J27" s="3"/>
    </row>
    <row r="28" spans="1:14" x14ac:dyDescent="0.25">
      <c r="A28" s="1"/>
      <c r="B28" s="1"/>
      <c r="G28" s="2"/>
      <c r="H28" s="2"/>
      <c r="I28" s="2"/>
      <c r="J28" s="3"/>
    </row>
    <row r="29" spans="1:14" x14ac:dyDescent="0.25">
      <c r="A29" s="1"/>
      <c r="B29" s="1"/>
      <c r="G29" s="2"/>
      <c r="H29" s="2"/>
      <c r="I29" s="2"/>
      <c r="J29" s="3"/>
      <c r="L29" s="9"/>
      <c r="M29" s="13" t="s">
        <v>10</v>
      </c>
      <c r="N29" s="13" t="s">
        <v>11</v>
      </c>
    </row>
    <row r="30" spans="1:14" x14ac:dyDescent="0.25">
      <c r="A30" s="1"/>
      <c r="B30" s="1"/>
      <c r="G30" s="2"/>
      <c r="H30" s="2"/>
      <c r="I30" s="2"/>
      <c r="J30" s="3"/>
      <c r="L30" s="14" t="s">
        <v>0</v>
      </c>
      <c r="M30" s="12">
        <f>SUM(C:C)</f>
        <v>2732</v>
      </c>
      <c r="N30" s="10">
        <f>M30/M33</f>
        <v>0.28266942576306259</v>
      </c>
    </row>
    <row r="31" spans="1:14" x14ac:dyDescent="0.25">
      <c r="A31" s="1"/>
      <c r="B31" s="1"/>
      <c r="G31" s="2"/>
      <c r="H31" s="2"/>
      <c r="I31" s="2"/>
      <c r="J31" s="3"/>
      <c r="L31" s="14" t="s">
        <v>1</v>
      </c>
      <c r="M31" s="12">
        <f>SUM(D:D)</f>
        <v>3718</v>
      </c>
      <c r="N31" s="10">
        <f>M31/M33</f>
        <v>0.38468701500258667</v>
      </c>
    </row>
    <row r="32" spans="1:14" x14ac:dyDescent="0.25">
      <c r="A32" s="1"/>
      <c r="B32" s="1"/>
      <c r="G32" s="2"/>
      <c r="H32" s="2"/>
      <c r="I32" s="2"/>
      <c r="J32" s="3"/>
      <c r="L32" s="14" t="s">
        <v>2</v>
      </c>
      <c r="M32" s="12">
        <f>SUM(E:E)</f>
        <v>3215</v>
      </c>
      <c r="N32" s="10">
        <f>M32/M33</f>
        <v>0.33264355923435074</v>
      </c>
    </row>
    <row r="33" spans="1:14" x14ac:dyDescent="0.25">
      <c r="A33" s="1"/>
      <c r="B33" s="1"/>
      <c r="G33" s="2"/>
      <c r="H33" s="2"/>
      <c r="I33" s="2"/>
      <c r="J33" s="3"/>
      <c r="L33" s="14" t="s">
        <v>3</v>
      </c>
      <c r="M33" s="12">
        <f>SUM(M30:M32)</f>
        <v>9665</v>
      </c>
      <c r="N33" s="11">
        <f>SUM(N30:N32)</f>
        <v>1</v>
      </c>
    </row>
    <row r="34" spans="1:14" x14ac:dyDescent="0.25">
      <c r="A34" s="1"/>
      <c r="B34" s="1"/>
      <c r="G34" s="2"/>
      <c r="H34" s="2"/>
      <c r="I34" s="2"/>
      <c r="J34" s="3"/>
    </row>
    <row r="35" spans="1:14" x14ac:dyDescent="0.25">
      <c r="A35" s="1"/>
      <c r="B35" s="1"/>
      <c r="G35" s="2"/>
      <c r="H35" s="2"/>
      <c r="I35" s="2"/>
      <c r="J35" s="3"/>
    </row>
    <row r="36" spans="1:14" x14ac:dyDescent="0.25">
      <c r="A36" s="1"/>
      <c r="B36" s="1"/>
      <c r="G36" s="2"/>
      <c r="H36" s="2"/>
      <c r="I36" s="2"/>
      <c r="J36" s="3"/>
    </row>
    <row r="37" spans="1:14" x14ac:dyDescent="0.25">
      <c r="A37" s="1"/>
      <c r="B37" s="1"/>
      <c r="G37" s="2"/>
      <c r="H37" s="2"/>
      <c r="I37" s="2"/>
      <c r="J37" s="3"/>
    </row>
    <row r="38" spans="1:14" x14ac:dyDescent="0.25">
      <c r="A38" s="1"/>
      <c r="B38" s="1"/>
      <c r="G38" s="2"/>
      <c r="H38" s="2"/>
      <c r="I38" s="2"/>
      <c r="J38" s="3"/>
    </row>
    <row r="39" spans="1:14" x14ac:dyDescent="0.25">
      <c r="A39" s="1"/>
      <c r="B39" s="1"/>
      <c r="G39" s="2"/>
      <c r="H39" s="2"/>
      <c r="I39" s="2"/>
      <c r="J39" s="3"/>
    </row>
    <row r="40" spans="1:14" x14ac:dyDescent="0.25">
      <c r="A40" s="1"/>
      <c r="B40" s="1"/>
      <c r="G40" s="2"/>
      <c r="H40" s="2"/>
      <c r="I40" s="2"/>
      <c r="J40" s="3"/>
    </row>
    <row r="41" spans="1:14" x14ac:dyDescent="0.25">
      <c r="A41" s="1"/>
      <c r="B41" s="1"/>
      <c r="G41" s="2"/>
      <c r="H41" s="2"/>
      <c r="I41" s="2"/>
      <c r="J41" s="3"/>
    </row>
    <row r="42" spans="1:14" x14ac:dyDescent="0.25">
      <c r="A42" s="1"/>
      <c r="B42" s="1"/>
      <c r="G42" s="2"/>
      <c r="H42" s="2"/>
      <c r="I42" s="2"/>
      <c r="J42" s="3"/>
    </row>
    <row r="43" spans="1:14" x14ac:dyDescent="0.25">
      <c r="A43" s="1"/>
      <c r="B43" s="1"/>
      <c r="G43" s="2"/>
      <c r="H43" s="2"/>
      <c r="I43" s="2"/>
      <c r="J43" s="3"/>
    </row>
    <row r="44" spans="1:14" x14ac:dyDescent="0.25">
      <c r="A44" s="1"/>
      <c r="B44" s="1"/>
      <c r="G44" s="2"/>
      <c r="H44" s="2"/>
      <c r="I44" s="2"/>
      <c r="J44" s="3"/>
    </row>
    <row r="45" spans="1:14" x14ac:dyDescent="0.25">
      <c r="A45" s="1"/>
      <c r="B45" s="1"/>
      <c r="G45" s="2"/>
      <c r="H45" s="2"/>
      <c r="I45" s="2"/>
      <c r="J45" s="3"/>
    </row>
    <row r="46" spans="1:14" x14ac:dyDescent="0.25">
      <c r="A46" s="1"/>
      <c r="B46" s="1"/>
      <c r="G46" s="2"/>
      <c r="H46" s="2"/>
      <c r="I46" s="2"/>
      <c r="J46" s="3"/>
    </row>
    <row r="47" spans="1:14" x14ac:dyDescent="0.25">
      <c r="A47" s="1"/>
      <c r="B47" s="1"/>
      <c r="G47" s="2"/>
      <c r="H47" s="2"/>
      <c r="I47" s="2"/>
      <c r="J47" s="3"/>
    </row>
    <row r="48" spans="1:14" x14ac:dyDescent="0.25">
      <c r="A48" s="1"/>
      <c r="B48" s="1"/>
      <c r="G48" s="2"/>
      <c r="H48" s="2"/>
      <c r="I48" s="2"/>
      <c r="J48" s="3"/>
    </row>
    <row r="49" spans="1:10" x14ac:dyDescent="0.25">
      <c r="A49" s="1"/>
      <c r="B49" s="1"/>
      <c r="G49" s="2"/>
      <c r="H49" s="2"/>
      <c r="I49" s="2"/>
      <c r="J49" s="3"/>
    </row>
    <row r="50" spans="1:10" x14ac:dyDescent="0.25">
      <c r="A50" s="1"/>
      <c r="B50" s="1"/>
      <c r="G50" s="2"/>
      <c r="H50" s="2"/>
      <c r="I50" s="2"/>
      <c r="J50" s="3"/>
    </row>
    <row r="51" spans="1:10" x14ac:dyDescent="0.25">
      <c r="A51" s="1"/>
      <c r="B51" s="1"/>
      <c r="G51" s="2"/>
      <c r="H51" s="2"/>
      <c r="I51" s="2"/>
      <c r="J51" s="3"/>
    </row>
  </sheetData>
  <pageMargins left="0.25" right="0.25" top="0.75" bottom="0.75" header="0.3" footer="0.3"/>
  <pageSetup paperSize="9" scale="61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73"/>
  <sheetViews>
    <sheetView zoomScaleNormal="100" workbookViewId="0">
      <selection activeCell="A2" sqref="A2"/>
    </sheetView>
  </sheetViews>
  <sheetFormatPr defaultRowHeight="15" x14ac:dyDescent="0.25"/>
  <cols>
    <col min="2" max="4" width="10.5703125" bestFit="1" customWidth="1"/>
    <col min="5" max="5" width="8" bestFit="1" customWidth="1"/>
  </cols>
  <sheetData>
    <row r="1" spans="1:9" x14ac:dyDescent="0.25">
      <c r="A1" s="9" t="s">
        <v>12</v>
      </c>
      <c r="B1" s="9" t="s">
        <v>0</v>
      </c>
      <c r="C1" s="9" t="s">
        <v>2</v>
      </c>
      <c r="D1" s="9" t="s">
        <v>1</v>
      </c>
      <c r="E1" s="4" t="s">
        <v>3</v>
      </c>
      <c r="F1" s="4" t="s">
        <v>4</v>
      </c>
      <c r="G1" s="4" t="s">
        <v>6</v>
      </c>
      <c r="H1" s="26" t="s">
        <v>5</v>
      </c>
      <c r="I1" s="4" t="s">
        <v>7</v>
      </c>
    </row>
    <row r="2" spans="1:9" x14ac:dyDescent="0.25">
      <c r="A2" s="27">
        <v>0.33333333333333331</v>
      </c>
      <c r="B2" s="9">
        <v>492</v>
      </c>
      <c r="C2" s="9">
        <v>119</v>
      </c>
      <c r="D2" s="9">
        <v>171</v>
      </c>
      <c r="E2" s="4">
        <f>B2+C2+D2</f>
        <v>782</v>
      </c>
      <c r="F2" s="5">
        <f t="shared" ref="F2:F7" si="0">B2/E2</f>
        <v>0.62915601023017897</v>
      </c>
      <c r="G2" s="5">
        <f t="shared" ref="G2:G7" si="1">C2/E2</f>
        <v>0.15217391304347827</v>
      </c>
      <c r="H2" s="5">
        <f t="shared" ref="H2:H7" si="2">D2/E2</f>
        <v>0.2186700767263427</v>
      </c>
      <c r="I2" s="5">
        <f>SUM(F2:H2)</f>
        <v>1</v>
      </c>
    </row>
    <row r="3" spans="1:9" x14ac:dyDescent="0.25">
      <c r="A3" s="27">
        <v>0.34027777777777773</v>
      </c>
      <c r="B3" s="9">
        <v>99</v>
      </c>
      <c r="C3" s="9">
        <v>106</v>
      </c>
      <c r="D3" s="9">
        <v>90</v>
      </c>
      <c r="E3" s="4">
        <f t="shared" ref="E3:E7" si="3">B3+C3+D3</f>
        <v>295</v>
      </c>
      <c r="F3" s="5">
        <f t="shared" si="0"/>
        <v>0.33559322033898303</v>
      </c>
      <c r="G3" s="5">
        <f t="shared" si="1"/>
        <v>0.35932203389830508</v>
      </c>
      <c r="H3" s="5">
        <f t="shared" si="2"/>
        <v>0.30508474576271188</v>
      </c>
      <c r="I3" s="5">
        <f t="shared" ref="I3:I7" si="4">SUM(F3:H3)</f>
        <v>1</v>
      </c>
    </row>
    <row r="4" spans="1:9" x14ac:dyDescent="0.25">
      <c r="A4" s="27">
        <v>0.34722222222222227</v>
      </c>
      <c r="B4" s="9">
        <v>123</v>
      </c>
      <c r="C4" s="9">
        <v>104</v>
      </c>
      <c r="D4" s="9">
        <v>125</v>
      </c>
      <c r="E4" s="4">
        <f t="shared" si="3"/>
        <v>352</v>
      </c>
      <c r="F4" s="5">
        <f t="shared" si="0"/>
        <v>0.34943181818181818</v>
      </c>
      <c r="G4" s="5">
        <f t="shared" si="1"/>
        <v>0.29545454545454547</v>
      </c>
      <c r="H4" s="5">
        <f t="shared" si="2"/>
        <v>0.35511363636363635</v>
      </c>
      <c r="I4" s="5">
        <f t="shared" si="4"/>
        <v>1</v>
      </c>
    </row>
    <row r="5" spans="1:9" x14ac:dyDescent="0.25">
      <c r="A5" s="27">
        <v>0.35416666666666669</v>
      </c>
      <c r="B5" s="9">
        <v>172</v>
      </c>
      <c r="C5" s="9">
        <v>127</v>
      </c>
      <c r="D5" s="9">
        <v>170</v>
      </c>
      <c r="E5" s="4">
        <f t="shared" si="3"/>
        <v>469</v>
      </c>
      <c r="F5" s="5">
        <f t="shared" si="0"/>
        <v>0.36673773987206826</v>
      </c>
      <c r="G5" s="5">
        <f t="shared" si="1"/>
        <v>0.27078891257995735</v>
      </c>
      <c r="H5" s="5">
        <f t="shared" si="2"/>
        <v>0.36247334754797439</v>
      </c>
      <c r="I5" s="5">
        <f t="shared" si="4"/>
        <v>1</v>
      </c>
    </row>
    <row r="6" spans="1:9" x14ac:dyDescent="0.25">
      <c r="A6" s="27">
        <v>0.3611111111111111</v>
      </c>
      <c r="B6" s="9">
        <v>174</v>
      </c>
      <c r="C6" s="9">
        <v>127</v>
      </c>
      <c r="D6" s="9">
        <v>207</v>
      </c>
      <c r="E6" s="4">
        <f t="shared" si="3"/>
        <v>508</v>
      </c>
      <c r="F6" s="5">
        <f t="shared" si="0"/>
        <v>0.34251968503937008</v>
      </c>
      <c r="G6" s="5">
        <f t="shared" si="1"/>
        <v>0.25</v>
      </c>
      <c r="H6" s="5">
        <f t="shared" si="2"/>
        <v>0.40748031496062992</v>
      </c>
      <c r="I6" s="5">
        <f t="shared" si="4"/>
        <v>1</v>
      </c>
    </row>
    <row r="7" spans="1:9" x14ac:dyDescent="0.25">
      <c r="A7" s="27">
        <v>0.36805555555555558</v>
      </c>
      <c r="B7" s="9">
        <v>171</v>
      </c>
      <c r="C7" s="9">
        <v>139</v>
      </c>
      <c r="D7" s="9">
        <v>246</v>
      </c>
      <c r="E7" s="4">
        <f t="shared" si="3"/>
        <v>556</v>
      </c>
      <c r="F7" s="5">
        <f t="shared" si="0"/>
        <v>0.30755395683453235</v>
      </c>
      <c r="G7" s="5">
        <f t="shared" si="1"/>
        <v>0.25</v>
      </c>
      <c r="H7" s="5">
        <f t="shared" si="2"/>
        <v>0.44244604316546765</v>
      </c>
      <c r="I7" s="5">
        <f t="shared" si="4"/>
        <v>1</v>
      </c>
    </row>
    <row r="8" spans="1:9" x14ac:dyDescent="0.25">
      <c r="A8" s="27">
        <v>0.375</v>
      </c>
      <c r="B8" s="9">
        <v>467</v>
      </c>
      <c r="C8" s="9">
        <v>145</v>
      </c>
      <c r="D8" s="9">
        <v>176</v>
      </c>
      <c r="E8" s="4">
        <f t="shared" ref="E8:E19" si="5">B8+C8+D8</f>
        <v>788</v>
      </c>
      <c r="F8" s="5">
        <f t="shared" ref="F8:F19" si="6">B8/E8</f>
        <v>0.59263959390862941</v>
      </c>
      <c r="G8" s="5">
        <f t="shared" ref="G8:G19" si="7">C8/E8</f>
        <v>0.18401015228426396</v>
      </c>
      <c r="H8" s="5">
        <f t="shared" ref="H8:H19" si="8">D8/E8</f>
        <v>0.2233502538071066</v>
      </c>
      <c r="I8" s="5">
        <f t="shared" ref="I8:I19" si="9">SUM(F8:H8)</f>
        <v>1</v>
      </c>
    </row>
    <row r="9" spans="1:9" x14ac:dyDescent="0.25">
      <c r="A9" s="27">
        <v>0.38194444444444442</v>
      </c>
      <c r="B9" s="9">
        <v>299</v>
      </c>
      <c r="C9" s="9">
        <v>139</v>
      </c>
      <c r="D9" s="9">
        <v>342</v>
      </c>
      <c r="E9" s="4">
        <f t="shared" si="5"/>
        <v>780</v>
      </c>
      <c r="F9" s="5">
        <f t="shared" si="6"/>
        <v>0.38333333333333336</v>
      </c>
      <c r="G9" s="5">
        <f t="shared" si="7"/>
        <v>0.17820512820512821</v>
      </c>
      <c r="H9" s="5">
        <f t="shared" si="8"/>
        <v>0.43846153846153846</v>
      </c>
      <c r="I9" s="5">
        <f t="shared" si="9"/>
        <v>1</v>
      </c>
    </row>
    <row r="10" spans="1:9" x14ac:dyDescent="0.25">
      <c r="A10" s="27">
        <v>0.3888888888888889</v>
      </c>
      <c r="B10" s="9">
        <v>364</v>
      </c>
      <c r="C10" s="9">
        <v>145</v>
      </c>
      <c r="D10" s="9">
        <v>364</v>
      </c>
      <c r="E10" s="4">
        <f t="shared" si="5"/>
        <v>873</v>
      </c>
      <c r="F10" s="5">
        <f t="shared" si="6"/>
        <v>0.41695303550973656</v>
      </c>
      <c r="G10" s="5">
        <f t="shared" si="7"/>
        <v>0.16609392898052691</v>
      </c>
      <c r="H10" s="5">
        <f t="shared" si="8"/>
        <v>0.41695303550973656</v>
      </c>
      <c r="I10" s="5">
        <f t="shared" si="9"/>
        <v>1</v>
      </c>
    </row>
    <row r="11" spans="1:9" x14ac:dyDescent="0.25">
      <c r="A11" s="27">
        <v>0.39583333333333331</v>
      </c>
      <c r="B11" s="9">
        <v>403</v>
      </c>
      <c r="C11" s="9">
        <v>191</v>
      </c>
      <c r="D11" s="9">
        <v>363</v>
      </c>
      <c r="E11" s="4">
        <f t="shared" si="5"/>
        <v>957</v>
      </c>
      <c r="F11" s="5">
        <f t="shared" si="6"/>
        <v>0.42110762800417972</v>
      </c>
      <c r="G11" s="5">
        <f t="shared" si="7"/>
        <v>0.19958202716823406</v>
      </c>
      <c r="H11" s="5">
        <f t="shared" si="8"/>
        <v>0.37931034482758619</v>
      </c>
      <c r="I11" s="5">
        <f t="shared" si="9"/>
        <v>1</v>
      </c>
    </row>
    <row r="12" spans="1:9" x14ac:dyDescent="0.25">
      <c r="A12" s="27">
        <v>0.40277777777777773</v>
      </c>
      <c r="B12" s="9">
        <v>439</v>
      </c>
      <c r="C12" s="9">
        <v>147</v>
      </c>
      <c r="D12" s="9">
        <v>326</v>
      </c>
      <c r="E12" s="4">
        <f t="shared" si="5"/>
        <v>912</v>
      </c>
      <c r="F12" s="5">
        <f t="shared" si="6"/>
        <v>0.48135964912280704</v>
      </c>
      <c r="G12" s="5">
        <f t="shared" si="7"/>
        <v>0.16118421052631579</v>
      </c>
      <c r="H12" s="5">
        <f t="shared" si="8"/>
        <v>0.35745614035087719</v>
      </c>
      <c r="I12" s="5">
        <f t="shared" si="9"/>
        <v>1</v>
      </c>
    </row>
    <row r="13" spans="1:9" x14ac:dyDescent="0.25">
      <c r="A13" s="27">
        <v>0.40972222222222227</v>
      </c>
      <c r="B13" s="9">
        <v>697</v>
      </c>
      <c r="C13" s="9">
        <v>188</v>
      </c>
      <c r="D13" s="9">
        <v>251</v>
      </c>
      <c r="E13" s="4">
        <f t="shared" si="5"/>
        <v>1136</v>
      </c>
      <c r="F13" s="5">
        <f t="shared" si="6"/>
        <v>0.613556338028169</v>
      </c>
      <c r="G13" s="5">
        <f t="shared" si="7"/>
        <v>0.16549295774647887</v>
      </c>
      <c r="H13" s="5">
        <f t="shared" si="8"/>
        <v>0.22095070422535212</v>
      </c>
      <c r="I13" s="5">
        <f t="shared" si="9"/>
        <v>1</v>
      </c>
    </row>
    <row r="14" spans="1:9" x14ac:dyDescent="0.25">
      <c r="A14" s="27">
        <v>0.41666666666666669</v>
      </c>
      <c r="B14" s="9">
        <v>439</v>
      </c>
      <c r="C14" s="9">
        <v>135</v>
      </c>
      <c r="D14" s="9">
        <v>376</v>
      </c>
      <c r="E14" s="4">
        <f t="shared" si="5"/>
        <v>950</v>
      </c>
      <c r="F14" s="5">
        <f t="shared" si="6"/>
        <v>0.46210526315789474</v>
      </c>
      <c r="G14" s="5">
        <f t="shared" si="7"/>
        <v>0.14210526315789473</v>
      </c>
      <c r="H14" s="5">
        <f t="shared" si="8"/>
        <v>0.39578947368421052</v>
      </c>
      <c r="I14" s="5">
        <f t="shared" si="9"/>
        <v>1</v>
      </c>
    </row>
    <row r="15" spans="1:9" x14ac:dyDescent="0.25">
      <c r="A15" s="27">
        <v>0.4236111111111111</v>
      </c>
      <c r="B15" s="9">
        <v>539</v>
      </c>
      <c r="C15" s="9">
        <v>160</v>
      </c>
      <c r="D15" s="9">
        <v>209</v>
      </c>
      <c r="E15" s="4">
        <f t="shared" si="5"/>
        <v>908</v>
      </c>
      <c r="F15" s="5">
        <f t="shared" si="6"/>
        <v>0.59361233480176212</v>
      </c>
      <c r="G15" s="5">
        <f t="shared" si="7"/>
        <v>0.1762114537444934</v>
      </c>
      <c r="H15" s="5">
        <f t="shared" si="8"/>
        <v>0.23017621145374451</v>
      </c>
      <c r="I15" s="5">
        <f t="shared" si="9"/>
        <v>1</v>
      </c>
    </row>
    <row r="16" spans="1:9" x14ac:dyDescent="0.25">
      <c r="A16" s="27">
        <v>0.43055555555555558</v>
      </c>
      <c r="B16" s="9">
        <v>654</v>
      </c>
      <c r="C16" s="9">
        <v>148</v>
      </c>
      <c r="D16" s="9">
        <v>169</v>
      </c>
      <c r="E16" s="4">
        <f t="shared" si="5"/>
        <v>971</v>
      </c>
      <c r="F16" s="5">
        <f t="shared" si="6"/>
        <v>0.67353244078269825</v>
      </c>
      <c r="G16" s="5">
        <f t="shared" si="7"/>
        <v>0.15242018537590113</v>
      </c>
      <c r="H16" s="5">
        <f t="shared" si="8"/>
        <v>0.17404737384140062</v>
      </c>
      <c r="I16" s="5">
        <f t="shared" si="9"/>
        <v>1</v>
      </c>
    </row>
    <row r="17" spans="1:9" x14ac:dyDescent="0.25">
      <c r="A17" s="27">
        <v>0.4375</v>
      </c>
      <c r="B17" s="9">
        <v>542</v>
      </c>
      <c r="C17" s="9">
        <v>133</v>
      </c>
      <c r="D17" s="9">
        <v>149</v>
      </c>
      <c r="E17" s="4">
        <f t="shared" si="5"/>
        <v>824</v>
      </c>
      <c r="F17" s="5">
        <f t="shared" si="6"/>
        <v>0.65776699029126218</v>
      </c>
      <c r="G17" s="5">
        <f t="shared" si="7"/>
        <v>0.16140776699029127</v>
      </c>
      <c r="H17" s="5">
        <f t="shared" si="8"/>
        <v>0.1808252427184466</v>
      </c>
      <c r="I17" s="5">
        <f t="shared" si="9"/>
        <v>1</v>
      </c>
    </row>
    <row r="18" spans="1:9" x14ac:dyDescent="0.25">
      <c r="A18" s="27">
        <v>0.44444444444444442</v>
      </c>
      <c r="B18" s="9">
        <v>513</v>
      </c>
      <c r="C18" s="9">
        <v>186</v>
      </c>
      <c r="D18" s="9">
        <v>226</v>
      </c>
      <c r="E18" s="4">
        <f t="shared" si="5"/>
        <v>925</v>
      </c>
      <c r="F18" s="5">
        <f t="shared" si="6"/>
        <v>0.55459459459459459</v>
      </c>
      <c r="G18" s="5">
        <f t="shared" si="7"/>
        <v>0.20108108108108108</v>
      </c>
      <c r="H18" s="5">
        <f t="shared" si="8"/>
        <v>0.24432432432432433</v>
      </c>
      <c r="I18" s="5">
        <f t="shared" si="9"/>
        <v>1</v>
      </c>
    </row>
    <row r="19" spans="1:9" x14ac:dyDescent="0.25">
      <c r="A19" s="27">
        <v>0.4513888888888889</v>
      </c>
      <c r="B19" s="9">
        <v>821</v>
      </c>
      <c r="C19" s="9">
        <v>527</v>
      </c>
      <c r="D19" s="9">
        <v>812</v>
      </c>
      <c r="E19" s="4">
        <f t="shared" si="5"/>
        <v>2160</v>
      </c>
      <c r="F19" s="5">
        <f t="shared" si="6"/>
        <v>0.38009259259259259</v>
      </c>
      <c r="G19" s="5">
        <f t="shared" si="7"/>
        <v>0.24398148148148149</v>
      </c>
      <c r="H19" s="5">
        <f t="shared" si="8"/>
        <v>0.37592592592592594</v>
      </c>
      <c r="I19" s="5">
        <f t="shared" si="9"/>
        <v>1</v>
      </c>
    </row>
    <row r="20" spans="1:9" x14ac:dyDescent="0.25">
      <c r="A20" s="27">
        <v>0.45833333333333331</v>
      </c>
      <c r="B20" s="9">
        <v>454</v>
      </c>
      <c r="C20" s="9">
        <v>135</v>
      </c>
      <c r="D20" s="9">
        <v>491</v>
      </c>
      <c r="E20" s="4">
        <f t="shared" ref="E20:E27" si="10">B20+C20+D20</f>
        <v>1080</v>
      </c>
      <c r="F20" s="5">
        <f t="shared" ref="F20:F27" si="11">B20/E20</f>
        <v>0.42037037037037039</v>
      </c>
      <c r="G20" s="5">
        <f t="shared" ref="G20:G27" si="12">C20/E20</f>
        <v>0.125</v>
      </c>
      <c r="H20" s="5">
        <f t="shared" ref="H20:H27" si="13">D20/E20</f>
        <v>0.45462962962962961</v>
      </c>
      <c r="I20" s="5">
        <f t="shared" ref="I20:I27" si="14">SUM(F20:H20)</f>
        <v>1</v>
      </c>
    </row>
    <row r="21" spans="1:9" x14ac:dyDescent="0.25">
      <c r="A21" s="27">
        <v>0.46527777777777773</v>
      </c>
      <c r="B21" s="9">
        <v>449</v>
      </c>
      <c r="C21" s="9">
        <v>131</v>
      </c>
      <c r="D21" s="9">
        <v>288</v>
      </c>
      <c r="E21" s="4">
        <f t="shared" si="10"/>
        <v>868</v>
      </c>
      <c r="F21" s="5">
        <f t="shared" si="11"/>
        <v>0.51728110599078336</v>
      </c>
      <c r="G21" s="5">
        <f t="shared" si="12"/>
        <v>0.15092165898617513</v>
      </c>
      <c r="H21" s="5">
        <f t="shared" si="13"/>
        <v>0.33179723502304148</v>
      </c>
      <c r="I21" s="5">
        <f t="shared" si="14"/>
        <v>1</v>
      </c>
    </row>
    <row r="22" spans="1:9" x14ac:dyDescent="0.25">
      <c r="A22" s="27">
        <v>0.47222222222222227</v>
      </c>
      <c r="B22" s="9">
        <v>405</v>
      </c>
      <c r="C22" s="9">
        <v>145</v>
      </c>
      <c r="D22" s="9">
        <v>245</v>
      </c>
      <c r="E22" s="4">
        <f t="shared" si="10"/>
        <v>795</v>
      </c>
      <c r="F22" s="5">
        <f t="shared" si="11"/>
        <v>0.50943396226415094</v>
      </c>
      <c r="G22" s="5">
        <f t="shared" si="12"/>
        <v>0.18238993710691823</v>
      </c>
      <c r="H22" s="5">
        <f t="shared" si="13"/>
        <v>0.3081761006289308</v>
      </c>
      <c r="I22" s="5">
        <f t="shared" si="14"/>
        <v>1</v>
      </c>
    </row>
    <row r="23" spans="1:9" x14ac:dyDescent="0.25">
      <c r="A23" s="27">
        <v>0.47916666666666669</v>
      </c>
      <c r="B23" s="9">
        <v>396</v>
      </c>
      <c r="C23" s="9">
        <v>95</v>
      </c>
      <c r="D23" s="9">
        <v>266</v>
      </c>
      <c r="E23" s="4">
        <f t="shared" si="10"/>
        <v>757</v>
      </c>
      <c r="F23" s="5">
        <f t="shared" si="11"/>
        <v>0.52311756935270803</v>
      </c>
      <c r="G23" s="5">
        <f t="shared" si="12"/>
        <v>0.12549537648612946</v>
      </c>
      <c r="H23" s="5">
        <f t="shared" si="13"/>
        <v>0.3513870541611625</v>
      </c>
      <c r="I23" s="5">
        <f t="shared" si="14"/>
        <v>1</v>
      </c>
    </row>
    <row r="24" spans="1:9" x14ac:dyDescent="0.25">
      <c r="A24" s="27">
        <v>0.4861111111111111</v>
      </c>
      <c r="B24" s="9">
        <v>369</v>
      </c>
      <c r="C24" s="9">
        <v>108</v>
      </c>
      <c r="D24" s="9">
        <v>405</v>
      </c>
      <c r="E24" s="4">
        <f t="shared" si="10"/>
        <v>882</v>
      </c>
      <c r="F24" s="5">
        <f t="shared" si="11"/>
        <v>0.41836734693877553</v>
      </c>
      <c r="G24" s="5">
        <f t="shared" si="12"/>
        <v>0.12244897959183673</v>
      </c>
      <c r="H24" s="5">
        <f t="shared" si="13"/>
        <v>0.45918367346938777</v>
      </c>
      <c r="I24" s="5">
        <f t="shared" si="14"/>
        <v>1</v>
      </c>
    </row>
    <row r="25" spans="1:9" x14ac:dyDescent="0.25">
      <c r="A25" s="27">
        <v>0.49305555555555558</v>
      </c>
      <c r="B25" s="9">
        <v>332</v>
      </c>
      <c r="C25" s="9">
        <v>112</v>
      </c>
      <c r="D25" s="9">
        <v>350</v>
      </c>
      <c r="E25" s="4">
        <f t="shared" si="10"/>
        <v>794</v>
      </c>
      <c r="F25" s="5">
        <f t="shared" si="11"/>
        <v>0.41813602015113349</v>
      </c>
      <c r="G25" s="5">
        <f t="shared" si="12"/>
        <v>0.14105793450881612</v>
      </c>
      <c r="H25" s="5">
        <f t="shared" si="13"/>
        <v>0.44080604534005036</v>
      </c>
      <c r="I25" s="5">
        <f t="shared" si="14"/>
        <v>1</v>
      </c>
    </row>
    <row r="26" spans="1:9" x14ac:dyDescent="0.25">
      <c r="A26" s="27">
        <v>0.5</v>
      </c>
      <c r="B26" s="9">
        <v>182</v>
      </c>
      <c r="C26" s="9">
        <v>74</v>
      </c>
      <c r="D26" s="9">
        <v>571</v>
      </c>
      <c r="E26" s="4">
        <f t="shared" si="10"/>
        <v>827</v>
      </c>
      <c r="F26" s="5">
        <f t="shared" si="11"/>
        <v>0.22007255139056833</v>
      </c>
      <c r="G26" s="5">
        <f t="shared" si="12"/>
        <v>8.9480048367593712E-2</v>
      </c>
      <c r="H26" s="5">
        <f t="shared" si="13"/>
        <v>0.69044740024183793</v>
      </c>
      <c r="I26" s="5">
        <f t="shared" si="14"/>
        <v>1</v>
      </c>
    </row>
    <row r="27" spans="1:9" x14ac:dyDescent="0.25">
      <c r="A27" s="28" t="s">
        <v>10</v>
      </c>
      <c r="B27" s="29">
        <f>SUM(B2:B26)</f>
        <v>9995</v>
      </c>
      <c r="C27" s="29">
        <f t="shared" ref="C27:D27" si="15">SUM(C2:C26)</f>
        <v>3766</v>
      </c>
      <c r="D27" s="29">
        <f t="shared" si="15"/>
        <v>7388</v>
      </c>
      <c r="E27" s="30">
        <f t="shared" si="10"/>
        <v>21149</v>
      </c>
      <c r="F27" s="31">
        <f t="shared" si="11"/>
        <v>0.4725991772660646</v>
      </c>
      <c r="G27" s="31">
        <f t="shared" si="12"/>
        <v>0.1780698851009504</v>
      </c>
      <c r="H27" s="31">
        <f t="shared" si="13"/>
        <v>0.34933093763298501</v>
      </c>
      <c r="I27" s="31">
        <f t="shared" si="14"/>
        <v>1</v>
      </c>
    </row>
    <row r="29" spans="1:9" x14ac:dyDescent="0.25">
      <c r="A29" s="9"/>
      <c r="B29" s="13" t="s">
        <v>10</v>
      </c>
      <c r="C29" s="13" t="s">
        <v>11</v>
      </c>
    </row>
    <row r="30" spans="1:9" x14ac:dyDescent="0.25">
      <c r="A30" s="14" t="s">
        <v>0</v>
      </c>
      <c r="B30" s="12">
        <f>B27</f>
        <v>9995</v>
      </c>
      <c r="C30" s="10">
        <f>F27</f>
        <v>0.4725991772660646</v>
      </c>
    </row>
    <row r="31" spans="1:9" x14ac:dyDescent="0.25">
      <c r="A31" s="14" t="s">
        <v>1</v>
      </c>
      <c r="B31" s="12">
        <f>D27</f>
        <v>7388</v>
      </c>
      <c r="C31" s="10">
        <f>H27</f>
        <v>0.34933093763298501</v>
      </c>
    </row>
    <row r="32" spans="1:9" x14ac:dyDescent="0.25">
      <c r="A32" s="14" t="s">
        <v>2</v>
      </c>
      <c r="B32" s="12">
        <f>C27</f>
        <v>3766</v>
      </c>
      <c r="C32" s="10">
        <f>B32/B33</f>
        <v>0.1780698851009504</v>
      </c>
    </row>
    <row r="33" spans="1:3" x14ac:dyDescent="0.25">
      <c r="A33" s="14" t="s">
        <v>3</v>
      </c>
      <c r="B33" s="12">
        <f>SUM(B30:B32)</f>
        <v>21149</v>
      </c>
      <c r="C33" s="11">
        <f>SUM(C30:C32)</f>
        <v>1</v>
      </c>
    </row>
    <row r="38" spans="1:3" x14ac:dyDescent="0.25">
      <c r="A38" s="17"/>
    </row>
    <row r="39" spans="1:3" x14ac:dyDescent="0.25">
      <c r="A39" s="17"/>
    </row>
    <row r="40" spans="1:3" x14ac:dyDescent="0.25">
      <c r="A40" s="17"/>
    </row>
    <row r="41" spans="1:3" x14ac:dyDescent="0.25">
      <c r="A41" s="17"/>
    </row>
    <row r="42" spans="1:3" x14ac:dyDescent="0.25">
      <c r="A42" s="17"/>
    </row>
    <row r="43" spans="1:3" x14ac:dyDescent="0.25">
      <c r="A43" s="17"/>
    </row>
    <row r="44" spans="1:3" x14ac:dyDescent="0.25">
      <c r="A44" s="17"/>
    </row>
    <row r="45" spans="1:3" x14ac:dyDescent="0.25">
      <c r="A45" s="17"/>
    </row>
    <row r="46" spans="1:3" x14ac:dyDescent="0.25">
      <c r="A46" s="17"/>
    </row>
    <row r="47" spans="1:3" x14ac:dyDescent="0.25">
      <c r="A47" s="17"/>
    </row>
    <row r="48" spans="1:3" x14ac:dyDescent="0.25">
      <c r="A48" s="17"/>
    </row>
    <row r="49" spans="1:1" x14ac:dyDescent="0.25">
      <c r="A49" s="17"/>
    </row>
    <row r="50" spans="1:1" x14ac:dyDescent="0.25">
      <c r="A50" s="17"/>
    </row>
    <row r="51" spans="1:1" x14ac:dyDescent="0.25">
      <c r="A51" s="17"/>
    </row>
    <row r="52" spans="1:1" x14ac:dyDescent="0.25">
      <c r="A52" s="17"/>
    </row>
    <row r="53" spans="1:1" x14ac:dyDescent="0.25">
      <c r="A53" s="17"/>
    </row>
    <row r="54" spans="1:1" x14ac:dyDescent="0.25">
      <c r="A54" s="17"/>
    </row>
    <row r="55" spans="1:1" x14ac:dyDescent="0.25">
      <c r="A55" s="17"/>
    </row>
    <row r="56" spans="1:1" x14ac:dyDescent="0.25">
      <c r="A56" s="17"/>
    </row>
    <row r="57" spans="1:1" x14ac:dyDescent="0.25">
      <c r="A57" s="17"/>
    </row>
    <row r="58" spans="1:1" x14ac:dyDescent="0.25">
      <c r="A58" s="17"/>
    </row>
    <row r="59" spans="1:1" x14ac:dyDescent="0.25">
      <c r="A59" s="17"/>
    </row>
    <row r="60" spans="1:1" x14ac:dyDescent="0.25">
      <c r="A60" s="17"/>
    </row>
    <row r="61" spans="1:1" x14ac:dyDescent="0.25">
      <c r="A61" s="17"/>
    </row>
    <row r="62" spans="1:1" x14ac:dyDescent="0.25">
      <c r="A62" s="17"/>
    </row>
    <row r="63" spans="1:1" x14ac:dyDescent="0.25">
      <c r="A63" s="17"/>
    </row>
    <row r="64" spans="1:1" x14ac:dyDescent="0.25">
      <c r="A64" s="17"/>
    </row>
    <row r="65" spans="1:1" x14ac:dyDescent="0.25">
      <c r="A65" s="17"/>
    </row>
    <row r="66" spans="1:1" x14ac:dyDescent="0.25">
      <c r="A66" s="17"/>
    </row>
    <row r="67" spans="1:1" x14ac:dyDescent="0.25">
      <c r="A67" s="17"/>
    </row>
    <row r="68" spans="1:1" x14ac:dyDescent="0.25">
      <c r="A68" s="17"/>
    </row>
    <row r="69" spans="1:1" x14ac:dyDescent="0.25">
      <c r="A69" s="17"/>
    </row>
    <row r="70" spans="1:1" x14ac:dyDescent="0.25">
      <c r="A70" s="17"/>
    </row>
    <row r="71" spans="1:1" x14ac:dyDescent="0.25">
      <c r="A71" s="17"/>
    </row>
    <row r="72" spans="1:1" x14ac:dyDescent="0.25">
      <c r="A72" s="17"/>
    </row>
    <row r="73" spans="1:1" x14ac:dyDescent="0.25">
      <c r="A73" s="17"/>
    </row>
    <row r="74" spans="1:1" x14ac:dyDescent="0.25">
      <c r="A74" s="17"/>
    </row>
    <row r="75" spans="1:1" x14ac:dyDescent="0.25">
      <c r="A75" s="17"/>
    </row>
    <row r="76" spans="1:1" x14ac:dyDescent="0.25">
      <c r="A76" s="17"/>
    </row>
    <row r="77" spans="1:1" x14ac:dyDescent="0.25">
      <c r="A77" s="17"/>
    </row>
    <row r="78" spans="1:1" x14ac:dyDescent="0.25">
      <c r="A78" s="17"/>
    </row>
    <row r="79" spans="1:1" x14ac:dyDescent="0.25">
      <c r="A79" s="17"/>
    </row>
    <row r="80" spans="1:1" x14ac:dyDescent="0.25">
      <c r="A80" s="17"/>
    </row>
    <row r="81" spans="1:1" x14ac:dyDescent="0.25">
      <c r="A81" s="17"/>
    </row>
    <row r="82" spans="1:1" x14ac:dyDescent="0.25">
      <c r="A82" s="17"/>
    </row>
    <row r="83" spans="1:1" x14ac:dyDescent="0.25">
      <c r="A83" s="17"/>
    </row>
    <row r="84" spans="1:1" x14ac:dyDescent="0.25">
      <c r="A84" s="17"/>
    </row>
    <row r="85" spans="1:1" x14ac:dyDescent="0.25">
      <c r="A85" s="17"/>
    </row>
    <row r="86" spans="1:1" x14ac:dyDescent="0.25">
      <c r="A86" s="17"/>
    </row>
    <row r="87" spans="1:1" x14ac:dyDescent="0.25">
      <c r="A87" s="17"/>
    </row>
    <row r="88" spans="1:1" x14ac:dyDescent="0.25">
      <c r="A88" s="17"/>
    </row>
    <row r="89" spans="1:1" x14ac:dyDescent="0.25">
      <c r="A89" s="17"/>
    </row>
    <row r="90" spans="1:1" x14ac:dyDescent="0.25">
      <c r="A90" s="17"/>
    </row>
    <row r="91" spans="1:1" x14ac:dyDescent="0.25">
      <c r="A91" s="17"/>
    </row>
    <row r="92" spans="1:1" x14ac:dyDescent="0.25">
      <c r="A92" s="17"/>
    </row>
    <row r="93" spans="1:1" x14ac:dyDescent="0.25">
      <c r="A93" s="17"/>
    </row>
    <row r="94" spans="1:1" x14ac:dyDescent="0.25">
      <c r="A94" s="17"/>
    </row>
    <row r="95" spans="1:1" x14ac:dyDescent="0.25">
      <c r="A95" s="17"/>
    </row>
    <row r="96" spans="1:1" x14ac:dyDescent="0.25">
      <c r="A96" s="17"/>
    </row>
    <row r="97" spans="1:1" x14ac:dyDescent="0.25">
      <c r="A97" s="17"/>
    </row>
    <row r="98" spans="1:1" x14ac:dyDescent="0.25">
      <c r="A98" s="17"/>
    </row>
    <row r="99" spans="1:1" x14ac:dyDescent="0.25">
      <c r="A99" s="17"/>
    </row>
    <row r="100" spans="1:1" x14ac:dyDescent="0.25">
      <c r="A100" s="17"/>
    </row>
    <row r="101" spans="1:1" x14ac:dyDescent="0.25">
      <c r="A101" s="17"/>
    </row>
    <row r="102" spans="1:1" x14ac:dyDescent="0.25">
      <c r="A102" s="17"/>
    </row>
    <row r="103" spans="1:1" x14ac:dyDescent="0.25">
      <c r="A103" s="17"/>
    </row>
    <row r="104" spans="1:1" x14ac:dyDescent="0.25">
      <c r="A104" s="17"/>
    </row>
    <row r="105" spans="1:1" x14ac:dyDescent="0.25">
      <c r="A105" s="17"/>
    </row>
    <row r="106" spans="1:1" x14ac:dyDescent="0.25">
      <c r="A106" s="17"/>
    </row>
    <row r="107" spans="1:1" x14ac:dyDescent="0.25">
      <c r="A107" s="17"/>
    </row>
    <row r="108" spans="1:1" x14ac:dyDescent="0.25">
      <c r="A108" s="17"/>
    </row>
    <row r="109" spans="1:1" x14ac:dyDescent="0.25">
      <c r="A109" s="17"/>
    </row>
    <row r="110" spans="1:1" x14ac:dyDescent="0.25">
      <c r="A110" s="17"/>
    </row>
    <row r="111" spans="1:1" x14ac:dyDescent="0.25">
      <c r="A111" s="17"/>
    </row>
    <row r="112" spans="1:1" x14ac:dyDescent="0.25">
      <c r="A112" s="17"/>
    </row>
    <row r="113" spans="1:1" x14ac:dyDescent="0.25">
      <c r="A113" s="17"/>
    </row>
    <row r="114" spans="1:1" x14ac:dyDescent="0.25">
      <c r="A114" s="17"/>
    </row>
    <row r="115" spans="1:1" x14ac:dyDescent="0.25">
      <c r="A115" s="17"/>
    </row>
    <row r="116" spans="1:1" x14ac:dyDescent="0.25">
      <c r="A116" s="17"/>
    </row>
    <row r="117" spans="1:1" x14ac:dyDescent="0.25">
      <c r="A117" s="17"/>
    </row>
    <row r="118" spans="1:1" x14ac:dyDescent="0.25">
      <c r="A118" s="17"/>
    </row>
    <row r="119" spans="1:1" x14ac:dyDescent="0.25">
      <c r="A119" s="17"/>
    </row>
    <row r="120" spans="1:1" x14ac:dyDescent="0.25">
      <c r="A120" s="17"/>
    </row>
    <row r="121" spans="1:1" x14ac:dyDescent="0.25">
      <c r="A121" s="17"/>
    </row>
    <row r="122" spans="1:1" x14ac:dyDescent="0.25">
      <c r="A122" s="17"/>
    </row>
    <row r="123" spans="1:1" x14ac:dyDescent="0.25">
      <c r="A123" s="17"/>
    </row>
    <row r="124" spans="1:1" x14ac:dyDescent="0.25">
      <c r="A124" s="17"/>
    </row>
    <row r="125" spans="1:1" x14ac:dyDescent="0.25">
      <c r="A125" s="17"/>
    </row>
    <row r="126" spans="1:1" x14ac:dyDescent="0.25">
      <c r="A126" s="17"/>
    </row>
    <row r="127" spans="1:1" x14ac:dyDescent="0.25">
      <c r="A127" s="17"/>
    </row>
    <row r="128" spans="1:1" x14ac:dyDescent="0.25">
      <c r="A128" s="17"/>
    </row>
    <row r="129" spans="1:1" x14ac:dyDescent="0.25">
      <c r="A129" s="17"/>
    </row>
    <row r="130" spans="1:1" x14ac:dyDescent="0.25">
      <c r="A130" s="17"/>
    </row>
    <row r="131" spans="1:1" x14ac:dyDescent="0.25">
      <c r="A131" s="17"/>
    </row>
    <row r="132" spans="1:1" x14ac:dyDescent="0.25">
      <c r="A132" s="17"/>
    </row>
    <row r="133" spans="1:1" x14ac:dyDescent="0.25">
      <c r="A133" s="17"/>
    </row>
    <row r="134" spans="1:1" x14ac:dyDescent="0.25">
      <c r="A134" s="17"/>
    </row>
    <row r="135" spans="1:1" x14ac:dyDescent="0.25">
      <c r="A135" s="17"/>
    </row>
    <row r="136" spans="1:1" x14ac:dyDescent="0.25">
      <c r="A136" s="17"/>
    </row>
    <row r="137" spans="1:1" x14ac:dyDescent="0.25">
      <c r="A137" s="17"/>
    </row>
    <row r="138" spans="1:1" x14ac:dyDescent="0.25">
      <c r="A138" s="17"/>
    </row>
    <row r="139" spans="1:1" x14ac:dyDescent="0.25">
      <c r="A139" s="17"/>
    </row>
    <row r="140" spans="1:1" x14ac:dyDescent="0.25">
      <c r="A140" s="17"/>
    </row>
    <row r="141" spans="1:1" x14ac:dyDescent="0.25">
      <c r="A141" s="17"/>
    </row>
    <row r="142" spans="1:1" x14ac:dyDescent="0.25">
      <c r="A142" s="17"/>
    </row>
    <row r="143" spans="1:1" x14ac:dyDescent="0.25">
      <c r="A143" s="17"/>
    </row>
    <row r="144" spans="1:1" x14ac:dyDescent="0.25">
      <c r="A144" s="17"/>
    </row>
    <row r="145" spans="1:1" x14ac:dyDescent="0.25">
      <c r="A145" s="17"/>
    </row>
    <row r="146" spans="1:1" x14ac:dyDescent="0.25">
      <c r="A146" s="17"/>
    </row>
    <row r="147" spans="1:1" x14ac:dyDescent="0.25">
      <c r="A147" s="17"/>
    </row>
    <row r="148" spans="1:1" x14ac:dyDescent="0.25">
      <c r="A148" s="17"/>
    </row>
    <row r="149" spans="1:1" x14ac:dyDescent="0.25">
      <c r="A149" s="17"/>
    </row>
    <row r="150" spans="1:1" x14ac:dyDescent="0.25">
      <c r="A150" s="17"/>
    </row>
    <row r="151" spans="1:1" x14ac:dyDescent="0.25">
      <c r="A151" s="17"/>
    </row>
    <row r="152" spans="1:1" x14ac:dyDescent="0.25">
      <c r="A152" s="17"/>
    </row>
    <row r="153" spans="1:1" x14ac:dyDescent="0.25">
      <c r="A153" s="17"/>
    </row>
    <row r="154" spans="1:1" x14ac:dyDescent="0.25">
      <c r="A154" s="17"/>
    </row>
    <row r="155" spans="1:1" x14ac:dyDescent="0.25">
      <c r="A155" s="17"/>
    </row>
    <row r="156" spans="1:1" x14ac:dyDescent="0.25">
      <c r="A156" s="17"/>
    </row>
    <row r="157" spans="1:1" x14ac:dyDescent="0.25">
      <c r="A157" s="17"/>
    </row>
    <row r="158" spans="1:1" x14ac:dyDescent="0.25">
      <c r="A158" s="17"/>
    </row>
    <row r="159" spans="1:1" x14ac:dyDescent="0.25">
      <c r="A159" s="17"/>
    </row>
    <row r="160" spans="1:1" x14ac:dyDescent="0.25">
      <c r="A160" s="17"/>
    </row>
    <row r="161" spans="1:1" x14ac:dyDescent="0.25">
      <c r="A161" s="17"/>
    </row>
    <row r="162" spans="1:1" x14ac:dyDescent="0.25">
      <c r="A162" s="17"/>
    </row>
    <row r="163" spans="1:1" x14ac:dyDescent="0.25">
      <c r="A163" s="17"/>
    </row>
    <row r="164" spans="1:1" x14ac:dyDescent="0.25">
      <c r="A164" s="17"/>
    </row>
    <row r="165" spans="1:1" x14ac:dyDescent="0.25">
      <c r="A165" s="17"/>
    </row>
    <row r="166" spans="1:1" x14ac:dyDescent="0.25">
      <c r="A166" s="17"/>
    </row>
    <row r="167" spans="1:1" x14ac:dyDescent="0.25">
      <c r="A167" s="17"/>
    </row>
    <row r="168" spans="1:1" x14ac:dyDescent="0.25">
      <c r="A168" s="17"/>
    </row>
    <row r="169" spans="1:1" x14ac:dyDescent="0.25">
      <c r="A169" s="17"/>
    </row>
    <row r="170" spans="1:1" x14ac:dyDescent="0.25">
      <c r="A170" s="17"/>
    </row>
    <row r="171" spans="1:1" x14ac:dyDescent="0.25">
      <c r="A171" s="17"/>
    </row>
    <row r="172" spans="1:1" x14ac:dyDescent="0.25">
      <c r="A172" s="17"/>
    </row>
    <row r="173" spans="1:1" x14ac:dyDescent="0.25">
      <c r="A173" s="17"/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53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73"/>
  <sheetViews>
    <sheetView topLeftCell="A76" zoomScale="70" zoomScaleNormal="70" workbookViewId="0">
      <selection activeCell="A78" sqref="A78:I107"/>
    </sheetView>
  </sheetViews>
  <sheetFormatPr defaultRowHeight="15" x14ac:dyDescent="0.25"/>
  <cols>
    <col min="2" max="4" width="10.5703125" bestFit="1" customWidth="1"/>
    <col min="5" max="5" width="10.7109375" bestFit="1" customWidth="1"/>
  </cols>
  <sheetData>
    <row r="1" spans="1:9" ht="15.75" thickBot="1" x14ac:dyDescent="0.3">
      <c r="A1" t="s">
        <v>12</v>
      </c>
      <c r="B1" t="s">
        <v>0</v>
      </c>
      <c r="C1" t="s">
        <v>2</v>
      </c>
      <c r="D1" t="s">
        <v>1</v>
      </c>
      <c r="E1" s="8" t="s">
        <v>3</v>
      </c>
      <c r="F1" s="8" t="s">
        <v>4</v>
      </c>
      <c r="G1" s="8" t="s">
        <v>6</v>
      </c>
      <c r="H1" s="18" t="s">
        <v>5</v>
      </c>
      <c r="I1" s="8" t="s">
        <v>7</v>
      </c>
    </row>
    <row r="2" spans="1:9" ht="15.75" thickTop="1" x14ac:dyDescent="0.25">
      <c r="A2" s="17">
        <v>0.33333333333333331</v>
      </c>
      <c r="B2">
        <v>67</v>
      </c>
      <c r="C2">
        <v>57</v>
      </c>
      <c r="D2">
        <v>89</v>
      </c>
      <c r="E2" s="6">
        <f>B2+C2+D2</f>
        <v>213</v>
      </c>
      <c r="F2" s="7">
        <f t="shared" ref="F2:F26" si="0">B2/E2</f>
        <v>0.31455399061032863</v>
      </c>
      <c r="G2" s="7">
        <f t="shared" ref="G2:G26" si="1">C2/E2</f>
        <v>0.26760563380281688</v>
      </c>
      <c r="H2" s="7">
        <f t="shared" ref="H2:H26" si="2">D2/E2</f>
        <v>0.41784037558685444</v>
      </c>
      <c r="I2" s="7">
        <f>SUM(F2:H2)</f>
        <v>1</v>
      </c>
    </row>
    <row r="3" spans="1:9" x14ac:dyDescent="0.25">
      <c r="A3" s="17">
        <v>0.34027777777777773</v>
      </c>
      <c r="B3">
        <v>33</v>
      </c>
      <c r="C3">
        <v>41</v>
      </c>
      <c r="D3">
        <v>45</v>
      </c>
      <c r="E3" s="4">
        <f t="shared" ref="E3:E26" si="3">B3+C3+D3</f>
        <v>119</v>
      </c>
      <c r="F3" s="5">
        <f t="shared" si="0"/>
        <v>0.27731092436974791</v>
      </c>
      <c r="G3" s="5">
        <f t="shared" si="1"/>
        <v>0.34453781512605042</v>
      </c>
      <c r="H3" s="5">
        <f t="shared" si="2"/>
        <v>0.37815126050420167</v>
      </c>
      <c r="I3" s="5">
        <f t="shared" ref="I3:I26" si="4">SUM(F3:H3)</f>
        <v>1</v>
      </c>
    </row>
    <row r="4" spans="1:9" x14ac:dyDescent="0.25">
      <c r="A4" s="17">
        <v>0.34722222222222227</v>
      </c>
      <c r="B4">
        <v>40</v>
      </c>
      <c r="C4">
        <v>40</v>
      </c>
      <c r="D4">
        <v>67</v>
      </c>
      <c r="E4" s="4">
        <f t="shared" si="3"/>
        <v>147</v>
      </c>
      <c r="F4" s="5">
        <f t="shared" si="0"/>
        <v>0.27210884353741499</v>
      </c>
      <c r="G4" s="5">
        <f t="shared" si="1"/>
        <v>0.27210884353741499</v>
      </c>
      <c r="H4" s="5">
        <f t="shared" si="2"/>
        <v>0.45578231292517007</v>
      </c>
      <c r="I4" s="5">
        <f t="shared" si="4"/>
        <v>1</v>
      </c>
    </row>
    <row r="5" spans="1:9" x14ac:dyDescent="0.25">
      <c r="A5" s="17">
        <v>0.35416666666666669</v>
      </c>
      <c r="B5">
        <v>62</v>
      </c>
      <c r="C5">
        <v>56</v>
      </c>
      <c r="D5">
        <v>69</v>
      </c>
      <c r="E5" s="4">
        <f t="shared" si="3"/>
        <v>187</v>
      </c>
      <c r="F5" s="5">
        <f t="shared" si="0"/>
        <v>0.33155080213903743</v>
      </c>
      <c r="G5" s="5">
        <f t="shared" si="1"/>
        <v>0.29946524064171121</v>
      </c>
      <c r="H5" s="5">
        <f t="shared" si="2"/>
        <v>0.36898395721925131</v>
      </c>
      <c r="I5" s="5">
        <f t="shared" si="4"/>
        <v>1</v>
      </c>
    </row>
    <row r="6" spans="1:9" x14ac:dyDescent="0.25">
      <c r="A6" s="17">
        <v>0.3611111111111111</v>
      </c>
      <c r="B6">
        <v>70</v>
      </c>
      <c r="C6">
        <v>52</v>
      </c>
      <c r="D6">
        <v>60</v>
      </c>
      <c r="E6" s="4">
        <f t="shared" si="3"/>
        <v>182</v>
      </c>
      <c r="F6" s="5">
        <f t="shared" si="0"/>
        <v>0.38461538461538464</v>
      </c>
      <c r="G6" s="5">
        <f t="shared" si="1"/>
        <v>0.2857142857142857</v>
      </c>
      <c r="H6" s="5">
        <f t="shared" si="2"/>
        <v>0.32967032967032966</v>
      </c>
      <c r="I6" s="5">
        <f t="shared" si="4"/>
        <v>1</v>
      </c>
    </row>
    <row r="7" spans="1:9" x14ac:dyDescent="0.25">
      <c r="A7" s="17">
        <v>0.36805555555555558</v>
      </c>
      <c r="B7">
        <v>58</v>
      </c>
      <c r="C7">
        <v>65</v>
      </c>
      <c r="D7">
        <v>56</v>
      </c>
      <c r="E7" s="4">
        <f t="shared" si="3"/>
        <v>179</v>
      </c>
      <c r="F7" s="5">
        <f t="shared" si="0"/>
        <v>0.32402234636871508</v>
      </c>
      <c r="G7" s="5">
        <f t="shared" si="1"/>
        <v>0.36312849162011174</v>
      </c>
      <c r="H7" s="5">
        <f t="shared" si="2"/>
        <v>0.31284916201117319</v>
      </c>
      <c r="I7" s="5">
        <f t="shared" si="4"/>
        <v>1</v>
      </c>
    </row>
    <row r="8" spans="1:9" x14ac:dyDescent="0.25">
      <c r="A8" s="17">
        <v>0.375</v>
      </c>
      <c r="B8">
        <v>67</v>
      </c>
      <c r="C8">
        <v>48</v>
      </c>
      <c r="D8">
        <v>108</v>
      </c>
      <c r="E8" s="4">
        <f t="shared" si="3"/>
        <v>223</v>
      </c>
      <c r="F8" s="5">
        <f t="shared" si="0"/>
        <v>0.30044843049327352</v>
      </c>
      <c r="G8" s="5">
        <f t="shared" si="1"/>
        <v>0.21524663677130046</v>
      </c>
      <c r="H8" s="5">
        <f t="shared" si="2"/>
        <v>0.48430493273542602</v>
      </c>
      <c r="I8" s="5">
        <f t="shared" si="4"/>
        <v>1</v>
      </c>
    </row>
    <row r="9" spans="1:9" x14ac:dyDescent="0.25">
      <c r="A9" s="17">
        <v>0.38194444444444442</v>
      </c>
      <c r="B9">
        <v>49</v>
      </c>
      <c r="C9">
        <v>68</v>
      </c>
      <c r="D9">
        <v>94</v>
      </c>
      <c r="E9" s="4">
        <f t="shared" si="3"/>
        <v>211</v>
      </c>
      <c r="F9" s="5">
        <f t="shared" si="0"/>
        <v>0.23222748815165878</v>
      </c>
      <c r="G9" s="5">
        <f t="shared" si="1"/>
        <v>0.32227488151658767</v>
      </c>
      <c r="H9" s="5">
        <f t="shared" si="2"/>
        <v>0.44549763033175355</v>
      </c>
      <c r="I9" s="5">
        <f t="shared" si="4"/>
        <v>1</v>
      </c>
    </row>
    <row r="10" spans="1:9" x14ac:dyDescent="0.25">
      <c r="A10" s="17">
        <v>0.3888888888888889</v>
      </c>
      <c r="B10">
        <v>86</v>
      </c>
      <c r="C10">
        <v>100</v>
      </c>
      <c r="D10">
        <v>189</v>
      </c>
      <c r="E10" s="4">
        <f t="shared" si="3"/>
        <v>375</v>
      </c>
      <c r="F10" s="5">
        <f t="shared" si="0"/>
        <v>0.22933333333333333</v>
      </c>
      <c r="G10" s="5">
        <f t="shared" si="1"/>
        <v>0.26666666666666666</v>
      </c>
      <c r="H10" s="5">
        <f t="shared" si="2"/>
        <v>0.504</v>
      </c>
      <c r="I10" s="5">
        <f t="shared" si="4"/>
        <v>1</v>
      </c>
    </row>
    <row r="11" spans="1:9" x14ac:dyDescent="0.25">
      <c r="A11" s="17">
        <v>0.39583333333333331</v>
      </c>
      <c r="B11">
        <v>124</v>
      </c>
      <c r="C11">
        <v>117</v>
      </c>
      <c r="D11">
        <v>234</v>
      </c>
      <c r="E11" s="4">
        <f t="shared" si="3"/>
        <v>475</v>
      </c>
      <c r="F11" s="5">
        <f t="shared" si="0"/>
        <v>0.26105263157894737</v>
      </c>
      <c r="G11" s="5">
        <f t="shared" si="1"/>
        <v>0.24631578947368421</v>
      </c>
      <c r="H11" s="5">
        <f t="shared" si="2"/>
        <v>0.49263157894736842</v>
      </c>
      <c r="I11" s="5">
        <f t="shared" si="4"/>
        <v>1</v>
      </c>
    </row>
    <row r="12" spans="1:9" x14ac:dyDescent="0.25">
      <c r="A12" s="17">
        <v>0.40277777777777773</v>
      </c>
      <c r="B12">
        <v>93</v>
      </c>
      <c r="C12">
        <v>90</v>
      </c>
      <c r="D12">
        <v>205</v>
      </c>
      <c r="E12" s="4">
        <f t="shared" si="3"/>
        <v>388</v>
      </c>
      <c r="F12" s="5">
        <f t="shared" si="0"/>
        <v>0.23969072164948454</v>
      </c>
      <c r="G12" s="5">
        <f t="shared" si="1"/>
        <v>0.23195876288659795</v>
      </c>
      <c r="H12" s="5">
        <f t="shared" si="2"/>
        <v>0.52835051546391754</v>
      </c>
      <c r="I12" s="5">
        <f t="shared" si="4"/>
        <v>1</v>
      </c>
    </row>
    <row r="13" spans="1:9" x14ac:dyDescent="0.25">
      <c r="A13" s="17">
        <v>0.40972222222222227</v>
      </c>
      <c r="B13">
        <v>89</v>
      </c>
      <c r="C13">
        <v>84</v>
      </c>
      <c r="D13">
        <v>135</v>
      </c>
      <c r="E13" s="4">
        <f t="shared" si="3"/>
        <v>308</v>
      </c>
      <c r="F13" s="5">
        <f t="shared" si="0"/>
        <v>0.28896103896103897</v>
      </c>
      <c r="G13" s="5">
        <f t="shared" si="1"/>
        <v>0.27272727272727271</v>
      </c>
      <c r="H13" s="5">
        <f t="shared" si="2"/>
        <v>0.43831168831168832</v>
      </c>
      <c r="I13" s="5">
        <f t="shared" si="4"/>
        <v>1</v>
      </c>
    </row>
    <row r="14" spans="1:9" x14ac:dyDescent="0.25">
      <c r="A14" s="17">
        <v>0.41666666666666669</v>
      </c>
      <c r="B14">
        <v>112</v>
      </c>
      <c r="C14">
        <v>78</v>
      </c>
      <c r="D14">
        <v>147</v>
      </c>
      <c r="E14" s="4">
        <f t="shared" si="3"/>
        <v>337</v>
      </c>
      <c r="F14" s="5">
        <f t="shared" si="0"/>
        <v>0.33234421364985162</v>
      </c>
      <c r="G14" s="5">
        <f t="shared" si="1"/>
        <v>0.2314540059347181</v>
      </c>
      <c r="H14" s="5">
        <f t="shared" si="2"/>
        <v>0.43620178041543028</v>
      </c>
      <c r="I14" s="5">
        <f t="shared" si="4"/>
        <v>1</v>
      </c>
    </row>
    <row r="15" spans="1:9" x14ac:dyDescent="0.25">
      <c r="A15" s="17">
        <v>0.4236111111111111</v>
      </c>
      <c r="B15">
        <v>67</v>
      </c>
      <c r="C15">
        <v>60</v>
      </c>
      <c r="D15">
        <v>107</v>
      </c>
      <c r="E15" s="4">
        <f t="shared" si="3"/>
        <v>234</v>
      </c>
      <c r="F15" s="5">
        <f t="shared" si="0"/>
        <v>0.28632478632478631</v>
      </c>
      <c r="G15" s="5">
        <f t="shared" si="1"/>
        <v>0.25641025641025639</v>
      </c>
      <c r="H15" s="5">
        <f t="shared" si="2"/>
        <v>0.45726495726495725</v>
      </c>
      <c r="I15" s="5">
        <f t="shared" si="4"/>
        <v>1</v>
      </c>
    </row>
    <row r="16" spans="1:9" x14ac:dyDescent="0.25">
      <c r="A16" s="17">
        <v>0.43055555555555558</v>
      </c>
      <c r="B16">
        <v>71</v>
      </c>
      <c r="C16">
        <v>43</v>
      </c>
      <c r="D16">
        <v>86</v>
      </c>
      <c r="E16" s="4">
        <f t="shared" si="3"/>
        <v>200</v>
      </c>
      <c r="F16" s="5">
        <f t="shared" si="0"/>
        <v>0.35499999999999998</v>
      </c>
      <c r="G16" s="5">
        <f t="shared" si="1"/>
        <v>0.215</v>
      </c>
      <c r="H16" s="5">
        <f t="shared" si="2"/>
        <v>0.43</v>
      </c>
      <c r="I16" s="5">
        <f t="shared" si="4"/>
        <v>1</v>
      </c>
    </row>
    <row r="17" spans="1:13" x14ac:dyDescent="0.25">
      <c r="A17" s="17">
        <v>0.4375</v>
      </c>
      <c r="B17">
        <v>71</v>
      </c>
      <c r="C17">
        <v>59</v>
      </c>
      <c r="D17">
        <v>93</v>
      </c>
      <c r="E17" s="4">
        <f t="shared" si="3"/>
        <v>223</v>
      </c>
      <c r="F17" s="5">
        <f t="shared" si="0"/>
        <v>0.31838565022421522</v>
      </c>
      <c r="G17" s="5">
        <f t="shared" si="1"/>
        <v>0.26457399103139012</v>
      </c>
      <c r="H17" s="5">
        <f t="shared" si="2"/>
        <v>0.4170403587443946</v>
      </c>
      <c r="I17" s="5">
        <f t="shared" si="4"/>
        <v>0.99999999999999989</v>
      </c>
    </row>
    <row r="18" spans="1:13" x14ac:dyDescent="0.25">
      <c r="A18" s="17">
        <v>0.44444444444444442</v>
      </c>
      <c r="B18">
        <v>88</v>
      </c>
      <c r="C18">
        <v>84</v>
      </c>
      <c r="D18">
        <v>130</v>
      </c>
      <c r="E18" s="4">
        <f t="shared" si="3"/>
        <v>302</v>
      </c>
      <c r="F18" s="5">
        <f t="shared" si="0"/>
        <v>0.29139072847682118</v>
      </c>
      <c r="G18" s="5">
        <f t="shared" si="1"/>
        <v>0.27814569536423839</v>
      </c>
      <c r="H18" s="5">
        <f t="shared" si="2"/>
        <v>0.43046357615894038</v>
      </c>
      <c r="I18" s="5">
        <f t="shared" si="4"/>
        <v>1</v>
      </c>
    </row>
    <row r="19" spans="1:13" x14ac:dyDescent="0.25">
      <c r="A19" s="17">
        <v>0.4513888888888889</v>
      </c>
      <c r="B19">
        <v>243</v>
      </c>
      <c r="C19">
        <v>199</v>
      </c>
      <c r="D19">
        <v>383</v>
      </c>
      <c r="E19" s="4">
        <f t="shared" si="3"/>
        <v>825</v>
      </c>
      <c r="F19" s="5">
        <f t="shared" si="0"/>
        <v>0.29454545454545455</v>
      </c>
      <c r="G19" s="5">
        <f t="shared" si="1"/>
        <v>0.24121212121212121</v>
      </c>
      <c r="H19" s="5">
        <f t="shared" si="2"/>
        <v>0.46424242424242423</v>
      </c>
      <c r="I19" s="5">
        <f t="shared" si="4"/>
        <v>1</v>
      </c>
    </row>
    <row r="20" spans="1:13" x14ac:dyDescent="0.25">
      <c r="A20" s="17">
        <v>0.45833333333333331</v>
      </c>
      <c r="B20">
        <v>70</v>
      </c>
      <c r="C20">
        <v>68</v>
      </c>
      <c r="D20">
        <v>95</v>
      </c>
      <c r="E20" s="4">
        <f t="shared" si="3"/>
        <v>233</v>
      </c>
      <c r="F20" s="5">
        <f t="shared" si="0"/>
        <v>0.30042918454935624</v>
      </c>
      <c r="G20" s="5">
        <f t="shared" si="1"/>
        <v>0.29184549356223177</v>
      </c>
      <c r="H20" s="5">
        <f t="shared" si="2"/>
        <v>0.40772532188841204</v>
      </c>
      <c r="I20" s="5">
        <f t="shared" si="4"/>
        <v>1</v>
      </c>
    </row>
    <row r="21" spans="1:13" x14ac:dyDescent="0.25">
      <c r="A21" s="17">
        <v>0.46527777777777773</v>
      </c>
      <c r="B21">
        <v>95</v>
      </c>
      <c r="C21">
        <v>68</v>
      </c>
      <c r="D21">
        <v>106</v>
      </c>
      <c r="E21" s="4">
        <f t="shared" si="3"/>
        <v>269</v>
      </c>
      <c r="F21" s="5">
        <f t="shared" si="0"/>
        <v>0.35315985130111527</v>
      </c>
      <c r="G21" s="5">
        <f t="shared" si="1"/>
        <v>0.25278810408921931</v>
      </c>
      <c r="H21" s="5">
        <f t="shared" si="2"/>
        <v>0.39405204460966542</v>
      </c>
      <c r="I21" s="5">
        <f t="shared" si="4"/>
        <v>1</v>
      </c>
    </row>
    <row r="22" spans="1:13" x14ac:dyDescent="0.25">
      <c r="A22" s="17">
        <v>0.47222222222222227</v>
      </c>
      <c r="B22">
        <v>69</v>
      </c>
      <c r="C22">
        <v>49</v>
      </c>
      <c r="D22">
        <v>84</v>
      </c>
      <c r="E22" s="4">
        <f t="shared" si="3"/>
        <v>202</v>
      </c>
      <c r="F22" s="5">
        <f t="shared" si="0"/>
        <v>0.34158415841584161</v>
      </c>
      <c r="G22" s="5">
        <f t="shared" si="1"/>
        <v>0.24257425742574257</v>
      </c>
      <c r="H22" s="5">
        <f t="shared" si="2"/>
        <v>0.41584158415841582</v>
      </c>
      <c r="I22" s="5">
        <f t="shared" si="4"/>
        <v>1</v>
      </c>
    </row>
    <row r="23" spans="1:13" x14ac:dyDescent="0.25">
      <c r="A23" s="17">
        <v>0.47916666666666669</v>
      </c>
      <c r="B23">
        <v>45</v>
      </c>
      <c r="C23">
        <v>38</v>
      </c>
      <c r="D23">
        <v>77</v>
      </c>
      <c r="E23" s="4">
        <f t="shared" si="3"/>
        <v>160</v>
      </c>
      <c r="F23" s="5">
        <f t="shared" si="0"/>
        <v>0.28125</v>
      </c>
      <c r="G23" s="5">
        <f t="shared" si="1"/>
        <v>0.23749999999999999</v>
      </c>
      <c r="H23" s="5">
        <f t="shared" si="2"/>
        <v>0.48125000000000001</v>
      </c>
      <c r="I23" s="5">
        <f t="shared" si="4"/>
        <v>1</v>
      </c>
    </row>
    <row r="24" spans="1:13" x14ac:dyDescent="0.25">
      <c r="A24" s="17">
        <v>0.4861111111111111</v>
      </c>
      <c r="B24">
        <v>52</v>
      </c>
      <c r="C24">
        <v>46</v>
      </c>
      <c r="D24">
        <v>73</v>
      </c>
      <c r="E24" s="4">
        <f t="shared" si="3"/>
        <v>171</v>
      </c>
      <c r="F24" s="5">
        <f t="shared" si="0"/>
        <v>0.30409356725146197</v>
      </c>
      <c r="G24" s="5">
        <f t="shared" si="1"/>
        <v>0.26900584795321636</v>
      </c>
      <c r="H24" s="5">
        <f t="shared" si="2"/>
        <v>0.42690058479532161</v>
      </c>
      <c r="I24" s="5">
        <f t="shared" si="4"/>
        <v>1</v>
      </c>
    </row>
    <row r="25" spans="1:13" x14ac:dyDescent="0.25">
      <c r="A25" s="17">
        <v>0.49305555555555558</v>
      </c>
      <c r="B25">
        <v>45</v>
      </c>
      <c r="C25">
        <v>48</v>
      </c>
      <c r="D25">
        <v>48</v>
      </c>
      <c r="E25" s="4">
        <f t="shared" si="3"/>
        <v>141</v>
      </c>
      <c r="F25" s="5">
        <f t="shared" si="0"/>
        <v>0.31914893617021278</v>
      </c>
      <c r="G25" s="5">
        <f t="shared" si="1"/>
        <v>0.34042553191489361</v>
      </c>
      <c r="H25" s="5">
        <f t="shared" si="2"/>
        <v>0.34042553191489361</v>
      </c>
      <c r="I25" s="5">
        <f t="shared" si="4"/>
        <v>1</v>
      </c>
    </row>
    <row r="26" spans="1:13" x14ac:dyDescent="0.25">
      <c r="A26" s="17">
        <v>0.5</v>
      </c>
      <c r="B26">
        <v>6</v>
      </c>
      <c r="C26">
        <v>1</v>
      </c>
      <c r="D26">
        <v>9</v>
      </c>
      <c r="E26" s="19">
        <f t="shared" si="3"/>
        <v>16</v>
      </c>
      <c r="F26" s="20">
        <f t="shared" si="0"/>
        <v>0.375</v>
      </c>
      <c r="G26" s="20">
        <f t="shared" si="1"/>
        <v>6.25E-2</v>
      </c>
      <c r="H26" s="20">
        <f t="shared" si="2"/>
        <v>0.5625</v>
      </c>
      <c r="I26" s="20">
        <f t="shared" si="4"/>
        <v>1</v>
      </c>
    </row>
    <row r="27" spans="1:13" x14ac:dyDescent="0.25">
      <c r="A27" s="17">
        <v>0.50694444444444442</v>
      </c>
      <c r="B27">
        <v>38</v>
      </c>
      <c r="C27">
        <v>33</v>
      </c>
      <c r="D27">
        <v>50</v>
      </c>
      <c r="E27" s="19">
        <f t="shared" ref="E27:E29" si="5">B27+C27+D27</f>
        <v>121</v>
      </c>
      <c r="F27" s="20">
        <f t="shared" ref="F27:F29" si="6">B27/E27</f>
        <v>0.31404958677685951</v>
      </c>
      <c r="G27" s="20">
        <f t="shared" ref="G27:G29" si="7">C27/E27</f>
        <v>0.27272727272727271</v>
      </c>
      <c r="H27" s="20">
        <f t="shared" ref="H27:H29" si="8">D27/E27</f>
        <v>0.41322314049586778</v>
      </c>
      <c r="I27" s="20">
        <f t="shared" ref="I27:I29" si="9">SUM(F27:H27)</f>
        <v>1</v>
      </c>
    </row>
    <row r="28" spans="1:13" x14ac:dyDescent="0.25">
      <c r="A28" s="17">
        <v>0.51388888888888895</v>
      </c>
      <c r="B28">
        <v>35</v>
      </c>
      <c r="C28">
        <v>27</v>
      </c>
      <c r="D28">
        <v>43</v>
      </c>
      <c r="E28" s="19">
        <f t="shared" si="5"/>
        <v>105</v>
      </c>
      <c r="F28" s="20">
        <f t="shared" si="6"/>
        <v>0.33333333333333331</v>
      </c>
      <c r="G28" s="20">
        <f t="shared" si="7"/>
        <v>0.25714285714285712</v>
      </c>
      <c r="H28" s="20">
        <f t="shared" si="8"/>
        <v>0.40952380952380951</v>
      </c>
      <c r="I28" s="20">
        <f t="shared" si="9"/>
        <v>0.99999999999999989</v>
      </c>
    </row>
    <row r="29" spans="1:13" ht="15.75" thickBot="1" x14ac:dyDescent="0.3">
      <c r="A29" s="17">
        <v>0.52083333333333337</v>
      </c>
      <c r="B29">
        <v>33</v>
      </c>
      <c r="C29">
        <v>23</v>
      </c>
      <c r="D29">
        <v>34</v>
      </c>
      <c r="E29" s="19">
        <f t="shared" si="5"/>
        <v>90</v>
      </c>
      <c r="F29" s="20">
        <f t="shared" si="6"/>
        <v>0.36666666666666664</v>
      </c>
      <c r="G29" s="20">
        <f t="shared" si="7"/>
        <v>0.25555555555555554</v>
      </c>
      <c r="H29" s="20">
        <f t="shared" si="8"/>
        <v>0.37777777777777777</v>
      </c>
      <c r="I29" s="20">
        <f t="shared" si="9"/>
        <v>1</v>
      </c>
      <c r="K29" s="9"/>
      <c r="L29" s="13" t="s">
        <v>10</v>
      </c>
      <c r="M29" s="13" t="s">
        <v>11</v>
      </c>
    </row>
    <row r="30" spans="1:13" ht="15.75" thickBot="1" x14ac:dyDescent="0.3">
      <c r="A30" s="21" t="s">
        <v>10</v>
      </c>
      <c r="B30" s="22">
        <f>SUM(B2:B26)</f>
        <v>1872</v>
      </c>
      <c r="C30" s="22">
        <f>SUM(C2:C26)</f>
        <v>1659</v>
      </c>
      <c r="D30" s="22">
        <f>SUM(D2:D26)</f>
        <v>2789</v>
      </c>
      <c r="E30" s="23">
        <f>B30+C30+D30</f>
        <v>6320</v>
      </c>
      <c r="F30" s="24">
        <f>B30/E30</f>
        <v>0.29620253164556964</v>
      </c>
      <c r="G30" s="24">
        <f>C30/E30</f>
        <v>0.26250000000000001</v>
      </c>
      <c r="H30" s="24">
        <f>D30/E30</f>
        <v>0.4412974683544304</v>
      </c>
      <c r="I30" s="25">
        <f>SUM(F30:H30)</f>
        <v>1</v>
      </c>
      <c r="K30" s="14" t="s">
        <v>0</v>
      </c>
      <c r="L30" s="12">
        <f>B30</f>
        <v>1872</v>
      </c>
      <c r="M30" s="10">
        <f>F30</f>
        <v>0.29620253164556964</v>
      </c>
    </row>
    <row r="31" spans="1:13" x14ac:dyDescent="0.25">
      <c r="A31" s="17"/>
      <c r="K31" s="14" t="s">
        <v>1</v>
      </c>
      <c r="L31" s="12">
        <f>D30</f>
        <v>2789</v>
      </c>
      <c r="M31" s="10">
        <f>H30</f>
        <v>0.4412974683544304</v>
      </c>
    </row>
    <row r="32" spans="1:13" x14ac:dyDescent="0.25">
      <c r="A32" s="17"/>
      <c r="K32" s="14" t="s">
        <v>2</v>
      </c>
      <c r="L32" s="12">
        <f>C30</f>
        <v>1659</v>
      </c>
      <c r="M32" s="10">
        <f>L32/L33</f>
        <v>0.26250000000000001</v>
      </c>
    </row>
    <row r="33" spans="1:13" x14ac:dyDescent="0.25">
      <c r="A33" s="17"/>
      <c r="K33" s="14" t="s">
        <v>3</v>
      </c>
      <c r="L33" s="12">
        <f>SUM(L30:L32)</f>
        <v>6320</v>
      </c>
      <c r="M33" s="11">
        <f>SUM(M30:M32)</f>
        <v>1</v>
      </c>
    </row>
    <row r="34" spans="1:13" x14ac:dyDescent="0.25">
      <c r="A34" s="17"/>
    </row>
    <row r="35" spans="1:13" x14ac:dyDescent="0.25">
      <c r="A35" s="17"/>
    </row>
    <row r="36" spans="1:13" x14ac:dyDescent="0.25">
      <c r="A36" s="17"/>
    </row>
    <row r="37" spans="1:13" x14ac:dyDescent="0.25">
      <c r="A37" s="17"/>
    </row>
    <row r="38" spans="1:13" x14ac:dyDescent="0.25">
      <c r="A38" s="17"/>
    </row>
    <row r="39" spans="1:13" x14ac:dyDescent="0.25">
      <c r="A39" s="17"/>
    </row>
    <row r="41" spans="1:13" x14ac:dyDescent="0.25">
      <c r="A41" s="17"/>
    </row>
    <row r="42" spans="1:13" x14ac:dyDescent="0.25">
      <c r="A42" s="17"/>
    </row>
    <row r="43" spans="1:13" x14ac:dyDescent="0.25">
      <c r="A43" s="17"/>
    </row>
    <row r="44" spans="1:13" x14ac:dyDescent="0.25">
      <c r="A44" s="17"/>
    </row>
    <row r="45" spans="1:13" x14ac:dyDescent="0.25">
      <c r="A45" s="17"/>
    </row>
    <row r="46" spans="1:13" x14ac:dyDescent="0.25">
      <c r="A46" s="17"/>
    </row>
    <row r="47" spans="1:13" ht="15.75" thickBot="1" x14ac:dyDescent="0.3">
      <c r="A47" t="s">
        <v>12</v>
      </c>
      <c r="B47" t="s">
        <v>0</v>
      </c>
      <c r="C47" t="s">
        <v>2</v>
      </c>
      <c r="D47" t="s">
        <v>1</v>
      </c>
      <c r="E47" s="8" t="s">
        <v>3</v>
      </c>
      <c r="F47" s="8" t="s">
        <v>4</v>
      </c>
      <c r="G47" s="8" t="s">
        <v>6</v>
      </c>
      <c r="H47" s="18" t="s">
        <v>5</v>
      </c>
      <c r="I47" s="8" t="s">
        <v>7</v>
      </c>
    </row>
    <row r="48" spans="1:13" ht="15.75" thickTop="1" x14ac:dyDescent="0.25">
      <c r="A48" s="17">
        <v>0.33333333333333331</v>
      </c>
      <c r="B48">
        <v>1</v>
      </c>
      <c r="C48">
        <v>3</v>
      </c>
      <c r="D48">
        <v>3</v>
      </c>
      <c r="E48" s="6">
        <f>B48+C48+D48</f>
        <v>7</v>
      </c>
      <c r="F48" s="7">
        <f t="shared" ref="F48" si="10">B48/E48</f>
        <v>0.14285714285714285</v>
      </c>
      <c r="G48" s="7">
        <f t="shared" ref="G48" si="11">C48/E48</f>
        <v>0.42857142857142855</v>
      </c>
      <c r="H48" s="7">
        <f t="shared" ref="H48" si="12">D48/E48</f>
        <v>0.42857142857142855</v>
      </c>
      <c r="I48" s="7">
        <f>SUM(F48:H48)</f>
        <v>1</v>
      </c>
    </row>
    <row r="49" spans="1:9" x14ac:dyDescent="0.25">
      <c r="A49" s="17">
        <v>0.34027777777777773</v>
      </c>
      <c r="B49">
        <v>0</v>
      </c>
      <c r="C49">
        <v>3</v>
      </c>
      <c r="D49">
        <v>1</v>
      </c>
      <c r="E49" s="6">
        <f t="shared" ref="E49:E73" si="13">B49+C49+D49</f>
        <v>4</v>
      </c>
      <c r="F49" s="7">
        <f t="shared" ref="F49:F73" si="14">B49/E49</f>
        <v>0</v>
      </c>
      <c r="G49" s="7">
        <f t="shared" ref="G49:G73" si="15">C49/E49</f>
        <v>0.75</v>
      </c>
      <c r="H49" s="7">
        <f t="shared" ref="H49:H73" si="16">D49/E49</f>
        <v>0.25</v>
      </c>
      <c r="I49" s="7">
        <f t="shared" ref="I49:I73" si="17">SUM(F49:H49)</f>
        <v>1</v>
      </c>
    </row>
    <row r="50" spans="1:9" x14ac:dyDescent="0.25">
      <c r="A50" s="17">
        <v>0.34722222222222227</v>
      </c>
      <c r="B50">
        <v>0</v>
      </c>
      <c r="C50">
        <v>2</v>
      </c>
      <c r="D50">
        <v>2</v>
      </c>
      <c r="E50" s="6">
        <f t="shared" si="13"/>
        <v>4</v>
      </c>
      <c r="F50" s="7">
        <f t="shared" si="14"/>
        <v>0</v>
      </c>
      <c r="G50" s="7">
        <f t="shared" si="15"/>
        <v>0.5</v>
      </c>
      <c r="H50" s="7">
        <f t="shared" si="16"/>
        <v>0.5</v>
      </c>
      <c r="I50" s="7">
        <f t="shared" si="17"/>
        <v>1</v>
      </c>
    </row>
    <row r="51" spans="1:9" x14ac:dyDescent="0.25">
      <c r="A51" s="17">
        <v>0.35416666666666669</v>
      </c>
      <c r="B51">
        <v>0</v>
      </c>
      <c r="C51">
        <v>3</v>
      </c>
      <c r="D51">
        <v>4</v>
      </c>
      <c r="E51" s="6">
        <f t="shared" si="13"/>
        <v>7</v>
      </c>
      <c r="F51" s="7">
        <f t="shared" si="14"/>
        <v>0</v>
      </c>
      <c r="G51" s="7">
        <f t="shared" si="15"/>
        <v>0.42857142857142855</v>
      </c>
      <c r="H51" s="7">
        <f t="shared" si="16"/>
        <v>0.5714285714285714</v>
      </c>
      <c r="I51" s="7">
        <f t="shared" si="17"/>
        <v>1</v>
      </c>
    </row>
    <row r="52" spans="1:9" x14ac:dyDescent="0.25">
      <c r="A52" s="17">
        <v>0.3611111111111111</v>
      </c>
      <c r="B52">
        <v>2</v>
      </c>
      <c r="C52">
        <v>1</v>
      </c>
      <c r="D52">
        <v>2</v>
      </c>
      <c r="E52" s="6">
        <f t="shared" si="13"/>
        <v>5</v>
      </c>
      <c r="F52" s="7">
        <f t="shared" si="14"/>
        <v>0.4</v>
      </c>
      <c r="G52" s="7">
        <f t="shared" si="15"/>
        <v>0.2</v>
      </c>
      <c r="H52" s="7">
        <f t="shared" si="16"/>
        <v>0.4</v>
      </c>
      <c r="I52" s="7">
        <f t="shared" si="17"/>
        <v>1</v>
      </c>
    </row>
    <row r="53" spans="1:9" x14ac:dyDescent="0.25">
      <c r="A53" s="17">
        <v>0.36805555555555558</v>
      </c>
      <c r="B53">
        <v>0</v>
      </c>
      <c r="C53">
        <v>1</v>
      </c>
      <c r="D53">
        <v>2</v>
      </c>
      <c r="E53" s="6">
        <f t="shared" si="13"/>
        <v>3</v>
      </c>
      <c r="F53" s="7">
        <f t="shared" si="14"/>
        <v>0</v>
      </c>
      <c r="G53" s="7">
        <f t="shared" si="15"/>
        <v>0.33333333333333331</v>
      </c>
      <c r="H53" s="7">
        <f t="shared" si="16"/>
        <v>0.66666666666666663</v>
      </c>
      <c r="I53" s="7">
        <f t="shared" si="17"/>
        <v>1</v>
      </c>
    </row>
    <row r="54" spans="1:9" x14ac:dyDescent="0.25">
      <c r="A54" s="17">
        <v>0.375</v>
      </c>
      <c r="B54">
        <v>1</v>
      </c>
      <c r="C54">
        <v>1</v>
      </c>
      <c r="D54">
        <v>1</v>
      </c>
      <c r="E54" s="6">
        <f t="shared" si="13"/>
        <v>3</v>
      </c>
      <c r="F54" s="7">
        <f t="shared" si="14"/>
        <v>0.33333333333333331</v>
      </c>
      <c r="G54" s="7">
        <f t="shared" si="15"/>
        <v>0.33333333333333331</v>
      </c>
      <c r="H54" s="7">
        <f t="shared" si="16"/>
        <v>0.33333333333333331</v>
      </c>
      <c r="I54" s="7">
        <f t="shared" si="17"/>
        <v>1</v>
      </c>
    </row>
    <row r="55" spans="1:9" x14ac:dyDescent="0.25">
      <c r="A55" s="17">
        <v>0.38194444444444442</v>
      </c>
      <c r="B55">
        <v>0</v>
      </c>
      <c r="C55">
        <v>2</v>
      </c>
      <c r="D55">
        <v>2</v>
      </c>
      <c r="E55" s="6">
        <f t="shared" si="13"/>
        <v>4</v>
      </c>
      <c r="F55" s="7">
        <f t="shared" si="14"/>
        <v>0</v>
      </c>
      <c r="G55" s="7">
        <f t="shared" si="15"/>
        <v>0.5</v>
      </c>
      <c r="H55" s="7">
        <f t="shared" si="16"/>
        <v>0.5</v>
      </c>
      <c r="I55" s="7">
        <f t="shared" si="17"/>
        <v>1</v>
      </c>
    </row>
    <row r="56" spans="1:9" x14ac:dyDescent="0.25">
      <c r="A56" s="17">
        <v>0.39583333333333331</v>
      </c>
      <c r="B56">
        <v>1</v>
      </c>
      <c r="C56">
        <v>2</v>
      </c>
      <c r="D56">
        <v>4</v>
      </c>
      <c r="E56" s="6">
        <f t="shared" si="13"/>
        <v>7</v>
      </c>
      <c r="F56" s="7">
        <f t="shared" si="14"/>
        <v>0.14285714285714285</v>
      </c>
      <c r="G56" s="7">
        <f t="shared" si="15"/>
        <v>0.2857142857142857</v>
      </c>
      <c r="H56" s="7">
        <f t="shared" si="16"/>
        <v>0.5714285714285714</v>
      </c>
      <c r="I56" s="7">
        <f t="shared" si="17"/>
        <v>1</v>
      </c>
    </row>
    <row r="57" spans="1:9" x14ac:dyDescent="0.25">
      <c r="A57" s="17">
        <v>0.40277777777777773</v>
      </c>
      <c r="B57">
        <v>0</v>
      </c>
      <c r="C57">
        <v>1</v>
      </c>
      <c r="D57">
        <v>1</v>
      </c>
      <c r="E57" s="6">
        <f t="shared" si="13"/>
        <v>2</v>
      </c>
      <c r="F57" s="7">
        <f t="shared" si="14"/>
        <v>0</v>
      </c>
      <c r="G57" s="7">
        <f t="shared" si="15"/>
        <v>0.5</v>
      </c>
      <c r="H57" s="7">
        <f t="shared" si="16"/>
        <v>0.5</v>
      </c>
      <c r="I57" s="7">
        <f t="shared" si="17"/>
        <v>1</v>
      </c>
    </row>
    <row r="58" spans="1:9" x14ac:dyDescent="0.25">
      <c r="A58" s="17">
        <v>0.40972222222222227</v>
      </c>
      <c r="B58">
        <v>2</v>
      </c>
      <c r="C58">
        <v>0</v>
      </c>
      <c r="D58">
        <v>1</v>
      </c>
      <c r="E58" s="6">
        <f t="shared" si="13"/>
        <v>3</v>
      </c>
      <c r="F58" s="7">
        <f t="shared" si="14"/>
        <v>0.66666666666666663</v>
      </c>
      <c r="G58" s="7">
        <f t="shared" si="15"/>
        <v>0</v>
      </c>
      <c r="H58" s="7">
        <f t="shared" si="16"/>
        <v>0.33333333333333331</v>
      </c>
      <c r="I58" s="7">
        <f t="shared" si="17"/>
        <v>1</v>
      </c>
    </row>
    <row r="59" spans="1:9" x14ac:dyDescent="0.25">
      <c r="A59" s="17">
        <v>0.41666666666666669</v>
      </c>
      <c r="B59">
        <v>1</v>
      </c>
      <c r="C59">
        <v>3</v>
      </c>
      <c r="D59">
        <v>1</v>
      </c>
      <c r="E59" s="6">
        <f t="shared" si="13"/>
        <v>5</v>
      </c>
      <c r="F59" s="7">
        <f t="shared" si="14"/>
        <v>0.2</v>
      </c>
      <c r="G59" s="7">
        <f t="shared" si="15"/>
        <v>0.6</v>
      </c>
      <c r="H59" s="7">
        <f t="shared" si="16"/>
        <v>0.2</v>
      </c>
      <c r="I59" s="7">
        <f t="shared" si="17"/>
        <v>1</v>
      </c>
    </row>
    <row r="60" spans="1:9" x14ac:dyDescent="0.25">
      <c r="A60" s="17">
        <v>0.4236111111111111</v>
      </c>
      <c r="B60">
        <v>1</v>
      </c>
      <c r="C60">
        <v>1</v>
      </c>
      <c r="D60">
        <v>0</v>
      </c>
      <c r="E60" s="6">
        <f t="shared" si="13"/>
        <v>2</v>
      </c>
      <c r="F60" s="7">
        <f t="shared" si="14"/>
        <v>0.5</v>
      </c>
      <c r="G60" s="7">
        <f t="shared" si="15"/>
        <v>0.5</v>
      </c>
      <c r="H60" s="7">
        <f t="shared" si="16"/>
        <v>0</v>
      </c>
      <c r="I60" s="7">
        <f t="shared" si="17"/>
        <v>1</v>
      </c>
    </row>
    <row r="61" spans="1:9" x14ac:dyDescent="0.25">
      <c r="A61" s="17">
        <v>0.43055555555555558</v>
      </c>
      <c r="B61">
        <v>1</v>
      </c>
      <c r="C61">
        <v>0</v>
      </c>
      <c r="D61">
        <v>1</v>
      </c>
      <c r="E61" s="6">
        <f t="shared" si="13"/>
        <v>2</v>
      </c>
      <c r="F61" s="7">
        <f t="shared" si="14"/>
        <v>0.5</v>
      </c>
      <c r="G61" s="7">
        <f t="shared" si="15"/>
        <v>0</v>
      </c>
      <c r="H61" s="7">
        <f t="shared" si="16"/>
        <v>0.5</v>
      </c>
      <c r="I61" s="7">
        <f t="shared" si="17"/>
        <v>1</v>
      </c>
    </row>
    <row r="62" spans="1:9" x14ac:dyDescent="0.25">
      <c r="A62" s="17">
        <v>0.4375</v>
      </c>
      <c r="B62">
        <v>0</v>
      </c>
      <c r="C62">
        <v>0</v>
      </c>
      <c r="D62">
        <v>2</v>
      </c>
      <c r="E62" s="6">
        <f t="shared" si="13"/>
        <v>2</v>
      </c>
      <c r="F62" s="7">
        <f t="shared" si="14"/>
        <v>0</v>
      </c>
      <c r="G62" s="7">
        <f t="shared" si="15"/>
        <v>0</v>
      </c>
      <c r="H62" s="7">
        <f t="shared" si="16"/>
        <v>1</v>
      </c>
      <c r="I62" s="7">
        <f t="shared" si="17"/>
        <v>1</v>
      </c>
    </row>
    <row r="63" spans="1:9" x14ac:dyDescent="0.25">
      <c r="A63" s="17">
        <v>0.44444444444444442</v>
      </c>
      <c r="B63">
        <v>0</v>
      </c>
      <c r="C63">
        <v>1</v>
      </c>
      <c r="D63">
        <v>3</v>
      </c>
      <c r="E63" s="6">
        <f t="shared" si="13"/>
        <v>4</v>
      </c>
      <c r="F63" s="7">
        <f t="shared" si="14"/>
        <v>0</v>
      </c>
      <c r="G63" s="7">
        <f t="shared" si="15"/>
        <v>0.25</v>
      </c>
      <c r="H63" s="7">
        <f t="shared" si="16"/>
        <v>0.75</v>
      </c>
      <c r="I63" s="7">
        <f t="shared" si="17"/>
        <v>1</v>
      </c>
    </row>
    <row r="64" spans="1:9" x14ac:dyDescent="0.25">
      <c r="A64" s="17">
        <v>0.4513888888888889</v>
      </c>
      <c r="B64">
        <v>0</v>
      </c>
      <c r="C64">
        <v>1</v>
      </c>
      <c r="D64">
        <v>3</v>
      </c>
      <c r="E64" s="6">
        <f t="shared" si="13"/>
        <v>4</v>
      </c>
      <c r="F64" s="7">
        <f t="shared" si="14"/>
        <v>0</v>
      </c>
      <c r="G64" s="7">
        <f t="shared" si="15"/>
        <v>0.25</v>
      </c>
      <c r="H64" s="7">
        <f t="shared" si="16"/>
        <v>0.75</v>
      </c>
      <c r="I64" s="7">
        <f t="shared" si="17"/>
        <v>1</v>
      </c>
    </row>
    <row r="65" spans="1:9" x14ac:dyDescent="0.25">
      <c r="A65" s="17">
        <v>0.45833333333333331</v>
      </c>
      <c r="B65">
        <v>1</v>
      </c>
      <c r="C65">
        <v>3</v>
      </c>
      <c r="D65">
        <v>1</v>
      </c>
      <c r="E65" s="6">
        <f t="shared" si="13"/>
        <v>5</v>
      </c>
      <c r="F65" s="7">
        <f t="shared" si="14"/>
        <v>0.2</v>
      </c>
      <c r="G65" s="7">
        <f t="shared" si="15"/>
        <v>0.6</v>
      </c>
      <c r="H65" s="7">
        <f t="shared" si="16"/>
        <v>0.2</v>
      </c>
      <c r="I65" s="7">
        <f t="shared" si="17"/>
        <v>1</v>
      </c>
    </row>
    <row r="66" spans="1:9" x14ac:dyDescent="0.25">
      <c r="A66" s="17">
        <v>0.46527777777777773</v>
      </c>
      <c r="B66">
        <v>2</v>
      </c>
      <c r="C66">
        <v>0</v>
      </c>
      <c r="D66">
        <v>0</v>
      </c>
      <c r="E66" s="6">
        <f t="shared" si="13"/>
        <v>2</v>
      </c>
      <c r="F66" s="7">
        <f t="shared" si="14"/>
        <v>1</v>
      </c>
      <c r="G66" s="7">
        <f t="shared" si="15"/>
        <v>0</v>
      </c>
      <c r="H66" s="7">
        <f t="shared" si="16"/>
        <v>0</v>
      </c>
      <c r="I66" s="7">
        <f t="shared" si="17"/>
        <v>1</v>
      </c>
    </row>
    <row r="67" spans="1:9" x14ac:dyDescent="0.25">
      <c r="A67" s="17">
        <v>0.47222222222222227</v>
      </c>
      <c r="B67">
        <v>0</v>
      </c>
      <c r="C67">
        <v>2</v>
      </c>
      <c r="D67">
        <v>3</v>
      </c>
      <c r="E67" s="6">
        <f t="shared" si="13"/>
        <v>5</v>
      </c>
      <c r="F67" s="7">
        <f t="shared" si="14"/>
        <v>0</v>
      </c>
      <c r="G67" s="7">
        <f t="shared" si="15"/>
        <v>0.4</v>
      </c>
      <c r="H67" s="7">
        <f t="shared" si="16"/>
        <v>0.6</v>
      </c>
      <c r="I67" s="7">
        <f t="shared" si="17"/>
        <v>1</v>
      </c>
    </row>
    <row r="68" spans="1:9" x14ac:dyDescent="0.25">
      <c r="A68" s="17">
        <v>0.47916666666666669</v>
      </c>
      <c r="B68">
        <v>0</v>
      </c>
      <c r="C68">
        <v>2</v>
      </c>
      <c r="D68">
        <v>2</v>
      </c>
      <c r="E68" s="6">
        <f t="shared" si="13"/>
        <v>4</v>
      </c>
      <c r="F68" s="7">
        <f t="shared" si="14"/>
        <v>0</v>
      </c>
      <c r="G68" s="7">
        <f t="shared" si="15"/>
        <v>0.5</v>
      </c>
      <c r="H68" s="7">
        <f t="shared" si="16"/>
        <v>0.5</v>
      </c>
      <c r="I68" s="7">
        <f t="shared" si="17"/>
        <v>1</v>
      </c>
    </row>
    <row r="69" spans="1:9" x14ac:dyDescent="0.25">
      <c r="A69" s="17">
        <v>0.4861111111111111</v>
      </c>
      <c r="B69">
        <v>1</v>
      </c>
      <c r="C69">
        <v>0</v>
      </c>
      <c r="D69">
        <v>3</v>
      </c>
      <c r="E69" s="6">
        <f t="shared" si="13"/>
        <v>4</v>
      </c>
      <c r="F69" s="7">
        <f t="shared" si="14"/>
        <v>0.25</v>
      </c>
      <c r="G69" s="7">
        <f t="shared" si="15"/>
        <v>0</v>
      </c>
      <c r="H69" s="7">
        <f t="shared" si="16"/>
        <v>0.75</v>
      </c>
      <c r="I69" s="7">
        <f t="shared" si="17"/>
        <v>1</v>
      </c>
    </row>
    <row r="70" spans="1:9" x14ac:dyDescent="0.25">
      <c r="A70" s="17">
        <v>0.49305555555555558</v>
      </c>
      <c r="B70">
        <v>1</v>
      </c>
      <c r="C70">
        <v>1</v>
      </c>
      <c r="D70">
        <v>1</v>
      </c>
      <c r="E70" s="6">
        <f t="shared" si="13"/>
        <v>3</v>
      </c>
      <c r="F70" s="7">
        <f t="shared" si="14"/>
        <v>0.33333333333333331</v>
      </c>
      <c r="G70" s="7">
        <f t="shared" si="15"/>
        <v>0.33333333333333331</v>
      </c>
      <c r="H70" s="7">
        <f t="shared" si="16"/>
        <v>0.33333333333333331</v>
      </c>
      <c r="I70" s="7">
        <f t="shared" si="17"/>
        <v>1</v>
      </c>
    </row>
    <row r="71" spans="1:9" x14ac:dyDescent="0.25">
      <c r="A71" s="17">
        <v>0.50694444444444442</v>
      </c>
      <c r="B71">
        <v>0</v>
      </c>
      <c r="C71">
        <v>1</v>
      </c>
      <c r="D71">
        <v>4</v>
      </c>
      <c r="E71" s="6">
        <f t="shared" si="13"/>
        <v>5</v>
      </c>
      <c r="F71" s="7">
        <f t="shared" si="14"/>
        <v>0</v>
      </c>
      <c r="G71" s="7">
        <f t="shared" si="15"/>
        <v>0.2</v>
      </c>
      <c r="H71" s="7">
        <f t="shared" si="16"/>
        <v>0.8</v>
      </c>
      <c r="I71" s="7">
        <f t="shared" si="17"/>
        <v>1</v>
      </c>
    </row>
    <row r="72" spans="1:9" x14ac:dyDescent="0.25">
      <c r="A72" s="17">
        <v>0.51388888888888895</v>
      </c>
      <c r="B72">
        <v>1</v>
      </c>
      <c r="C72">
        <v>1</v>
      </c>
      <c r="D72">
        <v>2</v>
      </c>
      <c r="E72" s="6">
        <f t="shared" si="13"/>
        <v>4</v>
      </c>
      <c r="F72" s="7">
        <f t="shared" si="14"/>
        <v>0.25</v>
      </c>
      <c r="G72" s="7">
        <f t="shared" si="15"/>
        <v>0.25</v>
      </c>
      <c r="H72" s="7">
        <f t="shared" si="16"/>
        <v>0.5</v>
      </c>
      <c r="I72" s="7">
        <f t="shared" si="17"/>
        <v>1</v>
      </c>
    </row>
    <row r="73" spans="1:9" ht="15.75" thickBot="1" x14ac:dyDescent="0.3">
      <c r="A73" s="17">
        <v>0.52083333333333337</v>
      </c>
      <c r="B73">
        <v>3</v>
      </c>
      <c r="C73">
        <v>2</v>
      </c>
      <c r="D73">
        <v>0</v>
      </c>
      <c r="E73" s="6">
        <f t="shared" si="13"/>
        <v>5</v>
      </c>
      <c r="F73" s="7">
        <f t="shared" si="14"/>
        <v>0.6</v>
      </c>
      <c r="G73" s="7">
        <f t="shared" si="15"/>
        <v>0.4</v>
      </c>
      <c r="H73" s="7">
        <f t="shared" si="16"/>
        <v>0</v>
      </c>
      <c r="I73" s="7">
        <f t="shared" si="17"/>
        <v>1</v>
      </c>
    </row>
    <row r="74" spans="1:9" ht="15.75" thickBot="1" x14ac:dyDescent="0.3">
      <c r="A74" s="21" t="s">
        <v>10</v>
      </c>
      <c r="B74" s="22">
        <f>SUM(B46:B70)</f>
        <v>15</v>
      </c>
      <c r="C74" s="22">
        <f>SUM(C46:C70)</f>
        <v>33</v>
      </c>
      <c r="D74" s="22">
        <f>SUM(D46:D70)</f>
        <v>43</v>
      </c>
      <c r="E74" s="23">
        <f>B74+C74+D74</f>
        <v>91</v>
      </c>
      <c r="F74" s="24">
        <f>B74/E74</f>
        <v>0.16483516483516483</v>
      </c>
      <c r="G74" s="24">
        <f>C74/E74</f>
        <v>0.36263736263736263</v>
      </c>
      <c r="H74" s="24">
        <f>D74/E74</f>
        <v>0.47252747252747251</v>
      </c>
      <c r="I74" s="25">
        <f>SUM(F74:H74)</f>
        <v>1</v>
      </c>
    </row>
    <row r="75" spans="1:9" x14ac:dyDescent="0.25">
      <c r="A75" s="17"/>
    </row>
    <row r="76" spans="1:9" x14ac:dyDescent="0.25">
      <c r="A76" s="17"/>
    </row>
    <row r="77" spans="1:9" x14ac:dyDescent="0.25">
      <c r="A77" s="17"/>
    </row>
    <row r="78" spans="1:9" x14ac:dyDescent="0.25">
      <c r="A78" s="9" t="s">
        <v>12</v>
      </c>
      <c r="B78" s="9" t="s">
        <v>0</v>
      </c>
      <c r="C78" s="9" t="s">
        <v>2</v>
      </c>
      <c r="D78" s="9" t="s">
        <v>1</v>
      </c>
      <c r="E78" s="4" t="s">
        <v>3</v>
      </c>
      <c r="F78" s="4" t="s">
        <v>4</v>
      </c>
      <c r="G78" s="4" t="s">
        <v>6</v>
      </c>
      <c r="H78" s="26" t="s">
        <v>5</v>
      </c>
      <c r="I78" s="4" t="s">
        <v>7</v>
      </c>
    </row>
    <row r="79" spans="1:9" x14ac:dyDescent="0.25">
      <c r="A79" s="27">
        <v>0.33333333333333331</v>
      </c>
      <c r="B79" s="9">
        <v>66</v>
      </c>
      <c r="C79" s="9">
        <v>54</v>
      </c>
      <c r="D79" s="9">
        <v>86</v>
      </c>
      <c r="E79" s="4">
        <f t="shared" ref="E79" si="18">B79+C79+D79</f>
        <v>206</v>
      </c>
      <c r="F79" s="5">
        <f t="shared" ref="F79" si="19">B79/E79</f>
        <v>0.32038834951456313</v>
      </c>
      <c r="G79" s="5">
        <f t="shared" ref="G79" si="20">C79/E79</f>
        <v>0.26213592233009708</v>
      </c>
      <c r="H79" s="5">
        <f t="shared" ref="H79" si="21">D79/E79</f>
        <v>0.41747572815533979</v>
      </c>
      <c r="I79" s="5">
        <f t="shared" ref="I79" si="22">SUM(F79:H79)</f>
        <v>1</v>
      </c>
    </row>
    <row r="80" spans="1:9" x14ac:dyDescent="0.25">
      <c r="A80" s="27">
        <v>0.34027777777777773</v>
      </c>
      <c r="B80" s="9">
        <v>33</v>
      </c>
      <c r="C80" s="9">
        <v>38</v>
      </c>
      <c r="D80" s="9">
        <v>44</v>
      </c>
      <c r="E80" s="4">
        <f t="shared" ref="E80:E106" si="23">B80+C80+D80</f>
        <v>115</v>
      </c>
      <c r="F80" s="5">
        <f t="shared" ref="F80:F106" si="24">B80/E80</f>
        <v>0.28695652173913044</v>
      </c>
      <c r="G80" s="5">
        <f t="shared" ref="G80:G106" si="25">C80/E80</f>
        <v>0.33043478260869563</v>
      </c>
      <c r="H80" s="5">
        <f t="shared" ref="H80:H106" si="26">D80/E80</f>
        <v>0.38260869565217392</v>
      </c>
      <c r="I80" s="5">
        <f t="shared" ref="I80:I106" si="27">SUM(F80:H80)</f>
        <v>1</v>
      </c>
    </row>
    <row r="81" spans="1:9" x14ac:dyDescent="0.25">
      <c r="A81" s="27">
        <v>0.34722222222222227</v>
      </c>
      <c r="B81" s="9">
        <v>40</v>
      </c>
      <c r="C81" s="9">
        <v>38</v>
      </c>
      <c r="D81" s="9">
        <v>65</v>
      </c>
      <c r="E81" s="4">
        <f t="shared" si="23"/>
        <v>143</v>
      </c>
      <c r="F81" s="5">
        <f t="shared" si="24"/>
        <v>0.27972027972027974</v>
      </c>
      <c r="G81" s="5">
        <f t="shared" si="25"/>
        <v>0.26573426573426573</v>
      </c>
      <c r="H81" s="5">
        <f t="shared" si="26"/>
        <v>0.45454545454545453</v>
      </c>
      <c r="I81" s="5">
        <f t="shared" si="27"/>
        <v>1</v>
      </c>
    </row>
    <row r="82" spans="1:9" x14ac:dyDescent="0.25">
      <c r="A82" s="27">
        <v>0.35416666666666669</v>
      </c>
      <c r="B82" s="9">
        <v>62</v>
      </c>
      <c r="C82" s="9">
        <v>53</v>
      </c>
      <c r="D82" s="9">
        <v>65</v>
      </c>
      <c r="E82" s="4">
        <f t="shared" si="23"/>
        <v>180</v>
      </c>
      <c r="F82" s="5">
        <f t="shared" si="24"/>
        <v>0.34444444444444444</v>
      </c>
      <c r="G82" s="5">
        <f t="shared" si="25"/>
        <v>0.29444444444444445</v>
      </c>
      <c r="H82" s="5">
        <f t="shared" si="26"/>
        <v>0.3611111111111111</v>
      </c>
      <c r="I82" s="5">
        <f t="shared" si="27"/>
        <v>1</v>
      </c>
    </row>
    <row r="83" spans="1:9" x14ac:dyDescent="0.25">
      <c r="A83" s="27">
        <v>0.3611111111111111</v>
      </c>
      <c r="B83" s="9">
        <v>68</v>
      </c>
      <c r="C83" s="9">
        <v>51</v>
      </c>
      <c r="D83" s="9">
        <v>58</v>
      </c>
      <c r="E83" s="4">
        <f t="shared" si="23"/>
        <v>177</v>
      </c>
      <c r="F83" s="5">
        <f t="shared" si="24"/>
        <v>0.38418079096045199</v>
      </c>
      <c r="G83" s="5">
        <f t="shared" si="25"/>
        <v>0.28813559322033899</v>
      </c>
      <c r="H83" s="5">
        <f t="shared" si="26"/>
        <v>0.32768361581920902</v>
      </c>
      <c r="I83" s="5">
        <f t="shared" si="27"/>
        <v>1</v>
      </c>
    </row>
    <row r="84" spans="1:9" x14ac:dyDescent="0.25">
      <c r="A84" s="27">
        <v>0.36805555555555558</v>
      </c>
      <c r="B84" s="9">
        <v>58</v>
      </c>
      <c r="C84" s="9">
        <v>64</v>
      </c>
      <c r="D84" s="9">
        <v>54</v>
      </c>
      <c r="E84" s="4">
        <f t="shared" si="23"/>
        <v>176</v>
      </c>
      <c r="F84" s="5">
        <f t="shared" si="24"/>
        <v>0.32954545454545453</v>
      </c>
      <c r="G84" s="5">
        <f t="shared" si="25"/>
        <v>0.36363636363636365</v>
      </c>
      <c r="H84" s="5">
        <f t="shared" si="26"/>
        <v>0.30681818181818182</v>
      </c>
      <c r="I84" s="5">
        <f t="shared" si="27"/>
        <v>1</v>
      </c>
    </row>
    <row r="85" spans="1:9" x14ac:dyDescent="0.25">
      <c r="A85" s="27">
        <v>0.375</v>
      </c>
      <c r="B85" s="9">
        <v>66</v>
      </c>
      <c r="C85" s="9">
        <v>47</v>
      </c>
      <c r="D85" s="9">
        <v>107</v>
      </c>
      <c r="E85" s="4">
        <f t="shared" si="23"/>
        <v>220</v>
      </c>
      <c r="F85" s="5">
        <f t="shared" si="24"/>
        <v>0.3</v>
      </c>
      <c r="G85" s="5">
        <f t="shared" si="25"/>
        <v>0.21363636363636362</v>
      </c>
      <c r="H85" s="5">
        <f t="shared" si="26"/>
        <v>0.48636363636363639</v>
      </c>
      <c r="I85" s="5">
        <f t="shared" si="27"/>
        <v>1</v>
      </c>
    </row>
    <row r="86" spans="1:9" x14ac:dyDescent="0.25">
      <c r="A86" s="27">
        <v>0.38194444444444442</v>
      </c>
      <c r="B86" s="9">
        <v>49</v>
      </c>
      <c r="C86" s="9">
        <v>66</v>
      </c>
      <c r="D86" s="9">
        <v>92</v>
      </c>
      <c r="E86" s="4">
        <f t="shared" si="23"/>
        <v>207</v>
      </c>
      <c r="F86" s="5">
        <f t="shared" si="24"/>
        <v>0.23671497584541062</v>
      </c>
      <c r="G86" s="5">
        <f t="shared" si="25"/>
        <v>0.3188405797101449</v>
      </c>
      <c r="H86" s="5">
        <f t="shared" si="26"/>
        <v>0.44444444444444442</v>
      </c>
      <c r="I86" s="5">
        <f t="shared" si="27"/>
        <v>1</v>
      </c>
    </row>
    <row r="87" spans="1:9" x14ac:dyDescent="0.25">
      <c r="A87" s="27">
        <v>0.3888888888888889</v>
      </c>
      <c r="B87" s="9">
        <v>86</v>
      </c>
      <c r="C87" s="9">
        <v>100</v>
      </c>
      <c r="D87" s="9">
        <v>189</v>
      </c>
      <c r="E87" s="4">
        <f t="shared" si="23"/>
        <v>375</v>
      </c>
      <c r="F87" s="5">
        <f t="shared" si="24"/>
        <v>0.22933333333333333</v>
      </c>
      <c r="G87" s="5">
        <f t="shared" si="25"/>
        <v>0.26666666666666666</v>
      </c>
      <c r="H87" s="5">
        <f t="shared" si="26"/>
        <v>0.504</v>
      </c>
      <c r="I87" s="5">
        <f t="shared" si="27"/>
        <v>1</v>
      </c>
    </row>
    <row r="88" spans="1:9" x14ac:dyDescent="0.25">
      <c r="A88" s="27">
        <v>0.39583333333333331</v>
      </c>
      <c r="B88" s="9">
        <v>123</v>
      </c>
      <c r="C88" s="9">
        <v>115</v>
      </c>
      <c r="D88" s="9">
        <v>230</v>
      </c>
      <c r="E88" s="4">
        <f t="shared" si="23"/>
        <v>468</v>
      </c>
      <c r="F88" s="5">
        <f t="shared" si="24"/>
        <v>0.26282051282051283</v>
      </c>
      <c r="G88" s="5">
        <f t="shared" si="25"/>
        <v>0.24572649572649571</v>
      </c>
      <c r="H88" s="5">
        <f t="shared" si="26"/>
        <v>0.49145299145299143</v>
      </c>
      <c r="I88" s="5">
        <f t="shared" si="27"/>
        <v>1</v>
      </c>
    </row>
    <row r="89" spans="1:9" x14ac:dyDescent="0.25">
      <c r="A89" s="27">
        <v>0.40277777777777773</v>
      </c>
      <c r="B89" s="9">
        <v>93</v>
      </c>
      <c r="C89" s="9">
        <v>89</v>
      </c>
      <c r="D89" s="9">
        <v>204</v>
      </c>
      <c r="E89" s="4">
        <f t="shared" si="23"/>
        <v>386</v>
      </c>
      <c r="F89" s="5">
        <f t="shared" si="24"/>
        <v>0.24093264248704663</v>
      </c>
      <c r="G89" s="5">
        <f t="shared" si="25"/>
        <v>0.23056994818652848</v>
      </c>
      <c r="H89" s="5">
        <f t="shared" si="26"/>
        <v>0.52849740932642486</v>
      </c>
      <c r="I89" s="5">
        <f t="shared" si="27"/>
        <v>1</v>
      </c>
    </row>
    <row r="90" spans="1:9" x14ac:dyDescent="0.25">
      <c r="A90" s="27">
        <v>0.40972222222222227</v>
      </c>
      <c r="B90" s="9">
        <v>87</v>
      </c>
      <c r="C90" s="9">
        <v>84</v>
      </c>
      <c r="D90" s="9">
        <v>134</v>
      </c>
      <c r="E90" s="4">
        <f t="shared" si="23"/>
        <v>305</v>
      </c>
      <c r="F90" s="5">
        <f t="shared" si="24"/>
        <v>0.28524590163934427</v>
      </c>
      <c r="G90" s="5">
        <f t="shared" si="25"/>
        <v>0.27540983606557379</v>
      </c>
      <c r="H90" s="5">
        <f t="shared" si="26"/>
        <v>0.43934426229508194</v>
      </c>
      <c r="I90" s="5">
        <f t="shared" si="27"/>
        <v>1</v>
      </c>
    </row>
    <row r="91" spans="1:9" x14ac:dyDescent="0.25">
      <c r="A91" s="27">
        <v>0.41666666666666669</v>
      </c>
      <c r="B91" s="9">
        <v>111</v>
      </c>
      <c r="C91" s="9">
        <v>75</v>
      </c>
      <c r="D91" s="9">
        <v>146</v>
      </c>
      <c r="E91" s="4">
        <f t="shared" si="23"/>
        <v>332</v>
      </c>
      <c r="F91" s="5">
        <f t="shared" si="24"/>
        <v>0.33433734939759036</v>
      </c>
      <c r="G91" s="5">
        <f t="shared" si="25"/>
        <v>0.22590361445783133</v>
      </c>
      <c r="H91" s="5">
        <f t="shared" si="26"/>
        <v>0.43975903614457829</v>
      </c>
      <c r="I91" s="5">
        <f t="shared" si="27"/>
        <v>1</v>
      </c>
    </row>
    <row r="92" spans="1:9" x14ac:dyDescent="0.25">
      <c r="A92" s="27">
        <v>0.4236111111111111</v>
      </c>
      <c r="B92" s="9">
        <v>66</v>
      </c>
      <c r="C92" s="9">
        <v>59</v>
      </c>
      <c r="D92" s="9">
        <v>107</v>
      </c>
      <c r="E92" s="4">
        <f t="shared" si="23"/>
        <v>232</v>
      </c>
      <c r="F92" s="5">
        <f t="shared" si="24"/>
        <v>0.28448275862068967</v>
      </c>
      <c r="G92" s="5">
        <f t="shared" si="25"/>
        <v>0.25431034482758619</v>
      </c>
      <c r="H92" s="5">
        <f t="shared" si="26"/>
        <v>0.46120689655172414</v>
      </c>
      <c r="I92" s="5">
        <f t="shared" si="27"/>
        <v>1</v>
      </c>
    </row>
    <row r="93" spans="1:9" x14ac:dyDescent="0.25">
      <c r="A93" s="27">
        <v>0.43055555555555558</v>
      </c>
      <c r="B93" s="9">
        <v>70</v>
      </c>
      <c r="C93" s="9">
        <v>43</v>
      </c>
      <c r="D93" s="9">
        <v>85</v>
      </c>
      <c r="E93" s="4">
        <f t="shared" si="23"/>
        <v>198</v>
      </c>
      <c r="F93" s="5">
        <f t="shared" si="24"/>
        <v>0.35353535353535354</v>
      </c>
      <c r="G93" s="5">
        <f t="shared" si="25"/>
        <v>0.21717171717171718</v>
      </c>
      <c r="H93" s="5">
        <f t="shared" si="26"/>
        <v>0.42929292929292928</v>
      </c>
      <c r="I93" s="5">
        <f t="shared" si="27"/>
        <v>1</v>
      </c>
    </row>
    <row r="94" spans="1:9" x14ac:dyDescent="0.25">
      <c r="A94" s="27">
        <v>0.4375</v>
      </c>
      <c r="B94" s="9">
        <v>71</v>
      </c>
      <c r="C94" s="9">
        <v>59</v>
      </c>
      <c r="D94" s="9">
        <v>91</v>
      </c>
      <c r="E94" s="4">
        <f t="shared" si="23"/>
        <v>221</v>
      </c>
      <c r="F94" s="5">
        <f t="shared" si="24"/>
        <v>0.32126696832579188</v>
      </c>
      <c r="G94" s="5">
        <f t="shared" si="25"/>
        <v>0.2669683257918552</v>
      </c>
      <c r="H94" s="5">
        <f t="shared" si="26"/>
        <v>0.41176470588235292</v>
      </c>
      <c r="I94" s="5">
        <f t="shared" si="27"/>
        <v>1</v>
      </c>
    </row>
    <row r="95" spans="1:9" x14ac:dyDescent="0.25">
      <c r="A95" s="27">
        <v>0.44444444444444442</v>
      </c>
      <c r="B95" s="9">
        <v>88</v>
      </c>
      <c r="C95" s="9">
        <v>83</v>
      </c>
      <c r="D95" s="9">
        <v>127</v>
      </c>
      <c r="E95" s="4">
        <f t="shared" si="23"/>
        <v>298</v>
      </c>
      <c r="F95" s="5">
        <f t="shared" si="24"/>
        <v>0.29530201342281881</v>
      </c>
      <c r="G95" s="5">
        <f t="shared" si="25"/>
        <v>0.27852348993288589</v>
      </c>
      <c r="H95" s="5">
        <f t="shared" si="26"/>
        <v>0.4261744966442953</v>
      </c>
      <c r="I95" s="5">
        <f t="shared" si="27"/>
        <v>1</v>
      </c>
    </row>
    <row r="96" spans="1:9" x14ac:dyDescent="0.25">
      <c r="A96" s="27">
        <v>0.4513888888888889</v>
      </c>
      <c r="B96" s="9">
        <v>243</v>
      </c>
      <c r="C96" s="9">
        <v>198</v>
      </c>
      <c r="D96" s="9">
        <v>380</v>
      </c>
      <c r="E96" s="4">
        <f t="shared" si="23"/>
        <v>821</v>
      </c>
      <c r="F96" s="5">
        <f t="shared" si="24"/>
        <v>0.29598051157125455</v>
      </c>
      <c r="G96" s="5">
        <f t="shared" si="25"/>
        <v>0.24116930572472595</v>
      </c>
      <c r="H96" s="5">
        <f t="shared" si="26"/>
        <v>0.46285018270401951</v>
      </c>
      <c r="I96" s="5">
        <f t="shared" si="27"/>
        <v>1</v>
      </c>
    </row>
    <row r="97" spans="1:9" x14ac:dyDescent="0.25">
      <c r="A97" s="27">
        <v>0.45833333333333331</v>
      </c>
      <c r="B97" s="9">
        <v>69</v>
      </c>
      <c r="C97" s="9">
        <v>65</v>
      </c>
      <c r="D97" s="9">
        <v>94</v>
      </c>
      <c r="E97" s="4">
        <f t="shared" si="23"/>
        <v>228</v>
      </c>
      <c r="F97" s="5">
        <f t="shared" si="24"/>
        <v>0.30263157894736842</v>
      </c>
      <c r="G97" s="5">
        <f t="shared" si="25"/>
        <v>0.28508771929824561</v>
      </c>
      <c r="H97" s="5">
        <f t="shared" si="26"/>
        <v>0.41228070175438597</v>
      </c>
      <c r="I97" s="5">
        <f t="shared" si="27"/>
        <v>1</v>
      </c>
    </row>
    <row r="98" spans="1:9" x14ac:dyDescent="0.25">
      <c r="A98" s="27">
        <v>0.46527777777777773</v>
      </c>
      <c r="B98" s="9">
        <v>93</v>
      </c>
      <c r="C98" s="9">
        <v>68</v>
      </c>
      <c r="D98" s="9">
        <v>106</v>
      </c>
      <c r="E98" s="4">
        <f t="shared" si="23"/>
        <v>267</v>
      </c>
      <c r="F98" s="5">
        <f t="shared" si="24"/>
        <v>0.34831460674157305</v>
      </c>
      <c r="G98" s="5">
        <f t="shared" si="25"/>
        <v>0.25468164794007492</v>
      </c>
      <c r="H98" s="5">
        <f t="shared" si="26"/>
        <v>0.39700374531835209</v>
      </c>
      <c r="I98" s="5">
        <f t="shared" si="27"/>
        <v>1</v>
      </c>
    </row>
    <row r="99" spans="1:9" x14ac:dyDescent="0.25">
      <c r="A99" s="27">
        <v>0.47222222222222227</v>
      </c>
      <c r="B99" s="9">
        <v>69</v>
      </c>
      <c r="C99" s="9">
        <v>47</v>
      </c>
      <c r="D99" s="9">
        <v>81</v>
      </c>
      <c r="E99" s="4">
        <f t="shared" si="23"/>
        <v>197</v>
      </c>
      <c r="F99" s="5">
        <f t="shared" si="24"/>
        <v>0.35025380710659898</v>
      </c>
      <c r="G99" s="5">
        <f t="shared" si="25"/>
        <v>0.23857868020304568</v>
      </c>
      <c r="H99" s="5">
        <f t="shared" si="26"/>
        <v>0.41116751269035534</v>
      </c>
      <c r="I99" s="5">
        <f t="shared" si="27"/>
        <v>1</v>
      </c>
    </row>
    <row r="100" spans="1:9" x14ac:dyDescent="0.25">
      <c r="A100" s="27">
        <v>0.47916666666666669</v>
      </c>
      <c r="B100" s="9">
        <v>45</v>
      </c>
      <c r="C100" s="9">
        <v>36</v>
      </c>
      <c r="D100" s="9">
        <v>75</v>
      </c>
      <c r="E100" s="4">
        <f t="shared" si="23"/>
        <v>156</v>
      </c>
      <c r="F100" s="5">
        <f t="shared" si="24"/>
        <v>0.28846153846153844</v>
      </c>
      <c r="G100" s="5">
        <f t="shared" si="25"/>
        <v>0.23076923076923078</v>
      </c>
      <c r="H100" s="5">
        <f t="shared" si="26"/>
        <v>0.48076923076923078</v>
      </c>
      <c r="I100" s="5">
        <f t="shared" si="27"/>
        <v>1</v>
      </c>
    </row>
    <row r="101" spans="1:9" x14ac:dyDescent="0.25">
      <c r="A101" s="27">
        <v>0.4861111111111111</v>
      </c>
      <c r="B101" s="9">
        <v>51</v>
      </c>
      <c r="C101" s="9">
        <v>46</v>
      </c>
      <c r="D101" s="9">
        <v>70</v>
      </c>
      <c r="E101" s="4">
        <f t="shared" si="23"/>
        <v>167</v>
      </c>
      <c r="F101" s="5">
        <f t="shared" si="24"/>
        <v>0.30538922155688625</v>
      </c>
      <c r="G101" s="5">
        <f t="shared" si="25"/>
        <v>0.27544910179640719</v>
      </c>
      <c r="H101" s="5">
        <f t="shared" si="26"/>
        <v>0.41916167664670656</v>
      </c>
      <c r="I101" s="5">
        <f t="shared" si="27"/>
        <v>1</v>
      </c>
    </row>
    <row r="102" spans="1:9" x14ac:dyDescent="0.25">
      <c r="A102" s="27">
        <v>0.49305555555555558</v>
      </c>
      <c r="B102" s="9">
        <v>44</v>
      </c>
      <c r="C102" s="9">
        <v>47</v>
      </c>
      <c r="D102" s="9">
        <v>47</v>
      </c>
      <c r="E102" s="4">
        <f t="shared" si="23"/>
        <v>138</v>
      </c>
      <c r="F102" s="5">
        <f t="shared" si="24"/>
        <v>0.3188405797101449</v>
      </c>
      <c r="G102" s="5">
        <f t="shared" si="25"/>
        <v>0.34057971014492755</v>
      </c>
      <c r="H102" s="5">
        <f t="shared" si="26"/>
        <v>0.34057971014492755</v>
      </c>
      <c r="I102" s="5">
        <f t="shared" si="27"/>
        <v>1</v>
      </c>
    </row>
    <row r="103" spans="1:9" x14ac:dyDescent="0.25">
      <c r="A103" s="27">
        <v>0.5</v>
      </c>
      <c r="B103" s="9">
        <v>6</v>
      </c>
      <c r="C103" s="9">
        <v>1</v>
      </c>
      <c r="D103" s="9">
        <v>9</v>
      </c>
      <c r="E103" s="4">
        <f t="shared" si="23"/>
        <v>16</v>
      </c>
      <c r="F103" s="5">
        <f t="shared" si="24"/>
        <v>0.375</v>
      </c>
      <c r="G103" s="5">
        <f t="shared" si="25"/>
        <v>6.25E-2</v>
      </c>
      <c r="H103" s="5">
        <f t="shared" si="26"/>
        <v>0.5625</v>
      </c>
      <c r="I103" s="5">
        <f t="shared" si="27"/>
        <v>1</v>
      </c>
    </row>
    <row r="104" spans="1:9" x14ac:dyDescent="0.25">
      <c r="A104" s="27">
        <v>0.50694444444444442</v>
      </c>
      <c r="B104" s="9">
        <v>38</v>
      </c>
      <c r="C104" s="9">
        <v>32</v>
      </c>
      <c r="D104" s="9">
        <v>46</v>
      </c>
      <c r="E104" s="4">
        <f t="shared" si="23"/>
        <v>116</v>
      </c>
      <c r="F104" s="5">
        <f t="shared" si="24"/>
        <v>0.32758620689655171</v>
      </c>
      <c r="G104" s="5">
        <f t="shared" si="25"/>
        <v>0.27586206896551724</v>
      </c>
      <c r="H104" s="5">
        <f t="shared" si="26"/>
        <v>0.39655172413793105</v>
      </c>
      <c r="I104" s="5">
        <f t="shared" si="27"/>
        <v>1</v>
      </c>
    </row>
    <row r="105" spans="1:9" x14ac:dyDescent="0.25">
      <c r="A105" s="27">
        <v>0.51388888888888895</v>
      </c>
      <c r="B105" s="9">
        <v>34</v>
      </c>
      <c r="C105" s="9">
        <v>26</v>
      </c>
      <c r="D105" s="9">
        <v>41</v>
      </c>
      <c r="E105" s="4">
        <f t="shared" si="23"/>
        <v>101</v>
      </c>
      <c r="F105" s="5">
        <f t="shared" si="24"/>
        <v>0.33663366336633666</v>
      </c>
      <c r="G105" s="5">
        <f t="shared" si="25"/>
        <v>0.25742574257425743</v>
      </c>
      <c r="H105" s="5">
        <f t="shared" si="26"/>
        <v>0.40594059405940597</v>
      </c>
      <c r="I105" s="5">
        <f t="shared" si="27"/>
        <v>1</v>
      </c>
    </row>
    <row r="106" spans="1:9" x14ac:dyDescent="0.25">
      <c r="A106" s="27">
        <v>0.52083333333333337</v>
      </c>
      <c r="B106" s="9">
        <v>30</v>
      </c>
      <c r="C106" s="9">
        <v>21</v>
      </c>
      <c r="D106" s="9">
        <v>34</v>
      </c>
      <c r="E106" s="4">
        <f t="shared" si="23"/>
        <v>85</v>
      </c>
      <c r="F106" s="5">
        <f t="shared" si="24"/>
        <v>0.35294117647058826</v>
      </c>
      <c r="G106" s="5">
        <f t="shared" si="25"/>
        <v>0.24705882352941178</v>
      </c>
      <c r="H106" s="5">
        <f t="shared" si="26"/>
        <v>0.4</v>
      </c>
      <c r="I106" s="5">
        <f t="shared" si="27"/>
        <v>1</v>
      </c>
    </row>
    <row r="107" spans="1:9" x14ac:dyDescent="0.25">
      <c r="A107" s="28" t="s">
        <v>10</v>
      </c>
      <c r="B107" s="29">
        <f>SUM(B79:B103)</f>
        <v>1857</v>
      </c>
      <c r="C107" s="29">
        <f>SUM(C79:C103)</f>
        <v>1626</v>
      </c>
      <c r="D107" s="29">
        <f>SUM(D79:D103)</f>
        <v>2746</v>
      </c>
      <c r="E107" s="30">
        <f>B107+C107+D107</f>
        <v>6229</v>
      </c>
      <c r="F107" s="31">
        <f>B107/E107</f>
        <v>0.29812168887461871</v>
      </c>
      <c r="G107" s="31">
        <f>C107/E107</f>
        <v>0.26103708460427033</v>
      </c>
      <c r="H107" s="31">
        <f>D107/E107</f>
        <v>0.44084122652111091</v>
      </c>
      <c r="I107" s="31">
        <f>SUM(F107:H107)</f>
        <v>0.99999999999999989</v>
      </c>
    </row>
    <row r="108" spans="1:9" x14ac:dyDescent="0.25">
      <c r="A108" s="17"/>
    </row>
    <row r="109" spans="1:9" x14ac:dyDescent="0.25">
      <c r="A109" s="17"/>
    </row>
    <row r="110" spans="1:9" x14ac:dyDescent="0.25">
      <c r="A110" s="17"/>
    </row>
    <row r="111" spans="1:9" x14ac:dyDescent="0.25">
      <c r="A111" s="17"/>
    </row>
    <row r="112" spans="1:9" x14ac:dyDescent="0.25">
      <c r="A112" s="17"/>
    </row>
    <row r="113" spans="1:1" x14ac:dyDescent="0.25">
      <c r="A113" s="17"/>
    </row>
    <row r="114" spans="1:1" x14ac:dyDescent="0.25">
      <c r="A114" s="17"/>
    </row>
    <row r="115" spans="1:1" x14ac:dyDescent="0.25">
      <c r="A115" s="17"/>
    </row>
    <row r="116" spans="1:1" x14ac:dyDescent="0.25">
      <c r="A116" s="17"/>
    </row>
    <row r="117" spans="1:1" x14ac:dyDescent="0.25">
      <c r="A117" s="17"/>
    </row>
    <row r="118" spans="1:1" x14ac:dyDescent="0.25">
      <c r="A118" s="17"/>
    </row>
    <row r="119" spans="1:1" x14ac:dyDescent="0.25">
      <c r="A119" s="17"/>
    </row>
    <row r="120" spans="1:1" x14ac:dyDescent="0.25">
      <c r="A120" s="17"/>
    </row>
    <row r="121" spans="1:1" x14ac:dyDescent="0.25">
      <c r="A121" s="17"/>
    </row>
    <row r="122" spans="1:1" x14ac:dyDescent="0.25">
      <c r="A122" s="17"/>
    </row>
    <row r="123" spans="1:1" x14ac:dyDescent="0.25">
      <c r="A123" s="17"/>
    </row>
    <row r="124" spans="1:1" x14ac:dyDescent="0.25">
      <c r="A124" s="17"/>
    </row>
    <row r="125" spans="1:1" x14ac:dyDescent="0.25">
      <c r="A125" s="17"/>
    </row>
    <row r="126" spans="1:1" x14ac:dyDescent="0.25">
      <c r="A126" s="17"/>
    </row>
    <row r="127" spans="1:1" x14ac:dyDescent="0.25">
      <c r="A127" s="17"/>
    </row>
    <row r="128" spans="1:1" x14ac:dyDescent="0.25">
      <c r="A128" s="17"/>
    </row>
    <row r="129" spans="1:1" x14ac:dyDescent="0.25">
      <c r="A129" s="17"/>
    </row>
    <row r="130" spans="1:1" x14ac:dyDescent="0.25">
      <c r="A130" s="17"/>
    </row>
    <row r="131" spans="1:1" x14ac:dyDescent="0.25">
      <c r="A131" s="17"/>
    </row>
    <row r="132" spans="1:1" x14ac:dyDescent="0.25">
      <c r="A132" s="17"/>
    </row>
    <row r="133" spans="1:1" x14ac:dyDescent="0.25">
      <c r="A133" s="17"/>
    </row>
    <row r="134" spans="1:1" x14ac:dyDescent="0.25">
      <c r="A134" s="17"/>
    </row>
    <row r="135" spans="1:1" x14ac:dyDescent="0.25">
      <c r="A135" s="17"/>
    </row>
    <row r="136" spans="1:1" x14ac:dyDescent="0.25">
      <c r="A136" s="17"/>
    </row>
    <row r="137" spans="1:1" x14ac:dyDescent="0.25">
      <c r="A137" s="17"/>
    </row>
    <row r="138" spans="1:1" x14ac:dyDescent="0.25">
      <c r="A138" s="17"/>
    </row>
    <row r="139" spans="1:1" x14ac:dyDescent="0.25">
      <c r="A139" s="17"/>
    </row>
    <row r="140" spans="1:1" x14ac:dyDescent="0.25">
      <c r="A140" s="17"/>
    </row>
    <row r="141" spans="1:1" x14ac:dyDescent="0.25">
      <c r="A141" s="17"/>
    </row>
    <row r="142" spans="1:1" x14ac:dyDescent="0.25">
      <c r="A142" s="17"/>
    </row>
    <row r="143" spans="1:1" x14ac:dyDescent="0.25">
      <c r="A143" s="17"/>
    </row>
    <row r="144" spans="1:1" x14ac:dyDescent="0.25">
      <c r="A144" s="17"/>
    </row>
    <row r="145" spans="1:1" x14ac:dyDescent="0.25">
      <c r="A145" s="17"/>
    </row>
    <row r="146" spans="1:1" x14ac:dyDescent="0.25">
      <c r="A146" s="17"/>
    </row>
    <row r="147" spans="1:1" x14ac:dyDescent="0.25">
      <c r="A147" s="17"/>
    </row>
    <row r="148" spans="1:1" x14ac:dyDescent="0.25">
      <c r="A148" s="17"/>
    </row>
    <row r="149" spans="1:1" x14ac:dyDescent="0.25">
      <c r="A149" s="17"/>
    </row>
    <row r="150" spans="1:1" x14ac:dyDescent="0.25">
      <c r="A150" s="17"/>
    </row>
    <row r="151" spans="1:1" x14ac:dyDescent="0.25">
      <c r="A151" s="17"/>
    </row>
    <row r="152" spans="1:1" x14ac:dyDescent="0.25">
      <c r="A152" s="17"/>
    </row>
    <row r="153" spans="1:1" x14ac:dyDescent="0.25">
      <c r="A153" s="17"/>
    </row>
    <row r="154" spans="1:1" x14ac:dyDescent="0.25">
      <c r="A154" s="17"/>
    </row>
    <row r="155" spans="1:1" x14ac:dyDescent="0.25">
      <c r="A155" s="17"/>
    </row>
    <row r="156" spans="1:1" x14ac:dyDescent="0.25">
      <c r="A156" s="17"/>
    </row>
    <row r="157" spans="1:1" x14ac:dyDescent="0.25">
      <c r="A157" s="17"/>
    </row>
    <row r="158" spans="1:1" x14ac:dyDescent="0.25">
      <c r="A158" s="17"/>
    </row>
    <row r="159" spans="1:1" x14ac:dyDescent="0.25">
      <c r="A159" s="17"/>
    </row>
    <row r="160" spans="1:1" x14ac:dyDescent="0.25">
      <c r="A160" s="17"/>
    </row>
    <row r="161" spans="1:1" x14ac:dyDescent="0.25">
      <c r="A161" s="17"/>
    </row>
    <row r="162" spans="1:1" x14ac:dyDescent="0.25">
      <c r="A162" s="17"/>
    </row>
    <row r="163" spans="1:1" x14ac:dyDescent="0.25">
      <c r="A163" s="17"/>
    </row>
    <row r="164" spans="1:1" x14ac:dyDescent="0.25">
      <c r="A164" s="17"/>
    </row>
    <row r="165" spans="1:1" x14ac:dyDescent="0.25">
      <c r="A165" s="17"/>
    </row>
    <row r="166" spans="1:1" x14ac:dyDescent="0.25">
      <c r="A166" s="17"/>
    </row>
    <row r="167" spans="1:1" x14ac:dyDescent="0.25">
      <c r="A167" s="17"/>
    </row>
    <row r="168" spans="1:1" x14ac:dyDescent="0.25">
      <c r="A168" s="17"/>
    </row>
    <row r="169" spans="1:1" x14ac:dyDescent="0.25">
      <c r="A169" s="17"/>
    </row>
    <row r="170" spans="1:1" x14ac:dyDescent="0.25">
      <c r="A170" s="17"/>
    </row>
    <row r="171" spans="1:1" x14ac:dyDescent="0.25">
      <c r="A171" s="17"/>
    </row>
    <row r="172" spans="1:1" x14ac:dyDescent="0.25">
      <c r="A172" s="17"/>
    </row>
    <row r="173" spans="1:1" x14ac:dyDescent="0.25">
      <c r="A173" s="17"/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3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5"/>
  <sheetViews>
    <sheetView tabSelected="1" topLeftCell="A82" workbookViewId="0">
      <selection activeCell="A101" sqref="A101:B222"/>
    </sheetView>
  </sheetViews>
  <sheetFormatPr defaultRowHeight="15" x14ac:dyDescent="0.25"/>
  <cols>
    <col min="1" max="1" width="7.5703125" bestFit="1" customWidth="1"/>
    <col min="3" max="3" width="10.140625" bestFit="1" customWidth="1"/>
  </cols>
  <sheetData>
    <row r="1" spans="1:4" x14ac:dyDescent="0.25">
      <c r="A1" t="s">
        <v>13</v>
      </c>
      <c r="B1" t="s">
        <v>14</v>
      </c>
      <c r="C1" t="s">
        <v>15</v>
      </c>
      <c r="D1" t="s">
        <v>16</v>
      </c>
    </row>
    <row r="2" spans="1:4" x14ac:dyDescent="0.25">
      <c r="A2" s="17">
        <v>0.33333333333333331</v>
      </c>
      <c r="B2">
        <v>915</v>
      </c>
      <c r="C2">
        <v>70</v>
      </c>
      <c r="D2">
        <v>156</v>
      </c>
    </row>
    <row r="3" spans="1:4" x14ac:dyDescent="0.25">
      <c r="A3" s="17">
        <v>0.34027777777777773</v>
      </c>
      <c r="B3">
        <v>256</v>
      </c>
      <c r="C3">
        <v>19</v>
      </c>
      <c r="D3">
        <v>25</v>
      </c>
    </row>
    <row r="4" spans="1:4" x14ac:dyDescent="0.25">
      <c r="A4" s="17">
        <v>0.34722222222222227</v>
      </c>
      <c r="B4">
        <v>11</v>
      </c>
      <c r="C4">
        <v>11</v>
      </c>
      <c r="D4">
        <v>34</v>
      </c>
    </row>
    <row r="5" spans="1:4" x14ac:dyDescent="0.25">
      <c r="A5" s="17">
        <v>0.35416666666666669</v>
      </c>
      <c r="B5">
        <v>78</v>
      </c>
      <c r="C5">
        <v>19</v>
      </c>
      <c r="D5">
        <v>420</v>
      </c>
    </row>
    <row r="6" spans="1:4" x14ac:dyDescent="0.25">
      <c r="A6" s="17">
        <v>0.3611111111111111</v>
      </c>
      <c r="B6">
        <v>31</v>
      </c>
      <c r="C6">
        <v>25</v>
      </c>
      <c r="D6">
        <v>34</v>
      </c>
    </row>
    <row r="7" spans="1:4" x14ac:dyDescent="0.25">
      <c r="A7" s="17">
        <v>0.36805555555555558</v>
      </c>
      <c r="B7">
        <v>123</v>
      </c>
      <c r="C7">
        <v>17</v>
      </c>
      <c r="D7">
        <v>65</v>
      </c>
    </row>
    <row r="8" spans="1:4" x14ac:dyDescent="0.25">
      <c r="A8" s="17">
        <v>0.375</v>
      </c>
      <c r="B8">
        <v>74</v>
      </c>
      <c r="C8">
        <v>45</v>
      </c>
      <c r="D8">
        <v>71</v>
      </c>
    </row>
    <row r="9" spans="1:4" x14ac:dyDescent="0.25">
      <c r="A9" s="17">
        <v>0.38194444444444442</v>
      </c>
      <c r="B9">
        <v>20</v>
      </c>
      <c r="C9">
        <v>44</v>
      </c>
      <c r="D9">
        <v>150</v>
      </c>
    </row>
    <row r="10" spans="1:4" x14ac:dyDescent="0.25">
      <c r="A10" s="17">
        <v>0.3888888888888889</v>
      </c>
      <c r="B10">
        <v>45</v>
      </c>
      <c r="C10">
        <v>72</v>
      </c>
      <c r="D10">
        <v>141</v>
      </c>
    </row>
    <row r="11" spans="1:4" x14ac:dyDescent="0.25">
      <c r="A11" s="17">
        <v>0.39583333333333331</v>
      </c>
      <c r="B11">
        <v>176</v>
      </c>
      <c r="C11">
        <v>45</v>
      </c>
      <c r="D11">
        <v>113</v>
      </c>
    </row>
    <row r="12" spans="1:4" x14ac:dyDescent="0.25">
      <c r="A12" s="17">
        <v>0.40277777777777773</v>
      </c>
      <c r="B12">
        <v>36</v>
      </c>
      <c r="C12">
        <v>1242</v>
      </c>
      <c r="D12">
        <v>164</v>
      </c>
    </row>
    <row r="13" spans="1:4" x14ac:dyDescent="0.25">
      <c r="A13" s="17">
        <v>0.40972222222222227</v>
      </c>
      <c r="B13">
        <v>1287</v>
      </c>
      <c r="C13">
        <v>116</v>
      </c>
      <c r="D13">
        <v>432</v>
      </c>
    </row>
    <row r="14" spans="1:4" x14ac:dyDescent="0.25">
      <c r="A14" s="17">
        <v>0.41666666666666669</v>
      </c>
      <c r="B14">
        <v>298</v>
      </c>
      <c r="C14">
        <v>210</v>
      </c>
      <c r="D14">
        <v>294</v>
      </c>
    </row>
    <row r="15" spans="1:4" x14ac:dyDescent="0.25">
      <c r="A15" s="17">
        <v>0.4236111111111111</v>
      </c>
      <c r="B15">
        <v>52</v>
      </c>
      <c r="C15">
        <v>124</v>
      </c>
      <c r="D15">
        <v>111</v>
      </c>
    </row>
    <row r="16" spans="1:4" x14ac:dyDescent="0.25">
      <c r="A16" s="17">
        <v>0.43055555555555558</v>
      </c>
      <c r="B16">
        <v>218</v>
      </c>
      <c r="C16">
        <v>43</v>
      </c>
      <c r="D16">
        <v>29</v>
      </c>
    </row>
    <row r="17" spans="1:4" x14ac:dyDescent="0.25">
      <c r="A17" s="17">
        <v>0.4375</v>
      </c>
      <c r="B17">
        <v>109</v>
      </c>
      <c r="C17">
        <v>31</v>
      </c>
      <c r="D17">
        <v>70</v>
      </c>
    </row>
    <row r="18" spans="1:4" x14ac:dyDescent="0.25">
      <c r="A18" s="17">
        <v>0.44444444444444442</v>
      </c>
      <c r="B18">
        <v>108</v>
      </c>
      <c r="C18">
        <v>49</v>
      </c>
      <c r="D18">
        <v>256</v>
      </c>
    </row>
    <row r="19" spans="1:4" x14ac:dyDescent="0.25">
      <c r="A19" s="17">
        <v>0.4513888888888889</v>
      </c>
      <c r="B19">
        <v>899</v>
      </c>
      <c r="C19">
        <v>80</v>
      </c>
      <c r="D19">
        <v>690</v>
      </c>
    </row>
    <row r="20" spans="1:4" x14ac:dyDescent="0.25">
      <c r="A20" s="17">
        <v>0.45833333333333331</v>
      </c>
      <c r="B20">
        <v>20</v>
      </c>
      <c r="C20">
        <v>28</v>
      </c>
      <c r="D20">
        <v>79</v>
      </c>
    </row>
    <row r="21" spans="1:4" x14ac:dyDescent="0.25">
      <c r="A21" s="17">
        <v>0.46527777777777773</v>
      </c>
      <c r="B21">
        <v>356</v>
      </c>
      <c r="C21">
        <v>119</v>
      </c>
      <c r="D21">
        <v>1890</v>
      </c>
    </row>
    <row r="22" spans="1:4" x14ac:dyDescent="0.25">
      <c r="A22" s="17">
        <v>0.47222222222222227</v>
      </c>
      <c r="B22">
        <v>61</v>
      </c>
      <c r="C22">
        <v>68</v>
      </c>
      <c r="D22">
        <v>237</v>
      </c>
    </row>
    <row r="23" spans="1:4" x14ac:dyDescent="0.25">
      <c r="A23" s="17">
        <v>0.47916666666666669</v>
      </c>
      <c r="B23">
        <v>10</v>
      </c>
      <c r="C23">
        <v>30</v>
      </c>
      <c r="D23">
        <v>30</v>
      </c>
    </row>
    <row r="24" spans="1:4" x14ac:dyDescent="0.25">
      <c r="A24" s="17">
        <v>0.4861111111111111</v>
      </c>
      <c r="B24">
        <v>62</v>
      </c>
      <c r="C24">
        <v>12</v>
      </c>
      <c r="D24">
        <v>27</v>
      </c>
    </row>
    <row r="25" spans="1:4" x14ac:dyDescent="0.25">
      <c r="A25" s="17">
        <v>0.49305555555555558</v>
      </c>
      <c r="B25">
        <v>34</v>
      </c>
      <c r="C25">
        <v>52</v>
      </c>
      <c r="D25">
        <v>9</v>
      </c>
    </row>
    <row r="26" spans="1:4" x14ac:dyDescent="0.25">
      <c r="A26" s="17">
        <v>0.5</v>
      </c>
      <c r="B26">
        <v>0</v>
      </c>
      <c r="C26">
        <v>0</v>
      </c>
      <c r="D26">
        <v>2</v>
      </c>
    </row>
    <row r="27" spans="1:4" x14ac:dyDescent="0.25">
      <c r="A27" s="17">
        <v>0.50694444444444442</v>
      </c>
      <c r="B27">
        <v>7</v>
      </c>
      <c r="C27">
        <v>2</v>
      </c>
      <c r="D27">
        <v>83</v>
      </c>
    </row>
    <row r="28" spans="1:4" x14ac:dyDescent="0.25">
      <c r="A28" s="17">
        <v>0.51388888888888895</v>
      </c>
      <c r="B28">
        <v>20</v>
      </c>
      <c r="C28">
        <v>33</v>
      </c>
      <c r="D28">
        <v>5</v>
      </c>
    </row>
    <row r="29" spans="1:4" x14ac:dyDescent="0.25">
      <c r="A29" s="17">
        <v>0.52083333333333337</v>
      </c>
      <c r="B29">
        <v>1</v>
      </c>
      <c r="C29">
        <v>0</v>
      </c>
      <c r="D29">
        <v>4</v>
      </c>
    </row>
    <row r="35" spans="1:9" x14ac:dyDescent="0.25">
      <c r="A35" t="s">
        <v>18</v>
      </c>
      <c r="B35" t="s">
        <v>17</v>
      </c>
      <c r="C35" t="s">
        <v>11</v>
      </c>
      <c r="E35">
        <f>SUM(B36:B96)</f>
        <v>4652</v>
      </c>
      <c r="G35" t="s">
        <v>19</v>
      </c>
      <c r="H35" t="s">
        <v>3</v>
      </c>
    </row>
    <row r="36" spans="1:9" x14ac:dyDescent="0.25">
      <c r="A36">
        <v>0</v>
      </c>
      <c r="B36">
        <v>106</v>
      </c>
      <c r="C36" s="32">
        <f>B36/$E$35</f>
        <v>2.2785898538263114E-2</v>
      </c>
      <c r="G36">
        <v>5</v>
      </c>
      <c r="H36">
        <v>1782</v>
      </c>
      <c r="I36" s="2">
        <f>H36/SUM($H$36:$H$47)</f>
        <v>0.38306104901117799</v>
      </c>
    </row>
    <row r="37" spans="1:9" x14ac:dyDescent="0.25">
      <c r="A37">
        <v>1</v>
      </c>
      <c r="B37">
        <v>320</v>
      </c>
      <c r="C37" s="32">
        <f t="shared" ref="C37:C100" si="0">B37/$E$35</f>
        <v>6.878761822871883E-2</v>
      </c>
      <c r="G37">
        <v>10</v>
      </c>
      <c r="H37">
        <v>399</v>
      </c>
      <c r="I37" s="2">
        <f t="shared" ref="I37:I47" si="1">H37/SUM($H$36:$H$47)</f>
        <v>8.576956147893379E-2</v>
      </c>
    </row>
    <row r="38" spans="1:9" x14ac:dyDescent="0.25">
      <c r="A38">
        <v>2</v>
      </c>
      <c r="B38">
        <v>484</v>
      </c>
      <c r="C38" s="32">
        <f t="shared" si="0"/>
        <v>0.10404127257093723</v>
      </c>
      <c r="G38">
        <v>15</v>
      </c>
      <c r="H38">
        <v>365</v>
      </c>
      <c r="I38" s="2">
        <f t="shared" si="1"/>
        <v>7.8460877042132421E-2</v>
      </c>
    </row>
    <row r="39" spans="1:9" x14ac:dyDescent="0.25">
      <c r="A39">
        <v>3</v>
      </c>
      <c r="B39">
        <v>436</v>
      </c>
      <c r="C39" s="32">
        <f t="shared" si="0"/>
        <v>9.3723129836629407E-2</v>
      </c>
      <c r="G39">
        <v>20</v>
      </c>
      <c r="H39">
        <v>327</v>
      </c>
      <c r="I39" s="2">
        <f t="shared" si="1"/>
        <v>7.0292347377472059E-2</v>
      </c>
    </row>
    <row r="40" spans="1:9" x14ac:dyDescent="0.25">
      <c r="A40">
        <v>4</v>
      </c>
      <c r="B40">
        <v>136</v>
      </c>
      <c r="C40" s="32">
        <f t="shared" si="0"/>
        <v>2.9234737747205503E-2</v>
      </c>
      <c r="G40">
        <v>25</v>
      </c>
      <c r="H40">
        <v>329</v>
      </c>
      <c r="I40" s="2">
        <f t="shared" si="1"/>
        <v>7.0722269991401548E-2</v>
      </c>
    </row>
    <row r="41" spans="1:9" x14ac:dyDescent="0.25">
      <c r="A41">
        <v>5</v>
      </c>
      <c r="B41">
        <v>300</v>
      </c>
      <c r="C41" s="32">
        <f t="shared" si="0"/>
        <v>6.4488392089423904E-2</v>
      </c>
      <c r="D41">
        <f>SUM(B36:B41)</f>
        <v>1782</v>
      </c>
      <c r="G41">
        <v>30</v>
      </c>
      <c r="H41">
        <v>224</v>
      </c>
      <c r="I41" s="2">
        <f t="shared" si="1"/>
        <v>4.815133276010318E-2</v>
      </c>
    </row>
    <row r="42" spans="1:9" x14ac:dyDescent="0.25">
      <c r="A42">
        <v>6</v>
      </c>
      <c r="B42">
        <v>180</v>
      </c>
      <c r="C42" s="32">
        <f t="shared" si="0"/>
        <v>3.8693035253654341E-2</v>
      </c>
      <c r="G42">
        <v>35</v>
      </c>
      <c r="H42">
        <v>288</v>
      </c>
      <c r="I42" s="2">
        <f t="shared" si="1"/>
        <v>6.1908856405846945E-2</v>
      </c>
    </row>
    <row r="43" spans="1:9" x14ac:dyDescent="0.25">
      <c r="A43">
        <v>7</v>
      </c>
      <c r="B43">
        <v>54</v>
      </c>
      <c r="C43" s="32">
        <f t="shared" si="0"/>
        <v>1.1607910576096303E-2</v>
      </c>
      <c r="G43">
        <v>40</v>
      </c>
      <c r="H43">
        <v>233</v>
      </c>
      <c r="I43" s="2">
        <f t="shared" si="1"/>
        <v>5.0085984522785898E-2</v>
      </c>
    </row>
    <row r="44" spans="1:9" x14ac:dyDescent="0.25">
      <c r="A44">
        <v>8</v>
      </c>
      <c r="B44">
        <v>72</v>
      </c>
      <c r="C44" s="32">
        <f t="shared" si="0"/>
        <v>1.5477214101461736E-2</v>
      </c>
      <c r="G44">
        <v>45</v>
      </c>
      <c r="H44">
        <v>211</v>
      </c>
      <c r="I44" s="2">
        <f t="shared" si="1"/>
        <v>4.5356835769561482E-2</v>
      </c>
    </row>
    <row r="45" spans="1:9" x14ac:dyDescent="0.25">
      <c r="A45">
        <v>9</v>
      </c>
      <c r="B45">
        <v>34</v>
      </c>
      <c r="C45" s="32">
        <f t="shared" si="0"/>
        <v>7.3086844368013756E-3</v>
      </c>
      <c r="G45">
        <v>50</v>
      </c>
      <c r="H45">
        <v>209</v>
      </c>
      <c r="I45" s="2">
        <f t="shared" si="1"/>
        <v>4.4926913155631985E-2</v>
      </c>
    </row>
    <row r="46" spans="1:9" x14ac:dyDescent="0.25">
      <c r="A46">
        <v>10</v>
      </c>
      <c r="B46">
        <v>59</v>
      </c>
      <c r="C46" s="32">
        <f t="shared" si="0"/>
        <v>1.2682717110920035E-2</v>
      </c>
      <c r="D46">
        <f>SUM(B42:B46)</f>
        <v>399</v>
      </c>
      <c r="G46">
        <v>55</v>
      </c>
      <c r="H46">
        <v>130</v>
      </c>
      <c r="I46" s="2">
        <f t="shared" si="1"/>
        <v>2.7944969905417026E-2</v>
      </c>
    </row>
    <row r="47" spans="1:9" x14ac:dyDescent="0.25">
      <c r="A47">
        <v>11</v>
      </c>
      <c r="B47">
        <v>42</v>
      </c>
      <c r="C47" s="32">
        <f t="shared" si="0"/>
        <v>9.0283748925193471E-3</v>
      </c>
      <c r="G47">
        <v>60</v>
      </c>
      <c r="H47">
        <v>155</v>
      </c>
      <c r="I47" s="2">
        <f t="shared" si="1"/>
        <v>3.3319002579535684E-2</v>
      </c>
    </row>
    <row r="48" spans="1:9" x14ac:dyDescent="0.25">
      <c r="A48">
        <v>12</v>
      </c>
      <c r="B48">
        <v>97</v>
      </c>
      <c r="C48" s="32">
        <f t="shared" si="0"/>
        <v>2.0851246775580395E-2</v>
      </c>
    </row>
    <row r="49" spans="1:9" x14ac:dyDescent="0.25">
      <c r="A49">
        <v>13</v>
      </c>
      <c r="B49">
        <v>64</v>
      </c>
      <c r="C49" s="32">
        <f t="shared" si="0"/>
        <v>1.3757523645743766E-2</v>
      </c>
    </row>
    <row r="50" spans="1:9" x14ac:dyDescent="0.25">
      <c r="A50">
        <v>14</v>
      </c>
      <c r="B50">
        <v>47</v>
      </c>
      <c r="C50" s="32">
        <f t="shared" si="0"/>
        <v>1.0103181427343079E-2</v>
      </c>
    </row>
    <row r="51" spans="1:9" x14ac:dyDescent="0.25">
      <c r="A51">
        <v>15</v>
      </c>
      <c r="B51">
        <v>115</v>
      </c>
      <c r="C51" s="32">
        <f t="shared" si="0"/>
        <v>2.4720550300945828E-2</v>
      </c>
      <c r="D51">
        <f>SUM(B47:B51)</f>
        <v>365</v>
      </c>
    </row>
    <row r="52" spans="1:9" x14ac:dyDescent="0.25">
      <c r="A52">
        <v>16</v>
      </c>
      <c r="B52">
        <v>126</v>
      </c>
      <c r="C52" s="32">
        <f t="shared" si="0"/>
        <v>2.708512467755804E-2</v>
      </c>
    </row>
    <row r="53" spans="1:9" x14ac:dyDescent="0.25">
      <c r="A53">
        <v>17</v>
      </c>
      <c r="B53">
        <v>87</v>
      </c>
      <c r="C53" s="32">
        <f t="shared" si="0"/>
        <v>1.8701633705932932E-2</v>
      </c>
    </row>
    <row r="54" spans="1:9" x14ac:dyDescent="0.25">
      <c r="A54">
        <v>18</v>
      </c>
      <c r="B54">
        <v>47</v>
      </c>
      <c r="C54" s="32">
        <f t="shared" si="0"/>
        <v>1.0103181427343079E-2</v>
      </c>
    </row>
    <row r="55" spans="1:9" x14ac:dyDescent="0.25">
      <c r="A55">
        <v>19</v>
      </c>
      <c r="B55">
        <v>33</v>
      </c>
      <c r="C55" s="32">
        <f t="shared" si="0"/>
        <v>7.093723129836629E-3</v>
      </c>
    </row>
    <row r="56" spans="1:9" x14ac:dyDescent="0.25">
      <c r="A56">
        <v>20</v>
      </c>
      <c r="B56">
        <v>34</v>
      </c>
      <c r="C56" s="32">
        <f t="shared" si="0"/>
        <v>7.3086844368013756E-3</v>
      </c>
      <c r="D56">
        <f>SUM(B52:B56)</f>
        <v>327</v>
      </c>
    </row>
    <row r="57" spans="1:9" x14ac:dyDescent="0.25">
      <c r="A57">
        <v>21</v>
      </c>
      <c r="B57">
        <v>45</v>
      </c>
      <c r="C57" s="32">
        <f t="shared" si="0"/>
        <v>9.6732588134135853E-3</v>
      </c>
    </row>
    <row r="58" spans="1:9" x14ac:dyDescent="0.25">
      <c r="A58">
        <v>22</v>
      </c>
      <c r="B58">
        <v>83</v>
      </c>
      <c r="C58" s="32">
        <f t="shared" si="0"/>
        <v>1.7841788478073946E-2</v>
      </c>
    </row>
    <row r="59" spans="1:9" x14ac:dyDescent="0.25">
      <c r="A59">
        <v>23</v>
      </c>
      <c r="B59">
        <v>69</v>
      </c>
      <c r="C59" s="32">
        <f t="shared" si="0"/>
        <v>1.4832330180567498E-2</v>
      </c>
    </row>
    <row r="60" spans="1:9" x14ac:dyDescent="0.25">
      <c r="A60">
        <v>24</v>
      </c>
      <c r="B60">
        <v>27</v>
      </c>
      <c r="C60" s="32">
        <f t="shared" si="0"/>
        <v>5.8039552880481517E-3</v>
      </c>
    </row>
    <row r="61" spans="1:9" x14ac:dyDescent="0.25">
      <c r="A61">
        <v>25</v>
      </c>
      <c r="B61">
        <v>105</v>
      </c>
      <c r="C61" s="32">
        <f t="shared" si="0"/>
        <v>2.2570937231298365E-2</v>
      </c>
      <c r="D61">
        <f>SUM(B57:B61)</f>
        <v>329</v>
      </c>
    </row>
    <row r="62" spans="1:9" x14ac:dyDescent="0.25">
      <c r="A62">
        <v>26</v>
      </c>
      <c r="B62">
        <v>86</v>
      </c>
      <c r="C62" s="32">
        <f t="shared" si="0"/>
        <v>1.8486672398968184E-2</v>
      </c>
    </row>
    <row r="63" spans="1:9" x14ac:dyDescent="0.25">
      <c r="A63">
        <v>27</v>
      </c>
      <c r="B63">
        <v>55</v>
      </c>
      <c r="C63" s="32">
        <f t="shared" si="0"/>
        <v>1.1822871883061048E-2</v>
      </c>
      <c r="G63">
        <v>0</v>
      </c>
      <c r="H63">
        <v>106</v>
      </c>
      <c r="I63" s="32">
        <f>H63/SUM($H$63:$H$68)</f>
        <v>5.9483726150392817E-2</v>
      </c>
    </row>
    <row r="64" spans="1:9" x14ac:dyDescent="0.25">
      <c r="A64">
        <v>28</v>
      </c>
      <c r="B64">
        <v>30</v>
      </c>
      <c r="C64" s="32">
        <f t="shared" si="0"/>
        <v>6.4488392089423908E-3</v>
      </c>
      <c r="G64">
        <v>1</v>
      </c>
      <c r="H64">
        <v>320</v>
      </c>
      <c r="I64" s="32">
        <f t="shared" ref="I64:I68" si="2">H64/SUM($H$63:$H$68)</f>
        <v>0.17957351290684623</v>
      </c>
    </row>
    <row r="65" spans="1:9" x14ac:dyDescent="0.25">
      <c r="A65">
        <v>29</v>
      </c>
      <c r="B65">
        <v>22</v>
      </c>
      <c r="C65" s="32">
        <f t="shared" si="0"/>
        <v>4.7291487532244193E-3</v>
      </c>
      <c r="G65">
        <v>2</v>
      </c>
      <c r="H65">
        <v>484</v>
      </c>
      <c r="I65" s="32">
        <f t="shared" si="2"/>
        <v>0.27160493827160492</v>
      </c>
    </row>
    <row r="66" spans="1:9" x14ac:dyDescent="0.25">
      <c r="A66">
        <v>30</v>
      </c>
      <c r="B66">
        <v>31</v>
      </c>
      <c r="C66" s="32">
        <f t="shared" si="0"/>
        <v>6.6638005159071366E-3</v>
      </c>
      <c r="D66">
        <f>SUM(B62:B66)</f>
        <v>224</v>
      </c>
      <c r="G66">
        <v>3</v>
      </c>
      <c r="H66">
        <v>436</v>
      </c>
      <c r="I66" s="32">
        <f t="shared" si="2"/>
        <v>0.244668911335578</v>
      </c>
    </row>
    <row r="67" spans="1:9" x14ac:dyDescent="0.25">
      <c r="A67">
        <v>31</v>
      </c>
      <c r="B67">
        <v>32</v>
      </c>
      <c r="C67" s="32">
        <f t="shared" si="0"/>
        <v>6.8787618228718832E-3</v>
      </c>
      <c r="G67">
        <v>4</v>
      </c>
      <c r="H67">
        <v>136</v>
      </c>
      <c r="I67" s="32">
        <f t="shared" si="2"/>
        <v>7.6318742985409652E-2</v>
      </c>
    </row>
    <row r="68" spans="1:9" x14ac:dyDescent="0.25">
      <c r="A68">
        <v>32</v>
      </c>
      <c r="B68">
        <v>78</v>
      </c>
      <c r="C68" s="32">
        <f t="shared" si="0"/>
        <v>1.6766981943250214E-2</v>
      </c>
      <c r="G68">
        <v>5</v>
      </c>
      <c r="H68">
        <v>300</v>
      </c>
      <c r="I68" s="32">
        <f t="shared" si="2"/>
        <v>0.16835016835016836</v>
      </c>
    </row>
    <row r="69" spans="1:9" x14ac:dyDescent="0.25">
      <c r="A69">
        <v>33</v>
      </c>
      <c r="B69">
        <v>68</v>
      </c>
      <c r="C69" s="32">
        <f t="shared" si="0"/>
        <v>1.4617368873602751E-2</v>
      </c>
    </row>
    <row r="70" spans="1:9" x14ac:dyDescent="0.25">
      <c r="A70">
        <v>34</v>
      </c>
      <c r="B70">
        <v>40</v>
      </c>
      <c r="C70" s="32">
        <f t="shared" si="0"/>
        <v>8.5984522785898538E-3</v>
      </c>
    </row>
    <row r="71" spans="1:9" x14ac:dyDescent="0.25">
      <c r="A71">
        <v>35</v>
      </c>
      <c r="B71">
        <v>70</v>
      </c>
      <c r="C71" s="32">
        <f t="shared" si="0"/>
        <v>1.5047291487532245E-2</v>
      </c>
      <c r="D71">
        <f>SUM(B67:B71)</f>
        <v>288</v>
      </c>
    </row>
    <row r="72" spans="1:9" x14ac:dyDescent="0.25">
      <c r="A72">
        <v>36</v>
      </c>
      <c r="B72">
        <v>91</v>
      </c>
      <c r="C72" s="32">
        <f t="shared" si="0"/>
        <v>1.9561478933791919E-2</v>
      </c>
    </row>
    <row r="73" spans="1:9" x14ac:dyDescent="0.25">
      <c r="A73">
        <v>37</v>
      </c>
      <c r="B73">
        <v>74</v>
      </c>
      <c r="C73" s="32">
        <f t="shared" si="0"/>
        <v>1.5907136715391231E-2</v>
      </c>
    </row>
    <row r="74" spans="1:9" x14ac:dyDescent="0.25">
      <c r="A74">
        <v>38</v>
      </c>
      <c r="B74">
        <v>32</v>
      </c>
      <c r="C74" s="32">
        <f t="shared" si="0"/>
        <v>6.8787618228718832E-3</v>
      </c>
    </row>
    <row r="75" spans="1:9" x14ac:dyDescent="0.25">
      <c r="A75">
        <v>39</v>
      </c>
      <c r="B75">
        <v>19</v>
      </c>
      <c r="C75" s="32">
        <f t="shared" si="0"/>
        <v>4.0842648323301802E-3</v>
      </c>
    </row>
    <row r="76" spans="1:9" x14ac:dyDescent="0.25">
      <c r="A76">
        <v>40</v>
      </c>
      <c r="B76">
        <v>17</v>
      </c>
      <c r="C76" s="32">
        <f t="shared" si="0"/>
        <v>3.6543422184006878E-3</v>
      </c>
      <c r="D76">
        <f>SUM(B72:B76)</f>
        <v>233</v>
      </c>
    </row>
    <row r="77" spans="1:9" x14ac:dyDescent="0.25">
      <c r="A77">
        <v>41</v>
      </c>
      <c r="B77">
        <v>10</v>
      </c>
      <c r="C77" s="32">
        <f t="shared" si="0"/>
        <v>2.1496130696474634E-3</v>
      </c>
    </row>
    <row r="78" spans="1:9" x14ac:dyDescent="0.25">
      <c r="A78">
        <v>42</v>
      </c>
      <c r="B78">
        <v>57</v>
      </c>
      <c r="C78" s="32">
        <f t="shared" si="0"/>
        <v>1.2252794496990542E-2</v>
      </c>
    </row>
    <row r="79" spans="1:9" x14ac:dyDescent="0.25">
      <c r="A79">
        <v>43</v>
      </c>
      <c r="B79">
        <v>34</v>
      </c>
      <c r="C79" s="32">
        <f t="shared" si="0"/>
        <v>7.3086844368013756E-3</v>
      </c>
    </row>
    <row r="80" spans="1:9" x14ac:dyDescent="0.25">
      <c r="A80">
        <v>44</v>
      </c>
      <c r="B80">
        <v>29</v>
      </c>
      <c r="C80" s="32">
        <f t="shared" si="0"/>
        <v>6.2338779019776441E-3</v>
      </c>
    </row>
    <row r="81" spans="1:4" x14ac:dyDescent="0.25">
      <c r="A81">
        <v>45</v>
      </c>
      <c r="B81">
        <v>81</v>
      </c>
      <c r="C81" s="32">
        <f t="shared" si="0"/>
        <v>1.7411865864144453E-2</v>
      </c>
      <c r="D81">
        <f>SUM(B77:B81)</f>
        <v>211</v>
      </c>
    </row>
    <row r="82" spans="1:4" x14ac:dyDescent="0.25">
      <c r="A82">
        <v>46</v>
      </c>
      <c r="B82">
        <v>85</v>
      </c>
      <c r="C82" s="32">
        <f t="shared" si="0"/>
        <v>1.8271711092003439E-2</v>
      </c>
    </row>
    <row r="83" spans="1:4" x14ac:dyDescent="0.25">
      <c r="A83">
        <v>47</v>
      </c>
      <c r="B83">
        <v>64</v>
      </c>
      <c r="C83" s="32">
        <f t="shared" si="0"/>
        <v>1.3757523645743766E-2</v>
      </c>
    </row>
    <row r="84" spans="1:4" x14ac:dyDescent="0.25">
      <c r="A84">
        <v>48</v>
      </c>
      <c r="B84">
        <v>29</v>
      </c>
      <c r="C84" s="32">
        <f t="shared" si="0"/>
        <v>6.2338779019776441E-3</v>
      </c>
    </row>
    <row r="85" spans="1:4" x14ac:dyDescent="0.25">
      <c r="A85">
        <v>49</v>
      </c>
      <c r="B85">
        <v>12</v>
      </c>
      <c r="C85" s="32">
        <f t="shared" si="0"/>
        <v>2.5795356835769563E-3</v>
      </c>
    </row>
    <row r="86" spans="1:4" x14ac:dyDescent="0.25">
      <c r="A86">
        <v>50</v>
      </c>
      <c r="B86">
        <v>19</v>
      </c>
      <c r="C86" s="32">
        <f t="shared" si="0"/>
        <v>4.0842648323301802E-3</v>
      </c>
      <c r="D86">
        <f>SUM(B82:B86)</f>
        <v>209</v>
      </c>
    </row>
    <row r="87" spans="1:4" x14ac:dyDescent="0.25">
      <c r="A87">
        <v>51</v>
      </c>
      <c r="B87">
        <v>5</v>
      </c>
      <c r="C87" s="32">
        <f t="shared" si="0"/>
        <v>1.0748065348237317E-3</v>
      </c>
    </row>
    <row r="88" spans="1:4" x14ac:dyDescent="0.25">
      <c r="A88">
        <v>52</v>
      </c>
      <c r="B88">
        <v>28</v>
      </c>
      <c r="C88" s="32">
        <f t="shared" si="0"/>
        <v>6.0189165950128975E-3</v>
      </c>
    </row>
    <row r="89" spans="1:4" x14ac:dyDescent="0.25">
      <c r="A89">
        <v>53</v>
      </c>
      <c r="B89">
        <v>20</v>
      </c>
      <c r="C89" s="32">
        <f t="shared" si="0"/>
        <v>4.2992261392949269E-3</v>
      </c>
    </row>
    <row r="90" spans="1:4" x14ac:dyDescent="0.25">
      <c r="A90">
        <v>54</v>
      </c>
      <c r="B90">
        <v>16</v>
      </c>
      <c r="C90" s="32">
        <f t="shared" si="0"/>
        <v>3.4393809114359416E-3</v>
      </c>
    </row>
    <row r="91" spans="1:4" x14ac:dyDescent="0.25">
      <c r="A91">
        <v>55</v>
      </c>
      <c r="B91">
        <v>61</v>
      </c>
      <c r="C91" s="32">
        <f t="shared" si="0"/>
        <v>1.3112639724849526E-2</v>
      </c>
      <c r="D91">
        <f>SUM(B87:B91)</f>
        <v>130</v>
      </c>
    </row>
    <row r="92" spans="1:4" x14ac:dyDescent="0.25">
      <c r="A92">
        <v>56</v>
      </c>
      <c r="B92">
        <v>49</v>
      </c>
      <c r="C92" s="32">
        <f t="shared" si="0"/>
        <v>1.053310404127257E-2</v>
      </c>
    </row>
    <row r="93" spans="1:4" x14ac:dyDescent="0.25">
      <c r="A93">
        <v>57</v>
      </c>
      <c r="B93">
        <v>47</v>
      </c>
      <c r="C93" s="32">
        <f t="shared" si="0"/>
        <v>1.0103181427343079E-2</v>
      </c>
    </row>
    <row r="94" spans="1:4" x14ac:dyDescent="0.25">
      <c r="A94">
        <v>58</v>
      </c>
      <c r="B94">
        <v>17</v>
      </c>
      <c r="C94" s="32">
        <f t="shared" si="0"/>
        <v>3.6543422184006878E-3</v>
      </c>
    </row>
    <row r="95" spans="1:4" x14ac:dyDescent="0.25">
      <c r="A95">
        <v>59</v>
      </c>
      <c r="B95">
        <v>23</v>
      </c>
      <c r="C95" s="32">
        <f t="shared" si="0"/>
        <v>4.944110060189166E-3</v>
      </c>
    </row>
    <row r="96" spans="1:4" x14ac:dyDescent="0.25">
      <c r="A96">
        <v>60</v>
      </c>
      <c r="B96">
        <v>19</v>
      </c>
      <c r="C96" s="32">
        <f t="shared" si="0"/>
        <v>4.0842648323301802E-3</v>
      </c>
      <c r="D96">
        <f>SUM(B92:B96)</f>
        <v>155</v>
      </c>
    </row>
    <row r="97" spans="1:9" x14ac:dyDescent="0.25">
      <c r="C97" s="32"/>
    </row>
    <row r="98" spans="1:9" x14ac:dyDescent="0.25">
      <c r="C98" s="32"/>
    </row>
    <row r="99" spans="1:9" x14ac:dyDescent="0.25">
      <c r="C99" s="32"/>
    </row>
    <row r="100" spans="1:9" x14ac:dyDescent="0.25">
      <c r="C100" s="32"/>
    </row>
    <row r="101" spans="1:9" x14ac:dyDescent="0.25">
      <c r="A101" t="s">
        <v>18</v>
      </c>
      <c r="B101" t="s">
        <v>17</v>
      </c>
      <c r="C101" s="32"/>
    </row>
    <row r="102" spans="1:9" x14ac:dyDescent="0.25">
      <c r="A102">
        <v>0</v>
      </c>
      <c r="B102">
        <v>174</v>
      </c>
      <c r="C102" s="32"/>
      <c r="G102">
        <v>5</v>
      </c>
      <c r="H102">
        <v>2075</v>
      </c>
      <c r="I102" s="32">
        <f>H102/SUM(H$102:H$125)</f>
        <v>0.29065695475556802</v>
      </c>
    </row>
    <row r="103" spans="1:9" x14ac:dyDescent="0.25">
      <c r="A103">
        <v>1</v>
      </c>
      <c r="B103">
        <v>473</v>
      </c>
      <c r="C103" s="32"/>
      <c r="G103">
        <v>10</v>
      </c>
      <c r="H103">
        <v>520</v>
      </c>
      <c r="I103" s="32">
        <f t="shared" ref="I103:I125" si="3">H103/SUM(H$102:H$125)</f>
        <v>7.2839333239949566E-2</v>
      </c>
    </row>
    <row r="104" spans="1:9" x14ac:dyDescent="0.25">
      <c r="A104">
        <v>2</v>
      </c>
      <c r="B104">
        <v>572</v>
      </c>
      <c r="C104" s="32"/>
      <c r="G104">
        <v>15</v>
      </c>
      <c r="H104">
        <v>490</v>
      </c>
      <c r="I104" s="32">
        <f t="shared" si="3"/>
        <v>6.8637064014567872E-2</v>
      </c>
    </row>
    <row r="105" spans="1:9" x14ac:dyDescent="0.25">
      <c r="A105">
        <v>3</v>
      </c>
      <c r="B105">
        <v>299</v>
      </c>
      <c r="C105" s="32"/>
      <c r="G105">
        <v>20</v>
      </c>
      <c r="H105">
        <v>240</v>
      </c>
      <c r="I105" s="32">
        <f t="shared" si="3"/>
        <v>3.3618153803053649E-2</v>
      </c>
    </row>
    <row r="106" spans="1:9" x14ac:dyDescent="0.25">
      <c r="A106">
        <v>4</v>
      </c>
      <c r="B106">
        <v>231</v>
      </c>
      <c r="C106" s="32"/>
      <c r="G106">
        <v>25</v>
      </c>
      <c r="H106">
        <v>218</v>
      </c>
      <c r="I106" s="32">
        <f t="shared" si="3"/>
        <v>3.0536489704440398E-2</v>
      </c>
    </row>
    <row r="107" spans="1:9" x14ac:dyDescent="0.25">
      <c r="A107">
        <v>5</v>
      </c>
      <c r="B107">
        <v>154</v>
      </c>
      <c r="C107" s="32"/>
      <c r="D107">
        <f>SUM(B102:B108)</f>
        <v>2075</v>
      </c>
      <c r="G107">
        <v>30</v>
      </c>
      <c r="H107">
        <v>277</v>
      </c>
      <c r="I107" s="32">
        <f t="shared" si="3"/>
        <v>3.8800952514357751E-2</v>
      </c>
    </row>
    <row r="108" spans="1:9" x14ac:dyDescent="0.25">
      <c r="A108">
        <v>6</v>
      </c>
      <c r="B108">
        <v>172</v>
      </c>
      <c r="C108" s="32"/>
      <c r="G108">
        <v>35</v>
      </c>
      <c r="H108">
        <v>143</v>
      </c>
      <c r="I108" s="32">
        <f t="shared" si="3"/>
        <v>2.0030816640986132E-2</v>
      </c>
    </row>
    <row r="109" spans="1:9" x14ac:dyDescent="0.25">
      <c r="A109">
        <v>7</v>
      </c>
      <c r="B109">
        <v>91</v>
      </c>
      <c r="C109" s="32"/>
      <c r="G109">
        <v>40</v>
      </c>
      <c r="H109">
        <v>341</v>
      </c>
      <c r="I109" s="32">
        <f t="shared" si="3"/>
        <v>4.7765793528505393E-2</v>
      </c>
    </row>
    <row r="110" spans="1:9" x14ac:dyDescent="0.25">
      <c r="A110">
        <v>8</v>
      </c>
      <c r="B110">
        <v>82</v>
      </c>
      <c r="C110" s="32"/>
      <c r="G110">
        <v>45</v>
      </c>
      <c r="H110">
        <v>108</v>
      </c>
      <c r="I110" s="32">
        <f t="shared" si="3"/>
        <v>1.5128169211374142E-2</v>
      </c>
    </row>
    <row r="111" spans="1:9" x14ac:dyDescent="0.25">
      <c r="A111">
        <v>9</v>
      </c>
      <c r="B111">
        <v>78</v>
      </c>
      <c r="C111" s="32"/>
      <c r="G111">
        <v>50</v>
      </c>
      <c r="H111">
        <v>343</v>
      </c>
      <c r="I111" s="32">
        <f t="shared" si="3"/>
        <v>4.8045944810197506E-2</v>
      </c>
    </row>
    <row r="112" spans="1:9" x14ac:dyDescent="0.25">
      <c r="A112">
        <v>10</v>
      </c>
      <c r="B112">
        <v>97</v>
      </c>
      <c r="C112" s="32"/>
      <c r="D112">
        <f>SUM(B108:B112)</f>
        <v>520</v>
      </c>
      <c r="G112">
        <v>55</v>
      </c>
      <c r="H112">
        <v>71</v>
      </c>
      <c r="I112" s="32">
        <f t="shared" si="3"/>
        <v>9.9453705000700377E-3</v>
      </c>
    </row>
    <row r="113" spans="1:14" x14ac:dyDescent="0.25">
      <c r="A113">
        <v>11</v>
      </c>
      <c r="B113">
        <v>87</v>
      </c>
      <c r="C113" s="32"/>
      <c r="G113">
        <v>60</v>
      </c>
      <c r="H113">
        <v>341</v>
      </c>
      <c r="I113" s="32">
        <f t="shared" si="3"/>
        <v>4.7765793528505393E-2</v>
      </c>
    </row>
    <row r="114" spans="1:14" x14ac:dyDescent="0.25">
      <c r="A114">
        <v>12</v>
      </c>
      <c r="B114">
        <v>83</v>
      </c>
      <c r="C114" s="32"/>
      <c r="G114">
        <v>65</v>
      </c>
      <c r="H114">
        <v>74</v>
      </c>
      <c r="I114" s="32">
        <f t="shared" si="3"/>
        <v>1.0365597422608208E-2</v>
      </c>
    </row>
    <row r="115" spans="1:14" x14ac:dyDescent="0.25">
      <c r="A115">
        <v>13</v>
      </c>
      <c r="B115">
        <v>106</v>
      </c>
      <c r="C115" s="32"/>
      <c r="G115">
        <v>70</v>
      </c>
      <c r="H115">
        <v>300</v>
      </c>
      <c r="I115" s="32">
        <f t="shared" si="3"/>
        <v>4.2022692253817058E-2</v>
      </c>
    </row>
    <row r="116" spans="1:14" x14ac:dyDescent="0.25">
      <c r="A116">
        <v>14</v>
      </c>
      <c r="B116">
        <v>108</v>
      </c>
      <c r="C116" s="32"/>
      <c r="G116">
        <v>75</v>
      </c>
      <c r="H116">
        <v>47</v>
      </c>
      <c r="I116" s="32">
        <f t="shared" si="3"/>
        <v>6.5835551197646726E-3</v>
      </c>
    </row>
    <row r="117" spans="1:14" x14ac:dyDescent="0.25">
      <c r="A117">
        <v>15</v>
      </c>
      <c r="B117">
        <v>106</v>
      </c>
      <c r="C117" s="32"/>
      <c r="D117">
        <f>SUM(B113:B117)</f>
        <v>490</v>
      </c>
      <c r="G117">
        <v>80</v>
      </c>
      <c r="H117">
        <v>273</v>
      </c>
      <c r="I117" s="32">
        <f t="shared" si="3"/>
        <v>3.8240649950973524E-2</v>
      </c>
    </row>
    <row r="118" spans="1:14" x14ac:dyDescent="0.25">
      <c r="A118">
        <v>16</v>
      </c>
      <c r="B118">
        <v>71</v>
      </c>
      <c r="C118" s="32"/>
      <c r="G118">
        <v>85</v>
      </c>
      <c r="H118">
        <v>51</v>
      </c>
      <c r="I118" s="32">
        <f t="shared" si="3"/>
        <v>7.1438576831489003E-3</v>
      </c>
    </row>
    <row r="119" spans="1:14" x14ac:dyDescent="0.25">
      <c r="A119">
        <v>17</v>
      </c>
      <c r="B119">
        <v>78</v>
      </c>
      <c r="C119" s="32"/>
      <c r="G119">
        <v>90</v>
      </c>
      <c r="H119">
        <v>243</v>
      </c>
      <c r="I119" s="32">
        <f t="shared" si="3"/>
        <v>3.4038380725591823E-2</v>
      </c>
    </row>
    <row r="120" spans="1:14" x14ac:dyDescent="0.25">
      <c r="A120">
        <v>18</v>
      </c>
      <c r="B120">
        <v>43</v>
      </c>
      <c r="C120" s="32"/>
      <c r="G120">
        <v>95</v>
      </c>
      <c r="H120">
        <v>67</v>
      </c>
      <c r="I120" s="32">
        <f t="shared" si="3"/>
        <v>9.3850679366858109E-3</v>
      </c>
    </row>
    <row r="121" spans="1:14" x14ac:dyDescent="0.25">
      <c r="A121">
        <v>19</v>
      </c>
      <c r="B121">
        <v>22</v>
      </c>
      <c r="C121" s="32"/>
      <c r="G121">
        <v>100</v>
      </c>
      <c r="H121">
        <v>235</v>
      </c>
      <c r="I121" s="32">
        <f t="shared" si="3"/>
        <v>3.2917775598823362E-2</v>
      </c>
    </row>
    <row r="122" spans="1:14" x14ac:dyDescent="0.25">
      <c r="A122">
        <v>20</v>
      </c>
      <c r="B122">
        <v>26</v>
      </c>
      <c r="C122" s="32"/>
      <c r="D122">
        <f>SUM(B118:B122)</f>
        <v>240</v>
      </c>
      <c r="G122">
        <v>105</v>
      </c>
      <c r="H122">
        <v>107</v>
      </c>
      <c r="I122" s="32">
        <f t="shared" si="3"/>
        <v>1.4988093570528086E-2</v>
      </c>
    </row>
    <row r="123" spans="1:14" x14ac:dyDescent="0.25">
      <c r="A123">
        <v>21</v>
      </c>
      <c r="B123">
        <v>40</v>
      </c>
      <c r="C123" s="32"/>
      <c r="G123">
        <v>110</v>
      </c>
      <c r="H123">
        <v>274</v>
      </c>
      <c r="I123" s="32">
        <f t="shared" si="3"/>
        <v>3.8380725591819584E-2</v>
      </c>
    </row>
    <row r="124" spans="1:14" x14ac:dyDescent="0.25">
      <c r="A124">
        <v>22</v>
      </c>
      <c r="B124">
        <v>51</v>
      </c>
      <c r="C124" s="32"/>
      <c r="G124">
        <v>115</v>
      </c>
      <c r="H124">
        <v>48</v>
      </c>
      <c r="I124" s="32">
        <f t="shared" si="3"/>
        <v>6.7236307606107302E-3</v>
      </c>
    </row>
    <row r="125" spans="1:14" x14ac:dyDescent="0.25">
      <c r="A125">
        <v>23</v>
      </c>
      <c r="B125">
        <v>49</v>
      </c>
      <c r="C125" s="32"/>
      <c r="G125">
        <v>120</v>
      </c>
      <c r="H125">
        <v>253</v>
      </c>
      <c r="I125" s="32">
        <f t="shared" si="3"/>
        <v>3.543913713405239E-2</v>
      </c>
      <c r="L125" t="s">
        <v>20</v>
      </c>
      <c r="N125" t="s">
        <v>11</v>
      </c>
    </row>
    <row r="126" spans="1:14" x14ac:dyDescent="0.25">
      <c r="A126">
        <v>24</v>
      </c>
      <c r="B126">
        <v>25</v>
      </c>
      <c r="C126" s="32"/>
      <c r="L126">
        <v>0</v>
      </c>
      <c r="M126">
        <v>174</v>
      </c>
      <c r="N126" s="2">
        <f>M126/SUM(M$126:M$131)</f>
        <v>9.1434576983709936E-2</v>
      </c>
    </row>
    <row r="127" spans="1:14" x14ac:dyDescent="0.25">
      <c r="A127">
        <v>25</v>
      </c>
      <c r="B127">
        <v>53</v>
      </c>
      <c r="C127" s="32"/>
      <c r="D127">
        <f>SUM(B123:B127)</f>
        <v>218</v>
      </c>
      <c r="L127">
        <v>1</v>
      </c>
      <c r="M127">
        <v>473</v>
      </c>
      <c r="N127" s="2">
        <f t="shared" ref="N127:N131" si="4">M127/SUM(M$126:M$131)</f>
        <v>0.24855491329479767</v>
      </c>
    </row>
    <row r="128" spans="1:14" x14ac:dyDescent="0.25">
      <c r="A128">
        <v>26</v>
      </c>
      <c r="B128">
        <v>79</v>
      </c>
      <c r="C128" s="32"/>
      <c r="L128">
        <v>2</v>
      </c>
      <c r="M128">
        <v>572</v>
      </c>
      <c r="N128" s="2">
        <f t="shared" si="4"/>
        <v>0.30057803468208094</v>
      </c>
    </row>
    <row r="129" spans="1:14" x14ac:dyDescent="0.25">
      <c r="A129">
        <v>27</v>
      </c>
      <c r="B129">
        <v>102</v>
      </c>
      <c r="C129" s="32"/>
      <c r="L129">
        <v>3</v>
      </c>
      <c r="M129">
        <v>299</v>
      </c>
      <c r="N129" s="2">
        <f t="shared" si="4"/>
        <v>0.15712033631108777</v>
      </c>
    </row>
    <row r="130" spans="1:14" x14ac:dyDescent="0.25">
      <c r="A130">
        <v>28</v>
      </c>
      <c r="B130">
        <v>75</v>
      </c>
      <c r="C130" s="32"/>
      <c r="L130">
        <v>4</v>
      </c>
      <c r="M130">
        <v>231</v>
      </c>
      <c r="N130" s="2">
        <f t="shared" si="4"/>
        <v>0.12138728323699421</v>
      </c>
    </row>
    <row r="131" spans="1:14" x14ac:dyDescent="0.25">
      <c r="A131">
        <v>29</v>
      </c>
      <c r="B131">
        <v>11</v>
      </c>
      <c r="C131" s="32"/>
      <c r="L131">
        <v>5</v>
      </c>
      <c r="M131">
        <v>154</v>
      </c>
      <c r="N131" s="2">
        <f t="shared" si="4"/>
        <v>8.0924855491329481E-2</v>
      </c>
    </row>
    <row r="132" spans="1:14" x14ac:dyDescent="0.25">
      <c r="A132">
        <v>30</v>
      </c>
      <c r="B132">
        <v>10</v>
      </c>
      <c r="C132" s="32"/>
      <c r="D132">
        <f>SUM(B128:B132)</f>
        <v>277</v>
      </c>
    </row>
    <row r="133" spans="1:14" x14ac:dyDescent="0.25">
      <c r="A133">
        <v>31</v>
      </c>
      <c r="B133">
        <v>19</v>
      </c>
      <c r="C133" s="32"/>
    </row>
    <row r="134" spans="1:14" x14ac:dyDescent="0.25">
      <c r="A134">
        <v>32</v>
      </c>
      <c r="B134">
        <v>24</v>
      </c>
      <c r="C134" s="32"/>
    </row>
    <row r="135" spans="1:14" x14ac:dyDescent="0.25">
      <c r="A135">
        <v>33</v>
      </c>
      <c r="B135">
        <v>41</v>
      </c>
      <c r="C135" s="32"/>
    </row>
    <row r="136" spans="1:14" x14ac:dyDescent="0.25">
      <c r="A136">
        <v>34</v>
      </c>
      <c r="B136">
        <v>25</v>
      </c>
      <c r="C136" s="32"/>
    </row>
    <row r="137" spans="1:14" x14ac:dyDescent="0.25">
      <c r="A137">
        <v>35</v>
      </c>
      <c r="B137">
        <v>34</v>
      </c>
      <c r="C137" s="32"/>
      <c r="D137">
        <f>SUM(B133:B137)</f>
        <v>143</v>
      </c>
    </row>
    <row r="138" spans="1:14" x14ac:dyDescent="0.25">
      <c r="A138">
        <v>36</v>
      </c>
      <c r="B138">
        <v>108</v>
      </c>
      <c r="C138" s="32"/>
    </row>
    <row r="139" spans="1:14" x14ac:dyDescent="0.25">
      <c r="A139">
        <v>37</v>
      </c>
      <c r="B139">
        <v>83</v>
      </c>
      <c r="C139" s="32"/>
    </row>
    <row r="140" spans="1:14" x14ac:dyDescent="0.25">
      <c r="A140">
        <v>38</v>
      </c>
      <c r="B140">
        <v>75</v>
      </c>
      <c r="C140" s="32"/>
    </row>
    <row r="141" spans="1:14" x14ac:dyDescent="0.25">
      <c r="A141">
        <v>39</v>
      </c>
      <c r="B141">
        <v>56</v>
      </c>
      <c r="C141" s="32"/>
    </row>
    <row r="142" spans="1:14" x14ac:dyDescent="0.25">
      <c r="A142">
        <v>40</v>
      </c>
      <c r="B142">
        <v>19</v>
      </c>
      <c r="C142" s="32"/>
      <c r="D142">
        <f>SUM(B138:B142)</f>
        <v>341</v>
      </c>
    </row>
    <row r="143" spans="1:14" x14ac:dyDescent="0.25">
      <c r="A143">
        <v>41</v>
      </c>
      <c r="B143">
        <v>20</v>
      </c>
      <c r="C143" s="32"/>
    </row>
    <row r="144" spans="1:14" x14ac:dyDescent="0.25">
      <c r="A144">
        <v>42</v>
      </c>
      <c r="B144">
        <v>21</v>
      </c>
      <c r="C144" s="32"/>
    </row>
    <row r="145" spans="1:4" x14ac:dyDescent="0.25">
      <c r="A145">
        <v>43</v>
      </c>
      <c r="B145">
        <v>27</v>
      </c>
      <c r="C145" s="32"/>
    </row>
    <row r="146" spans="1:4" x14ac:dyDescent="0.25">
      <c r="A146">
        <v>44</v>
      </c>
      <c r="B146">
        <v>21</v>
      </c>
      <c r="C146" s="32"/>
    </row>
    <row r="147" spans="1:4" x14ac:dyDescent="0.25">
      <c r="A147">
        <v>45</v>
      </c>
      <c r="B147">
        <v>19</v>
      </c>
      <c r="C147" s="32"/>
      <c r="D147">
        <f>SUM(B143:B147)</f>
        <v>108</v>
      </c>
    </row>
    <row r="148" spans="1:4" x14ac:dyDescent="0.25">
      <c r="A148">
        <v>46</v>
      </c>
      <c r="B148">
        <v>89</v>
      </c>
      <c r="C148" s="32"/>
    </row>
    <row r="149" spans="1:4" x14ac:dyDescent="0.25">
      <c r="A149">
        <v>47</v>
      </c>
      <c r="B149">
        <v>105</v>
      </c>
      <c r="C149" s="32"/>
    </row>
    <row r="150" spans="1:4" x14ac:dyDescent="0.25">
      <c r="A150">
        <v>48</v>
      </c>
      <c r="B150">
        <v>72</v>
      </c>
      <c r="C150" s="32"/>
    </row>
    <row r="151" spans="1:4" x14ac:dyDescent="0.25">
      <c r="A151">
        <v>49</v>
      </c>
      <c r="B151">
        <v>64</v>
      </c>
      <c r="C151" s="32"/>
    </row>
    <row r="152" spans="1:4" x14ac:dyDescent="0.25">
      <c r="A152">
        <v>50</v>
      </c>
      <c r="B152">
        <v>13</v>
      </c>
      <c r="C152" s="32"/>
      <c r="D152">
        <f>SUM(B148:B152)</f>
        <v>343</v>
      </c>
    </row>
    <row r="153" spans="1:4" x14ac:dyDescent="0.25">
      <c r="A153">
        <v>51</v>
      </c>
      <c r="B153">
        <v>14</v>
      </c>
      <c r="C153" s="32"/>
    </row>
    <row r="154" spans="1:4" x14ac:dyDescent="0.25">
      <c r="A154">
        <v>52</v>
      </c>
      <c r="B154">
        <v>19</v>
      </c>
      <c r="C154" s="32"/>
    </row>
    <row r="155" spans="1:4" x14ac:dyDescent="0.25">
      <c r="A155">
        <v>53</v>
      </c>
      <c r="B155">
        <v>21</v>
      </c>
      <c r="C155" s="32"/>
    </row>
    <row r="156" spans="1:4" x14ac:dyDescent="0.25">
      <c r="A156">
        <v>54</v>
      </c>
      <c r="B156">
        <v>5</v>
      </c>
      <c r="C156" s="32"/>
    </row>
    <row r="157" spans="1:4" x14ac:dyDescent="0.25">
      <c r="A157">
        <v>55</v>
      </c>
      <c r="B157">
        <v>26</v>
      </c>
      <c r="C157" s="32"/>
      <c r="D157">
        <f>SUM(B154:B157)</f>
        <v>71</v>
      </c>
    </row>
    <row r="158" spans="1:4" x14ac:dyDescent="0.25">
      <c r="A158">
        <v>56</v>
      </c>
      <c r="B158">
        <v>79</v>
      </c>
      <c r="C158" s="32"/>
    </row>
    <row r="159" spans="1:4" x14ac:dyDescent="0.25">
      <c r="A159">
        <v>57</v>
      </c>
      <c r="B159">
        <v>63</v>
      </c>
      <c r="C159" s="32"/>
    </row>
    <row r="160" spans="1:4" x14ac:dyDescent="0.25">
      <c r="A160">
        <v>58</v>
      </c>
      <c r="B160">
        <v>73</v>
      </c>
      <c r="C160" s="32"/>
    </row>
    <row r="161" spans="1:4" x14ac:dyDescent="0.25">
      <c r="A161">
        <v>59</v>
      </c>
      <c r="B161">
        <v>59</v>
      </c>
      <c r="C161" s="32"/>
    </row>
    <row r="162" spans="1:4" x14ac:dyDescent="0.25">
      <c r="A162">
        <v>60</v>
      </c>
      <c r="B162">
        <v>67</v>
      </c>
      <c r="C162" s="32"/>
      <c r="D162">
        <f>SUM(B158:B162)</f>
        <v>341</v>
      </c>
    </row>
    <row r="163" spans="1:4" x14ac:dyDescent="0.25">
      <c r="A163">
        <v>61</v>
      </c>
      <c r="B163">
        <v>18</v>
      </c>
      <c r="C163" s="32"/>
    </row>
    <row r="164" spans="1:4" x14ac:dyDescent="0.25">
      <c r="A164">
        <v>62</v>
      </c>
      <c r="B164">
        <v>13</v>
      </c>
      <c r="C164" s="32"/>
    </row>
    <row r="165" spans="1:4" x14ac:dyDescent="0.25">
      <c r="A165">
        <v>63</v>
      </c>
      <c r="B165">
        <v>11</v>
      </c>
      <c r="C165" s="32"/>
    </row>
    <row r="166" spans="1:4" x14ac:dyDescent="0.25">
      <c r="A166">
        <v>64</v>
      </c>
      <c r="B166">
        <v>20</v>
      </c>
      <c r="C166" s="32"/>
    </row>
    <row r="167" spans="1:4" x14ac:dyDescent="0.25">
      <c r="A167">
        <v>65</v>
      </c>
      <c r="B167">
        <v>12</v>
      </c>
      <c r="C167" s="32"/>
      <c r="D167">
        <f>SUM(B163:B167)</f>
        <v>74</v>
      </c>
    </row>
    <row r="168" spans="1:4" x14ac:dyDescent="0.25">
      <c r="A168">
        <v>66</v>
      </c>
      <c r="B168">
        <v>60</v>
      </c>
      <c r="C168" s="32"/>
    </row>
    <row r="169" spans="1:4" x14ac:dyDescent="0.25">
      <c r="A169">
        <v>67</v>
      </c>
      <c r="B169">
        <v>68</v>
      </c>
      <c r="C169" s="32"/>
    </row>
    <row r="170" spans="1:4" x14ac:dyDescent="0.25">
      <c r="A170">
        <v>68</v>
      </c>
      <c r="B170">
        <v>50</v>
      </c>
      <c r="C170" s="32"/>
    </row>
    <row r="171" spans="1:4" x14ac:dyDescent="0.25">
      <c r="A171">
        <v>69</v>
      </c>
      <c r="B171">
        <v>61</v>
      </c>
      <c r="C171" s="32"/>
    </row>
    <row r="172" spans="1:4" x14ac:dyDescent="0.25">
      <c r="A172">
        <v>70</v>
      </c>
      <c r="B172">
        <v>61</v>
      </c>
      <c r="C172" s="32"/>
      <c r="D172">
        <f>SUM(B168:B172)</f>
        <v>300</v>
      </c>
    </row>
    <row r="173" spans="1:4" x14ac:dyDescent="0.25">
      <c r="A173">
        <v>71</v>
      </c>
      <c r="B173">
        <v>10</v>
      </c>
      <c r="C173" s="32"/>
    </row>
    <row r="174" spans="1:4" x14ac:dyDescent="0.25">
      <c r="A174">
        <v>72</v>
      </c>
      <c r="B174">
        <v>9</v>
      </c>
      <c r="C174" s="32"/>
    </row>
    <row r="175" spans="1:4" x14ac:dyDescent="0.25">
      <c r="A175">
        <v>73</v>
      </c>
      <c r="B175">
        <v>9</v>
      </c>
      <c r="C175" s="32"/>
    </row>
    <row r="176" spans="1:4" x14ac:dyDescent="0.25">
      <c r="A176">
        <v>74</v>
      </c>
      <c r="B176">
        <v>10</v>
      </c>
      <c r="C176" s="32"/>
    </row>
    <row r="177" spans="1:4" x14ac:dyDescent="0.25">
      <c r="A177">
        <v>75</v>
      </c>
      <c r="B177">
        <v>9</v>
      </c>
      <c r="C177" s="32"/>
      <c r="D177">
        <f>SUM(B173:B177)</f>
        <v>47</v>
      </c>
    </row>
    <row r="178" spans="1:4" x14ac:dyDescent="0.25">
      <c r="A178">
        <v>76</v>
      </c>
      <c r="B178">
        <v>57</v>
      </c>
      <c r="C178" s="32"/>
    </row>
    <row r="179" spans="1:4" x14ac:dyDescent="0.25">
      <c r="A179">
        <v>77</v>
      </c>
      <c r="B179">
        <v>57</v>
      </c>
      <c r="C179" s="32"/>
    </row>
    <row r="180" spans="1:4" x14ac:dyDescent="0.25">
      <c r="A180">
        <v>78</v>
      </c>
      <c r="B180">
        <v>53</v>
      </c>
      <c r="C180" s="32"/>
    </row>
    <row r="181" spans="1:4" x14ac:dyDescent="0.25">
      <c r="A181">
        <v>79</v>
      </c>
      <c r="B181">
        <v>58</v>
      </c>
      <c r="C181" s="32"/>
    </row>
    <row r="182" spans="1:4" x14ac:dyDescent="0.25">
      <c r="A182">
        <v>80</v>
      </c>
      <c r="B182">
        <v>48</v>
      </c>
      <c r="C182" s="32"/>
      <c r="D182">
        <f>SUM(B178:B182)</f>
        <v>273</v>
      </c>
    </row>
    <row r="183" spans="1:4" x14ac:dyDescent="0.25">
      <c r="A183">
        <v>81</v>
      </c>
      <c r="B183">
        <v>15</v>
      </c>
      <c r="C183" s="32"/>
    </row>
    <row r="184" spans="1:4" x14ac:dyDescent="0.25">
      <c r="A184">
        <v>82</v>
      </c>
      <c r="B184">
        <v>6</v>
      </c>
      <c r="C184" s="32"/>
    </row>
    <row r="185" spans="1:4" x14ac:dyDescent="0.25">
      <c r="A185">
        <v>83</v>
      </c>
      <c r="B185">
        <v>13</v>
      </c>
      <c r="C185" s="32"/>
    </row>
    <row r="186" spans="1:4" x14ac:dyDescent="0.25">
      <c r="A186">
        <v>84</v>
      </c>
      <c r="B186">
        <v>10</v>
      </c>
      <c r="C186" s="32"/>
    </row>
    <row r="187" spans="1:4" x14ac:dyDescent="0.25">
      <c r="A187">
        <v>85</v>
      </c>
      <c r="B187">
        <v>7</v>
      </c>
      <c r="C187" s="32"/>
      <c r="D187">
        <f>SUM(B183:B187)</f>
        <v>51</v>
      </c>
    </row>
    <row r="188" spans="1:4" x14ac:dyDescent="0.25">
      <c r="A188">
        <v>86</v>
      </c>
      <c r="B188">
        <v>47</v>
      </c>
      <c r="C188" s="32"/>
    </row>
    <row r="189" spans="1:4" x14ac:dyDescent="0.25">
      <c r="A189">
        <v>87</v>
      </c>
      <c r="B189">
        <v>48</v>
      </c>
      <c r="C189" s="32"/>
    </row>
    <row r="190" spans="1:4" x14ac:dyDescent="0.25">
      <c r="A190">
        <v>88</v>
      </c>
      <c r="B190">
        <v>51</v>
      </c>
      <c r="C190" s="32"/>
    </row>
    <row r="191" spans="1:4" x14ac:dyDescent="0.25">
      <c r="A191">
        <v>89</v>
      </c>
      <c r="B191">
        <v>47</v>
      </c>
      <c r="C191" s="32"/>
    </row>
    <row r="192" spans="1:4" x14ac:dyDescent="0.25">
      <c r="A192">
        <v>90</v>
      </c>
      <c r="B192">
        <v>50</v>
      </c>
      <c r="C192" s="32"/>
      <c r="D192">
        <f>SUM(B188:B192)</f>
        <v>243</v>
      </c>
    </row>
    <row r="193" spans="1:4" x14ac:dyDescent="0.25">
      <c r="A193">
        <v>91</v>
      </c>
      <c r="B193">
        <v>31</v>
      </c>
      <c r="C193" s="32"/>
    </row>
    <row r="194" spans="1:4" x14ac:dyDescent="0.25">
      <c r="A194">
        <v>92</v>
      </c>
      <c r="B194">
        <v>7</v>
      </c>
      <c r="C194" s="32"/>
    </row>
    <row r="195" spans="1:4" x14ac:dyDescent="0.25">
      <c r="A195">
        <v>93</v>
      </c>
      <c r="B195">
        <v>12</v>
      </c>
      <c r="C195" s="32"/>
    </row>
    <row r="196" spans="1:4" x14ac:dyDescent="0.25">
      <c r="A196">
        <v>94</v>
      </c>
      <c r="B196">
        <v>10</v>
      </c>
      <c r="C196" s="32"/>
    </row>
    <row r="197" spans="1:4" x14ac:dyDescent="0.25">
      <c r="A197">
        <v>95</v>
      </c>
      <c r="B197">
        <v>7</v>
      </c>
      <c r="C197" s="32"/>
      <c r="D197">
        <f>SUM(B193:B197)</f>
        <v>67</v>
      </c>
    </row>
    <row r="198" spans="1:4" x14ac:dyDescent="0.25">
      <c r="A198">
        <v>96</v>
      </c>
      <c r="B198">
        <v>46</v>
      </c>
      <c r="C198" s="32"/>
    </row>
    <row r="199" spans="1:4" x14ac:dyDescent="0.25">
      <c r="A199">
        <v>97</v>
      </c>
      <c r="B199">
        <v>55</v>
      </c>
      <c r="C199" s="32"/>
    </row>
    <row r="200" spans="1:4" x14ac:dyDescent="0.25">
      <c r="A200">
        <v>98</v>
      </c>
      <c r="B200">
        <v>50</v>
      </c>
      <c r="C200" s="32"/>
    </row>
    <row r="201" spans="1:4" x14ac:dyDescent="0.25">
      <c r="A201">
        <v>99</v>
      </c>
      <c r="B201">
        <v>37</v>
      </c>
      <c r="C201" s="32"/>
    </row>
    <row r="202" spans="1:4" x14ac:dyDescent="0.25">
      <c r="A202">
        <v>100</v>
      </c>
      <c r="B202">
        <v>47</v>
      </c>
      <c r="C202" s="32"/>
      <c r="D202">
        <f>SUM(B198:B202)</f>
        <v>235</v>
      </c>
    </row>
    <row r="203" spans="1:4" x14ac:dyDescent="0.25">
      <c r="A203">
        <v>101</v>
      </c>
      <c r="B203">
        <v>43</v>
      </c>
      <c r="C203" s="32"/>
    </row>
    <row r="204" spans="1:4" x14ac:dyDescent="0.25">
      <c r="A204">
        <v>102</v>
      </c>
      <c r="B204">
        <v>43</v>
      </c>
      <c r="C204" s="32"/>
    </row>
    <row r="205" spans="1:4" x14ac:dyDescent="0.25">
      <c r="A205">
        <v>103</v>
      </c>
      <c r="B205">
        <v>3</v>
      </c>
      <c r="C205" s="32"/>
    </row>
    <row r="206" spans="1:4" x14ac:dyDescent="0.25">
      <c r="A206">
        <v>104</v>
      </c>
      <c r="B206">
        <v>8</v>
      </c>
      <c r="C206" s="32"/>
    </row>
    <row r="207" spans="1:4" x14ac:dyDescent="0.25">
      <c r="A207">
        <v>105</v>
      </c>
      <c r="B207">
        <v>10</v>
      </c>
      <c r="C207" s="32"/>
      <c r="D207">
        <f>SUM(B203:B207)</f>
        <v>107</v>
      </c>
    </row>
    <row r="208" spans="1:4" x14ac:dyDescent="0.25">
      <c r="A208">
        <v>106</v>
      </c>
      <c r="B208">
        <v>48</v>
      </c>
      <c r="C208" s="32"/>
    </row>
    <row r="209" spans="1:4" x14ac:dyDescent="0.25">
      <c r="A209">
        <v>107</v>
      </c>
      <c r="B209">
        <v>57</v>
      </c>
      <c r="C209" s="32"/>
    </row>
    <row r="210" spans="1:4" x14ac:dyDescent="0.25">
      <c r="A210">
        <v>108</v>
      </c>
      <c r="B210">
        <v>50</v>
      </c>
      <c r="C210" s="32"/>
    </row>
    <row r="211" spans="1:4" x14ac:dyDescent="0.25">
      <c r="A211">
        <v>109</v>
      </c>
      <c r="B211">
        <v>67</v>
      </c>
      <c r="C211" s="32"/>
    </row>
    <row r="212" spans="1:4" x14ac:dyDescent="0.25">
      <c r="A212">
        <v>110</v>
      </c>
      <c r="B212">
        <v>52</v>
      </c>
      <c r="C212" s="32"/>
      <c r="D212">
        <f>SUM(B208:B212)</f>
        <v>274</v>
      </c>
    </row>
    <row r="213" spans="1:4" x14ac:dyDescent="0.25">
      <c r="A213">
        <v>111</v>
      </c>
      <c r="B213">
        <v>29</v>
      </c>
      <c r="C213" s="32"/>
    </row>
    <row r="214" spans="1:4" x14ac:dyDescent="0.25">
      <c r="A214">
        <v>112</v>
      </c>
      <c r="B214">
        <v>3</v>
      </c>
      <c r="C214" s="32"/>
    </row>
    <row r="215" spans="1:4" x14ac:dyDescent="0.25">
      <c r="A215">
        <v>113</v>
      </c>
      <c r="B215">
        <v>4</v>
      </c>
      <c r="C215" s="32"/>
    </row>
    <row r="216" spans="1:4" x14ac:dyDescent="0.25">
      <c r="A216">
        <v>114</v>
      </c>
      <c r="B216">
        <v>6</v>
      </c>
      <c r="C216" s="32"/>
    </row>
    <row r="217" spans="1:4" x14ac:dyDescent="0.25">
      <c r="A217">
        <v>115</v>
      </c>
      <c r="B217">
        <v>6</v>
      </c>
      <c r="C217" s="32"/>
      <c r="D217">
        <f>SUM(B213:B217)</f>
        <v>48</v>
      </c>
    </row>
    <row r="218" spans="1:4" x14ac:dyDescent="0.25">
      <c r="A218">
        <v>116</v>
      </c>
      <c r="B218">
        <v>38</v>
      </c>
      <c r="C218" s="32"/>
    </row>
    <row r="219" spans="1:4" x14ac:dyDescent="0.25">
      <c r="A219">
        <v>117</v>
      </c>
      <c r="B219">
        <v>52</v>
      </c>
      <c r="C219" s="32"/>
    </row>
    <row r="220" spans="1:4" x14ac:dyDescent="0.25">
      <c r="A220">
        <v>118</v>
      </c>
      <c r="B220">
        <v>59</v>
      </c>
      <c r="C220" s="32"/>
    </row>
    <row r="221" spans="1:4" x14ac:dyDescent="0.25">
      <c r="A221">
        <v>119</v>
      </c>
      <c r="B221">
        <v>56</v>
      </c>
      <c r="C221" s="32"/>
    </row>
    <row r="222" spans="1:4" x14ac:dyDescent="0.25">
      <c r="A222">
        <v>120</v>
      </c>
      <c r="B222">
        <v>48</v>
      </c>
      <c r="C222" s="32"/>
      <c r="D222">
        <f>SUM(B218:B222)</f>
        <v>253</v>
      </c>
    </row>
    <row r="223" spans="1:4" x14ac:dyDescent="0.25">
      <c r="C223" s="32"/>
    </row>
    <row r="224" spans="1:4" x14ac:dyDescent="0.25">
      <c r="C224" s="32"/>
    </row>
    <row r="225" spans="3:3" x14ac:dyDescent="0.25">
      <c r="C225" s="32"/>
    </row>
    <row r="226" spans="3:3" x14ac:dyDescent="0.25">
      <c r="C226" s="32"/>
    </row>
    <row r="227" spans="3:3" x14ac:dyDescent="0.25">
      <c r="C227" s="32"/>
    </row>
    <row r="228" spans="3:3" x14ac:dyDescent="0.25">
      <c r="C228" s="32"/>
    </row>
    <row r="229" spans="3:3" x14ac:dyDescent="0.25">
      <c r="C229" s="32"/>
    </row>
    <row r="230" spans="3:3" x14ac:dyDescent="0.25">
      <c r="C230" s="32"/>
    </row>
    <row r="231" spans="3:3" x14ac:dyDescent="0.25">
      <c r="C231" s="32"/>
    </row>
    <row r="232" spans="3:3" x14ac:dyDescent="0.25">
      <c r="C232" s="32"/>
    </row>
    <row r="233" spans="3:3" x14ac:dyDescent="0.25">
      <c r="C233" s="32"/>
    </row>
    <row r="234" spans="3:3" x14ac:dyDescent="0.25">
      <c r="C234" s="32"/>
    </row>
    <row r="235" spans="3:3" x14ac:dyDescent="0.25">
      <c r="C235" s="32"/>
    </row>
    <row r="236" spans="3:3" x14ac:dyDescent="0.25">
      <c r="C236" s="32"/>
    </row>
    <row r="237" spans="3:3" x14ac:dyDescent="0.25">
      <c r="C237" s="32"/>
    </row>
    <row r="238" spans="3:3" x14ac:dyDescent="0.25">
      <c r="C238" s="32"/>
    </row>
    <row r="239" spans="3:3" x14ac:dyDescent="0.25">
      <c r="C239" s="32"/>
    </row>
    <row r="240" spans="3:3" x14ac:dyDescent="0.25">
      <c r="C240" s="32"/>
    </row>
    <row r="241" spans="3:3" x14ac:dyDescent="0.25">
      <c r="C241" s="32"/>
    </row>
    <row r="242" spans="3:3" x14ac:dyDescent="0.25">
      <c r="C242" s="32"/>
    </row>
    <row r="243" spans="3:3" x14ac:dyDescent="0.25">
      <c r="C243" s="32"/>
    </row>
    <row r="244" spans="3:3" x14ac:dyDescent="0.25">
      <c r="C244" s="32"/>
    </row>
    <row r="245" spans="3:3" x14ac:dyDescent="0.25">
      <c r="C245" s="32"/>
    </row>
    <row r="246" spans="3:3" x14ac:dyDescent="0.25">
      <c r="C246" s="32"/>
    </row>
    <row r="247" spans="3:3" x14ac:dyDescent="0.25">
      <c r="C247" s="32"/>
    </row>
    <row r="248" spans="3:3" x14ac:dyDescent="0.25">
      <c r="C248" s="32"/>
    </row>
    <row r="249" spans="3:3" x14ac:dyDescent="0.25">
      <c r="C249" s="32"/>
    </row>
    <row r="250" spans="3:3" x14ac:dyDescent="0.25">
      <c r="C250" s="32"/>
    </row>
    <row r="251" spans="3:3" x14ac:dyDescent="0.25">
      <c r="C251" s="32"/>
    </row>
    <row r="252" spans="3:3" x14ac:dyDescent="0.25">
      <c r="C252" s="32"/>
    </row>
    <row r="253" spans="3:3" x14ac:dyDescent="0.25">
      <c r="C253" s="32"/>
    </row>
    <row r="254" spans="3:3" x14ac:dyDescent="0.25">
      <c r="C254" s="32"/>
    </row>
    <row r="255" spans="3:3" x14ac:dyDescent="0.25">
      <c r="C255" s="32"/>
    </row>
    <row r="256" spans="3:3" x14ac:dyDescent="0.25">
      <c r="C256" s="32"/>
    </row>
    <row r="257" spans="3:3" x14ac:dyDescent="0.25">
      <c r="C257" s="32"/>
    </row>
    <row r="258" spans="3:3" x14ac:dyDescent="0.25">
      <c r="C258" s="32"/>
    </row>
    <row r="259" spans="3:3" x14ac:dyDescent="0.25">
      <c r="C259" s="32"/>
    </row>
    <row r="260" spans="3:3" x14ac:dyDescent="0.25">
      <c r="C260" s="32"/>
    </row>
    <row r="261" spans="3:3" x14ac:dyDescent="0.25">
      <c r="C261" s="32"/>
    </row>
    <row r="262" spans="3:3" x14ac:dyDescent="0.25">
      <c r="C262" s="32"/>
    </row>
    <row r="263" spans="3:3" x14ac:dyDescent="0.25">
      <c r="C263" s="32"/>
    </row>
    <row r="264" spans="3:3" x14ac:dyDescent="0.25">
      <c r="C264" s="32"/>
    </row>
    <row r="265" spans="3:3" x14ac:dyDescent="0.25">
      <c r="C265" s="32"/>
    </row>
    <row r="266" spans="3:3" x14ac:dyDescent="0.25">
      <c r="C266" s="32"/>
    </row>
    <row r="267" spans="3:3" x14ac:dyDescent="0.25">
      <c r="C267" s="32"/>
    </row>
    <row r="268" spans="3:3" x14ac:dyDescent="0.25">
      <c r="C268" s="32"/>
    </row>
    <row r="269" spans="3:3" x14ac:dyDescent="0.25">
      <c r="C269" s="32"/>
    </row>
    <row r="270" spans="3:3" x14ac:dyDescent="0.25">
      <c r="C270" s="32"/>
    </row>
    <row r="271" spans="3:3" x14ac:dyDescent="0.25">
      <c r="C271" s="32"/>
    </row>
    <row r="272" spans="3:3" x14ac:dyDescent="0.25">
      <c r="C272" s="32"/>
    </row>
    <row r="273" spans="3:3" x14ac:dyDescent="0.25">
      <c r="C273" s="32"/>
    </row>
    <row r="274" spans="3:3" x14ac:dyDescent="0.25">
      <c r="C274" s="32"/>
    </row>
    <row r="275" spans="3:3" x14ac:dyDescent="0.25">
      <c r="C275" s="32"/>
    </row>
    <row r="276" spans="3:3" x14ac:dyDescent="0.25">
      <c r="C276" s="32"/>
    </row>
    <row r="277" spans="3:3" x14ac:dyDescent="0.25">
      <c r="C277" s="32"/>
    </row>
    <row r="278" spans="3:3" x14ac:dyDescent="0.25">
      <c r="C278" s="32"/>
    </row>
    <row r="279" spans="3:3" x14ac:dyDescent="0.25">
      <c r="C279" s="32"/>
    </row>
    <row r="280" spans="3:3" x14ac:dyDescent="0.25">
      <c r="C280" s="32"/>
    </row>
    <row r="281" spans="3:3" x14ac:dyDescent="0.25">
      <c r="C281" s="32"/>
    </row>
    <row r="282" spans="3:3" x14ac:dyDescent="0.25">
      <c r="C282" s="32"/>
    </row>
    <row r="283" spans="3:3" x14ac:dyDescent="0.25">
      <c r="C283" s="32"/>
    </row>
    <row r="284" spans="3:3" x14ac:dyDescent="0.25">
      <c r="C284" s="32"/>
    </row>
    <row r="285" spans="3:3" x14ac:dyDescent="0.25">
      <c r="C285" s="32"/>
    </row>
    <row r="286" spans="3:3" x14ac:dyDescent="0.25">
      <c r="C286" s="32"/>
    </row>
    <row r="287" spans="3:3" x14ac:dyDescent="0.25">
      <c r="C287" s="32"/>
    </row>
    <row r="288" spans="3:3" x14ac:dyDescent="0.25">
      <c r="C288" s="32"/>
    </row>
    <row r="289" spans="3:3" x14ac:dyDescent="0.25">
      <c r="C289" s="32"/>
    </row>
    <row r="290" spans="3:3" x14ac:dyDescent="0.25">
      <c r="C290" s="32"/>
    </row>
    <row r="291" spans="3:3" x14ac:dyDescent="0.25">
      <c r="C291" s="32"/>
    </row>
    <row r="292" spans="3:3" x14ac:dyDescent="0.25">
      <c r="C292" s="32"/>
    </row>
    <row r="293" spans="3:3" x14ac:dyDescent="0.25">
      <c r="C293" s="32"/>
    </row>
    <row r="294" spans="3:3" x14ac:dyDescent="0.25">
      <c r="C294" s="32"/>
    </row>
    <row r="295" spans="3:3" x14ac:dyDescent="0.25">
      <c r="C295" s="32"/>
    </row>
    <row r="296" spans="3:3" x14ac:dyDescent="0.25">
      <c r="C296" s="32"/>
    </row>
    <row r="297" spans="3:3" x14ac:dyDescent="0.25">
      <c r="C297" s="32"/>
    </row>
    <row r="298" spans="3:3" x14ac:dyDescent="0.25">
      <c r="C298" s="32"/>
    </row>
    <row r="299" spans="3:3" x14ac:dyDescent="0.25">
      <c r="C299" s="32"/>
    </row>
    <row r="300" spans="3:3" x14ac:dyDescent="0.25">
      <c r="C300" s="32"/>
    </row>
    <row r="301" spans="3:3" x14ac:dyDescent="0.25">
      <c r="C301" s="32"/>
    </row>
    <row r="302" spans="3:3" x14ac:dyDescent="0.25">
      <c r="C302" s="32"/>
    </row>
    <row r="303" spans="3:3" x14ac:dyDescent="0.25">
      <c r="C303" s="32"/>
    </row>
    <row r="304" spans="3:3" x14ac:dyDescent="0.25">
      <c r="C304" s="32"/>
    </row>
    <row r="305" spans="3:3" x14ac:dyDescent="0.25">
      <c r="C305" s="32"/>
    </row>
    <row r="306" spans="3:3" x14ac:dyDescent="0.25">
      <c r="C306" s="32"/>
    </row>
    <row r="307" spans="3:3" x14ac:dyDescent="0.25">
      <c r="C307" s="32"/>
    </row>
    <row r="308" spans="3:3" x14ac:dyDescent="0.25">
      <c r="C308" s="32"/>
    </row>
    <row r="309" spans="3:3" x14ac:dyDescent="0.25">
      <c r="C309" s="32"/>
    </row>
    <row r="310" spans="3:3" x14ac:dyDescent="0.25">
      <c r="C310" s="32"/>
    </row>
    <row r="311" spans="3:3" x14ac:dyDescent="0.25">
      <c r="C311" s="32"/>
    </row>
    <row r="312" spans="3:3" x14ac:dyDescent="0.25">
      <c r="C312" s="32"/>
    </row>
    <row r="313" spans="3:3" x14ac:dyDescent="0.25">
      <c r="C313" s="32"/>
    </row>
    <row r="314" spans="3:3" x14ac:dyDescent="0.25">
      <c r="C314" s="32"/>
    </row>
    <row r="315" spans="3:3" x14ac:dyDescent="0.25">
      <c r="C315" s="32"/>
    </row>
    <row r="316" spans="3:3" x14ac:dyDescent="0.25">
      <c r="C316" s="32"/>
    </row>
    <row r="317" spans="3:3" x14ac:dyDescent="0.25">
      <c r="C317" s="32"/>
    </row>
    <row r="318" spans="3:3" x14ac:dyDescent="0.25">
      <c r="C318" s="32"/>
    </row>
    <row r="319" spans="3:3" x14ac:dyDescent="0.25">
      <c r="C319" s="32"/>
    </row>
    <row r="320" spans="3:3" x14ac:dyDescent="0.25">
      <c r="C320" s="32"/>
    </row>
    <row r="321" spans="3:3" x14ac:dyDescent="0.25">
      <c r="C321" s="32"/>
    </row>
    <row r="322" spans="3:3" x14ac:dyDescent="0.25">
      <c r="C322" s="32"/>
    </row>
    <row r="323" spans="3:3" x14ac:dyDescent="0.25">
      <c r="C323" s="32"/>
    </row>
    <row r="324" spans="3:3" x14ac:dyDescent="0.25">
      <c r="C324" s="32"/>
    </row>
    <row r="325" spans="3:3" x14ac:dyDescent="0.25">
      <c r="C325" s="32"/>
    </row>
    <row r="326" spans="3:3" x14ac:dyDescent="0.25">
      <c r="C326" s="32"/>
    </row>
    <row r="327" spans="3:3" x14ac:dyDescent="0.25">
      <c r="C327" s="32"/>
    </row>
    <row r="328" spans="3:3" x14ac:dyDescent="0.25">
      <c r="C328" s="32"/>
    </row>
    <row r="329" spans="3:3" x14ac:dyDescent="0.25">
      <c r="C329" s="32"/>
    </row>
    <row r="330" spans="3:3" x14ac:dyDescent="0.25">
      <c r="C330" s="32"/>
    </row>
    <row r="331" spans="3:3" x14ac:dyDescent="0.25">
      <c r="C331" s="32"/>
    </row>
    <row r="332" spans="3:3" x14ac:dyDescent="0.25">
      <c r="C332" s="32"/>
    </row>
    <row r="333" spans="3:3" x14ac:dyDescent="0.25">
      <c r="C333" s="32"/>
    </row>
    <row r="334" spans="3:3" x14ac:dyDescent="0.25">
      <c r="C334" s="32"/>
    </row>
    <row r="335" spans="3:3" x14ac:dyDescent="0.25">
      <c r="C335" s="32"/>
    </row>
    <row r="336" spans="3:3" x14ac:dyDescent="0.25">
      <c r="C336" s="32"/>
    </row>
    <row r="337" spans="3:3" x14ac:dyDescent="0.25">
      <c r="C337" s="32"/>
    </row>
    <row r="338" spans="3:3" x14ac:dyDescent="0.25">
      <c r="C338" s="32"/>
    </row>
    <row r="339" spans="3:3" x14ac:dyDescent="0.25">
      <c r="C339" s="32"/>
    </row>
    <row r="340" spans="3:3" x14ac:dyDescent="0.25">
      <c r="C340" s="32"/>
    </row>
    <row r="341" spans="3:3" x14ac:dyDescent="0.25">
      <c r="C341" s="32"/>
    </row>
    <row r="342" spans="3:3" x14ac:dyDescent="0.25">
      <c r="C342" s="32"/>
    </row>
    <row r="343" spans="3:3" x14ac:dyDescent="0.25">
      <c r="C343" s="32"/>
    </row>
    <row r="344" spans="3:3" x14ac:dyDescent="0.25">
      <c r="C344" s="32"/>
    </row>
    <row r="345" spans="3:3" x14ac:dyDescent="0.25">
      <c r="C345" s="32"/>
    </row>
    <row r="346" spans="3:3" x14ac:dyDescent="0.25">
      <c r="C346" s="32"/>
    </row>
    <row r="347" spans="3:3" x14ac:dyDescent="0.25">
      <c r="C347" s="32"/>
    </row>
    <row r="348" spans="3:3" x14ac:dyDescent="0.25">
      <c r="C348" s="32"/>
    </row>
    <row r="349" spans="3:3" x14ac:dyDescent="0.25">
      <c r="C349" s="32"/>
    </row>
    <row r="350" spans="3:3" x14ac:dyDescent="0.25">
      <c r="C350" s="32"/>
    </row>
    <row r="351" spans="3:3" x14ac:dyDescent="0.25">
      <c r="C351" s="32"/>
    </row>
    <row r="352" spans="3:3" x14ac:dyDescent="0.25">
      <c r="C352" s="32"/>
    </row>
    <row r="353" spans="3:3" x14ac:dyDescent="0.25">
      <c r="C353" s="32"/>
    </row>
    <row r="354" spans="3:3" x14ac:dyDescent="0.25">
      <c r="C354" s="32"/>
    </row>
    <row r="355" spans="3:3" x14ac:dyDescent="0.25">
      <c r="C355" s="32"/>
    </row>
    <row r="356" spans="3:3" x14ac:dyDescent="0.25">
      <c r="C356" s="32"/>
    </row>
    <row r="357" spans="3:3" x14ac:dyDescent="0.25">
      <c r="C357" s="32"/>
    </row>
    <row r="358" spans="3:3" x14ac:dyDescent="0.25">
      <c r="C358" s="32"/>
    </row>
    <row r="359" spans="3:3" x14ac:dyDescent="0.25">
      <c r="C359" s="32"/>
    </row>
    <row r="360" spans="3:3" x14ac:dyDescent="0.25">
      <c r="C360" s="32"/>
    </row>
    <row r="361" spans="3:3" x14ac:dyDescent="0.25">
      <c r="C361" s="32"/>
    </row>
    <row r="362" spans="3:3" x14ac:dyDescent="0.25">
      <c r="C362" s="32"/>
    </row>
    <row r="363" spans="3:3" x14ac:dyDescent="0.25">
      <c r="C363" s="32"/>
    </row>
    <row r="364" spans="3:3" x14ac:dyDescent="0.25">
      <c r="C364" s="32"/>
    </row>
    <row r="365" spans="3:3" x14ac:dyDescent="0.25">
      <c r="C365" s="32"/>
    </row>
    <row r="366" spans="3:3" x14ac:dyDescent="0.25">
      <c r="C366" s="32"/>
    </row>
    <row r="367" spans="3:3" x14ac:dyDescent="0.25">
      <c r="C367" s="32"/>
    </row>
    <row r="368" spans="3:3" x14ac:dyDescent="0.25">
      <c r="C368" s="32"/>
    </row>
    <row r="369" spans="3:3" x14ac:dyDescent="0.25">
      <c r="C369" s="32"/>
    </row>
    <row r="370" spans="3:3" x14ac:dyDescent="0.25">
      <c r="C370" s="32"/>
    </row>
    <row r="371" spans="3:3" x14ac:dyDescent="0.25">
      <c r="C371" s="32"/>
    </row>
    <row r="372" spans="3:3" x14ac:dyDescent="0.25">
      <c r="C372" s="32"/>
    </row>
    <row r="373" spans="3:3" x14ac:dyDescent="0.25">
      <c r="C373" s="32"/>
    </row>
    <row r="374" spans="3:3" x14ac:dyDescent="0.25">
      <c r="C374" s="32"/>
    </row>
    <row r="375" spans="3:3" x14ac:dyDescent="0.25">
      <c r="C375" s="32"/>
    </row>
    <row r="376" spans="3:3" x14ac:dyDescent="0.25">
      <c r="C376" s="32"/>
    </row>
    <row r="377" spans="3:3" x14ac:dyDescent="0.25">
      <c r="C377" s="32"/>
    </row>
    <row r="378" spans="3:3" x14ac:dyDescent="0.25">
      <c r="C378" s="32"/>
    </row>
    <row r="379" spans="3:3" x14ac:dyDescent="0.25">
      <c r="C379" s="32"/>
    </row>
    <row r="380" spans="3:3" x14ac:dyDescent="0.25">
      <c r="C380" s="32"/>
    </row>
    <row r="381" spans="3:3" x14ac:dyDescent="0.25">
      <c r="C381" s="32"/>
    </row>
    <row r="382" spans="3:3" x14ac:dyDescent="0.25">
      <c r="C382" s="32"/>
    </row>
    <row r="383" spans="3:3" x14ac:dyDescent="0.25">
      <c r="C383" s="32"/>
    </row>
    <row r="384" spans="3:3" x14ac:dyDescent="0.25">
      <c r="C384" s="32"/>
    </row>
    <row r="385" spans="3:3" x14ac:dyDescent="0.25">
      <c r="C385" s="3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Lula</vt:lpstr>
      <vt:lpstr>Bolsonaro</vt:lpstr>
      <vt:lpstr>Dilma</vt:lpstr>
      <vt:lpstr>Marina</vt:lpstr>
      <vt:lpstr>Copa do Mundo</vt:lpstr>
      <vt:lpstr>Seleção Brasileira</vt:lpstr>
      <vt:lpstr>Seleção Brasileira 22-06</vt:lpstr>
      <vt:lpstr>Seleção Brasileira 22-06 SR</vt:lpstr>
      <vt:lpstr>22-06 (Novos Dados)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cp:lastPrinted>2018-06-22T20:08:07Z</cp:lastPrinted>
  <dcterms:created xsi:type="dcterms:W3CDTF">2018-06-19T13:59:02Z</dcterms:created>
  <dcterms:modified xsi:type="dcterms:W3CDTF">2018-06-26T12:50:00Z</dcterms:modified>
</cp:coreProperties>
</file>