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bookViews>
    <workbookView xWindow="0" yWindow="0" windowWidth="28800" windowHeight="12360"/>
  </bookViews>
  <sheets>
    <sheet name="Lula" sheetId="1" r:id="rId1"/>
    <sheet name="Bolsonaro" sheetId="5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5" l="1"/>
  <c r="M31" i="5"/>
  <c r="M30" i="5"/>
  <c r="F6" i="5"/>
  <c r="I6" i="5" s="1"/>
  <c r="F5" i="5"/>
  <c r="I5" i="5" s="1"/>
  <c r="F4" i="5"/>
  <c r="H4" i="5" s="1"/>
  <c r="I3" i="5"/>
  <c r="F3" i="5"/>
  <c r="H3" i="5" s="1"/>
  <c r="F2" i="5"/>
  <c r="I2" i="5" s="1"/>
  <c r="M32" i="1"/>
  <c r="M31" i="1"/>
  <c r="M30" i="1"/>
  <c r="M33" i="1" l="1"/>
  <c r="N32" i="1" s="1"/>
  <c r="G4" i="5"/>
  <c r="J4" i="5" s="1"/>
  <c r="I4" i="5"/>
  <c r="G5" i="5"/>
  <c r="J5" i="5" s="1"/>
  <c r="M33" i="5"/>
  <c r="N31" i="5" s="1"/>
  <c r="H5" i="5"/>
  <c r="G2" i="5"/>
  <c r="J2" i="5" s="1"/>
  <c r="G6" i="5"/>
  <c r="H2" i="5"/>
  <c r="G3" i="5"/>
  <c r="J3" i="5" s="1"/>
  <c r="H6" i="5"/>
  <c r="F3" i="1"/>
  <c r="G3" i="1" s="1"/>
  <c r="F4" i="1"/>
  <c r="G4" i="1" s="1"/>
  <c r="F5" i="1"/>
  <c r="G5" i="1" s="1"/>
  <c r="F6" i="1"/>
  <c r="G6" i="1" s="1"/>
  <c r="F2" i="1"/>
  <c r="G2" i="1" s="1"/>
  <c r="N31" i="1" l="1"/>
  <c r="N30" i="1"/>
  <c r="N32" i="5"/>
  <c r="N30" i="5"/>
  <c r="J6" i="5"/>
  <c r="I6" i="1"/>
  <c r="I4" i="1"/>
  <c r="I3" i="1"/>
  <c r="H2" i="1"/>
  <c r="I5" i="1"/>
  <c r="I2" i="1"/>
  <c r="H6" i="1"/>
  <c r="H5" i="1"/>
  <c r="H4" i="1"/>
  <c r="J4" i="1" s="1"/>
  <c r="H3" i="1"/>
  <c r="J3" i="1" s="1"/>
  <c r="J5" i="1" l="1"/>
  <c r="J6" i="1"/>
  <c r="J2" i="1"/>
</calcChain>
</file>

<file path=xl/sharedStrings.xml><?xml version="1.0" encoding="utf-8"?>
<sst xmlns="http://schemas.openxmlformats.org/spreadsheetml/2006/main" count="26" uniqueCount="10">
  <si>
    <t>Positivo</t>
  </si>
  <si>
    <t>Negativo</t>
  </si>
  <si>
    <t>Neutro</t>
  </si>
  <si>
    <t>Total</t>
  </si>
  <si>
    <t>%Positivo</t>
  </si>
  <si>
    <t>%Negativo</t>
  </si>
  <si>
    <t>%Neutro</t>
  </si>
  <si>
    <t>%Total</t>
  </si>
  <si>
    <t xml:space="preserve">Inicio 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</si>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</sst>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9" fontId="0" fillId="0" borderId="0" xfId="1" applyFont="1"/>
    <xf numFmtId="9" fontId="0" fillId="0" borderId="0" xfId="0" applyNumberFormat="1"/>
    <xf numFmtId="168" fontId="0" fillId="0" borderId="0" xfId="2" applyNumberFormat="1" applyFont="1"/>
    <xf numFmtId="0" fontId="1" fillId="2" borderId="1" xfId="3" applyBorder="1" applyAlignment="1">
      <alignment horizontal="center"/>
    </xf>
    <xf numFmtId="9" fontId="1" fillId="2" borderId="1" xfId="3" applyNumberFormat="1" applyBorder="1" applyAlignment="1">
      <alignment horizontal="center"/>
    </xf>
    <xf numFmtId="0" fontId="1" fillId="2" borderId="3" xfId="3" applyBorder="1" applyAlignment="1">
      <alignment horizontal="center"/>
    </xf>
    <xf numFmtId="9" fontId="1" fillId="2" borderId="3" xfId="3" applyNumberFormat="1" applyBorder="1" applyAlignment="1">
      <alignment horizontal="center"/>
    </xf>
    <xf numFmtId="0" fontId="1" fillId="2" borderId="2" xfId="3" applyBorder="1" applyAlignment="1">
      <alignment horizontal="center"/>
    </xf>
  </cellXfs>
  <cellStyles count="4">
    <cellStyle name="60% - Ênfase5" xfId="3" builtinId="48"/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Lula!$G$1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Lula!$A$2:$A$6</c:f>
              <c:numCache>
                <c:formatCode>m/d/yyyy</c:formatCode>
                <c:ptCount val="5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</c:numCache>
            </c:numRef>
          </c:cat>
          <c:val>
            <c:numRef>
              <c:f>Lula!$G$2:$G$47</c:f>
              <c:numCache>
                <c:formatCode>0%</c:formatCode>
                <c:ptCount val="46"/>
                <c:pt idx="0">
                  <c:v>0.19908933898571204</c:v>
                </c:pt>
                <c:pt idx="1">
                  <c:v>0.18989551944577432</c:v>
                </c:pt>
                <c:pt idx="2">
                  <c:v>0.22705415812563459</c:v>
                </c:pt>
                <c:pt idx="3">
                  <c:v>0.23640585923544122</c:v>
                </c:pt>
                <c:pt idx="4">
                  <c:v>0.17578346501342001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87-417C-BAF4-9BFFAC19ACDE}"/>
            </c:ext>
          </c:extLst>
        </c:ser>
        <c:ser>
          <c:idx val="1"/>
          <c:order val="1"/>
          <c:tx>
            <c:strRef>
              <c:f>Lula!$H$1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Lula!$A$2:$A$6</c:f>
              <c:numCache>
                <c:formatCode>m/d/yyyy</c:formatCode>
                <c:ptCount val="5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</c:numCache>
            </c:numRef>
          </c:cat>
          <c:val>
            <c:numRef>
              <c:f>Lula!$H$2:$H$6</c:f>
              <c:numCache>
                <c:formatCode>0%</c:formatCode>
                <c:ptCount val="5"/>
                <c:pt idx="0">
                  <c:v>0.46388758046789136</c:v>
                </c:pt>
                <c:pt idx="1">
                  <c:v>0.49514207665662224</c:v>
                </c:pt>
                <c:pt idx="2">
                  <c:v>0.53282629935439374</c:v>
                </c:pt>
                <c:pt idx="3">
                  <c:v>0.58860307252590216</c:v>
                </c:pt>
                <c:pt idx="4">
                  <c:v>0.64340528484481907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7-417C-BAF4-9BFFAC19ACDE}"/>
            </c:ext>
          </c:extLst>
        </c:ser>
        <c:ser>
          <c:idx val="2"/>
          <c:order val="2"/>
          <c:tx>
            <c:strRef>
              <c:f>Lula!$I$1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Lula!$A$2:$A$6</c:f>
              <c:numCache>
                <c:formatCode>m/d/yyyy</c:formatCode>
                <c:ptCount val="5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</c:numCache>
            </c:numRef>
          </c:cat>
          <c:val>
            <c:numRef>
              <c:f>Lula!$I$2:$I$47</c:f>
              <c:numCache>
                <c:formatCode>0%</c:formatCode>
                <c:ptCount val="46"/>
                <c:pt idx="0">
                  <c:v>0.33702308054639663</c:v>
                </c:pt>
                <c:pt idx="1">
                  <c:v>0.31496240389760344</c:v>
                </c:pt>
                <c:pt idx="2">
                  <c:v>0.24011954251997164</c:v>
                </c:pt>
                <c:pt idx="3">
                  <c:v>0.17499106823865665</c:v>
                </c:pt>
                <c:pt idx="4">
                  <c:v>0.18081125014176086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87-417C-BAF4-9BFFAC19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Lula!$L$30:$L$32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Lula!$N$30:$N$32</c:f>
              <c:numCache>
                <c:formatCode>0%</c:formatCode>
                <c:ptCount val="3"/>
                <c:pt idx="0">
                  <c:v>0.21187247705648865</c:v>
                </c:pt>
                <c:pt idx="1">
                  <c:v>0.56787402769233364</c:v>
                </c:pt>
                <c:pt idx="2">
                  <c:v>0.22025349525117771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E-484A-8927-30691F58E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Proporção</a:t>
            </a:r>
            <a:r>
              <a:rPr lang="pt-BR" baseline="0"/>
              <a:t> de Tweets semanal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Bolsonaro!$G$1</c:f>
              <c:strCache>
                <c:ptCount val="1"/>
                <c:pt idx="0">
                  <c:v>%Positivo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Bolsonaro!$A$2:$A$6</c:f>
              <c:numCache>
                <c:formatCode>m/d/yyyy</c:formatCode>
                <c:ptCount val="5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</c:numCache>
            </c:numRef>
          </c:cat>
          <c:val>
            <c:numRef>
              <c:f>Bolsonaro!$G$2:$G$47</c:f>
              <c:numCache>
                <c:formatCode>0%</c:formatCode>
                <c:ptCount val="46"/>
                <c:pt idx="0">
                  <c:v>0.26274165202108962</c:v>
                </c:pt>
                <c:pt idx="1">
                  <c:v>0.33962370278707427</c:v>
                </c:pt>
                <c:pt idx="2">
                  <c:v>0.34505080518929243</c:v>
                </c:pt>
                <c:pt idx="3">
                  <c:v>0.31596759580024514</c:v>
                </c:pt>
                <c:pt idx="4">
                  <c:v>0.31728183818137373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C-4EF1-A49F-42A7CA2BE8A1}"/>
            </c:ext>
          </c:extLst>
        </c:ser>
        <c:ser>
          <c:idx val="1"/>
          <c:order val="1"/>
          <c:tx>
            <c:strRef>
              <c:f>Bolsonaro!$H$1</c:f>
              <c:strCache>
                <c:ptCount val="1"/>
                <c:pt idx="0">
                  <c:v>%Negativo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Bolsonaro!$A$2:$A$6</c:f>
              <c:numCache>
                <c:formatCode>m/d/yyyy</c:formatCode>
                <c:ptCount val="5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</c:numCache>
            </c:numRef>
          </c:cat>
          <c:val>
            <c:numRef>
              <c:f>Bolsonaro!$H$2:$H$6</c:f>
              <c:numCache>
                <c:formatCode>0%</c:formatCode>
                <c:ptCount val="5"/>
                <c:pt idx="0">
                  <c:v>0.46045694200351495</c:v>
                </c:pt>
                <c:pt idx="1">
                  <c:v>0.4283825969569986</c:v>
                </c:pt>
                <c:pt idx="2">
                  <c:v>0.46953015148701349</c:v>
                </c:pt>
                <c:pt idx="3">
                  <c:v>0.49080637424718859</c:v>
                </c:pt>
                <c:pt idx="4">
                  <c:v>0.50513321926179422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FC-4EF1-A49F-42A7CA2BE8A1}"/>
            </c:ext>
          </c:extLst>
        </c:ser>
        <c:ser>
          <c:idx val="2"/>
          <c:order val="2"/>
          <c:tx>
            <c:strRef>
              <c:f>Bolsonaro!$I$1</c:f>
              <c:strCache>
                <c:ptCount val="1"/>
                <c:pt idx="0">
                  <c:v>%Neutro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Bolsonaro!$A$2:$A$6</c:f>
              <c:numCache>
                <c:formatCode>m/d/yyyy</c:formatCode>
                <c:ptCount val="5"/>
                <c:pt idx="0">
                  <c:v>43233</c:v>
                </c:pt>
                <c:pt idx="1">
                  <c:v>43240</c:v>
                </c:pt>
                <c:pt idx="2">
                  <c:v>43247</c:v>
                </c:pt>
                <c:pt idx="3">
                  <c:v>43254</c:v>
                </c:pt>
                <c:pt idx="4">
                  <c:v>43261</c:v>
                </c:pt>
              </c:numCache>
            </c:numRef>
          </c:cat>
          <c:val>
            <c:numRef>
              <c:f>Bolsonaro!$I$2:$I$47</c:f>
              <c:numCache>
                <c:formatCode>0%</c:formatCode>
                <c:ptCount val="46"/>
                <c:pt idx="0">
                  <c:v>0.27680140597539543</c:v>
                </c:pt>
                <c:pt idx="1">
                  <c:v>0.23199370025592711</c:v>
                </c:pt>
                <c:pt idx="2">
                  <c:v>0.18541904332369405</c:v>
                </c:pt>
                <c:pt idx="3">
                  <c:v>0.19322602995256621</c:v>
                </c:pt>
                <c:pt idx="4">
                  <c:v>0.17758494255683208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C-4EF1-A49F-42A7CA2B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72856"/>
        <c:axId val="397675480"/>
      </c:lineChart>
      <c:dateAx>
        <c:axId val="397672856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5480"/>
        <c:crosses val="autoZero"/>
        <c:auto val="1"/>
        <c:lblOffset val="100"/>
        <c:baseTimeUnit val="days"/>
      </c:dateAx>
      <c:valAx>
        <c:axId val="39767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767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F8-4DE3-B1C9-137C2A139D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F8-4DE3-B1C9-137C2A139D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F8-4DE3-B1C9-137C2A139D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Bolsonaro!$L$30:$L$32</c:f>
              <c:strCache>
                <c:ptCount val="3"/>
                <c:pt idx="0">
                  <c:v>Positivo</c:v>
                </c:pt>
                <c:pt idx="1">
                  <c:v>Negativo</c:v>
                </c:pt>
                <c:pt idx="2">
                  <c:v>Neutro</c:v>
                </c:pt>
              </c:strCache>
            </c:strRef>
          </c:cat>
          <c:val>
            <c:numRef>
              <c:f>Bolsonaro!$N$30:$N$32</c:f>
              <c:numCache>
                <c:formatCode>0%</c:formatCode>
                <c:ptCount val="3"/>
                <c:pt idx="0">
                  <c:v>0.32885480336754702</c:v>
                </c:pt>
                <c:pt idx="1">
                  <c:v>0.47081507323261446</c:v>
                </c:pt>
                <c:pt idx="2">
                  <c:v>0.20033012339983855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F8-4DE3-B1C9-137C2A139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603693982696596"/>
          <c:y val="5.6922592368261672E-2"/>
          <c:w val="0.18916068824730242"/>
          <c:h val="0.2784620230163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C97DF3-8BAB-44FD-B79B-C34FD999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27</xdr:row>
      <xdr:rowOff>152399</xdr:rowOff>
    </xdr:from>
    <xdr:to>
      <xdr:col>24</xdr:col>
      <xdr:colOff>47625</xdr:colOff>
      <xdr:row>44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E51FE4-6276-4757-9280-9D61ECC95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190499</xdr:rowOff>
    </xdr:from>
    <xdr:to>
      <xdr:col>24</xdr:col>
      <xdr:colOff>28575</xdr:colOff>
      <xdr:row>26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9506B-33D9-4EB7-BB0C-B819D4B31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27</xdr:row>
      <xdr:rowOff>152399</xdr:rowOff>
    </xdr:from>
    <xdr:to>
      <xdr:col>24</xdr:col>
      <xdr:colOff>47625</xdr:colOff>
      <xdr:row>44</xdr:row>
      <xdr:rowOff>9524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792C5F-D40B-4E54-8F54-9CE45D8E4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H24" sqref="H24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ht="15.75" thickTop="1" x14ac:dyDescent="0.25">
      <c r="A2" s="1">
        <v>43233</v>
      </c>
      <c r="B2" s="1">
        <v>43240</v>
      </c>
      <c r="C2">
        <v>2536</v>
      </c>
      <c r="D2">
        <v>5909</v>
      </c>
      <c r="E2">
        <v>4293</v>
      </c>
      <c r="F2" s="7">
        <f>C2+D2+E2</f>
        <v>12738</v>
      </c>
      <c r="G2" s="8">
        <f>C2/F2</f>
        <v>0.19908933898571204</v>
      </c>
      <c r="H2" s="8">
        <f>D2/F2</f>
        <v>0.46388758046789136</v>
      </c>
      <c r="I2" s="8">
        <f>E2/F2</f>
        <v>0.33702308054639663</v>
      </c>
      <c r="J2" s="8">
        <f>SUM(G2:I2)</f>
        <v>1</v>
      </c>
    </row>
    <row r="3" spans="1:10" x14ac:dyDescent="0.25">
      <c r="A3" s="1">
        <v>43240</v>
      </c>
      <c r="B3" s="1">
        <v>43247</v>
      </c>
      <c r="C3">
        <v>6743</v>
      </c>
      <c r="D3">
        <v>17582</v>
      </c>
      <c r="E3">
        <v>11184</v>
      </c>
      <c r="F3" s="5">
        <f t="shared" ref="F3:F27" si="0">C3+D3+E3</f>
        <v>35509</v>
      </c>
      <c r="G3" s="6">
        <f t="shared" ref="G3:G27" si="1">C3/F3</f>
        <v>0.18989551944577432</v>
      </c>
      <c r="H3" s="6">
        <f t="shared" ref="H3:H27" si="2">D3/F3</f>
        <v>0.49514207665662224</v>
      </c>
      <c r="I3" s="6">
        <f t="shared" ref="I3:I27" si="3">E3/F3</f>
        <v>0.31496240389760344</v>
      </c>
      <c r="J3" s="6">
        <f t="shared" ref="J3:J27" si="4">SUM(G3:I3)</f>
        <v>1</v>
      </c>
    </row>
    <row r="4" spans="1:10" x14ac:dyDescent="0.25">
      <c r="A4" s="1">
        <v>43247</v>
      </c>
      <c r="B4" s="1">
        <v>43254</v>
      </c>
      <c r="C4">
        <v>11852</v>
      </c>
      <c r="D4">
        <v>27813</v>
      </c>
      <c r="E4">
        <v>12534</v>
      </c>
      <c r="F4" s="5">
        <f t="shared" si="0"/>
        <v>52199</v>
      </c>
      <c r="G4" s="6">
        <f t="shared" si="1"/>
        <v>0.22705415812563459</v>
      </c>
      <c r="H4" s="6">
        <f t="shared" si="2"/>
        <v>0.53282629935439374</v>
      </c>
      <c r="I4" s="6">
        <f t="shared" si="3"/>
        <v>0.24011954251997164</v>
      </c>
      <c r="J4" s="6">
        <f t="shared" si="4"/>
        <v>1</v>
      </c>
    </row>
    <row r="5" spans="1:10" x14ac:dyDescent="0.25">
      <c r="A5" s="1">
        <v>43254</v>
      </c>
      <c r="B5" s="1">
        <v>43261</v>
      </c>
      <c r="C5">
        <v>19851</v>
      </c>
      <c r="D5">
        <v>49425</v>
      </c>
      <c r="E5">
        <v>14694</v>
      </c>
      <c r="F5" s="5">
        <f t="shared" si="0"/>
        <v>83970</v>
      </c>
      <c r="G5" s="6">
        <f t="shared" si="1"/>
        <v>0.23640585923544122</v>
      </c>
      <c r="H5" s="6">
        <f t="shared" si="2"/>
        <v>0.58860307252590216</v>
      </c>
      <c r="I5" s="6">
        <f t="shared" si="3"/>
        <v>0.17499106823865665</v>
      </c>
      <c r="J5" s="6">
        <f t="shared" si="4"/>
        <v>1</v>
      </c>
    </row>
    <row r="6" spans="1:10" x14ac:dyDescent="0.25">
      <c r="A6" s="1">
        <v>43261</v>
      </c>
      <c r="B6" s="1">
        <v>43268</v>
      </c>
      <c r="C6">
        <v>9300</v>
      </c>
      <c r="D6">
        <v>34040</v>
      </c>
      <c r="E6">
        <v>9566</v>
      </c>
      <c r="F6" s="5">
        <f t="shared" si="0"/>
        <v>52906</v>
      </c>
      <c r="G6" s="6">
        <f t="shared" si="1"/>
        <v>0.17578346501342001</v>
      </c>
      <c r="H6" s="6">
        <f t="shared" si="2"/>
        <v>0.64340528484481907</v>
      </c>
      <c r="I6" s="6">
        <f t="shared" si="3"/>
        <v>0.18081125014176086</v>
      </c>
      <c r="J6" s="6">
        <f t="shared" si="4"/>
        <v>1</v>
      </c>
    </row>
    <row r="7" spans="1:10" x14ac:dyDescent="0.25">
      <c r="A7" s="1"/>
      <c r="B7" s="1"/>
      <c r="G7" s="2"/>
      <c r="H7" s="2"/>
      <c r="I7" s="2"/>
      <c r="J7" s="3"/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</row>
    <row r="30" spans="1:14" x14ac:dyDescent="0.25">
      <c r="A30" s="1"/>
      <c r="B30" s="1"/>
      <c r="G30" s="2"/>
      <c r="H30" s="2"/>
      <c r="I30" s="2"/>
      <c r="J30" s="3"/>
      <c r="L30" t="s">
        <v>0</v>
      </c>
      <c r="M30">
        <f>SUM(C:C)</f>
        <v>50282</v>
      </c>
      <c r="N30" s="2">
        <f>M30/M33</f>
        <v>0.21187247705648865</v>
      </c>
    </row>
    <row r="31" spans="1:14" x14ac:dyDescent="0.25">
      <c r="A31" s="1"/>
      <c r="B31" s="1"/>
      <c r="G31" s="2"/>
      <c r="H31" s="2"/>
      <c r="I31" s="2"/>
      <c r="J31" s="3"/>
      <c r="L31" t="s">
        <v>1</v>
      </c>
      <c r="M31">
        <f>SUM(D:D)</f>
        <v>134769</v>
      </c>
      <c r="N31" s="2">
        <f>M31/M33</f>
        <v>0.56787402769233364</v>
      </c>
    </row>
    <row r="32" spans="1:14" x14ac:dyDescent="0.25">
      <c r="A32" s="1"/>
      <c r="B32" s="1"/>
      <c r="G32" s="2"/>
      <c r="H32" s="2"/>
      <c r="I32" s="2"/>
      <c r="J32" s="3"/>
      <c r="L32" t="s">
        <v>2</v>
      </c>
      <c r="M32">
        <f>SUM(E:E)</f>
        <v>52271</v>
      </c>
      <c r="N32" s="2">
        <f>M32/M33</f>
        <v>0.22025349525117771</v>
      </c>
    </row>
    <row r="33" spans="1:13" x14ac:dyDescent="0.25">
      <c r="A33" s="1"/>
      <c r="B33" s="1"/>
      <c r="G33" s="2"/>
      <c r="H33" s="2"/>
      <c r="I33" s="2"/>
      <c r="J33" s="3"/>
      <c r="M33">
        <f>SUM(M30:M32)</f>
        <v>237322</v>
      </c>
    </row>
    <row r="34" spans="1:13" x14ac:dyDescent="0.25">
      <c r="A34" s="1"/>
      <c r="B34" s="1"/>
      <c r="G34" s="2"/>
      <c r="H34" s="2"/>
      <c r="I34" s="2"/>
      <c r="J34" s="3"/>
    </row>
    <row r="35" spans="1:13" x14ac:dyDescent="0.25">
      <c r="A35" s="1"/>
      <c r="B35" s="1"/>
      <c r="G35" s="2"/>
      <c r="H35" s="2"/>
      <c r="I35" s="2"/>
      <c r="J35" s="3"/>
    </row>
    <row r="36" spans="1:13" x14ac:dyDescent="0.25">
      <c r="A36" s="1"/>
      <c r="B36" s="1"/>
      <c r="G36" s="2"/>
      <c r="H36" s="2"/>
      <c r="I36" s="2"/>
      <c r="J36" s="3"/>
    </row>
    <row r="37" spans="1:13" x14ac:dyDescent="0.25">
      <c r="A37" s="1"/>
      <c r="B37" s="1"/>
      <c r="G37" s="2"/>
      <c r="H37" s="2"/>
      <c r="I37" s="2"/>
      <c r="J37" s="3"/>
    </row>
    <row r="38" spans="1:13" x14ac:dyDescent="0.25">
      <c r="A38" s="1"/>
      <c r="B38" s="1"/>
      <c r="G38" s="2"/>
      <c r="H38" s="2"/>
      <c r="I38" s="2"/>
      <c r="J38" s="3"/>
    </row>
    <row r="39" spans="1:13" x14ac:dyDescent="0.25">
      <c r="A39" s="1"/>
      <c r="B39" s="1"/>
      <c r="G39" s="2"/>
      <c r="H39" s="2"/>
      <c r="I39" s="2"/>
      <c r="J39" s="3"/>
    </row>
    <row r="40" spans="1:13" x14ac:dyDescent="0.25">
      <c r="A40" s="1"/>
      <c r="B40" s="1"/>
      <c r="G40" s="2"/>
      <c r="H40" s="2"/>
      <c r="I40" s="2"/>
      <c r="J40" s="3"/>
    </row>
    <row r="41" spans="1:13" x14ac:dyDescent="0.25">
      <c r="A41" s="1"/>
      <c r="B41" s="1"/>
      <c r="G41" s="2"/>
      <c r="H41" s="2"/>
      <c r="I41" s="2"/>
      <c r="J41" s="3"/>
    </row>
    <row r="42" spans="1:13" x14ac:dyDescent="0.25">
      <c r="A42" s="1"/>
      <c r="B42" s="1"/>
      <c r="G42" s="2"/>
      <c r="H42" s="2"/>
      <c r="I42" s="2"/>
      <c r="J42" s="3"/>
    </row>
    <row r="43" spans="1:13" x14ac:dyDescent="0.25">
      <c r="A43" s="1"/>
      <c r="B43" s="1"/>
      <c r="G43" s="2"/>
      <c r="H43" s="2"/>
      <c r="I43" s="2"/>
      <c r="J43" s="3"/>
    </row>
    <row r="44" spans="1:13" x14ac:dyDescent="0.25">
      <c r="A44" s="1"/>
      <c r="B44" s="1"/>
      <c r="G44" s="2"/>
      <c r="H44" s="2"/>
      <c r="I44" s="2"/>
      <c r="J44" s="3"/>
    </row>
    <row r="45" spans="1:13" x14ac:dyDescent="0.25">
      <c r="A45" s="1"/>
      <c r="B45" s="1"/>
      <c r="G45" s="2"/>
      <c r="H45" s="2"/>
      <c r="I45" s="2"/>
      <c r="J45" s="3"/>
    </row>
    <row r="46" spans="1:13" x14ac:dyDescent="0.25">
      <c r="A46" s="1"/>
      <c r="B46" s="1"/>
      <c r="G46" s="2"/>
      <c r="H46" s="2"/>
      <c r="I46" s="2"/>
      <c r="J46" s="3"/>
    </row>
    <row r="47" spans="1:13" x14ac:dyDescent="0.25">
      <c r="A47" s="1"/>
      <c r="B47" s="1"/>
      <c r="G47" s="2"/>
      <c r="H47" s="2"/>
      <c r="I47" s="2"/>
      <c r="J47" s="3"/>
    </row>
    <row r="48" spans="1:13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F20" sqref="F20"/>
    </sheetView>
  </sheetViews>
  <sheetFormatPr defaultRowHeight="15" x14ac:dyDescent="0.25"/>
  <cols>
    <col min="1" max="1" width="10.7109375" bestFit="1" customWidth="1"/>
    <col min="2" max="2" width="10.7109375" customWidth="1"/>
    <col min="6" max="6" width="7.85546875" customWidth="1"/>
    <col min="7" max="7" width="9.7109375" bestFit="1" customWidth="1"/>
    <col min="8" max="8" width="10.5703125" bestFit="1" customWidth="1"/>
    <col min="13" max="13" width="14.7109375" bestFit="1" customWidth="1"/>
  </cols>
  <sheetData>
    <row r="1" spans="1:10" ht="15.75" thickBot="1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</row>
    <row r="2" spans="1:10" ht="15.75" thickTop="1" x14ac:dyDescent="0.25">
      <c r="A2" s="1">
        <v>43233</v>
      </c>
      <c r="B2" s="1">
        <v>43240</v>
      </c>
      <c r="C2">
        <v>897</v>
      </c>
      <c r="D2">
        <v>1572</v>
      </c>
      <c r="E2">
        <v>945</v>
      </c>
      <c r="F2" s="7">
        <f>C2+D2+E2</f>
        <v>3414</v>
      </c>
      <c r="G2" s="8">
        <f>C2/F2</f>
        <v>0.26274165202108962</v>
      </c>
      <c r="H2" s="8">
        <f>D2/F2</f>
        <v>0.46045694200351495</v>
      </c>
      <c r="I2" s="8">
        <f>E2/F2</f>
        <v>0.27680140597539543</v>
      </c>
      <c r="J2" s="8">
        <f>SUM(G2:I2)</f>
        <v>1</v>
      </c>
    </row>
    <row r="3" spans="1:10" x14ac:dyDescent="0.25">
      <c r="A3" s="1">
        <v>43240</v>
      </c>
      <c r="B3" s="1">
        <v>43247</v>
      </c>
      <c r="C3">
        <v>12076</v>
      </c>
      <c r="D3">
        <v>15232</v>
      </c>
      <c r="E3">
        <v>8249</v>
      </c>
      <c r="F3" s="5">
        <f t="shared" ref="F3:F27" si="0">C3+D3+E3</f>
        <v>35557</v>
      </c>
      <c r="G3" s="6">
        <f t="shared" ref="G3:G27" si="1">C3/F3</f>
        <v>0.33962370278707427</v>
      </c>
      <c r="H3" s="6">
        <f t="shared" ref="H3:H27" si="2">D3/F3</f>
        <v>0.4283825969569986</v>
      </c>
      <c r="I3" s="6">
        <f t="shared" ref="I3:I27" si="3">E3/F3</f>
        <v>0.23199370025592711</v>
      </c>
      <c r="J3" s="6">
        <f t="shared" ref="J3:J27" si="4">SUM(G3:I3)</f>
        <v>1</v>
      </c>
    </row>
    <row r="4" spans="1:10" x14ac:dyDescent="0.25">
      <c r="A4" s="1">
        <v>43247</v>
      </c>
      <c r="B4" s="1">
        <v>43254</v>
      </c>
      <c r="C4">
        <v>13006</v>
      </c>
      <c r="D4">
        <v>17698</v>
      </c>
      <c r="E4">
        <v>6989</v>
      </c>
      <c r="F4" s="5">
        <f t="shared" si="0"/>
        <v>37693</v>
      </c>
      <c r="G4" s="6">
        <f t="shared" si="1"/>
        <v>0.34505080518929243</v>
      </c>
      <c r="H4" s="6">
        <f t="shared" si="2"/>
        <v>0.46953015148701349</v>
      </c>
      <c r="I4" s="6">
        <f t="shared" si="3"/>
        <v>0.18541904332369405</v>
      </c>
      <c r="J4" s="6">
        <f t="shared" si="4"/>
        <v>1</v>
      </c>
    </row>
    <row r="5" spans="1:10" x14ac:dyDescent="0.25">
      <c r="A5" s="1">
        <v>43254</v>
      </c>
      <c r="B5" s="1">
        <v>43261</v>
      </c>
      <c r="C5">
        <v>11857</v>
      </c>
      <c r="D5">
        <v>18418</v>
      </c>
      <c r="E5">
        <v>7251</v>
      </c>
      <c r="F5" s="5">
        <f t="shared" si="0"/>
        <v>37526</v>
      </c>
      <c r="G5" s="6">
        <f t="shared" si="1"/>
        <v>0.31596759580024514</v>
      </c>
      <c r="H5" s="6">
        <f t="shared" si="2"/>
        <v>0.49080637424718859</v>
      </c>
      <c r="I5" s="6">
        <f t="shared" si="3"/>
        <v>0.19322602995256621</v>
      </c>
      <c r="J5" s="6">
        <f t="shared" si="4"/>
        <v>0.99999999999999989</v>
      </c>
    </row>
    <row r="6" spans="1:10" x14ac:dyDescent="0.25">
      <c r="A6" s="1">
        <v>43261</v>
      </c>
      <c r="B6" s="1">
        <v>43268</v>
      </c>
      <c r="C6">
        <v>7788</v>
      </c>
      <c r="D6">
        <v>12399</v>
      </c>
      <c r="E6">
        <v>4359</v>
      </c>
      <c r="F6" s="5">
        <f t="shared" si="0"/>
        <v>24546</v>
      </c>
      <c r="G6" s="6">
        <f t="shared" si="1"/>
        <v>0.31728183818137373</v>
      </c>
      <c r="H6" s="6">
        <f t="shared" si="2"/>
        <v>0.50513321926179422</v>
      </c>
      <c r="I6" s="6">
        <f t="shared" si="3"/>
        <v>0.17758494255683208</v>
      </c>
      <c r="J6" s="6">
        <f t="shared" si="4"/>
        <v>1</v>
      </c>
    </row>
    <row r="7" spans="1:10" x14ac:dyDescent="0.25">
      <c r="A7" s="1"/>
      <c r="B7" s="1"/>
      <c r="G7" s="2"/>
      <c r="H7" s="2"/>
      <c r="I7" s="2"/>
      <c r="J7" s="3"/>
    </row>
    <row r="8" spans="1:10" x14ac:dyDescent="0.25">
      <c r="A8" s="1"/>
      <c r="B8" s="1"/>
      <c r="G8" s="2"/>
      <c r="H8" s="2"/>
      <c r="I8" s="2"/>
      <c r="J8" s="3"/>
    </row>
    <row r="9" spans="1:10" x14ac:dyDescent="0.25">
      <c r="A9" s="1"/>
      <c r="B9" s="1"/>
      <c r="G9" s="2"/>
      <c r="H9" s="2"/>
      <c r="I9" s="2"/>
      <c r="J9" s="3"/>
    </row>
    <row r="10" spans="1:10" x14ac:dyDescent="0.25">
      <c r="A10" s="1"/>
      <c r="B10" s="1"/>
      <c r="G10" s="2"/>
      <c r="H10" s="2"/>
      <c r="I10" s="2"/>
      <c r="J10" s="3"/>
    </row>
    <row r="11" spans="1:10" x14ac:dyDescent="0.25">
      <c r="A11" s="1"/>
      <c r="B11" s="1"/>
      <c r="G11" s="2"/>
      <c r="H11" s="2"/>
      <c r="I11" s="2"/>
      <c r="J11" s="3"/>
    </row>
    <row r="12" spans="1:10" x14ac:dyDescent="0.25">
      <c r="A12" s="1"/>
      <c r="B12" s="1"/>
      <c r="G12" s="2"/>
      <c r="H12" s="2"/>
      <c r="I12" s="2"/>
      <c r="J12" s="3"/>
    </row>
    <row r="13" spans="1:10" x14ac:dyDescent="0.25">
      <c r="A13" s="1"/>
      <c r="B13" s="1"/>
      <c r="G13" s="2"/>
      <c r="H13" s="2"/>
      <c r="I13" s="2"/>
      <c r="J13" s="3"/>
    </row>
    <row r="14" spans="1:10" x14ac:dyDescent="0.25">
      <c r="A14" s="1"/>
      <c r="B14" s="1"/>
      <c r="G14" s="2"/>
      <c r="H14" s="2"/>
      <c r="I14" s="2"/>
      <c r="J14" s="3"/>
    </row>
    <row r="15" spans="1:10" x14ac:dyDescent="0.25">
      <c r="A15" s="1"/>
      <c r="B15" s="1"/>
      <c r="G15" s="2"/>
      <c r="H15" s="2"/>
      <c r="I15" s="2"/>
      <c r="J15" s="3"/>
    </row>
    <row r="16" spans="1:10" x14ac:dyDescent="0.25">
      <c r="A16" s="1"/>
      <c r="B16" s="1"/>
      <c r="G16" s="2"/>
      <c r="H16" s="2"/>
      <c r="I16" s="2"/>
      <c r="J16" s="3"/>
    </row>
    <row r="17" spans="1:14" x14ac:dyDescent="0.25">
      <c r="A17" s="1"/>
      <c r="B17" s="1"/>
      <c r="G17" s="2"/>
      <c r="H17" s="2"/>
      <c r="I17" s="2"/>
      <c r="J17" s="3"/>
    </row>
    <row r="18" spans="1:14" x14ac:dyDescent="0.25">
      <c r="A18" s="1"/>
      <c r="B18" s="1"/>
      <c r="G18" s="2"/>
      <c r="H18" s="2"/>
      <c r="I18" s="2"/>
      <c r="J18" s="3"/>
    </row>
    <row r="19" spans="1:14" x14ac:dyDescent="0.25">
      <c r="A19" s="1"/>
      <c r="B19" s="1"/>
      <c r="G19" s="2"/>
      <c r="H19" s="2"/>
      <c r="I19" s="2"/>
      <c r="J19" s="3"/>
    </row>
    <row r="20" spans="1:14" x14ac:dyDescent="0.25">
      <c r="A20" s="1"/>
      <c r="B20" s="1"/>
      <c r="G20" s="2"/>
      <c r="H20" s="2"/>
      <c r="I20" s="2"/>
      <c r="J20" s="3"/>
    </row>
    <row r="21" spans="1:14" x14ac:dyDescent="0.25">
      <c r="A21" s="1"/>
      <c r="B21" s="1"/>
      <c r="G21" s="2"/>
      <c r="H21" s="2"/>
      <c r="I21" s="2"/>
      <c r="J21" s="3"/>
    </row>
    <row r="22" spans="1:14" x14ac:dyDescent="0.25">
      <c r="A22" s="1"/>
      <c r="B22" s="1"/>
      <c r="G22" s="2"/>
      <c r="H22" s="2"/>
      <c r="I22" s="2"/>
      <c r="J22" s="3"/>
    </row>
    <row r="23" spans="1:14" x14ac:dyDescent="0.25">
      <c r="A23" s="1"/>
      <c r="B23" s="1"/>
      <c r="G23" s="2"/>
      <c r="H23" s="2"/>
      <c r="I23" s="2"/>
      <c r="J23" s="3"/>
    </row>
    <row r="24" spans="1:14" x14ac:dyDescent="0.25">
      <c r="A24" s="1"/>
      <c r="B24" s="1"/>
      <c r="G24" s="2"/>
      <c r="H24" s="2"/>
      <c r="I24" s="2"/>
      <c r="J24" s="3"/>
    </row>
    <row r="25" spans="1:14" x14ac:dyDescent="0.25">
      <c r="A25" s="1"/>
      <c r="B25" s="1"/>
      <c r="G25" s="2"/>
      <c r="H25" s="2"/>
      <c r="I25" s="2"/>
      <c r="J25" s="3"/>
    </row>
    <row r="26" spans="1:14" x14ac:dyDescent="0.25">
      <c r="A26" s="1"/>
      <c r="B26" s="1"/>
      <c r="G26" s="2"/>
      <c r="H26" s="2"/>
      <c r="I26" s="2"/>
      <c r="J26" s="3"/>
    </row>
    <row r="27" spans="1:14" x14ac:dyDescent="0.25">
      <c r="A27" s="1"/>
      <c r="B27" s="1"/>
      <c r="G27" s="2"/>
      <c r="H27" s="2"/>
      <c r="I27" s="2"/>
      <c r="J27" s="3"/>
    </row>
    <row r="28" spans="1:14" x14ac:dyDescent="0.25">
      <c r="A28" s="1"/>
      <c r="B28" s="1"/>
      <c r="G28" s="2"/>
      <c r="H28" s="2"/>
      <c r="I28" s="2"/>
      <c r="J28" s="3"/>
    </row>
    <row r="29" spans="1:14" x14ac:dyDescent="0.25">
      <c r="A29" s="1"/>
      <c r="B29" s="1"/>
      <c r="G29" s="2"/>
      <c r="H29" s="2"/>
      <c r="I29" s="2"/>
      <c r="J29" s="3"/>
    </row>
    <row r="30" spans="1:14" x14ac:dyDescent="0.25">
      <c r="A30" s="1"/>
      <c r="B30" s="1"/>
      <c r="G30" s="2"/>
      <c r="H30" s="2"/>
      <c r="I30" s="2"/>
      <c r="J30" s="3"/>
      <c r="L30" t="s">
        <v>0</v>
      </c>
      <c r="M30" s="4">
        <f>SUM(C:C)</f>
        <v>45624</v>
      </c>
      <c r="N30" s="2">
        <f>M30/M33</f>
        <v>0.32885480336754702</v>
      </c>
    </row>
    <row r="31" spans="1:14" x14ac:dyDescent="0.25">
      <c r="A31" s="1"/>
      <c r="B31" s="1"/>
      <c r="G31" s="2"/>
      <c r="H31" s="2"/>
      <c r="I31" s="2"/>
      <c r="J31" s="3"/>
      <c r="L31" t="s">
        <v>1</v>
      </c>
      <c r="M31" s="4">
        <f>SUM(D:D)</f>
        <v>65319</v>
      </c>
      <c r="N31" s="2">
        <f>M31/M33</f>
        <v>0.47081507323261446</v>
      </c>
    </row>
    <row r="32" spans="1:14" x14ac:dyDescent="0.25">
      <c r="A32" s="1"/>
      <c r="B32" s="1"/>
      <c r="G32" s="2"/>
      <c r="H32" s="2"/>
      <c r="I32" s="2"/>
      <c r="J32" s="3"/>
      <c r="L32" t="s">
        <v>2</v>
      </c>
      <c r="M32" s="4">
        <f>SUM(E:E)</f>
        <v>27793</v>
      </c>
      <c r="N32" s="2">
        <f>M32/M33</f>
        <v>0.20033012339983855</v>
      </c>
    </row>
    <row r="33" spans="1:13" x14ac:dyDescent="0.25">
      <c r="A33" s="1"/>
      <c r="B33" s="1"/>
      <c r="G33" s="2"/>
      <c r="H33" s="2"/>
      <c r="I33" s="2"/>
      <c r="J33" s="3"/>
      <c r="M33" s="4">
        <f>SUM(M30:M32)</f>
        <v>138736</v>
      </c>
    </row>
    <row r="34" spans="1:13" x14ac:dyDescent="0.25">
      <c r="A34" s="1"/>
      <c r="B34" s="1"/>
      <c r="G34" s="2"/>
      <c r="H34" s="2"/>
      <c r="I34" s="2"/>
      <c r="J34" s="3"/>
    </row>
    <row r="35" spans="1:13" x14ac:dyDescent="0.25">
      <c r="A35" s="1"/>
      <c r="B35" s="1"/>
      <c r="G35" s="2"/>
      <c r="H35" s="2"/>
      <c r="I35" s="2"/>
      <c r="J35" s="3"/>
    </row>
    <row r="36" spans="1:13" x14ac:dyDescent="0.25">
      <c r="A36" s="1"/>
      <c r="B36" s="1"/>
      <c r="G36" s="2"/>
      <c r="H36" s="2"/>
      <c r="I36" s="2"/>
      <c r="J36" s="3"/>
    </row>
    <row r="37" spans="1:13" x14ac:dyDescent="0.25">
      <c r="A37" s="1"/>
      <c r="B37" s="1"/>
      <c r="G37" s="2"/>
      <c r="H37" s="2"/>
      <c r="I37" s="2"/>
      <c r="J37" s="3"/>
    </row>
    <row r="38" spans="1:13" x14ac:dyDescent="0.25">
      <c r="A38" s="1"/>
      <c r="B38" s="1"/>
      <c r="G38" s="2"/>
      <c r="H38" s="2"/>
      <c r="I38" s="2"/>
      <c r="J38" s="3"/>
    </row>
    <row r="39" spans="1:13" x14ac:dyDescent="0.25">
      <c r="A39" s="1"/>
      <c r="B39" s="1"/>
      <c r="G39" s="2"/>
      <c r="H39" s="2"/>
      <c r="I39" s="2"/>
      <c r="J39" s="3"/>
    </row>
    <row r="40" spans="1:13" x14ac:dyDescent="0.25">
      <c r="A40" s="1"/>
      <c r="B40" s="1"/>
      <c r="G40" s="2"/>
      <c r="H40" s="2"/>
      <c r="I40" s="2"/>
      <c r="J40" s="3"/>
    </row>
    <row r="41" spans="1:13" x14ac:dyDescent="0.25">
      <c r="A41" s="1"/>
      <c r="B41" s="1"/>
      <c r="G41" s="2"/>
      <c r="H41" s="2"/>
      <c r="I41" s="2"/>
      <c r="J41" s="3"/>
    </row>
    <row r="42" spans="1:13" x14ac:dyDescent="0.25">
      <c r="A42" s="1"/>
      <c r="B42" s="1"/>
      <c r="G42" s="2"/>
      <c r="H42" s="2"/>
      <c r="I42" s="2"/>
      <c r="J42" s="3"/>
    </row>
    <row r="43" spans="1:13" x14ac:dyDescent="0.25">
      <c r="A43" s="1"/>
      <c r="B43" s="1"/>
      <c r="G43" s="2"/>
      <c r="H43" s="2"/>
      <c r="I43" s="2"/>
      <c r="J43" s="3"/>
    </row>
    <row r="44" spans="1:13" x14ac:dyDescent="0.25">
      <c r="A44" s="1"/>
      <c r="B44" s="1"/>
      <c r="G44" s="2"/>
      <c r="H44" s="2"/>
      <c r="I44" s="2"/>
      <c r="J44" s="3"/>
    </row>
    <row r="45" spans="1:13" x14ac:dyDescent="0.25">
      <c r="A45" s="1"/>
      <c r="B45" s="1"/>
      <c r="G45" s="2"/>
      <c r="H45" s="2"/>
      <c r="I45" s="2"/>
      <c r="J45" s="3"/>
    </row>
    <row r="46" spans="1:13" x14ac:dyDescent="0.25">
      <c r="A46" s="1"/>
      <c r="B46" s="1"/>
      <c r="G46" s="2"/>
      <c r="H46" s="2"/>
      <c r="I46" s="2"/>
      <c r="J46" s="3"/>
    </row>
    <row r="47" spans="1:13" x14ac:dyDescent="0.25">
      <c r="A47" s="1"/>
      <c r="B47" s="1"/>
      <c r="G47" s="2"/>
      <c r="H47" s="2"/>
      <c r="I47" s="2"/>
      <c r="J47" s="3"/>
    </row>
    <row r="48" spans="1:13" x14ac:dyDescent="0.25">
      <c r="A48" s="1"/>
      <c r="B48" s="1"/>
      <c r="G48" s="2"/>
      <c r="H48" s="2"/>
      <c r="I48" s="2"/>
      <c r="J48" s="3"/>
    </row>
    <row r="49" spans="1:10" x14ac:dyDescent="0.25">
      <c r="A49" s="1"/>
      <c r="B49" s="1"/>
      <c r="G49" s="2"/>
      <c r="H49" s="2"/>
      <c r="I49" s="2"/>
      <c r="J49" s="3"/>
    </row>
    <row r="50" spans="1:10" x14ac:dyDescent="0.25">
      <c r="A50" s="1"/>
      <c r="B50" s="1"/>
      <c r="G50" s="2"/>
      <c r="H50" s="2"/>
      <c r="I50" s="2"/>
      <c r="J50" s="3"/>
    </row>
    <row r="51" spans="1:10" x14ac:dyDescent="0.25">
      <c r="A51" s="1"/>
      <c r="B51" s="1"/>
      <c r="G51" s="2"/>
      <c r="H51" s="2"/>
      <c r="I51" s="2"/>
      <c r="J51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Lula</vt:lpstr>
      <vt:lpstr>Bolsonaro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2018-06-19T13:59:02Z</dcterms:created>
  <dcterms:modified xsi:type="dcterms:W3CDTF">2018-06-19T18:27:58Z</dcterms:modified>
</cp:coreProperties>
</file>