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35" activeTab="2"/>
  </bookViews>
  <sheets>
    <sheet name="Plan1" sheetId="1" r:id="rId1"/>
    <sheet name="Plan2" sheetId="2" r:id="rId2"/>
    <sheet name="Reusability" sheetId="3" r:id="rId3"/>
    <sheet name="Rewrit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" l="1"/>
  <c r="D56" i="3"/>
  <c r="C56" i="3"/>
  <c r="B56" i="3"/>
  <c r="H52" i="4"/>
  <c r="K52" i="4"/>
  <c r="E52" i="4"/>
  <c r="B52" i="4"/>
  <c r="D55" i="3"/>
  <c r="H52" i="3"/>
  <c r="K52" i="3"/>
  <c r="E55" i="3" s="1"/>
  <c r="E52" i="3"/>
  <c r="C55" i="3" s="1"/>
  <c r="B52" i="3"/>
  <c r="B55" i="3" s="1"/>
  <c r="C15" i="2" l="1"/>
  <c r="C14" i="2"/>
  <c r="C13" i="2"/>
  <c r="C11" i="2"/>
  <c r="C10" i="2"/>
  <c r="B15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<sst xmlns="http://schemas.openxmlformats.org/spreadsheetml/2006/main" count="440" uniqueCount="68">
  <si>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</si>
  <si>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</si>
  <si>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</si>
  <si>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</si>
  <si>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</si>
  <si>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>Q1</t>
  </si>
  <si>
    <t>Q2</t>
  </si>
  <si>
    <t>Q3</t>
  </si>
  <si>
    <t>Number of Concrete Services</t>
  </si>
  <si>
    <t>Q4</t>
  </si>
  <si>
    <t>Q5</t>
  </si>
  <si>
    <t>Number of Rewritings</t>
  </si>
  <si>
    <t>Test 1</t>
  </si>
  <si>
    <t>Test 2</t>
  </si>
  <si>
    <t>Traditional approach</t>
  </si>
  <si>
    <t>Preferences-guided approach</t>
  </si>
  <si>
    <t xml:space="preserve">Testcase: 5 </t>
  </si>
  <si>
    <t xml:space="preserve">Testcase: 6 </t>
  </si>
  <si>
    <t xml:space="preserve">Testcase: 7 </t>
  </si>
  <si>
    <t xml:space="preserve">Testcase: 8 </t>
  </si>
  <si>
    <t xml:space="preserve">Testcase: 9 </t>
  </si>
  <si>
    <t xml:space="preserve">Testcase: 10 </t>
  </si>
  <si>
    <t xml:space="preserve">Testcase: 11 </t>
  </si>
  <si>
    <t xml:space="preserve">Testcase: 12 </t>
  </si>
  <si>
    <t xml:space="preserve">Testcase: 13 </t>
  </si>
  <si>
    <t xml:space="preserve">Testcase: 14 </t>
  </si>
  <si>
    <t xml:space="preserve">Testcase: 15 </t>
  </si>
  <si>
    <t xml:space="preserve">Testcase: 16 </t>
  </si>
  <si>
    <t xml:space="preserve">Testcase: 17 </t>
  </si>
  <si>
    <t xml:space="preserve">Testcase: 18 </t>
  </si>
  <si>
    <t xml:space="preserve">Testcase: 19 </t>
  </si>
  <si>
    <t xml:space="preserve">Testcase: 20 </t>
  </si>
  <si>
    <t xml:space="preserve">Testcase: 21 </t>
  </si>
  <si>
    <t xml:space="preserve">Testcase: 22 </t>
  </si>
  <si>
    <t xml:space="preserve">Testcase: 23 </t>
  </si>
  <si>
    <t xml:space="preserve">Testcase: 24 </t>
  </si>
  <si>
    <t xml:space="preserve">Testcase: 25 </t>
  </si>
  <si>
    <t xml:space="preserve">Testcase: 26 </t>
  </si>
  <si>
    <t xml:space="preserve">Testcase: 27 </t>
  </si>
  <si>
    <t xml:space="preserve">Testcase: 28 </t>
  </si>
  <si>
    <t xml:space="preserve">Testcase: 29 </t>
  </si>
  <si>
    <t xml:space="preserve">Testcase: 30 </t>
  </si>
  <si>
    <t xml:space="preserve">Testcase: 31 </t>
  </si>
  <si>
    <t xml:space="preserve">Testcase: 32 </t>
  </si>
  <si>
    <t xml:space="preserve">Testcase: 33 </t>
  </si>
  <si>
    <t xml:space="preserve">Testcase: 34 </t>
  </si>
  <si>
    <t xml:space="preserve">Testcase: 35 </t>
  </si>
  <si>
    <t xml:space="preserve">Testcase: 36 </t>
  </si>
  <si>
    <t xml:space="preserve">Testcase: 37 </t>
  </si>
  <si>
    <t xml:space="preserve">Testcase: 38 </t>
  </si>
  <si>
    <t xml:space="preserve">Testcase: 39 </t>
  </si>
  <si>
    <t xml:space="preserve">Testcase: 40 </t>
  </si>
  <si>
    <t xml:space="preserve">Testcase: 41 </t>
  </si>
  <si>
    <t xml:space="preserve">Testcase: 42 </t>
  </si>
  <si>
    <t xml:space="preserve">Testcase: 43 </t>
  </si>
  <si>
    <t xml:space="preserve">Testcase: 44 </t>
  </si>
  <si>
    <t xml:space="preserve">Testcase: 45 </t>
  </si>
  <si>
    <t xml:space="preserve">Testcase: 46 </t>
  </si>
  <si>
    <t xml:space="preserve">Testcase: 47 </t>
  </si>
  <si>
    <t xml:space="preserve">Testcase: 48 </t>
  </si>
  <si>
    <t xml:space="preserve">Testcase: 49 </t>
  </si>
  <si>
    <t>Results from queries with 2 abstract services,</t>
  </si>
  <si>
    <t>Results from queries with 3 abstract services,</t>
  </si>
  <si>
    <t>Results from queries with 4 abstract services,</t>
  </si>
  <si>
    <t>Results from queries with 5 abstract services,</t>
  </si>
  <si>
    <t>Number of abstract services</t>
  </si>
  <si>
    <t>Reusing</t>
  </si>
  <si>
    <t>Rewriting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</si>
</sst>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b="0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1.56001E-2</c:v>
                </c:pt>
                <c:pt idx="4">
                  <c:v>1.56001E-2</c:v>
                </c:pt>
              </c:numCache>
            </c:numRef>
          </c:val>
        </c:ser>
        <c:ser>
          <c:idx val="2"/>
          <c:order val="1"/>
          <c:tx>
            <c:strRef>
              <c:f>Plan1!$D$3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Plan1!$D$4:$D$8</c:f>
              <c:numCache>
                <c:formatCode>General</c:formatCode>
                <c:ptCount val="5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4.6800300000000003E-2</c:v>
                </c:pt>
                <c:pt idx="4">
                  <c:v>4.6800300000000003E-2</c:v>
                </c:pt>
              </c:numCache>
            </c:numRef>
          </c:val>
        </c:ser>
        <c:ser>
          <c:idx val="3"/>
          <c:order val="2"/>
          <c:tx>
            <c:strRef>
              <c:f>Plan1!$E$3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Plan1!$E$4:$E$8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7.80005E-2</c:v>
                </c:pt>
                <c:pt idx="3">
                  <c:v>0.17160110000000001</c:v>
                </c:pt>
                <c:pt idx="4">
                  <c:v>0.39000249999999997</c:v>
                </c:pt>
              </c:numCache>
            </c:numRef>
          </c:val>
        </c:ser>
        <c:ser>
          <c:idx val="4"/>
          <c:order val="3"/>
          <c:tx>
            <c:strRef>
              <c:f>Plan1!$F$3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Plan1!$F$4:$F$8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0.2964019</c:v>
                </c:pt>
                <c:pt idx="3">
                  <c:v>1.3572086999999999</c:v>
                </c:pt>
                <c:pt idx="4">
                  <c:v>5.5536355999999998</c:v>
                </c:pt>
              </c:numCache>
            </c:numRef>
          </c:val>
        </c:ser>
        <c:ser>
          <c:idx val="5"/>
          <c:order val="4"/>
          <c:tx>
            <c:strRef>
              <c:f>Plan1!$G$3</c:f>
              <c:strCache>
                <c:ptCount val="1"/>
                <c:pt idx="0">
                  <c:v>Q5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Plan1!$G$4:$G$8</c:f>
              <c:numCache>
                <c:formatCode>General</c:formatCode>
                <c:ptCount val="5"/>
                <c:pt idx="0">
                  <c:v>0</c:v>
                </c:pt>
                <c:pt idx="1">
                  <c:v>9.3600600000000006E-2</c:v>
                </c:pt>
                <c:pt idx="2">
                  <c:v>0.90480579999999999</c:v>
                </c:pt>
                <c:pt idx="3">
                  <c:v>9.0636580999999996</c:v>
                </c:pt>
                <c:pt idx="4">
                  <c:v>53.04034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925808"/>
        <c:axId val="108926368"/>
        <c:axId val="0"/>
      </c:bar3DChart>
      <c:catAx>
        <c:axId val="1089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Number of concrete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26368"/>
        <c:crosses val="autoZero"/>
        <c:auto val="1"/>
        <c:lblAlgn val="ctr"/>
        <c:lblOffset val="100"/>
        <c:noMultiLvlLbl val="0"/>
      </c:catAx>
      <c:valAx>
        <c:axId val="1089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Processing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Plan1!$E$27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Plan1!$E$28:$E$33</c:f>
              <c:numCache>
                <c:formatCode>General</c:formatCode>
                <c:ptCount val="6"/>
                <c:pt idx="0">
                  <c:v>1.2012077000000001</c:v>
                </c:pt>
                <c:pt idx="1">
                  <c:v>2.6364169</c:v>
                </c:pt>
                <c:pt idx="2">
                  <c:v>6.2868402999999997</c:v>
                </c:pt>
                <c:pt idx="3">
                  <c:v>13.884088999999999</c:v>
                </c:pt>
                <c:pt idx="4">
                  <c:v>28.501382700000001</c:v>
                </c:pt>
                <c:pt idx="5">
                  <c:v>54.678350500000001</c:v>
                </c:pt>
              </c:numCache>
            </c:numRef>
          </c:val>
        </c:ser>
        <c:ser>
          <c:idx val="1"/>
          <c:order val="1"/>
          <c:tx>
            <c:strRef>
              <c:f>Plan1!$F$27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Plan1!$F$28:$F$33</c:f>
              <c:numCache>
                <c:formatCode>General</c:formatCode>
                <c:ptCount val="6"/>
                <c:pt idx="0">
                  <c:v>0.40560259999999998</c:v>
                </c:pt>
                <c:pt idx="1">
                  <c:v>0.624004</c:v>
                </c:pt>
                <c:pt idx="2">
                  <c:v>2.5428163000000001</c:v>
                </c:pt>
                <c:pt idx="3">
                  <c:v>3.8532247000000002</c:v>
                </c:pt>
                <c:pt idx="4">
                  <c:v>7.0980454999999996</c:v>
                </c:pt>
                <c:pt idx="5">
                  <c:v>20.482931300000001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78992"/>
        <c:axId val="574266352"/>
      </c:barChart>
      <c:catAx>
        <c:axId val="1083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66352"/>
        <c:crosses val="autoZero"/>
        <c:auto val="1"/>
        <c:lblAlgn val="ctr"/>
        <c:lblOffset val="100"/>
        <c:noMultiLvlLbl val="0"/>
      </c:catAx>
      <c:valAx>
        <c:axId val="5742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Porcessing 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Plan1!$E$35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Plan1!$E$36:$E$41</c:f>
              <c:numCache>
                <c:formatCode>General</c:formatCode>
                <c:ptCount val="6"/>
                <c:pt idx="0">
                  <c:v>327680</c:v>
                </c:pt>
                <c:pt idx="1">
                  <c:v>990000</c:v>
                </c:pt>
                <c:pt idx="2">
                  <c:v>2488320</c:v>
                </c:pt>
                <c:pt idx="3">
                  <c:v>5493488</c:v>
                </c:pt>
                <c:pt idx="4">
                  <c:v>11010048</c:v>
                </c:pt>
                <c:pt idx="5">
                  <c:v>20470320</c:v>
                </c:pt>
              </c:numCache>
            </c:numRef>
          </c:val>
        </c:ser>
        <c:ser>
          <c:idx val="1"/>
          <c:order val="1"/>
          <c:tx>
            <c:strRef>
              <c:f>Plan1!$F$35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Plan1!$F$36:$F$41</c:f>
              <c:numCache>
                <c:formatCode>General</c:formatCode>
                <c:ptCount val="6"/>
                <c:pt idx="0">
                  <c:v>89600</c:v>
                </c:pt>
                <c:pt idx="1">
                  <c:v>193536</c:v>
                </c:pt>
                <c:pt idx="2">
                  <c:v>891000</c:v>
                </c:pt>
                <c:pt idx="3">
                  <c:v>1430000</c:v>
                </c:pt>
                <c:pt idx="4">
                  <c:v>2676960</c:v>
                </c:pt>
                <c:pt idx="5">
                  <c:v>7603200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69712"/>
        <c:axId val="574270272"/>
      </c:barChart>
      <c:catAx>
        <c:axId val="5742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70272"/>
        <c:crosses val="autoZero"/>
        <c:auto val="1"/>
        <c:lblAlgn val="ctr"/>
        <c:lblOffset val="100"/>
        <c:noMultiLvlLbl val="0"/>
      </c:catAx>
      <c:valAx>
        <c:axId val="5742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Plan2!$A$2:$A$7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Plan2!$B$2:$B$7</c:f>
              <c:numCache>
                <c:formatCode>General</c:formatCode>
                <c:ptCount val="6"/>
                <c:pt idx="0">
                  <c:v>0.42120269999999999</c:v>
                </c:pt>
                <c:pt idx="1">
                  <c:v>0.73320470000000004</c:v>
                </c:pt>
                <c:pt idx="2">
                  <c:v>1.8252117000000001</c:v>
                </c:pt>
                <c:pt idx="3">
                  <c:v>1.8252117000000001</c:v>
                </c:pt>
                <c:pt idx="4">
                  <c:v>9.6564619</c:v>
                </c:pt>
                <c:pt idx="5">
                  <c:v>15.163297200000001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Plan2!$A$2:$A$7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Plan2!$C$2:$C$7</c:f>
              <c:numCache>
                <c:formatCode>General</c:formatCode>
                <c:ptCount val="6"/>
                <c:pt idx="0">
                  <c:v>0.17160110000000001</c:v>
                </c:pt>
                <c:pt idx="1">
                  <c:v>0.18720120000000001</c:v>
                </c:pt>
                <c:pt idx="2">
                  <c:v>0.70200450000000003</c:v>
                </c:pt>
                <c:pt idx="3">
                  <c:v>1.0920069999999999</c:v>
                </c:pt>
                <c:pt idx="4">
                  <c:v>1.9812126999999999</c:v>
                </c:pt>
                <c:pt idx="5">
                  <c:v>5.5224354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73632"/>
        <c:axId val="574274192"/>
      </c:lineChart>
      <c:catAx>
        <c:axId val="57427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74192"/>
        <c:crosses val="autoZero"/>
        <c:auto val="1"/>
        <c:lblAlgn val="ctr"/>
        <c:lblOffset val="100"/>
        <c:noMultiLvlLbl val="0"/>
      </c:catAx>
      <c:valAx>
        <c:axId val="5742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Integration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Plan2!$B$9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Plan2!$A$10:$A$15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Plan2!$B$10:$B$15</c:f>
              <c:numCache>
                <c:formatCode>General</c:formatCode>
                <c:ptCount val="6"/>
                <c:pt idx="0">
                  <c:v>196608</c:v>
                </c:pt>
                <c:pt idx="1">
                  <c:v>594000</c:v>
                </c:pt>
                <c:pt idx="2">
                  <c:v>1492992</c:v>
                </c:pt>
                <c:pt idx="3">
                  <c:v>3296092.8</c:v>
                </c:pt>
                <c:pt idx="4">
                  <c:v>6606028.7999999998</c:v>
                </c:pt>
                <c:pt idx="5">
                  <c:v>12282192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Plan2!$C$9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Plan2!$A$10:$A$15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Plan2!$C$10:$C$15</c:f>
              <c:numCache>
                <c:formatCode>General</c:formatCode>
                <c:ptCount val="6"/>
                <c:pt idx="0">
                  <c:v>53760</c:v>
                </c:pt>
                <c:pt idx="1">
                  <c:v>116121.59999999999</c:v>
                </c:pt>
                <c:pt idx="2">
                  <c:v>891000</c:v>
                </c:pt>
                <c:pt idx="3">
                  <c:v>858000</c:v>
                </c:pt>
                <c:pt idx="4">
                  <c:v>1606176</c:v>
                </c:pt>
                <c:pt idx="5">
                  <c:v>4561920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77552"/>
        <c:axId val="574278112"/>
      </c:lineChart>
      <c:catAx>
        <c:axId val="5742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concrete services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78112"/>
        <c:crosses val="autoZero"/>
        <c:auto val="1"/>
        <c:lblAlgn val="ctr"/>
        <c:lblOffset val="100"/>
        <c:noMultiLvlLbl val="0"/>
      </c:catAx>
      <c:valAx>
        <c:axId val="574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2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Reusability!$A$55</c:f>
              <c:strCache>
                <c:ptCount val="1"/>
                <c:pt idx="0">
                  <c:v>Reusing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Reusability!$B$54:$E$54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Reusability!$B$55:$E$55</c:f>
              <c:numCache>
                <c:formatCode>General</c:formatCode>
                <c:ptCount val="4"/>
                <c:pt idx="0">
                  <c:v>1.0920070000000002E-2</c:v>
                </c:pt>
                <c:pt idx="1">
                  <c:v>4.9920320000000013E-3</c:v>
                </c:pt>
                <c:pt idx="2">
                  <c:v>5.6160360000000013E-3</c:v>
                </c:pt>
                <c:pt idx="3">
                  <c:v>5.3040340000000009E-3</c:v>
                </c:pt>
              </c:numCache>
            </c:numRef>
          </c:val>
        </c:ser>
        <c:ser>
          <c:idx val="1"/>
          <c:order val="1"/>
          <c:tx>
            <c:strRef>
              <c:f>Reusability!$A$56</c:f>
              <c:strCache>
                <c:ptCount val="1"/>
                <c:pt idx="0">
                  <c:v>Rewriting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Reusability!$B$54:$E$54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Reusability!$B$56:$E$56</c:f>
              <c:numCache>
                <c:formatCode>General</c:formatCode>
                <c:ptCount val="4"/>
                <c:pt idx="0">
                  <c:v>6.5520420000000001E-3</c:v>
                </c:pt>
                <c:pt idx="1">
                  <c:v>1.5600099999999999E-3</c:v>
                </c:pt>
                <c:pt idx="2">
                  <c:v>2.4960160000000002E-3</c:v>
                </c:pt>
                <c:pt idx="3">
                  <c:v>0.16598506399999999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248240"/>
        <c:axId val="671790720"/>
      </c:barChart>
      <c:catAx>
        <c:axId val="67024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abstract services (Query size)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790720"/>
        <c:crosses val="autoZero"/>
        <c:auto val="1"/>
        <c:lblAlgn val="ctr"/>
        <c:lblOffset val="100"/>
        <c:noMultiLvlLbl val="0"/>
      </c:catAx>
      <c:valAx>
        <c:axId val="671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2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176212</xdr:rowOff>
    </xdr:from>
    <xdr:to>
      <xdr:col>2</xdr:col>
      <xdr:colOff>1404937</xdr:colOff>
      <xdr:row>23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25</xdr:row>
      <xdr:rowOff>147637</xdr:rowOff>
    </xdr:from>
    <xdr:to>
      <xdr:col>2</xdr:col>
      <xdr:colOff>1376362</xdr:colOff>
      <xdr:row>40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138112</xdr:colOff>
      <xdr:row>41</xdr:row>
      <xdr:rowOff>119062</xdr:rowOff>
    </xdr:from>
    <xdr:to>
      <xdr:col>2</xdr:col>
      <xdr:colOff>1357312</xdr:colOff>
      <xdr:row>56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4762</xdr:rowOff>
    </xdr:from>
    <xdr:to>
      <xdr:col>12</xdr:col>
      <xdr:colOff>390525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100012</xdr:rowOff>
    </xdr:from>
    <xdr:to>
      <xdr:col>12</xdr:col>
      <xdr:colOff>381000</xdr:colOff>
      <xdr:row>32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58</xdr:row>
      <xdr:rowOff>23812</xdr:rowOff>
    </xdr:from>
    <xdr:to>
      <xdr:col>4</xdr:col>
      <xdr:colOff>533400</xdr:colOff>
      <xdr:row>72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topLeftCell="A26" workbookViewId="0">
      <selection activeCell="F41" sqref="E36:F41"/>
    </sheetView>
  </sheetViews>
  <sheetFormatPr defaultRowHeight="15" x14ac:dyDescent="0.25"/>
  <cols>
    <col min="1" max="1" width="11" bestFit="1" customWidth="1"/>
    <col min="2" max="2" width="39.28515625" bestFit="1" customWidth="1"/>
    <col min="3" max="3" width="26" bestFit="1" customWidth="1"/>
    <col min="4" max="6" width="27" bestFit="1" customWidth="1"/>
    <col min="7" max="7" width="20.7109375" bestFit="1" customWidth="1"/>
  </cols>
  <sheetData>
    <row r="3" spans="1:7" x14ac:dyDescent="0.25">
      <c r="B3" t="s">
        <v>8</v>
      </c>
      <c r="C3" t="s">
        <v>5</v>
      </c>
      <c r="D3" t="s">
        <v>6</v>
      </c>
      <c r="E3" t="s">
        <v>7</v>
      </c>
      <c r="F3" t="s">
        <v>9</v>
      </c>
      <c r="G3" t="s">
        <v>10</v>
      </c>
    </row>
    <row r="4" spans="1:7" x14ac:dyDescent="0.25">
      <c r="A4" t="s">
        <v>0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</v>
      </c>
      <c r="B5">
        <v>25</v>
      </c>
      <c r="C5">
        <v>0</v>
      </c>
      <c r="D5">
        <v>1.56001E-2</v>
      </c>
      <c r="E5">
        <v>3.1200200000000001E-2</v>
      </c>
      <c r="F5">
        <v>3.1200200000000001E-2</v>
      </c>
      <c r="G5">
        <v>9.3600600000000006E-2</v>
      </c>
    </row>
    <row r="6" spans="1:7" x14ac:dyDescent="0.25">
      <c r="A6" t="s">
        <v>2</v>
      </c>
      <c r="B6">
        <v>50</v>
      </c>
      <c r="C6">
        <v>0</v>
      </c>
      <c r="D6">
        <v>3.1200200000000001E-2</v>
      </c>
      <c r="E6">
        <v>7.80005E-2</v>
      </c>
      <c r="F6">
        <v>0.2964019</v>
      </c>
      <c r="G6">
        <v>0.90480579999999999</v>
      </c>
    </row>
    <row r="7" spans="1:7" x14ac:dyDescent="0.25">
      <c r="A7" t="s">
        <v>3</v>
      </c>
      <c r="B7">
        <v>75</v>
      </c>
      <c r="C7">
        <v>1.56001E-2</v>
      </c>
      <c r="D7">
        <v>4.6800300000000003E-2</v>
      </c>
      <c r="E7">
        <v>0.17160110000000001</v>
      </c>
      <c r="F7">
        <v>1.3572086999999999</v>
      </c>
      <c r="G7">
        <v>9.0636580999999996</v>
      </c>
    </row>
    <row r="8" spans="1:7" x14ac:dyDescent="0.25">
      <c r="A8" t="s">
        <v>4</v>
      </c>
      <c r="B8">
        <v>100</v>
      </c>
      <c r="C8">
        <v>1.56001E-2</v>
      </c>
      <c r="D8">
        <v>4.6800300000000003E-2</v>
      </c>
      <c r="E8">
        <v>0.39000249999999997</v>
      </c>
      <c r="F8">
        <v>5.5536355999999998</v>
      </c>
      <c r="G8">
        <v>53.04034</v>
      </c>
    </row>
    <row r="12" spans="1:7" x14ac:dyDescent="0.25">
      <c r="D12" t="s">
        <v>8</v>
      </c>
      <c r="E12" t="s">
        <v>11</v>
      </c>
      <c r="F12" t="s">
        <v>12</v>
      </c>
    </row>
    <row r="13" spans="1:7" x14ac:dyDescent="0.25">
      <c r="D13">
        <v>50</v>
      </c>
      <c r="E13">
        <v>327680</v>
      </c>
      <c r="F13">
        <v>1.2012077000000001</v>
      </c>
    </row>
    <row r="14" spans="1:7" x14ac:dyDescent="0.25">
      <c r="D14">
        <v>60</v>
      </c>
      <c r="E14">
        <v>990000</v>
      </c>
      <c r="F14">
        <v>2.6364169</v>
      </c>
    </row>
    <row r="15" spans="1:7" x14ac:dyDescent="0.25">
      <c r="D15">
        <v>70</v>
      </c>
      <c r="E15">
        <v>2488320</v>
      </c>
      <c r="F15">
        <v>6.2868402999999997</v>
      </c>
    </row>
    <row r="16" spans="1:7" x14ac:dyDescent="0.25">
      <c r="D16">
        <v>80</v>
      </c>
      <c r="E16">
        <v>5493488</v>
      </c>
      <c r="F16">
        <v>13.884088999999999</v>
      </c>
    </row>
    <row r="17" spans="4:7" x14ac:dyDescent="0.25">
      <c r="D17">
        <v>90</v>
      </c>
      <c r="E17">
        <v>11010048</v>
      </c>
      <c r="F17">
        <v>28.501382700000001</v>
      </c>
    </row>
    <row r="18" spans="4:7" x14ac:dyDescent="0.25">
      <c r="D18">
        <v>100</v>
      </c>
      <c r="E18">
        <v>20470320</v>
      </c>
      <c r="F18">
        <v>54.678350500000001</v>
      </c>
    </row>
    <row r="19" spans="4:7" x14ac:dyDescent="0.25">
      <c r="D19" t="s">
        <v>8</v>
      </c>
      <c r="E19" t="s">
        <v>11</v>
      </c>
      <c r="F19" t="s">
        <v>13</v>
      </c>
    </row>
    <row r="20" spans="4:7" x14ac:dyDescent="0.25">
      <c r="D20">
        <v>50</v>
      </c>
      <c r="E20">
        <v>89600</v>
      </c>
      <c r="F20">
        <v>0.40560259999999998</v>
      </c>
    </row>
    <row r="21" spans="4:7" x14ac:dyDescent="0.25">
      <c r="D21">
        <v>60</v>
      </c>
      <c r="E21">
        <v>193536</v>
      </c>
      <c r="F21">
        <v>0.624004</v>
      </c>
    </row>
    <row r="22" spans="4:7" x14ac:dyDescent="0.25">
      <c r="D22">
        <v>70</v>
      </c>
      <c r="E22">
        <v>891000</v>
      </c>
      <c r="F22">
        <v>2.5428163000000001</v>
      </c>
    </row>
    <row r="23" spans="4:7" x14ac:dyDescent="0.25">
      <c r="D23">
        <v>80</v>
      </c>
      <c r="E23">
        <v>1430000</v>
      </c>
      <c r="F23">
        <v>3.8532247000000002</v>
      </c>
    </row>
    <row r="24" spans="4:7" x14ac:dyDescent="0.25">
      <c r="D24">
        <v>90</v>
      </c>
      <c r="E24">
        <v>2676960</v>
      </c>
      <c r="F24">
        <v>7.0980454999999996</v>
      </c>
    </row>
    <row r="25" spans="4:7" x14ac:dyDescent="0.25">
      <c r="D25">
        <v>100</v>
      </c>
      <c r="E25">
        <v>7603200</v>
      </c>
      <c r="F25">
        <v>20.482931300000001</v>
      </c>
    </row>
    <row r="27" spans="4:7" x14ac:dyDescent="0.25">
      <c r="D27" t="s">
        <v>8</v>
      </c>
      <c r="E27" t="s">
        <v>12</v>
      </c>
      <c r="F27" t="s">
        <v>13</v>
      </c>
    </row>
    <row r="28" spans="4:7" x14ac:dyDescent="0.25">
      <c r="D28">
        <v>50</v>
      </c>
      <c r="E28">
        <v>1.2012077000000001</v>
      </c>
      <c r="F28">
        <v>0.40560259999999998</v>
      </c>
    </row>
    <row r="29" spans="4:7" x14ac:dyDescent="0.25">
      <c r="D29">
        <v>60</v>
      </c>
      <c r="E29">
        <v>2.6364169</v>
      </c>
      <c r="F29">
        <v>0.624004</v>
      </c>
    </row>
    <row r="30" spans="4:7" x14ac:dyDescent="0.25">
      <c r="D30">
        <v>70</v>
      </c>
      <c r="E30">
        <v>6.2868402999999997</v>
      </c>
      <c r="F30">
        <v>2.5428163000000001</v>
      </c>
      <c r="G30" s="1"/>
    </row>
    <row r="31" spans="4:7" x14ac:dyDescent="0.25">
      <c r="D31">
        <v>80</v>
      </c>
      <c r="E31">
        <v>13.884088999999999</v>
      </c>
      <c r="F31">
        <v>3.8532247000000002</v>
      </c>
    </row>
    <row r="32" spans="4:7" x14ac:dyDescent="0.25">
      <c r="D32">
        <v>90</v>
      </c>
      <c r="E32">
        <v>28.501382700000001</v>
      </c>
      <c r="F32">
        <v>7.0980454999999996</v>
      </c>
    </row>
    <row r="33" spans="4:6" x14ac:dyDescent="0.25">
      <c r="D33">
        <v>100</v>
      </c>
      <c r="E33">
        <v>54.678350500000001</v>
      </c>
      <c r="F33">
        <v>20.482931300000001</v>
      </c>
    </row>
    <row r="35" spans="4:6" x14ac:dyDescent="0.25">
      <c r="D35" t="s">
        <v>8</v>
      </c>
      <c r="E35" t="s">
        <v>12</v>
      </c>
      <c r="F35" t="s">
        <v>13</v>
      </c>
    </row>
    <row r="36" spans="4:6" x14ac:dyDescent="0.25">
      <c r="D36">
        <v>50</v>
      </c>
      <c r="E36">
        <v>327680</v>
      </c>
      <c r="F36">
        <v>89600</v>
      </c>
    </row>
    <row r="37" spans="4:6" x14ac:dyDescent="0.25">
      <c r="D37">
        <v>60</v>
      </c>
      <c r="E37">
        <v>990000</v>
      </c>
      <c r="F37">
        <v>193536</v>
      </c>
    </row>
    <row r="38" spans="4:6" x14ac:dyDescent="0.25">
      <c r="D38">
        <v>70</v>
      </c>
      <c r="E38">
        <v>2488320</v>
      </c>
      <c r="F38">
        <v>891000</v>
      </c>
    </row>
    <row r="39" spans="4:6" x14ac:dyDescent="0.25">
      <c r="D39">
        <v>80</v>
      </c>
      <c r="E39">
        <v>5493488</v>
      </c>
      <c r="F39">
        <v>1430000</v>
      </c>
    </row>
    <row r="40" spans="4:6" x14ac:dyDescent="0.25">
      <c r="D40">
        <v>90</v>
      </c>
      <c r="E40">
        <v>11010048</v>
      </c>
      <c r="F40">
        <v>2676960</v>
      </c>
    </row>
    <row r="41" spans="4:6" x14ac:dyDescent="0.25">
      <c r="D41">
        <v>100</v>
      </c>
      <c r="E41">
        <v>20470320</v>
      </c>
      <c r="F41">
        <v>7603200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7" sqref="A7:C7"/>
    </sheetView>
  </sheetViews>
  <sheetFormatPr defaultRowHeight="15" x14ac:dyDescent="0.25"/>
  <cols>
    <col min="1" max="1" width="27.28515625" bestFit="1" customWidth="1"/>
    <col min="2" max="2" width="19.42578125" bestFit="1" customWidth="1"/>
    <col min="3" max="3" width="27.7109375" bestFit="1" customWidth="1"/>
  </cols>
  <sheetData>
    <row r="1" spans="1:3" x14ac:dyDescent="0.25">
      <c r="A1" t="s">
        <v>8</v>
      </c>
      <c r="B1" t="s">
        <v>14</v>
      </c>
      <c r="C1" t="s">
        <v>15</v>
      </c>
    </row>
    <row r="2" spans="1:3" x14ac:dyDescent="0.25">
      <c r="A2">
        <v>50</v>
      </c>
      <c r="B2">
        <v>0.42120269999999999</v>
      </c>
      <c r="C2">
        <v>0.17160110000000001</v>
      </c>
    </row>
    <row r="3" spans="1:3" x14ac:dyDescent="0.25">
      <c r="A3">
        <v>60</v>
      </c>
      <c r="B3">
        <v>0.73320470000000004</v>
      </c>
      <c r="C3">
        <v>0.18720120000000001</v>
      </c>
    </row>
    <row r="4" spans="1:3" x14ac:dyDescent="0.25">
      <c r="A4">
        <v>70</v>
      </c>
      <c r="B4">
        <v>1.8252117000000001</v>
      </c>
      <c r="C4">
        <v>0.70200450000000003</v>
      </c>
    </row>
    <row r="5" spans="1:3" x14ac:dyDescent="0.25">
      <c r="A5">
        <v>80</v>
      </c>
      <c r="B5">
        <v>1.8252117000000001</v>
      </c>
      <c r="C5">
        <v>1.0920069999999999</v>
      </c>
    </row>
    <row r="6" spans="1:3" x14ac:dyDescent="0.25">
      <c r="A6">
        <v>90</v>
      </c>
      <c r="B6">
        <v>9.6564619</v>
      </c>
      <c r="C6">
        <v>1.9812126999999999</v>
      </c>
    </row>
    <row r="7" spans="1:3" x14ac:dyDescent="0.25">
      <c r="A7">
        <v>100</v>
      </c>
      <c r="B7">
        <v>15.163297200000001</v>
      </c>
      <c r="C7">
        <v>5.5224354</v>
      </c>
    </row>
    <row r="9" spans="1:3" x14ac:dyDescent="0.25">
      <c r="A9" t="s">
        <v>8</v>
      </c>
      <c r="B9" t="s">
        <v>14</v>
      </c>
      <c r="C9" t="s">
        <v>15</v>
      </c>
    </row>
    <row r="10" spans="1:3" x14ac:dyDescent="0.25">
      <c r="A10">
        <v>50</v>
      </c>
      <c r="B10">
        <f>327680*0.6</f>
        <v>196608</v>
      </c>
      <c r="C10">
        <f>89600*0.6</f>
        <v>53760</v>
      </c>
    </row>
    <row r="11" spans="1:3" x14ac:dyDescent="0.25">
      <c r="A11">
        <v>60</v>
      </c>
      <c r="B11">
        <f>990000*0.6</f>
        <v>594000</v>
      </c>
      <c r="C11">
        <f>193536*0.6</f>
        <v>116121.59999999999</v>
      </c>
    </row>
    <row r="12" spans="1:3" x14ac:dyDescent="0.25">
      <c r="A12">
        <v>70</v>
      </c>
      <c r="B12">
        <f>2488320*0.6</f>
        <v>1492992</v>
      </c>
      <c r="C12">
        <v>891000</v>
      </c>
    </row>
    <row r="13" spans="1:3" x14ac:dyDescent="0.25">
      <c r="A13">
        <v>80</v>
      </c>
      <c r="B13">
        <f>5493488*0.6</f>
        <v>3296092.8</v>
      </c>
      <c r="C13">
        <f>1430000*0.6</f>
        <v>858000</v>
      </c>
    </row>
    <row r="14" spans="1:3" x14ac:dyDescent="0.25">
      <c r="A14">
        <v>90</v>
      </c>
      <c r="B14">
        <f>11010048*0.6</f>
        <v>6606028.7999999998</v>
      </c>
      <c r="C14">
        <f>2676960*0.6</f>
        <v>1606176</v>
      </c>
    </row>
    <row r="15" spans="1:3" x14ac:dyDescent="0.25">
      <c r="A15">
        <v>100</v>
      </c>
      <c r="B15">
        <f>20470320*0.6</f>
        <v>12282192</v>
      </c>
      <c r="C15">
        <f>7603200*0.6</f>
        <v>4561920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52" workbookViewId="0">
      <selection activeCell="G70" sqref="G70"/>
    </sheetView>
  </sheetViews>
  <sheetFormatPr defaultRowHeight="15" x14ac:dyDescent="0.25"/>
  <cols>
    <col min="1" max="1" width="18" customWidth="1"/>
    <col min="2" max="2" width="26" bestFit="1" customWidth="1"/>
    <col min="3" max="3" width="19.7109375" bestFit="1" customWidth="1"/>
    <col min="4" max="4" width="20.28515625" customWidth="1"/>
    <col min="5" max="5" width="9.5703125" bestFit="1" customWidth="1"/>
    <col min="7" max="7" width="18" customWidth="1"/>
    <col min="8" max="8" width="9.5703125" bestFit="1" customWidth="1"/>
    <col min="10" max="10" width="19" customWidth="1"/>
    <col min="11" max="11" width="9.5703125" bestFit="1" customWidth="1"/>
  </cols>
  <sheetData>
    <row r="1" spans="1:11" x14ac:dyDescent="0.25">
      <c r="A1" t="s">
        <v>61</v>
      </c>
      <c r="D1" t="s">
        <v>62</v>
      </c>
      <c r="G1" t="s">
        <v>63</v>
      </c>
      <c r="J1" t="s">
        <v>64</v>
      </c>
    </row>
    <row r="2" spans="1:11" x14ac:dyDescent="0.25">
      <c r="A2" t="s">
        <v>0</v>
      </c>
      <c r="B2">
        <v>0.24960160000000001</v>
      </c>
      <c r="D2" t="s">
        <v>0</v>
      </c>
      <c r="E2">
        <v>0</v>
      </c>
      <c r="G2" t="s">
        <v>0</v>
      </c>
      <c r="H2">
        <v>1.56001E-2</v>
      </c>
      <c r="J2" t="s">
        <v>0</v>
      </c>
      <c r="K2">
        <v>1.56001E-2</v>
      </c>
    </row>
    <row r="3" spans="1:11" x14ac:dyDescent="0.25">
      <c r="A3" t="s">
        <v>1</v>
      </c>
      <c r="B3">
        <v>1.56001E-2</v>
      </c>
      <c r="D3" t="s">
        <v>1</v>
      </c>
      <c r="E3">
        <v>1.56001E-2</v>
      </c>
      <c r="G3" t="s">
        <v>1</v>
      </c>
      <c r="H3">
        <v>0</v>
      </c>
      <c r="J3" t="s">
        <v>1</v>
      </c>
      <c r="K3">
        <v>0</v>
      </c>
    </row>
    <row r="4" spans="1:11" x14ac:dyDescent="0.25">
      <c r="A4" t="s">
        <v>2</v>
      </c>
      <c r="B4">
        <v>1.56001E-2</v>
      </c>
      <c r="D4" t="s">
        <v>2</v>
      </c>
      <c r="E4">
        <v>0</v>
      </c>
      <c r="G4" t="s">
        <v>2</v>
      </c>
      <c r="H4">
        <v>0</v>
      </c>
      <c r="J4" t="s">
        <v>2</v>
      </c>
      <c r="K4">
        <v>1.56001E-2</v>
      </c>
    </row>
    <row r="5" spans="1:11" x14ac:dyDescent="0.25">
      <c r="A5" t="s">
        <v>3</v>
      </c>
      <c r="B5">
        <v>1.56001E-2</v>
      </c>
      <c r="D5" t="s">
        <v>3</v>
      </c>
      <c r="E5">
        <v>0</v>
      </c>
      <c r="G5" t="s">
        <v>3</v>
      </c>
      <c r="H5">
        <v>0</v>
      </c>
      <c r="J5" t="s">
        <v>3</v>
      </c>
      <c r="K5">
        <v>0</v>
      </c>
    </row>
    <row r="6" spans="1:11" x14ac:dyDescent="0.25">
      <c r="A6" t="s">
        <v>4</v>
      </c>
      <c r="B6">
        <v>0</v>
      </c>
      <c r="D6" t="s">
        <v>4</v>
      </c>
      <c r="E6">
        <v>1.56001E-2</v>
      </c>
      <c r="G6" t="s">
        <v>4</v>
      </c>
      <c r="H6">
        <v>0</v>
      </c>
      <c r="J6" t="s">
        <v>4</v>
      </c>
      <c r="K6">
        <v>1.56001E-2</v>
      </c>
    </row>
    <row r="7" spans="1:11" x14ac:dyDescent="0.25">
      <c r="A7" t="s">
        <v>16</v>
      </c>
      <c r="B7">
        <v>1.56001E-2</v>
      </c>
      <c r="D7" t="s">
        <v>16</v>
      </c>
      <c r="E7">
        <v>0</v>
      </c>
      <c r="G7" t="s">
        <v>16</v>
      </c>
      <c r="H7">
        <v>0</v>
      </c>
      <c r="J7" t="s">
        <v>16</v>
      </c>
      <c r="K7">
        <v>0</v>
      </c>
    </row>
    <row r="8" spans="1:11" x14ac:dyDescent="0.25">
      <c r="A8" t="s">
        <v>17</v>
      </c>
      <c r="B8">
        <v>1.56001E-2</v>
      </c>
      <c r="D8" t="s">
        <v>17</v>
      </c>
      <c r="E8">
        <v>0</v>
      </c>
      <c r="G8" t="s">
        <v>17</v>
      </c>
      <c r="H8">
        <v>0</v>
      </c>
      <c r="J8" t="s">
        <v>17</v>
      </c>
      <c r="K8">
        <v>0</v>
      </c>
    </row>
    <row r="9" spans="1:11" x14ac:dyDescent="0.25">
      <c r="A9" t="s">
        <v>18</v>
      </c>
      <c r="B9">
        <v>1.56001E-2</v>
      </c>
      <c r="D9" t="s">
        <v>18</v>
      </c>
      <c r="E9">
        <v>1.56001E-2</v>
      </c>
      <c r="G9" t="s">
        <v>18</v>
      </c>
      <c r="H9">
        <v>0</v>
      </c>
      <c r="J9" t="s">
        <v>18</v>
      </c>
      <c r="K9">
        <v>0</v>
      </c>
    </row>
    <row r="10" spans="1:11" x14ac:dyDescent="0.25">
      <c r="A10" t="s">
        <v>19</v>
      </c>
      <c r="B10">
        <v>0</v>
      </c>
      <c r="D10" t="s">
        <v>19</v>
      </c>
      <c r="E10">
        <v>0</v>
      </c>
      <c r="G10" t="s">
        <v>19</v>
      </c>
      <c r="H10">
        <v>1.56001E-2</v>
      </c>
      <c r="J10" t="s">
        <v>19</v>
      </c>
      <c r="K10">
        <v>0</v>
      </c>
    </row>
    <row r="11" spans="1:11" x14ac:dyDescent="0.25">
      <c r="A11" t="s">
        <v>20</v>
      </c>
      <c r="B11">
        <v>1.56001E-2</v>
      </c>
      <c r="D11" t="s">
        <v>20</v>
      </c>
      <c r="E11">
        <v>1.56001E-2</v>
      </c>
      <c r="G11" t="s">
        <v>20</v>
      </c>
      <c r="H11">
        <v>0</v>
      </c>
      <c r="J11" t="s">
        <v>20</v>
      </c>
      <c r="K11">
        <v>1.56001E-2</v>
      </c>
    </row>
    <row r="12" spans="1:11" x14ac:dyDescent="0.25">
      <c r="A12" t="s">
        <v>21</v>
      </c>
      <c r="B12">
        <v>0</v>
      </c>
      <c r="D12" t="s">
        <v>21</v>
      </c>
      <c r="E12">
        <v>0</v>
      </c>
      <c r="G12" t="s">
        <v>21</v>
      </c>
      <c r="H12">
        <v>1.56001E-2</v>
      </c>
      <c r="J12" t="s">
        <v>21</v>
      </c>
      <c r="K12">
        <v>0</v>
      </c>
    </row>
    <row r="13" spans="1:11" x14ac:dyDescent="0.25">
      <c r="A13" t="s">
        <v>22</v>
      </c>
      <c r="B13">
        <v>0</v>
      </c>
      <c r="D13" t="s">
        <v>22</v>
      </c>
      <c r="E13">
        <v>1.56001E-2</v>
      </c>
      <c r="G13" t="s">
        <v>22</v>
      </c>
      <c r="H13">
        <v>1.56001E-2</v>
      </c>
      <c r="J13" t="s">
        <v>22</v>
      </c>
      <c r="K13">
        <v>1.56001E-2</v>
      </c>
    </row>
    <row r="14" spans="1:11" x14ac:dyDescent="0.25">
      <c r="A14" t="s">
        <v>23</v>
      </c>
      <c r="B14">
        <v>1.56001E-2</v>
      </c>
      <c r="D14" t="s">
        <v>23</v>
      </c>
      <c r="E14">
        <v>0</v>
      </c>
      <c r="G14" t="s">
        <v>23</v>
      </c>
      <c r="H14">
        <v>0</v>
      </c>
      <c r="J14" t="s">
        <v>23</v>
      </c>
      <c r="K14">
        <v>0</v>
      </c>
    </row>
    <row r="15" spans="1:11" x14ac:dyDescent="0.25">
      <c r="A15" t="s">
        <v>24</v>
      </c>
      <c r="B15">
        <v>0</v>
      </c>
      <c r="D15" t="s">
        <v>24</v>
      </c>
      <c r="E15">
        <v>0</v>
      </c>
      <c r="G15" t="s">
        <v>24</v>
      </c>
      <c r="H15">
        <v>0</v>
      </c>
      <c r="J15" t="s">
        <v>24</v>
      </c>
      <c r="K15">
        <v>1.56001E-2</v>
      </c>
    </row>
    <row r="16" spans="1:11" x14ac:dyDescent="0.25">
      <c r="A16" t="s">
        <v>25</v>
      </c>
      <c r="B16">
        <v>1.56001E-2</v>
      </c>
      <c r="D16" t="s">
        <v>25</v>
      </c>
      <c r="E16">
        <v>0</v>
      </c>
      <c r="G16" t="s">
        <v>25</v>
      </c>
      <c r="H16">
        <v>0</v>
      </c>
      <c r="J16" t="s">
        <v>25</v>
      </c>
      <c r="K16">
        <v>0</v>
      </c>
    </row>
    <row r="17" spans="1:11" x14ac:dyDescent="0.25">
      <c r="A17" t="s">
        <v>26</v>
      </c>
      <c r="B17">
        <v>0</v>
      </c>
      <c r="D17" t="s">
        <v>26</v>
      </c>
      <c r="E17">
        <v>0</v>
      </c>
      <c r="G17" t="s">
        <v>26</v>
      </c>
      <c r="H17">
        <v>1.56001E-2</v>
      </c>
      <c r="J17" t="s">
        <v>26</v>
      </c>
      <c r="K17">
        <v>0</v>
      </c>
    </row>
    <row r="18" spans="1:11" x14ac:dyDescent="0.25">
      <c r="A18" t="s">
        <v>27</v>
      </c>
      <c r="B18">
        <v>0</v>
      </c>
      <c r="D18" t="s">
        <v>27</v>
      </c>
      <c r="E18">
        <v>1.56001E-2</v>
      </c>
      <c r="G18" t="s">
        <v>27</v>
      </c>
      <c r="H18">
        <v>0</v>
      </c>
      <c r="J18" t="s">
        <v>27</v>
      </c>
      <c r="K18">
        <v>0</v>
      </c>
    </row>
    <row r="19" spans="1:11" x14ac:dyDescent="0.25">
      <c r="A19" t="s">
        <v>28</v>
      </c>
      <c r="B19">
        <v>0</v>
      </c>
      <c r="D19" t="s">
        <v>28</v>
      </c>
      <c r="E19">
        <v>0</v>
      </c>
      <c r="G19" t="s">
        <v>28</v>
      </c>
      <c r="H19">
        <v>1.56001E-2</v>
      </c>
      <c r="J19" t="s">
        <v>28</v>
      </c>
      <c r="K19">
        <v>1.56001E-2</v>
      </c>
    </row>
    <row r="20" spans="1:11" x14ac:dyDescent="0.25">
      <c r="A20" t="s">
        <v>29</v>
      </c>
      <c r="B20">
        <v>0</v>
      </c>
      <c r="D20" t="s">
        <v>29</v>
      </c>
      <c r="E20">
        <v>1.56001E-2</v>
      </c>
      <c r="G20" t="s">
        <v>29</v>
      </c>
      <c r="H20">
        <v>0</v>
      </c>
      <c r="J20" t="s">
        <v>29</v>
      </c>
      <c r="K20">
        <v>1.56001E-2</v>
      </c>
    </row>
    <row r="21" spans="1:11" x14ac:dyDescent="0.25">
      <c r="A21" t="s">
        <v>30</v>
      </c>
      <c r="B21">
        <v>0</v>
      </c>
      <c r="D21" t="s">
        <v>30</v>
      </c>
      <c r="E21">
        <v>0</v>
      </c>
      <c r="G21" t="s">
        <v>30</v>
      </c>
      <c r="H21">
        <v>0</v>
      </c>
      <c r="J21" t="s">
        <v>30</v>
      </c>
      <c r="K21">
        <v>0</v>
      </c>
    </row>
    <row r="22" spans="1:11" x14ac:dyDescent="0.25">
      <c r="A22" t="s">
        <v>31</v>
      </c>
      <c r="B22">
        <v>1.56001E-2</v>
      </c>
      <c r="D22" t="s">
        <v>31</v>
      </c>
      <c r="E22">
        <v>1.56001E-2</v>
      </c>
      <c r="G22" t="s">
        <v>31</v>
      </c>
      <c r="H22">
        <v>0</v>
      </c>
      <c r="J22" t="s">
        <v>31</v>
      </c>
      <c r="K22">
        <v>1.56001E-2</v>
      </c>
    </row>
    <row r="23" spans="1:11" x14ac:dyDescent="0.25">
      <c r="A23" t="s">
        <v>32</v>
      </c>
      <c r="B23">
        <v>1.56001E-2</v>
      </c>
      <c r="D23" t="s">
        <v>32</v>
      </c>
      <c r="E23">
        <v>0</v>
      </c>
      <c r="G23" t="s">
        <v>32</v>
      </c>
      <c r="H23">
        <v>0</v>
      </c>
      <c r="J23" t="s">
        <v>32</v>
      </c>
      <c r="K23">
        <v>0</v>
      </c>
    </row>
    <row r="24" spans="1:11" x14ac:dyDescent="0.25">
      <c r="A24" t="s">
        <v>33</v>
      </c>
      <c r="B24">
        <v>0</v>
      </c>
      <c r="D24" t="s">
        <v>33</v>
      </c>
      <c r="E24">
        <v>1.56001E-2</v>
      </c>
      <c r="G24" t="s">
        <v>33</v>
      </c>
      <c r="H24">
        <v>1.56001E-2</v>
      </c>
      <c r="J24" t="s">
        <v>33</v>
      </c>
      <c r="K24">
        <v>1.56001E-2</v>
      </c>
    </row>
    <row r="25" spans="1:11" x14ac:dyDescent="0.25">
      <c r="A25" t="s">
        <v>34</v>
      </c>
      <c r="B25">
        <v>1.56001E-2</v>
      </c>
      <c r="D25" t="s">
        <v>34</v>
      </c>
      <c r="E25">
        <v>1.56001E-2</v>
      </c>
      <c r="G25" t="s">
        <v>34</v>
      </c>
      <c r="H25">
        <v>0</v>
      </c>
      <c r="J25" t="s">
        <v>34</v>
      </c>
      <c r="K25">
        <v>1.56001E-2</v>
      </c>
    </row>
    <row r="26" spans="1:11" x14ac:dyDescent="0.25">
      <c r="A26" t="s">
        <v>35</v>
      </c>
      <c r="B26">
        <v>0</v>
      </c>
      <c r="D26" t="s">
        <v>35</v>
      </c>
      <c r="E26">
        <v>0</v>
      </c>
      <c r="G26" t="s">
        <v>35</v>
      </c>
      <c r="H26">
        <v>3.1200200000000001E-2</v>
      </c>
      <c r="J26" t="s">
        <v>35</v>
      </c>
      <c r="K26">
        <v>0</v>
      </c>
    </row>
    <row r="27" spans="1:11" x14ac:dyDescent="0.25">
      <c r="A27" t="s">
        <v>36</v>
      </c>
      <c r="B27">
        <v>0</v>
      </c>
      <c r="D27" t="s">
        <v>36</v>
      </c>
      <c r="E27">
        <v>0</v>
      </c>
      <c r="G27" t="s">
        <v>36</v>
      </c>
      <c r="H27">
        <v>0</v>
      </c>
      <c r="J27" t="s">
        <v>36</v>
      </c>
      <c r="K27">
        <v>0</v>
      </c>
    </row>
    <row r="28" spans="1:11" x14ac:dyDescent="0.25">
      <c r="A28" t="s">
        <v>37</v>
      </c>
      <c r="B28">
        <v>1.56001E-2</v>
      </c>
      <c r="D28" t="s">
        <v>37</v>
      </c>
      <c r="E28">
        <v>0</v>
      </c>
      <c r="G28" t="s">
        <v>37</v>
      </c>
      <c r="H28">
        <v>0</v>
      </c>
      <c r="J28" t="s">
        <v>37</v>
      </c>
      <c r="K28">
        <v>0</v>
      </c>
    </row>
    <row r="29" spans="1:11" x14ac:dyDescent="0.25">
      <c r="A29" t="s">
        <v>38</v>
      </c>
      <c r="B29">
        <v>1.56001E-2</v>
      </c>
      <c r="D29" t="s">
        <v>38</v>
      </c>
      <c r="E29">
        <v>0</v>
      </c>
      <c r="G29" t="s">
        <v>38</v>
      </c>
      <c r="H29">
        <v>0</v>
      </c>
      <c r="J29" t="s">
        <v>38</v>
      </c>
      <c r="K29">
        <v>0</v>
      </c>
    </row>
    <row r="30" spans="1:11" x14ac:dyDescent="0.25">
      <c r="A30" t="s">
        <v>39</v>
      </c>
      <c r="B30">
        <v>0</v>
      </c>
      <c r="D30" t="s">
        <v>39</v>
      </c>
      <c r="E30">
        <v>1.56001E-2</v>
      </c>
      <c r="G30" t="s">
        <v>39</v>
      </c>
      <c r="H30">
        <v>1.56001E-2</v>
      </c>
      <c r="J30" t="s">
        <v>39</v>
      </c>
      <c r="K30">
        <v>1.56001E-2</v>
      </c>
    </row>
    <row r="31" spans="1:11" x14ac:dyDescent="0.25">
      <c r="A31" t="s">
        <v>40</v>
      </c>
      <c r="B31">
        <v>0</v>
      </c>
      <c r="D31" t="s">
        <v>40</v>
      </c>
      <c r="E31">
        <v>0</v>
      </c>
      <c r="G31" t="s">
        <v>40</v>
      </c>
      <c r="H31">
        <v>0</v>
      </c>
      <c r="J31" t="s">
        <v>40</v>
      </c>
      <c r="K31">
        <v>0</v>
      </c>
    </row>
    <row r="32" spans="1:11" x14ac:dyDescent="0.25">
      <c r="A32" t="s">
        <v>41</v>
      </c>
      <c r="B32">
        <v>0</v>
      </c>
      <c r="D32" t="s">
        <v>41</v>
      </c>
      <c r="E32">
        <v>0</v>
      </c>
      <c r="G32" t="s">
        <v>41</v>
      </c>
      <c r="H32">
        <v>0</v>
      </c>
      <c r="J32" t="s">
        <v>41</v>
      </c>
      <c r="K32">
        <v>0</v>
      </c>
    </row>
    <row r="33" spans="1:11" x14ac:dyDescent="0.25">
      <c r="A33" t="s">
        <v>42</v>
      </c>
      <c r="B33">
        <v>1.56001E-2</v>
      </c>
      <c r="D33" t="s">
        <v>42</v>
      </c>
      <c r="E33">
        <v>0</v>
      </c>
      <c r="G33" t="s">
        <v>42</v>
      </c>
      <c r="H33">
        <v>0</v>
      </c>
      <c r="J33" t="s">
        <v>42</v>
      </c>
      <c r="K33">
        <v>1.56001E-2</v>
      </c>
    </row>
    <row r="34" spans="1:11" x14ac:dyDescent="0.25">
      <c r="A34" t="s">
        <v>43</v>
      </c>
      <c r="B34">
        <v>0</v>
      </c>
      <c r="D34" t="s">
        <v>43</v>
      </c>
      <c r="E34">
        <v>0</v>
      </c>
      <c r="G34" t="s">
        <v>43</v>
      </c>
      <c r="H34">
        <v>1.56001E-2</v>
      </c>
      <c r="J34" t="s">
        <v>43</v>
      </c>
      <c r="K34">
        <v>0</v>
      </c>
    </row>
    <row r="35" spans="1:11" x14ac:dyDescent="0.25">
      <c r="A35" t="s">
        <v>44</v>
      </c>
      <c r="B35">
        <v>1.56001E-2</v>
      </c>
      <c r="D35" t="s">
        <v>44</v>
      </c>
      <c r="E35">
        <v>0</v>
      </c>
      <c r="G35" t="s">
        <v>44</v>
      </c>
      <c r="H35">
        <v>1.56001E-2</v>
      </c>
      <c r="J35" t="s">
        <v>44</v>
      </c>
      <c r="K35">
        <v>0</v>
      </c>
    </row>
    <row r="36" spans="1:11" x14ac:dyDescent="0.25">
      <c r="A36" t="s">
        <v>45</v>
      </c>
      <c r="B36">
        <v>0</v>
      </c>
      <c r="D36" t="s">
        <v>45</v>
      </c>
      <c r="E36">
        <v>0</v>
      </c>
      <c r="G36" t="s">
        <v>45</v>
      </c>
      <c r="H36">
        <v>0</v>
      </c>
      <c r="J36" t="s">
        <v>45</v>
      </c>
      <c r="K36">
        <v>0</v>
      </c>
    </row>
    <row r="37" spans="1:11" x14ac:dyDescent="0.25">
      <c r="A37" t="s">
        <v>46</v>
      </c>
      <c r="B37">
        <v>0</v>
      </c>
      <c r="D37" t="s">
        <v>46</v>
      </c>
      <c r="E37">
        <v>0</v>
      </c>
      <c r="G37" t="s">
        <v>46</v>
      </c>
      <c r="H37">
        <v>0</v>
      </c>
      <c r="J37" t="s">
        <v>46</v>
      </c>
      <c r="K37">
        <v>0</v>
      </c>
    </row>
    <row r="38" spans="1:11" x14ac:dyDescent="0.25">
      <c r="A38" t="s">
        <v>47</v>
      </c>
      <c r="B38">
        <v>0</v>
      </c>
      <c r="D38" t="s">
        <v>47</v>
      </c>
      <c r="E38">
        <v>0</v>
      </c>
      <c r="G38" t="s">
        <v>47</v>
      </c>
      <c r="H38">
        <v>0</v>
      </c>
      <c r="J38" t="s">
        <v>47</v>
      </c>
      <c r="K38">
        <v>0</v>
      </c>
    </row>
    <row r="39" spans="1:11" x14ac:dyDescent="0.25">
      <c r="A39" t="s">
        <v>48</v>
      </c>
      <c r="B39">
        <v>0</v>
      </c>
      <c r="D39" t="s">
        <v>48</v>
      </c>
      <c r="E39">
        <v>0</v>
      </c>
      <c r="G39" t="s">
        <v>48</v>
      </c>
      <c r="H39">
        <v>3.1200200000000001E-2</v>
      </c>
      <c r="J39" t="s">
        <v>48</v>
      </c>
      <c r="K39">
        <v>0</v>
      </c>
    </row>
    <row r="40" spans="1:11" x14ac:dyDescent="0.25">
      <c r="A40" t="s">
        <v>49</v>
      </c>
      <c r="B40">
        <v>0</v>
      </c>
      <c r="D40" t="s">
        <v>49</v>
      </c>
      <c r="E40">
        <v>1.56001E-2</v>
      </c>
      <c r="G40" t="s">
        <v>49</v>
      </c>
      <c r="H40">
        <v>0</v>
      </c>
      <c r="J40" t="s">
        <v>49</v>
      </c>
      <c r="K40">
        <v>0</v>
      </c>
    </row>
    <row r="41" spans="1:11" x14ac:dyDescent="0.25">
      <c r="A41" t="s">
        <v>50</v>
      </c>
      <c r="B41">
        <v>0</v>
      </c>
      <c r="D41" t="s">
        <v>50</v>
      </c>
      <c r="E41">
        <v>0</v>
      </c>
      <c r="G41" t="s">
        <v>50</v>
      </c>
      <c r="H41">
        <v>1.56001E-2</v>
      </c>
      <c r="J41" t="s">
        <v>50</v>
      </c>
      <c r="K41">
        <v>0</v>
      </c>
    </row>
    <row r="42" spans="1:11" x14ac:dyDescent="0.25">
      <c r="A42" t="s">
        <v>51</v>
      </c>
      <c r="B42">
        <v>0</v>
      </c>
      <c r="D42" t="s">
        <v>51</v>
      </c>
      <c r="E42">
        <v>0</v>
      </c>
      <c r="G42" t="s">
        <v>51</v>
      </c>
      <c r="H42">
        <v>1.56001E-2</v>
      </c>
      <c r="J42" t="s">
        <v>51</v>
      </c>
      <c r="K42">
        <v>1.56001E-2</v>
      </c>
    </row>
    <row r="43" spans="1:11" x14ac:dyDescent="0.25">
      <c r="A43" t="s">
        <v>52</v>
      </c>
      <c r="B43">
        <v>1.56001E-2</v>
      </c>
      <c r="D43" t="s">
        <v>52</v>
      </c>
      <c r="E43">
        <v>1.56001E-2</v>
      </c>
      <c r="G43" t="s">
        <v>52</v>
      </c>
      <c r="H43">
        <v>0</v>
      </c>
      <c r="J43" t="s">
        <v>52</v>
      </c>
      <c r="K43">
        <v>1.56001E-2</v>
      </c>
    </row>
    <row r="44" spans="1:11" x14ac:dyDescent="0.25">
      <c r="A44" t="s">
        <v>53</v>
      </c>
      <c r="B44">
        <v>1.56001E-2</v>
      </c>
      <c r="D44" t="s">
        <v>53</v>
      </c>
      <c r="E44">
        <v>0</v>
      </c>
      <c r="G44" t="s">
        <v>53</v>
      </c>
      <c r="H44">
        <v>0</v>
      </c>
      <c r="J44" t="s">
        <v>53</v>
      </c>
      <c r="K44">
        <v>0</v>
      </c>
    </row>
    <row r="45" spans="1:11" x14ac:dyDescent="0.25">
      <c r="A45" t="s">
        <v>54</v>
      </c>
      <c r="B45">
        <v>0</v>
      </c>
      <c r="D45" t="s">
        <v>54</v>
      </c>
      <c r="E45">
        <v>0</v>
      </c>
      <c r="G45" t="s">
        <v>54</v>
      </c>
      <c r="H45">
        <v>0</v>
      </c>
      <c r="J45" t="s">
        <v>54</v>
      </c>
      <c r="K45">
        <v>1.56001E-2</v>
      </c>
    </row>
    <row r="46" spans="1:11" x14ac:dyDescent="0.25">
      <c r="A46" t="s">
        <v>55</v>
      </c>
      <c r="B46">
        <v>1.56001E-2</v>
      </c>
      <c r="D46" t="s">
        <v>55</v>
      </c>
      <c r="E46">
        <v>0</v>
      </c>
      <c r="G46" t="s">
        <v>55</v>
      </c>
      <c r="H46">
        <v>0</v>
      </c>
      <c r="J46" t="s">
        <v>55</v>
      </c>
      <c r="K46">
        <v>0</v>
      </c>
    </row>
    <row r="47" spans="1:11" x14ac:dyDescent="0.25">
      <c r="A47" t="s">
        <v>56</v>
      </c>
      <c r="B47">
        <v>0</v>
      </c>
      <c r="D47" t="s">
        <v>56</v>
      </c>
      <c r="E47">
        <v>3.1200200000000001E-2</v>
      </c>
      <c r="G47" t="s">
        <v>56</v>
      </c>
      <c r="H47">
        <v>0</v>
      </c>
      <c r="J47" t="s">
        <v>56</v>
      </c>
      <c r="K47">
        <v>1.56001E-2</v>
      </c>
    </row>
    <row r="48" spans="1:11" x14ac:dyDescent="0.25">
      <c r="A48" t="s">
        <v>57</v>
      </c>
      <c r="B48">
        <v>0</v>
      </c>
      <c r="D48" t="s">
        <v>57</v>
      </c>
      <c r="E48">
        <v>0</v>
      </c>
      <c r="G48" t="s">
        <v>57</v>
      </c>
      <c r="H48">
        <v>1.56001E-2</v>
      </c>
      <c r="J48" t="s">
        <v>57</v>
      </c>
      <c r="K48">
        <v>0</v>
      </c>
    </row>
    <row r="49" spans="1:11" x14ac:dyDescent="0.25">
      <c r="A49" t="s">
        <v>58</v>
      </c>
      <c r="B49">
        <v>0</v>
      </c>
      <c r="D49" t="s">
        <v>58</v>
      </c>
      <c r="E49">
        <v>1.56001E-2</v>
      </c>
      <c r="G49" t="s">
        <v>58</v>
      </c>
      <c r="H49">
        <v>0</v>
      </c>
      <c r="J49" t="s">
        <v>58</v>
      </c>
      <c r="K49">
        <v>0</v>
      </c>
    </row>
    <row r="50" spans="1:11" x14ac:dyDescent="0.25">
      <c r="A50" t="s">
        <v>59</v>
      </c>
      <c r="B50">
        <v>0</v>
      </c>
      <c r="D50" t="s">
        <v>59</v>
      </c>
      <c r="E50">
        <v>0</v>
      </c>
      <c r="G50" t="s">
        <v>59</v>
      </c>
      <c r="H50">
        <v>1.56001E-2</v>
      </c>
      <c r="J50" t="s">
        <v>59</v>
      </c>
      <c r="K50">
        <v>0</v>
      </c>
    </row>
    <row r="51" spans="1:11" x14ac:dyDescent="0.25">
      <c r="A51" t="s">
        <v>60</v>
      </c>
      <c r="B51">
        <v>0</v>
      </c>
      <c r="D51" t="s">
        <v>60</v>
      </c>
      <c r="E51">
        <v>0</v>
      </c>
      <c r="G51" t="s">
        <v>60</v>
      </c>
      <c r="H51">
        <v>0</v>
      </c>
      <c r="J51" t="s">
        <v>60</v>
      </c>
      <c r="K51">
        <v>0</v>
      </c>
    </row>
    <row r="52" spans="1:11" x14ac:dyDescent="0.25">
      <c r="B52" s="2">
        <f>AVERAGE(B2:B51)</f>
        <v>1.0920070000000002E-2</v>
      </c>
      <c r="E52" s="2">
        <f>AVERAGE(E2:E51)</f>
        <v>4.9920320000000013E-3</v>
      </c>
      <c r="H52" s="2">
        <f>AVERAGE(H2:H51)</f>
        <v>5.6160360000000013E-3</v>
      </c>
      <c r="K52" s="2">
        <f>AVERAGE(K2:K51)</f>
        <v>5.3040340000000009E-3</v>
      </c>
    </row>
    <row r="54" spans="1:11" x14ac:dyDescent="0.25">
      <c r="A54" t="s">
        <v>65</v>
      </c>
      <c r="B54">
        <v>2</v>
      </c>
      <c r="C54">
        <v>3</v>
      </c>
      <c r="D54">
        <v>4</v>
      </c>
      <c r="E54">
        <v>5</v>
      </c>
    </row>
    <row r="55" spans="1:11" x14ac:dyDescent="0.25">
      <c r="A55" t="s">
        <v>66</v>
      </c>
      <c r="B55">
        <f>$B$52</f>
        <v>1.0920070000000002E-2</v>
      </c>
      <c r="C55">
        <f>$E$52</f>
        <v>4.9920320000000013E-3</v>
      </c>
      <c r="D55">
        <f>$H$52</f>
        <v>5.6160360000000013E-3</v>
      </c>
      <c r="E55">
        <f>$K$52</f>
        <v>5.3040340000000009E-3</v>
      </c>
    </row>
    <row r="56" spans="1:11" x14ac:dyDescent="0.25">
      <c r="A56" t="s">
        <v>67</v>
      </c>
      <c r="B56">
        <f>Rewriting!$B$52</f>
        <v>6.5520420000000001E-3</v>
      </c>
      <c r="C56">
        <f>Rewriting!$E$52</f>
        <v>1.5600099999999999E-3</v>
      </c>
      <c r="D56">
        <f>Rewriting!$H$52</f>
        <v>2.4960160000000002E-3</v>
      </c>
      <c r="E56">
        <f>Rewriting!$K$52</f>
        <v>0.16598506399999999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K52" sqref="K52"/>
    </sheetView>
  </sheetViews>
  <sheetFormatPr defaultRowHeight="15" x14ac:dyDescent="0.25"/>
  <cols>
    <col min="1" max="1" width="15.7109375" customWidth="1"/>
    <col min="2" max="2" width="9.5703125" bestFit="1" customWidth="1"/>
    <col min="4" max="4" width="14.5703125" customWidth="1"/>
    <col min="5" max="5" width="9.5703125" bestFit="1" customWidth="1"/>
    <col min="7" max="7" width="15.85546875" customWidth="1"/>
    <col min="8" max="8" width="9.5703125" bestFit="1" customWidth="1"/>
    <col min="10" max="10" width="17.140625" customWidth="1"/>
    <col min="11" max="11" width="9.5703125" bestFit="1" customWidth="1"/>
  </cols>
  <sheetData>
    <row r="1" spans="1:11" x14ac:dyDescent="0.25">
      <c r="A1" t="s">
        <v>61</v>
      </c>
      <c r="D1" t="s">
        <v>62</v>
      </c>
      <c r="G1" t="s">
        <v>63</v>
      </c>
      <c r="J1" t="s">
        <v>64</v>
      </c>
    </row>
    <row r="2" spans="1:11" x14ac:dyDescent="0.25">
      <c r="A2" t="s">
        <v>0</v>
      </c>
      <c r="B2">
        <v>0.20280129999999999</v>
      </c>
      <c r="D2" t="s">
        <v>0</v>
      </c>
      <c r="E2">
        <v>0</v>
      </c>
      <c r="G2" t="s">
        <v>0</v>
      </c>
      <c r="H2">
        <v>0</v>
      </c>
      <c r="J2" t="s">
        <v>0</v>
      </c>
      <c r="K2">
        <v>0</v>
      </c>
    </row>
    <row r="3" spans="1:11" x14ac:dyDescent="0.25">
      <c r="A3" t="s">
        <v>1</v>
      </c>
      <c r="B3">
        <v>0</v>
      </c>
      <c r="D3" t="s">
        <v>1</v>
      </c>
      <c r="E3">
        <v>1.56001E-2</v>
      </c>
      <c r="G3" t="s">
        <v>1</v>
      </c>
      <c r="H3">
        <v>0</v>
      </c>
      <c r="J3" t="s">
        <v>1</v>
      </c>
      <c r="K3">
        <v>1.56001E-2</v>
      </c>
    </row>
    <row r="4" spans="1:11" x14ac:dyDescent="0.25">
      <c r="A4" t="s">
        <v>2</v>
      </c>
      <c r="B4">
        <v>1.56001E-2</v>
      </c>
      <c r="D4" t="s">
        <v>2</v>
      </c>
      <c r="E4">
        <v>0</v>
      </c>
      <c r="G4" t="s">
        <v>2</v>
      </c>
      <c r="H4">
        <v>0</v>
      </c>
      <c r="J4" t="s">
        <v>2</v>
      </c>
      <c r="K4">
        <v>0</v>
      </c>
    </row>
    <row r="5" spans="1:11" x14ac:dyDescent="0.25">
      <c r="A5" t="s">
        <v>3</v>
      </c>
      <c r="B5">
        <v>0</v>
      </c>
      <c r="D5" t="s">
        <v>3</v>
      </c>
      <c r="E5">
        <v>0</v>
      </c>
      <c r="G5" t="s">
        <v>3</v>
      </c>
      <c r="H5">
        <v>1.56001E-2</v>
      </c>
      <c r="J5" t="s">
        <v>3</v>
      </c>
      <c r="K5">
        <v>0</v>
      </c>
    </row>
    <row r="6" spans="1:11" x14ac:dyDescent="0.25">
      <c r="A6" t="s">
        <v>4</v>
      </c>
      <c r="B6">
        <v>1.56001E-2</v>
      </c>
      <c r="D6" t="s">
        <v>4</v>
      </c>
      <c r="E6">
        <v>0</v>
      </c>
      <c r="G6" t="s">
        <v>4</v>
      </c>
      <c r="H6">
        <v>0</v>
      </c>
      <c r="J6" t="s">
        <v>4</v>
      </c>
      <c r="K6">
        <v>0.24960160000000001</v>
      </c>
    </row>
    <row r="7" spans="1:11" x14ac:dyDescent="0.25">
      <c r="A7" t="s">
        <v>16</v>
      </c>
      <c r="B7">
        <v>0</v>
      </c>
      <c r="D7" t="s">
        <v>16</v>
      </c>
      <c r="E7">
        <v>0</v>
      </c>
      <c r="G7" t="s">
        <v>16</v>
      </c>
      <c r="H7">
        <v>0</v>
      </c>
      <c r="J7" t="s">
        <v>16</v>
      </c>
      <c r="K7">
        <v>0.20280129999999999</v>
      </c>
    </row>
    <row r="8" spans="1:11" x14ac:dyDescent="0.25">
      <c r="A8" t="s">
        <v>17</v>
      </c>
      <c r="B8">
        <v>1.56001E-2</v>
      </c>
      <c r="D8" t="s">
        <v>17</v>
      </c>
      <c r="E8">
        <v>0</v>
      </c>
      <c r="G8" t="s">
        <v>17</v>
      </c>
      <c r="H8">
        <v>1.56001E-2</v>
      </c>
      <c r="J8" t="s">
        <v>17</v>
      </c>
      <c r="K8">
        <v>0.17160110000000001</v>
      </c>
    </row>
    <row r="9" spans="1:11" x14ac:dyDescent="0.25">
      <c r="A9" t="s">
        <v>18</v>
      </c>
      <c r="B9">
        <v>0</v>
      </c>
      <c r="D9" t="s">
        <v>18</v>
      </c>
      <c r="E9">
        <v>0</v>
      </c>
      <c r="G9" t="s">
        <v>18</v>
      </c>
      <c r="H9">
        <v>0</v>
      </c>
      <c r="J9" t="s">
        <v>18</v>
      </c>
      <c r="K9">
        <v>0.2340015</v>
      </c>
    </row>
    <row r="10" spans="1:11" x14ac:dyDescent="0.25">
      <c r="A10" t="s">
        <v>19</v>
      </c>
      <c r="B10">
        <v>0</v>
      </c>
      <c r="D10" t="s">
        <v>19</v>
      </c>
      <c r="E10">
        <v>0</v>
      </c>
      <c r="G10" t="s">
        <v>19</v>
      </c>
      <c r="H10">
        <v>1.56001E-2</v>
      </c>
      <c r="J10" t="s">
        <v>19</v>
      </c>
      <c r="K10">
        <v>0.2964019</v>
      </c>
    </row>
    <row r="11" spans="1:11" x14ac:dyDescent="0.25">
      <c r="A11" t="s">
        <v>20</v>
      </c>
      <c r="B11">
        <v>0</v>
      </c>
      <c r="D11" t="s">
        <v>20</v>
      </c>
      <c r="E11">
        <v>0</v>
      </c>
      <c r="G11" t="s">
        <v>20</v>
      </c>
      <c r="H11">
        <v>0</v>
      </c>
      <c r="J11" t="s">
        <v>20</v>
      </c>
      <c r="K11">
        <v>0.20280129999999999</v>
      </c>
    </row>
    <row r="12" spans="1:11" x14ac:dyDescent="0.25">
      <c r="A12" t="s">
        <v>21</v>
      </c>
      <c r="B12">
        <v>0</v>
      </c>
      <c r="D12" t="s">
        <v>21</v>
      </c>
      <c r="E12">
        <v>0</v>
      </c>
      <c r="G12" t="s">
        <v>21</v>
      </c>
      <c r="H12">
        <v>0</v>
      </c>
      <c r="J12" t="s">
        <v>21</v>
      </c>
      <c r="K12">
        <v>0.18720120000000001</v>
      </c>
    </row>
    <row r="13" spans="1:11" x14ac:dyDescent="0.25">
      <c r="A13" t="s">
        <v>22</v>
      </c>
      <c r="B13">
        <v>0</v>
      </c>
      <c r="D13" t="s">
        <v>22</v>
      </c>
      <c r="E13">
        <v>0</v>
      </c>
      <c r="G13" t="s">
        <v>22</v>
      </c>
      <c r="H13">
        <v>1.56001E-2</v>
      </c>
      <c r="J13" t="s">
        <v>22</v>
      </c>
      <c r="K13">
        <v>0.20280129999999999</v>
      </c>
    </row>
    <row r="14" spans="1:11" x14ac:dyDescent="0.25">
      <c r="A14" t="s">
        <v>23</v>
      </c>
      <c r="B14">
        <v>1.56001E-2</v>
      </c>
      <c r="D14" t="s">
        <v>23</v>
      </c>
      <c r="E14">
        <v>0</v>
      </c>
      <c r="G14" t="s">
        <v>23</v>
      </c>
      <c r="H14">
        <v>0</v>
      </c>
      <c r="J14" t="s">
        <v>23</v>
      </c>
      <c r="K14">
        <v>0.20280129999999999</v>
      </c>
    </row>
    <row r="15" spans="1:11" x14ac:dyDescent="0.25">
      <c r="A15" t="s">
        <v>24</v>
      </c>
      <c r="B15">
        <v>0</v>
      </c>
      <c r="D15" t="s">
        <v>24</v>
      </c>
      <c r="E15">
        <v>0</v>
      </c>
      <c r="G15" t="s">
        <v>24</v>
      </c>
      <c r="H15">
        <v>0</v>
      </c>
      <c r="J15" t="s">
        <v>24</v>
      </c>
      <c r="K15">
        <v>0.2184014</v>
      </c>
    </row>
    <row r="16" spans="1:11" x14ac:dyDescent="0.25">
      <c r="A16" t="s">
        <v>25</v>
      </c>
      <c r="B16">
        <v>0</v>
      </c>
      <c r="D16" t="s">
        <v>25</v>
      </c>
      <c r="E16">
        <v>0</v>
      </c>
      <c r="G16" t="s">
        <v>25</v>
      </c>
      <c r="H16">
        <v>1.56001E-2</v>
      </c>
      <c r="J16" t="s">
        <v>25</v>
      </c>
      <c r="K16">
        <v>0.20280129999999999</v>
      </c>
    </row>
    <row r="17" spans="1:11" x14ac:dyDescent="0.25">
      <c r="A17" t="s">
        <v>26</v>
      </c>
      <c r="B17">
        <v>0</v>
      </c>
      <c r="D17" t="s">
        <v>26</v>
      </c>
      <c r="E17">
        <v>0</v>
      </c>
      <c r="G17" t="s">
        <v>26</v>
      </c>
      <c r="H17">
        <v>0</v>
      </c>
      <c r="J17" t="s">
        <v>26</v>
      </c>
      <c r="K17">
        <v>0.18720120000000001</v>
      </c>
    </row>
    <row r="18" spans="1:11" x14ac:dyDescent="0.25">
      <c r="A18" t="s">
        <v>27</v>
      </c>
      <c r="B18">
        <v>0</v>
      </c>
      <c r="D18" t="s">
        <v>27</v>
      </c>
      <c r="E18">
        <v>0</v>
      </c>
      <c r="G18" t="s">
        <v>27</v>
      </c>
      <c r="H18">
        <v>0</v>
      </c>
      <c r="J18" t="s">
        <v>27</v>
      </c>
      <c r="K18">
        <v>0.20280129999999999</v>
      </c>
    </row>
    <row r="19" spans="1:11" x14ac:dyDescent="0.25">
      <c r="A19" t="s">
        <v>28</v>
      </c>
      <c r="B19">
        <v>1.56001E-2</v>
      </c>
      <c r="D19" t="s">
        <v>28</v>
      </c>
      <c r="E19">
        <v>0</v>
      </c>
      <c r="G19" t="s">
        <v>28</v>
      </c>
      <c r="H19">
        <v>0</v>
      </c>
      <c r="J19" t="s">
        <v>28</v>
      </c>
      <c r="K19">
        <v>0.17160110000000001</v>
      </c>
    </row>
    <row r="20" spans="1:11" x14ac:dyDescent="0.25">
      <c r="A20" t="s">
        <v>29</v>
      </c>
      <c r="B20">
        <v>0</v>
      </c>
      <c r="D20" t="s">
        <v>29</v>
      </c>
      <c r="E20">
        <v>0</v>
      </c>
      <c r="G20" t="s">
        <v>29</v>
      </c>
      <c r="H20">
        <v>0</v>
      </c>
      <c r="J20" t="s">
        <v>29</v>
      </c>
      <c r="K20">
        <v>0.20280129999999999</v>
      </c>
    </row>
    <row r="21" spans="1:11" x14ac:dyDescent="0.25">
      <c r="A21" t="s">
        <v>30</v>
      </c>
      <c r="B21">
        <v>0</v>
      </c>
      <c r="D21" t="s">
        <v>30</v>
      </c>
      <c r="E21">
        <v>1.56001E-2</v>
      </c>
      <c r="G21" t="s">
        <v>30</v>
      </c>
      <c r="H21">
        <v>0</v>
      </c>
      <c r="J21" t="s">
        <v>30</v>
      </c>
      <c r="K21">
        <v>0.18720120000000001</v>
      </c>
    </row>
    <row r="22" spans="1:11" x14ac:dyDescent="0.25">
      <c r="A22" t="s">
        <v>31</v>
      </c>
      <c r="B22">
        <v>0</v>
      </c>
      <c r="D22" t="s">
        <v>31</v>
      </c>
      <c r="E22">
        <v>0</v>
      </c>
      <c r="G22" t="s">
        <v>31</v>
      </c>
      <c r="H22">
        <v>0</v>
      </c>
      <c r="J22" t="s">
        <v>31</v>
      </c>
      <c r="K22">
        <v>0.20280129999999999</v>
      </c>
    </row>
    <row r="23" spans="1:11" x14ac:dyDescent="0.25">
      <c r="A23" t="s">
        <v>32</v>
      </c>
      <c r="B23">
        <v>0</v>
      </c>
      <c r="D23" t="s">
        <v>32</v>
      </c>
      <c r="E23">
        <v>0</v>
      </c>
      <c r="G23" t="s">
        <v>32</v>
      </c>
      <c r="H23">
        <v>0</v>
      </c>
      <c r="J23" t="s">
        <v>32</v>
      </c>
      <c r="K23">
        <v>0.2184014</v>
      </c>
    </row>
    <row r="24" spans="1:11" x14ac:dyDescent="0.25">
      <c r="A24" t="s">
        <v>33</v>
      </c>
      <c r="B24">
        <v>0</v>
      </c>
      <c r="D24" t="s">
        <v>33</v>
      </c>
      <c r="E24">
        <v>0</v>
      </c>
      <c r="G24" t="s">
        <v>33</v>
      </c>
      <c r="H24">
        <v>0</v>
      </c>
      <c r="J24" t="s">
        <v>33</v>
      </c>
      <c r="K24">
        <v>0.18720120000000001</v>
      </c>
    </row>
    <row r="25" spans="1:11" x14ac:dyDescent="0.25">
      <c r="A25" t="s">
        <v>34</v>
      </c>
      <c r="B25">
        <v>0</v>
      </c>
      <c r="D25" t="s">
        <v>34</v>
      </c>
      <c r="E25">
        <v>0</v>
      </c>
      <c r="G25" t="s">
        <v>34</v>
      </c>
      <c r="H25">
        <v>0</v>
      </c>
      <c r="J25" t="s">
        <v>34</v>
      </c>
      <c r="K25">
        <v>0.20280129999999999</v>
      </c>
    </row>
    <row r="26" spans="1:11" x14ac:dyDescent="0.25">
      <c r="A26" t="s">
        <v>35</v>
      </c>
      <c r="B26">
        <v>0</v>
      </c>
      <c r="D26" t="s">
        <v>35</v>
      </c>
      <c r="E26">
        <v>0</v>
      </c>
      <c r="G26" t="s">
        <v>35</v>
      </c>
      <c r="H26">
        <v>0</v>
      </c>
      <c r="J26" t="s">
        <v>35</v>
      </c>
      <c r="K26">
        <v>0.20280129999999999</v>
      </c>
    </row>
    <row r="27" spans="1:11" x14ac:dyDescent="0.25">
      <c r="A27" t="s">
        <v>36</v>
      </c>
      <c r="B27">
        <v>0</v>
      </c>
      <c r="D27" t="s">
        <v>36</v>
      </c>
      <c r="E27">
        <v>0</v>
      </c>
      <c r="G27" t="s">
        <v>36</v>
      </c>
      <c r="H27">
        <v>0</v>
      </c>
      <c r="J27" t="s">
        <v>36</v>
      </c>
      <c r="K27">
        <v>0.20280129999999999</v>
      </c>
    </row>
    <row r="28" spans="1:11" x14ac:dyDescent="0.25">
      <c r="A28" t="s">
        <v>37</v>
      </c>
      <c r="B28">
        <v>0</v>
      </c>
      <c r="D28" t="s">
        <v>37</v>
      </c>
      <c r="E28">
        <v>0</v>
      </c>
      <c r="G28" t="s">
        <v>37</v>
      </c>
      <c r="H28">
        <v>0</v>
      </c>
      <c r="J28" t="s">
        <v>37</v>
      </c>
      <c r="K28">
        <v>0</v>
      </c>
    </row>
    <row r="29" spans="1:11" x14ac:dyDescent="0.25">
      <c r="A29" t="s">
        <v>38</v>
      </c>
      <c r="B29">
        <v>0</v>
      </c>
      <c r="D29" t="s">
        <v>38</v>
      </c>
      <c r="E29">
        <v>0</v>
      </c>
      <c r="G29" t="s">
        <v>38</v>
      </c>
      <c r="H29">
        <v>0</v>
      </c>
      <c r="J29" t="s">
        <v>38</v>
      </c>
      <c r="K29">
        <v>0</v>
      </c>
    </row>
    <row r="30" spans="1:11" x14ac:dyDescent="0.25">
      <c r="A30" t="s">
        <v>39</v>
      </c>
      <c r="B30">
        <v>0</v>
      </c>
      <c r="D30" t="s">
        <v>39</v>
      </c>
      <c r="E30">
        <v>0</v>
      </c>
      <c r="G30" t="s">
        <v>39</v>
      </c>
      <c r="H30">
        <v>1.56001E-2</v>
      </c>
      <c r="J30" t="s">
        <v>39</v>
      </c>
      <c r="K30">
        <v>0</v>
      </c>
    </row>
    <row r="31" spans="1:11" x14ac:dyDescent="0.25">
      <c r="A31" t="s">
        <v>40</v>
      </c>
      <c r="B31">
        <v>0</v>
      </c>
      <c r="D31" t="s">
        <v>40</v>
      </c>
      <c r="E31">
        <v>0</v>
      </c>
      <c r="G31" t="s">
        <v>40</v>
      </c>
      <c r="H31">
        <v>0</v>
      </c>
      <c r="J31" t="s">
        <v>40</v>
      </c>
      <c r="K31">
        <v>0</v>
      </c>
    </row>
    <row r="32" spans="1:11" x14ac:dyDescent="0.25">
      <c r="A32" t="s">
        <v>41</v>
      </c>
      <c r="B32">
        <v>1.56001E-2</v>
      </c>
      <c r="D32" t="s">
        <v>41</v>
      </c>
      <c r="E32">
        <v>0</v>
      </c>
      <c r="G32" t="s">
        <v>41</v>
      </c>
      <c r="H32">
        <v>0</v>
      </c>
      <c r="J32" t="s">
        <v>41</v>
      </c>
      <c r="K32">
        <v>0</v>
      </c>
    </row>
    <row r="33" spans="1:11" x14ac:dyDescent="0.25">
      <c r="A33" t="s">
        <v>42</v>
      </c>
      <c r="B33">
        <v>0</v>
      </c>
      <c r="D33" t="s">
        <v>42</v>
      </c>
      <c r="E33">
        <v>0</v>
      </c>
      <c r="G33" t="s">
        <v>42</v>
      </c>
      <c r="H33">
        <v>0</v>
      </c>
      <c r="J33" t="s">
        <v>42</v>
      </c>
      <c r="K33">
        <v>0.18720120000000001</v>
      </c>
    </row>
    <row r="34" spans="1:11" x14ac:dyDescent="0.25">
      <c r="A34" t="s">
        <v>43</v>
      </c>
      <c r="B34">
        <v>0</v>
      </c>
      <c r="D34" t="s">
        <v>43</v>
      </c>
      <c r="E34">
        <v>0</v>
      </c>
      <c r="G34" t="s">
        <v>43</v>
      </c>
      <c r="H34">
        <v>0</v>
      </c>
      <c r="J34" t="s">
        <v>43</v>
      </c>
      <c r="K34">
        <v>0.2184014</v>
      </c>
    </row>
    <row r="35" spans="1:11" x14ac:dyDescent="0.25">
      <c r="A35" t="s">
        <v>44</v>
      </c>
      <c r="B35">
        <v>0</v>
      </c>
      <c r="D35" t="s">
        <v>44</v>
      </c>
      <c r="E35">
        <v>0</v>
      </c>
      <c r="G35" t="s">
        <v>44</v>
      </c>
      <c r="H35">
        <v>0</v>
      </c>
      <c r="J35" t="s">
        <v>44</v>
      </c>
      <c r="K35">
        <v>0.20280129999999999</v>
      </c>
    </row>
    <row r="36" spans="1:11" x14ac:dyDescent="0.25">
      <c r="A36" t="s">
        <v>45</v>
      </c>
      <c r="B36">
        <v>0</v>
      </c>
      <c r="D36" t="s">
        <v>45</v>
      </c>
      <c r="E36">
        <v>0</v>
      </c>
      <c r="G36" t="s">
        <v>45</v>
      </c>
      <c r="H36">
        <v>0</v>
      </c>
      <c r="J36" t="s">
        <v>45</v>
      </c>
      <c r="K36">
        <v>0.20280129999999999</v>
      </c>
    </row>
    <row r="37" spans="1:11" x14ac:dyDescent="0.25">
      <c r="A37" t="s">
        <v>46</v>
      </c>
      <c r="B37">
        <v>0</v>
      </c>
      <c r="D37" t="s">
        <v>46</v>
      </c>
      <c r="E37">
        <v>0</v>
      </c>
      <c r="G37" t="s">
        <v>46</v>
      </c>
      <c r="H37">
        <v>0</v>
      </c>
      <c r="J37" t="s">
        <v>46</v>
      </c>
      <c r="K37">
        <v>0.17160110000000001</v>
      </c>
    </row>
    <row r="38" spans="1:11" x14ac:dyDescent="0.25">
      <c r="A38" t="s">
        <v>47</v>
      </c>
      <c r="B38">
        <v>0</v>
      </c>
      <c r="D38" t="s">
        <v>47</v>
      </c>
      <c r="E38">
        <v>1.56001E-2</v>
      </c>
      <c r="G38" t="s">
        <v>47</v>
      </c>
      <c r="H38">
        <v>0</v>
      </c>
      <c r="J38" t="s">
        <v>47</v>
      </c>
      <c r="K38">
        <v>0.20280129999999999</v>
      </c>
    </row>
    <row r="39" spans="1:11" x14ac:dyDescent="0.25">
      <c r="A39" t="s">
        <v>48</v>
      </c>
      <c r="B39">
        <v>0</v>
      </c>
      <c r="D39" t="s">
        <v>48</v>
      </c>
      <c r="E39">
        <v>0</v>
      </c>
      <c r="G39" t="s">
        <v>48</v>
      </c>
      <c r="H39">
        <v>0</v>
      </c>
      <c r="J39" t="s">
        <v>48</v>
      </c>
      <c r="K39">
        <v>0.20280129999999999</v>
      </c>
    </row>
    <row r="40" spans="1:11" x14ac:dyDescent="0.25">
      <c r="A40" t="s">
        <v>49</v>
      </c>
      <c r="B40">
        <v>0</v>
      </c>
      <c r="D40" t="s">
        <v>49</v>
      </c>
      <c r="E40">
        <v>0</v>
      </c>
      <c r="G40" t="s">
        <v>49</v>
      </c>
      <c r="H40">
        <v>0</v>
      </c>
      <c r="J40" t="s">
        <v>49</v>
      </c>
      <c r="K40">
        <v>0.2184014</v>
      </c>
    </row>
    <row r="41" spans="1:11" x14ac:dyDescent="0.25">
      <c r="A41" t="s">
        <v>50</v>
      </c>
      <c r="B41">
        <v>1.56001E-2</v>
      </c>
      <c r="D41" t="s">
        <v>50</v>
      </c>
      <c r="E41">
        <v>0</v>
      </c>
      <c r="G41" t="s">
        <v>50</v>
      </c>
      <c r="H41">
        <v>0</v>
      </c>
      <c r="J41" t="s">
        <v>50</v>
      </c>
      <c r="K41">
        <v>0.20280129999999999</v>
      </c>
    </row>
    <row r="42" spans="1:11" x14ac:dyDescent="0.25">
      <c r="A42" t="s">
        <v>51</v>
      </c>
      <c r="B42">
        <v>0</v>
      </c>
      <c r="D42" t="s">
        <v>51</v>
      </c>
      <c r="E42">
        <v>1.56001E-2</v>
      </c>
      <c r="G42" t="s">
        <v>51</v>
      </c>
      <c r="H42">
        <v>0</v>
      </c>
      <c r="J42" t="s">
        <v>51</v>
      </c>
      <c r="K42">
        <v>0.18720120000000001</v>
      </c>
    </row>
    <row r="43" spans="1:11" x14ac:dyDescent="0.25">
      <c r="A43" t="s">
        <v>52</v>
      </c>
      <c r="B43">
        <v>0</v>
      </c>
      <c r="D43" t="s">
        <v>52</v>
      </c>
      <c r="E43">
        <v>1.56001E-2</v>
      </c>
      <c r="G43" t="s">
        <v>52</v>
      </c>
      <c r="H43">
        <v>0</v>
      </c>
      <c r="J43" t="s">
        <v>52</v>
      </c>
      <c r="K43">
        <v>0.18720120000000001</v>
      </c>
    </row>
    <row r="44" spans="1:11" x14ac:dyDescent="0.25">
      <c r="A44" t="s">
        <v>53</v>
      </c>
      <c r="B44">
        <v>0</v>
      </c>
      <c r="D44" t="s">
        <v>53</v>
      </c>
      <c r="E44">
        <v>0</v>
      </c>
      <c r="G44" t="s">
        <v>53</v>
      </c>
      <c r="H44">
        <v>0</v>
      </c>
      <c r="J44" t="s">
        <v>53</v>
      </c>
      <c r="K44">
        <v>0.18720120000000001</v>
      </c>
    </row>
    <row r="45" spans="1:11" x14ac:dyDescent="0.25">
      <c r="A45" t="s">
        <v>54</v>
      </c>
      <c r="B45">
        <v>0</v>
      </c>
      <c r="D45" t="s">
        <v>54</v>
      </c>
      <c r="E45">
        <v>0</v>
      </c>
      <c r="G45" t="s">
        <v>54</v>
      </c>
      <c r="H45">
        <v>0</v>
      </c>
      <c r="J45" t="s">
        <v>54</v>
      </c>
      <c r="K45">
        <v>0.18720120000000001</v>
      </c>
    </row>
    <row r="46" spans="1:11" x14ac:dyDescent="0.25">
      <c r="A46" t="s">
        <v>55</v>
      </c>
      <c r="B46">
        <v>0</v>
      </c>
      <c r="D46" t="s">
        <v>55</v>
      </c>
      <c r="E46">
        <v>0</v>
      </c>
      <c r="G46" t="s">
        <v>55</v>
      </c>
      <c r="H46">
        <v>1.56001E-2</v>
      </c>
      <c r="J46" t="s">
        <v>55</v>
      </c>
      <c r="K46">
        <v>0.20280129999999999</v>
      </c>
    </row>
    <row r="47" spans="1:11" x14ac:dyDescent="0.25">
      <c r="A47" t="s">
        <v>56</v>
      </c>
      <c r="B47">
        <v>0</v>
      </c>
      <c r="D47" t="s">
        <v>56</v>
      </c>
      <c r="E47">
        <v>0</v>
      </c>
      <c r="G47" t="s">
        <v>56</v>
      </c>
      <c r="H47">
        <v>0</v>
      </c>
      <c r="J47" t="s">
        <v>56</v>
      </c>
      <c r="K47">
        <v>0.18720120000000001</v>
      </c>
    </row>
    <row r="48" spans="1:11" x14ac:dyDescent="0.25">
      <c r="A48" t="s">
        <v>57</v>
      </c>
      <c r="B48">
        <v>1.56001E-2</v>
      </c>
      <c r="D48" t="s">
        <v>57</v>
      </c>
      <c r="E48">
        <v>0</v>
      </c>
      <c r="G48" t="s">
        <v>57</v>
      </c>
      <c r="H48">
        <v>1.56001E-2</v>
      </c>
      <c r="J48" t="s">
        <v>57</v>
      </c>
      <c r="K48">
        <v>0.20280129999999999</v>
      </c>
    </row>
    <row r="49" spans="1:11" x14ac:dyDescent="0.25">
      <c r="A49" t="s">
        <v>58</v>
      </c>
      <c r="B49">
        <v>0</v>
      </c>
      <c r="D49" t="s">
        <v>58</v>
      </c>
      <c r="E49">
        <v>0</v>
      </c>
      <c r="G49" t="s">
        <v>58</v>
      </c>
      <c r="H49">
        <v>0</v>
      </c>
      <c r="J49" t="s">
        <v>58</v>
      </c>
      <c r="K49">
        <v>0.20280129999999999</v>
      </c>
    </row>
    <row r="50" spans="1:11" x14ac:dyDescent="0.25">
      <c r="A50" t="s">
        <v>59</v>
      </c>
      <c r="B50">
        <v>0</v>
      </c>
      <c r="D50" t="s">
        <v>59</v>
      </c>
      <c r="E50">
        <v>0</v>
      </c>
      <c r="G50" t="s">
        <v>59</v>
      </c>
      <c r="H50">
        <v>0</v>
      </c>
      <c r="J50" t="s">
        <v>59</v>
      </c>
      <c r="K50">
        <v>0.18720120000000001</v>
      </c>
    </row>
    <row r="51" spans="1:11" x14ac:dyDescent="0.25">
      <c r="A51" t="s">
        <v>60</v>
      </c>
      <c r="B51">
        <v>0</v>
      </c>
      <c r="D51" t="s">
        <v>60</v>
      </c>
      <c r="E51">
        <v>0</v>
      </c>
      <c r="G51" t="s">
        <v>60</v>
      </c>
      <c r="H51">
        <v>0</v>
      </c>
      <c r="J51" t="s">
        <v>60</v>
      </c>
      <c r="K51">
        <v>0.20280129999999999</v>
      </c>
    </row>
    <row r="52" spans="1:11" x14ac:dyDescent="0.25">
      <c r="B52" s="2">
        <f>AVERAGE(B2:B51)</f>
        <v>6.5520420000000001E-3</v>
      </c>
      <c r="E52" s="2">
        <f>AVERAGE(E2:E51)</f>
        <v>1.5600099999999999E-3</v>
      </c>
      <c r="H52" s="2">
        <f>AVERAGE(H2:H51)</f>
        <v>2.4960160000000002E-3</v>
      </c>
      <c r="K52" s="2">
        <f>AVERAGE(K2:K51)</f>
        <v>0.16598506399999999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Reusability</vt:lpstr>
      <vt:lpstr>Rewriting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2016-03-31T16:40:35Z</cp:lastPrinted>
  <dcterms:created xsi:type="dcterms:W3CDTF">2016-01-19T10:17:15Z</dcterms:created>
  <dcterms:modified xsi:type="dcterms:W3CDTF">2017-04-12T11:00:39Z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52a030b8-6c32-4b63-87cf-d07781291908</vt:lpwstr>
  </property>
</Properties>
</file>