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and Normalised Values" sheetId="1" r:id="rId4"/>
    <sheet state="visible" name="Charts" sheetId="2" r:id="rId5"/>
    <sheet state="visible" name="Summary Statistics" sheetId="3" r:id="rId6"/>
  </sheets>
  <definedNames/>
  <calcPr/>
</workbook>
</file>

<file path=xl/sharedStrings.xml><?xml version="1.0" encoding="utf-8"?>
<sst xmlns="http://schemas.openxmlformats.org/spreadsheetml/2006/main" count="46" uniqueCount="32">
  <si>
    <t>Year</t>
  </si>
  <si>
    <t>Music Rounds</t>
  </si>
  <si>
    <t>Music Rounds (2014)</t>
  </si>
  <si>
    <t>Music $</t>
  </si>
  <si>
    <t>Music $ (2014)</t>
  </si>
  <si>
    <t>All Rounds</t>
  </si>
  <si>
    <t>All Rounds (2014)</t>
  </si>
  <si>
    <t>All $</t>
  </si>
  <si>
    <t>All $ (2014)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</si>
  <si>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</si>
  <si>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</si>
  <si>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</si>
  <si>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</si>
  <si>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</si>
  <si>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</si>
  <si>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</si>
  <si>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</si>
  <si>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</si>
  <si>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Source:</t>
  </si>
  <si>
    <t>Crunchbase</t>
  </si>
  <si>
    <t>Author:</t>
  </si>
  <si>
    <t>Daniel Bower</t>
  </si>
  <si>
    <t>Average</t>
  </si>
  <si>
    <t>St. Dev.</t>
  </si>
  <si>
    <t>Min</t>
  </si>
  <si>
    <t>1st Q</t>
  </si>
  <si>
    <t>Median</t>
  </si>
  <si>
    <t>3rd Q</t>
  </si>
  <si>
    <t>Max</t>
  </si>
  <si>
    <t>IQR</t>
  </si>
  <si>
    <t>Lower Bd.</t>
  </si>
  <si>
    <t>Upper Bd.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</si>
</sst>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$-409]#,##0"/>
    <numFmt numFmtId="165" formatCode="_(* #,##0_);_(* \(#,##0\);_(* &quot;-&quot;??_);_(@_)"/>
    <numFmt numFmtId="166" formatCode="[$$-409]#,##0.00"/>
    <numFmt numFmtId="167" formatCode="0.0"/>
    <numFmt numFmtId="168" formatCode="_(* #,##0.00_);_(* \(#,##0.00\);_(* &quot;-&quot;??_);_(@_)"/>
  </numFmts>
  <fonts count="4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u/>
      <sz val="10.0"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shrinkToFit="0" vertical="bottom" wrapText="1"/>
    </xf>
    <xf borderId="0" fillId="0" fontId="2" numFmtId="2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166" xfId="0" applyAlignment="1" applyFont="1" applyNumberFormat="1">
      <alignment horizontal="right" vertical="bottom"/>
    </xf>
    <xf borderId="0" fillId="0" fontId="2" numFmtId="3" xfId="0" applyAlignment="1" applyFont="1" applyNumberFormat="1">
      <alignment horizontal="right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2" numFmtId="0" xfId="0" applyFont="1"/>
    <xf borderId="0" fillId="0" fontId="2" numFmtId="167" xfId="0" applyAlignment="1" applyFont="1" applyNumberFormat="1">
      <alignment horizontal="right" vertical="bottom"/>
    </xf>
    <xf borderId="0" fillId="0" fontId="2" numFmtId="168" xfId="0" applyAlignment="1" applyFont="1" applyNumberFormat="1">
      <alignment horizontal="right" vertical="bottom"/>
    </xf>
    <xf borderId="0" fillId="0" fontId="2" numFmtId="166" xfId="0" applyAlignment="1" applyFont="1" applyNumberFormat="1">
      <alignment horizontal="right" shrinkToFit="0" vertical="bottom" wrapText="1"/>
    </xf>
    <xf borderId="0" fillId="0" fontId="2" numFmtId="39" xfId="0" applyAlignment="1" applyFont="1" applyNumberFormat="1">
      <alignment horizontal="right" shrinkToFit="0" vertical="bottom" wrapText="1"/>
    </xf>
    <xf borderId="0" fillId="0" fontId="2" numFmtId="166" xfId="0" applyAlignment="1" applyFont="1" applyNumberFormat="1">
      <alignment vertical="bottom"/>
    </xf>
    <xf borderId="0" fillId="0" fontId="2" numFmtId="39" xfId="0" applyAlignment="1" applyFont="1" applyNumberFormat="1">
      <alignment vertical="bottom"/>
    </xf>
    <xf borderId="0" fillId="0" fontId="2" numFmtId="4" xfId="0" applyAlignment="1" applyFont="1" applyNumberForma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Music $ vs Music Rounds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'Data and Normalised Values'!$D$1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'Data and Normalised Values'!$A$2:$A$10</c:f>
            </c:strRef>
          </c:cat>
          <c:val>
            <c:numRef>
              <c:f>'Data and Normalised Values'!$D$2:$D$10</c:f>
              <c:numCache/>
            </c:numRef>
          </c:val>
          <c:smooth val="0"/>
        </c:ser>
        <c:axId val="1116608280"/>
        <c:axId val="1800670189"/>
      </c:lineChart>
      <c:catAx>
        <c:axId val="1116608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0670189"/>
      </c:catAx>
      <c:valAx>
        <c:axId val="1800670189"/>
        <c:scaling>
          <c:orientation val="minMax"/>
          <c:max val="3.5E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Music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6608280"/>
      </c:valAx>
      <c:lineChart>
        <c:varyColors val="0"/>
        <c:ser>
          <c:idx val="1"/>
          <c:order val="1"/>
          <c:tx>
            <c:strRef>
              <c:f>'Data and Normalised Values'!$B$1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'Data and Normalised Values'!$A$2:$A$10</c:f>
            </c:strRef>
          </c:cat>
          <c:val>
            <c:numRef>
              <c:f>'Data and Normalised Values'!$B$2:$B$10</c:f>
              <c:numCache/>
            </c:numRef>
          </c:val>
          <c:smooth val="0"/>
        </c:ser>
        <c:axId val="1836685999"/>
        <c:axId val="1264989065"/>
      </c:lineChart>
      <c:catAx>
        <c:axId val="1836685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4989065"/>
      </c:catAx>
      <c:valAx>
        <c:axId val="1264989065"/>
        <c:scaling>
          <c:orientation val="minMax"/>
          <c:max val="350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668599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All $ vs All Rounds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'Data and Normalised Values'!$H$1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'Data and Normalised Values'!$A$2:$A$10</c:f>
            </c:strRef>
          </c:cat>
          <c:val>
            <c:numRef>
              <c:f>'Data and Normalised Values'!$H$2:$H$10</c:f>
              <c:numCache/>
            </c:numRef>
          </c:val>
          <c:smooth val="0"/>
        </c:ser>
        <c:axId val="1286613047"/>
        <c:axId val="1440840539"/>
      </c:lineChart>
      <c:catAx>
        <c:axId val="1286613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0840539"/>
      </c:catAx>
      <c:valAx>
        <c:axId val="14408405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All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6613047"/>
      </c:valAx>
      <c:lineChart>
        <c:varyColors val="0"/>
        <c:ser>
          <c:idx val="1"/>
          <c:order val="1"/>
          <c:tx>
            <c:strRef>
              <c:f>'Data and Normalised Values'!$F$1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'Data and Normalised Values'!$A$2:$A$10</c:f>
            </c:strRef>
          </c:cat>
          <c:val>
            <c:numRef>
              <c:f>'Data and Normalised Values'!$F$2:$F$10</c:f>
              <c:numCache/>
            </c:numRef>
          </c:val>
          <c:smooth val="0"/>
        </c:ser>
        <c:axId val="1903488521"/>
        <c:axId val="832834681"/>
      </c:lineChart>
      <c:catAx>
        <c:axId val="190348852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2834681"/>
      </c:catAx>
      <c:valAx>
        <c:axId val="832834681"/>
        <c:scaling>
          <c:orientation val="minMax"/>
          <c:max val="18000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348852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Music Rounds (2014) vs All Rounds (2014)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'Data and Normalised Values'!$C$1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'Data and Normalised Values'!$A$2:$A$10</c:f>
            </c:strRef>
          </c:cat>
          <c:val>
            <c:numRef>
              <c:f>'Data and Normalised Values'!$C$2:$C$10</c:f>
              <c:numCache/>
            </c:numRef>
          </c:val>
          <c:smooth val="0"/>
        </c:ser>
        <c:ser>
          <c:idx val="1"/>
          <c:order val="1"/>
          <c:tx>
            <c:strRef>
              <c:f>'Data and Normalised Values'!$G$1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'Data and Normalised Values'!$A$2:$A$10</c:f>
            </c:strRef>
          </c:cat>
          <c:val>
            <c:numRef>
              <c:f>'Data and Normalised Values'!$G$2:$G$10</c:f>
              <c:numCache/>
            </c:numRef>
          </c:val>
          <c:smooth val="0"/>
        </c:ser>
        <c:axId val="1695931473"/>
        <c:axId val="2089678755"/>
      </c:lineChart>
      <c:catAx>
        <c:axId val="16959314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9678755"/>
      </c:catAx>
      <c:valAx>
        <c:axId val="2089678755"/>
        <c:scaling>
          <c:orientation val="minMax"/>
          <c:max val="1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Music Rounds (2014)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59314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Music $ (2014) vs All $ (2014)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'Data and Normalised Values'!$E$1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'Data and Normalised Values'!$A$2:$A$10</c:f>
            </c:strRef>
          </c:cat>
          <c:val>
            <c:numRef>
              <c:f>'Data and Normalised Values'!$E$2:$E$10</c:f>
              <c:numCache/>
            </c:numRef>
          </c:val>
          <c:smooth val="0"/>
        </c:ser>
        <c:ser>
          <c:idx val="1"/>
          <c:order val="1"/>
          <c:tx>
            <c:strRef>
              <c:f>'Data and Normalised Values'!$I$1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'Data and Normalised Values'!$A$2:$A$10</c:f>
            </c:strRef>
          </c:cat>
          <c:val>
            <c:numRef>
              <c:f>'Data and Normalised Values'!$I$2:$I$10</c:f>
              <c:numCache/>
            </c:numRef>
          </c:val>
          <c:smooth val="0"/>
        </c:ser>
        <c:axId val="776994179"/>
        <c:axId val="1879763936"/>
      </c:lineChart>
      <c:catAx>
        <c:axId val="7769941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9763936"/>
      </c:catAx>
      <c:valAx>
        <c:axId val="1879763936"/>
        <c:scaling>
          <c:orientation val="minMax"/>
          <c:max val="2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Music $ (2014)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69941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314325</xdr:colOff>
      <xdr:row>0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723900</xdr:colOff>
      <xdr:row>0</xdr:row>
      <xdr:rowOff>76200</xdr:rowOff>
    </xdr:from>
    <xdr:ext cx="620077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314325</xdr:colOff>
      <xdr:row>19</xdr:row>
      <xdr:rowOff>161925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723900</xdr:colOff>
      <xdr:row>19</xdr:row>
      <xdr:rowOff>161925</xdr:rowOff>
    </xdr:from>
    <xdr:ext cx="6200775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runchbase.com/" TargetMode="External"/><Relationship Id="rId2" Type="http://schemas.openxmlformats.org/officeDocument/2006/relationships/hyperlink" Target="https://danielbower.com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12.13"/>
    <col customWidth="1" min="3" max="3" width="17.25"/>
    <col customWidth="1" min="4" max="4" width="13.13"/>
    <col customWidth="1" min="5" max="5" width="12.13"/>
    <col customWidth="1" min="6" max="6" width="9.63"/>
    <col customWidth="1" min="7" max="7" width="14.75"/>
    <col customWidth="1" min="8" max="8" width="15.5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3" t="s">
        <v>4</v>
      </c>
      <c r="F1" s="1" t="s">
        <v>5</v>
      </c>
      <c r="G1" s="3" t="s">
        <v>6</v>
      </c>
      <c r="H1" s="1" t="s">
        <v>7</v>
      </c>
      <c r="I1" s="3" t="s">
        <v>8</v>
      </c>
    </row>
    <row r="2">
      <c r="A2" s="4" t="s">
        <v>9</v>
      </c>
      <c r="B2" s="5">
        <v>86.0</v>
      </c>
      <c r="C2" s="6">
        <f t="shared" ref="C2:C10" si="1">B2/$B$6</f>
        <v>0.2819672131</v>
      </c>
      <c r="D2" s="7">
        <f>SUM(44140808)</f>
        <v>44140808</v>
      </c>
      <c r="E2" s="6">
        <f t="shared" ref="E2:E10" si="2">D2/$D$6</f>
        <v>0.1517086816</v>
      </c>
      <c r="F2" s="8">
        <v>3527.0</v>
      </c>
      <c r="G2" s="6">
        <f t="shared" ref="G2:G10" si="3">F2/$F$6</f>
        <v>0.2796764729</v>
      </c>
      <c r="H2" s="9">
        <v>5.738554527E9</v>
      </c>
      <c r="I2" s="6">
        <f t="shared" ref="I2:I10" si="4">H2/H$6</f>
        <v>0.3300083715</v>
      </c>
    </row>
    <row r="3">
      <c r="A3" s="4" t="s">
        <v>10</v>
      </c>
      <c r="B3" s="5">
        <v>135.0</v>
      </c>
      <c r="C3" s="6">
        <f t="shared" si="1"/>
        <v>0.4426229508</v>
      </c>
      <c r="D3" s="7">
        <v>1.2320847E8</v>
      </c>
      <c r="E3" s="6">
        <f t="shared" si="2"/>
        <v>0.4234583686</v>
      </c>
      <c r="F3" s="8">
        <v>5151.0</v>
      </c>
      <c r="G3" s="6">
        <f t="shared" si="3"/>
        <v>0.4084529379</v>
      </c>
      <c r="H3" s="9">
        <v>8.139910743E9</v>
      </c>
      <c r="I3" s="6">
        <f t="shared" si="4"/>
        <v>0.4681037142</v>
      </c>
    </row>
    <row r="4">
      <c r="A4" s="4" t="s">
        <v>11</v>
      </c>
      <c r="B4" s="5">
        <v>180.0</v>
      </c>
      <c r="C4" s="6">
        <f t="shared" si="1"/>
        <v>0.5901639344</v>
      </c>
      <c r="D4" s="7">
        <v>1.42837127E8</v>
      </c>
      <c r="E4" s="6">
        <f t="shared" si="2"/>
        <v>0.4909206061</v>
      </c>
      <c r="F4" s="8">
        <v>7256.0</v>
      </c>
      <c r="G4" s="6">
        <f t="shared" si="3"/>
        <v>0.5753707081</v>
      </c>
      <c r="H4" s="9">
        <v>9.29526427E9</v>
      </c>
      <c r="I4" s="6">
        <f t="shared" si="4"/>
        <v>0.5345448945</v>
      </c>
    </row>
    <row r="5">
      <c r="A5" s="4" t="s">
        <v>12</v>
      </c>
      <c r="B5" s="5">
        <v>249.0</v>
      </c>
      <c r="C5" s="6">
        <f t="shared" si="1"/>
        <v>0.8163934426</v>
      </c>
      <c r="D5" s="7">
        <v>1.82039106E8</v>
      </c>
      <c r="E5" s="6">
        <f t="shared" si="2"/>
        <v>0.6256548989</v>
      </c>
      <c r="F5" s="10">
        <v>10439.0</v>
      </c>
      <c r="G5" s="6">
        <f t="shared" si="3"/>
        <v>0.8277694077</v>
      </c>
      <c r="H5" s="9">
        <v>1.445714236E10</v>
      </c>
      <c r="I5" s="6">
        <f t="shared" si="4"/>
        <v>0.8313902018</v>
      </c>
    </row>
    <row r="6">
      <c r="A6" s="4" t="s">
        <v>13</v>
      </c>
      <c r="B6" s="5">
        <v>305.0</v>
      </c>
      <c r="C6" s="6">
        <f t="shared" si="1"/>
        <v>1</v>
      </c>
      <c r="D6" s="7">
        <f>SUM(290957693)</f>
        <v>290957693</v>
      </c>
      <c r="E6" s="6">
        <f t="shared" si="2"/>
        <v>1</v>
      </c>
      <c r="F6" s="10">
        <v>12611.0</v>
      </c>
      <c r="G6" s="6">
        <f t="shared" si="3"/>
        <v>1</v>
      </c>
      <c r="H6" s="9">
        <v>1.7389118044E10</v>
      </c>
      <c r="I6" s="6">
        <f t="shared" si="4"/>
        <v>1</v>
      </c>
    </row>
    <row r="7">
      <c r="A7" s="4" t="s">
        <v>14</v>
      </c>
      <c r="B7" s="5">
        <v>284.0</v>
      </c>
      <c r="C7" s="6">
        <f t="shared" si="1"/>
        <v>0.931147541</v>
      </c>
      <c r="D7" s="7">
        <v>2.3219679E8</v>
      </c>
      <c r="E7" s="6">
        <f t="shared" si="2"/>
        <v>0.7980431368</v>
      </c>
      <c r="F7" s="10">
        <v>13967.0</v>
      </c>
      <c r="G7" s="6">
        <f t="shared" si="3"/>
        <v>1.107525176</v>
      </c>
      <c r="H7" s="9">
        <v>2.2418686336E10</v>
      </c>
      <c r="I7" s="6">
        <f t="shared" si="4"/>
        <v>1.289236537</v>
      </c>
    </row>
    <row r="8">
      <c r="A8" s="4" t="s">
        <v>15</v>
      </c>
      <c r="B8" s="5">
        <v>237.0</v>
      </c>
      <c r="C8" s="6">
        <f t="shared" si="1"/>
        <v>0.7770491803</v>
      </c>
      <c r="D8" s="7">
        <v>1.78382914E8</v>
      </c>
      <c r="E8" s="6">
        <f t="shared" si="2"/>
        <v>0.6130888383</v>
      </c>
      <c r="F8" s="10">
        <v>13631.0</v>
      </c>
      <c r="G8" s="6">
        <f t="shared" si="3"/>
        <v>1.08088177</v>
      </c>
      <c r="H8" s="9">
        <v>2.4602000864E10</v>
      </c>
      <c r="I8" s="6">
        <f t="shared" si="4"/>
        <v>1.414792907</v>
      </c>
    </row>
    <row r="9">
      <c r="A9" s="4" t="s">
        <v>16</v>
      </c>
      <c r="B9" s="5">
        <v>211.0</v>
      </c>
      <c r="C9" s="6">
        <f t="shared" si="1"/>
        <v>0.6918032787</v>
      </c>
      <c r="D9" s="7">
        <f>SUM(323473820)</f>
        <v>323473820</v>
      </c>
      <c r="E9" s="6">
        <f t="shared" si="2"/>
        <v>1.111755516</v>
      </c>
      <c r="F9" s="10">
        <v>14285.0</v>
      </c>
      <c r="G9" s="6">
        <f t="shared" si="3"/>
        <v>1.132741258</v>
      </c>
      <c r="H9" s="9">
        <v>2.5856618919E10</v>
      </c>
      <c r="I9" s="6">
        <f t="shared" si="4"/>
        <v>1.486942515</v>
      </c>
    </row>
    <row r="10">
      <c r="A10" s="4" t="s">
        <v>17</v>
      </c>
      <c r="B10" s="5">
        <v>206.0</v>
      </c>
      <c r="C10" s="6">
        <f t="shared" si="1"/>
        <v>0.6754098361</v>
      </c>
      <c r="D10" s="7">
        <v>1.97178384E8</v>
      </c>
      <c r="E10" s="6">
        <f t="shared" si="2"/>
        <v>0.677687474</v>
      </c>
      <c r="F10" s="10">
        <v>15787.0</v>
      </c>
      <c r="G10" s="6">
        <f t="shared" si="3"/>
        <v>1.251843629</v>
      </c>
      <c r="H10" s="9">
        <v>3.4065295933E10</v>
      </c>
      <c r="I10" s="6">
        <f t="shared" si="4"/>
        <v>1.959000787</v>
      </c>
    </row>
    <row r="11">
      <c r="A11" s="4"/>
      <c r="B11" s="4"/>
      <c r="C11" s="4"/>
      <c r="D11" s="4"/>
      <c r="E11" s="4"/>
      <c r="F11" s="4"/>
      <c r="G11" s="4"/>
      <c r="H11" s="4"/>
      <c r="I11" s="4"/>
    </row>
    <row r="12">
      <c r="A12" s="11" t="s">
        <v>18</v>
      </c>
      <c r="B12" s="12" t="s">
        <v>19</v>
      </c>
      <c r="C12" s="4"/>
      <c r="D12" s="4"/>
      <c r="E12" s="4"/>
      <c r="F12" s="4"/>
      <c r="G12" s="4"/>
      <c r="H12" s="4"/>
      <c r="I12" s="4"/>
    </row>
    <row r="13">
      <c r="A13" s="11" t="s">
        <v>20</v>
      </c>
      <c r="B13" s="12" t="s">
        <v>21</v>
      </c>
      <c r="C13" s="4"/>
      <c r="D13" s="4"/>
      <c r="E13" s="4"/>
      <c r="F13" s="4"/>
      <c r="G13" s="4"/>
      <c r="H13" s="4"/>
      <c r="I13" s="4"/>
    </row>
    <row r="14">
      <c r="A14" s="4"/>
      <c r="B14" s="4"/>
      <c r="C14" s="4"/>
      <c r="D14" s="4"/>
      <c r="E14" s="4"/>
      <c r="F14" s="4"/>
      <c r="G14" s="4"/>
      <c r="H14" s="4"/>
      <c r="I14" s="4"/>
    </row>
    <row r="15">
      <c r="A15" s="4"/>
      <c r="B15" s="4"/>
      <c r="C15" s="4"/>
      <c r="D15" s="4"/>
      <c r="E15" s="4"/>
      <c r="F15" s="4"/>
      <c r="G15" s="4"/>
      <c r="H15" s="4"/>
      <c r="I15" s="4"/>
    </row>
    <row r="16">
      <c r="A16" s="4"/>
      <c r="B16" s="4"/>
      <c r="C16" s="4"/>
      <c r="D16" s="4"/>
      <c r="E16" s="4"/>
      <c r="F16" s="4"/>
      <c r="G16" s="4"/>
      <c r="H16" s="4"/>
      <c r="I16" s="4"/>
    </row>
    <row r="17">
      <c r="A17" s="4"/>
      <c r="B17" s="4"/>
      <c r="C17" s="4"/>
      <c r="D17" s="4"/>
      <c r="E17" s="4"/>
      <c r="F17" s="4"/>
      <c r="G17" s="4"/>
      <c r="H17" s="4"/>
      <c r="I17" s="4"/>
    </row>
    <row r="18">
      <c r="A18" s="4"/>
      <c r="B18" s="4"/>
      <c r="C18" s="4"/>
      <c r="D18" s="4"/>
      <c r="E18" s="4"/>
      <c r="F18" s="4"/>
      <c r="G18" s="4"/>
      <c r="H18" s="4"/>
      <c r="I18" s="4"/>
    </row>
    <row r="19">
      <c r="A19" s="4"/>
      <c r="B19" s="4"/>
      <c r="C19" s="4"/>
      <c r="D19" s="4"/>
      <c r="E19" s="4"/>
      <c r="F19" s="4"/>
      <c r="G19" s="4"/>
      <c r="H19" s="4"/>
      <c r="I19" s="4"/>
    </row>
    <row r="20">
      <c r="A20" s="4"/>
      <c r="B20" s="4"/>
      <c r="C20" s="4"/>
      <c r="D20" s="4"/>
      <c r="E20" s="4"/>
      <c r="F20" s="4"/>
      <c r="G20" s="4"/>
      <c r="H20" s="4"/>
      <c r="I20" s="4"/>
    </row>
    <row r="21">
      <c r="A21" s="4"/>
      <c r="B21" s="4"/>
      <c r="C21" s="4"/>
      <c r="D21" s="4"/>
      <c r="E21" s="4"/>
      <c r="F21" s="4"/>
      <c r="G21" s="4"/>
      <c r="H21" s="4"/>
      <c r="I21" s="4"/>
    </row>
    <row r="22">
      <c r="A22" s="4"/>
      <c r="B22" s="4"/>
      <c r="C22" s="4"/>
      <c r="D22" s="4"/>
      <c r="E22" s="4"/>
      <c r="F22" s="4"/>
      <c r="G22" s="4"/>
      <c r="H22" s="4"/>
      <c r="I22" s="4"/>
    </row>
    <row r="23">
      <c r="A23" s="4"/>
      <c r="B23" s="4"/>
      <c r="C23" s="4"/>
      <c r="D23" s="4"/>
      <c r="E23" s="4"/>
      <c r="F23" s="4"/>
      <c r="G23" s="4"/>
      <c r="H23" s="4"/>
      <c r="I23" s="4"/>
    </row>
    <row r="24">
      <c r="A24" s="4"/>
      <c r="B24" s="4"/>
      <c r="C24" s="4"/>
      <c r="D24" s="4"/>
      <c r="E24" s="4"/>
      <c r="F24" s="4"/>
      <c r="G24" s="4"/>
      <c r="H24" s="4"/>
      <c r="I24" s="4"/>
    </row>
    <row r="25">
      <c r="A25" s="4"/>
      <c r="B25" s="4"/>
      <c r="C25" s="4"/>
      <c r="D25" s="4"/>
      <c r="E25" s="4"/>
      <c r="F25" s="4"/>
      <c r="G25" s="4"/>
      <c r="H25" s="4"/>
      <c r="I25" s="4"/>
    </row>
    <row r="26">
      <c r="A26" s="4"/>
      <c r="B26" s="4"/>
      <c r="C26" s="4"/>
      <c r="D26" s="4"/>
      <c r="E26" s="4"/>
      <c r="F26" s="4"/>
      <c r="G26" s="4"/>
      <c r="H26" s="4"/>
      <c r="I26" s="4"/>
    </row>
    <row r="27">
      <c r="A27" s="4"/>
      <c r="B27" s="4"/>
      <c r="C27" s="4"/>
      <c r="D27" s="4"/>
      <c r="E27" s="4"/>
      <c r="F27" s="4"/>
      <c r="G27" s="4"/>
      <c r="H27" s="4"/>
      <c r="I27" s="4"/>
    </row>
    <row r="28">
      <c r="A28" s="4"/>
      <c r="B28" s="4"/>
      <c r="C28" s="4"/>
      <c r="D28" s="4"/>
      <c r="E28" s="4"/>
      <c r="F28" s="4"/>
      <c r="G28" s="4"/>
      <c r="H28" s="4"/>
      <c r="I28" s="4"/>
    </row>
    <row r="29">
      <c r="A29" s="4"/>
      <c r="B29" s="4"/>
      <c r="C29" s="4"/>
      <c r="D29" s="4"/>
      <c r="E29" s="4"/>
      <c r="F29" s="4"/>
      <c r="G29" s="4"/>
      <c r="H29" s="4"/>
      <c r="I29" s="4"/>
    </row>
    <row r="30">
      <c r="A30" s="4"/>
      <c r="B30" s="4"/>
      <c r="C30" s="4"/>
      <c r="D30" s="4"/>
      <c r="E30" s="4"/>
      <c r="F30" s="4"/>
      <c r="G30" s="4"/>
      <c r="H30" s="4"/>
      <c r="I30" s="4"/>
    </row>
    <row r="31">
      <c r="A31" s="4"/>
      <c r="B31" s="4"/>
      <c r="C31" s="4"/>
      <c r="D31" s="4"/>
      <c r="E31" s="4"/>
      <c r="F31" s="4"/>
      <c r="G31" s="4"/>
      <c r="H31" s="4"/>
      <c r="I31" s="4"/>
    </row>
    <row r="32">
      <c r="A32" s="4"/>
      <c r="B32" s="4"/>
      <c r="C32" s="4"/>
      <c r="D32" s="4"/>
      <c r="E32" s="4"/>
      <c r="F32" s="4"/>
      <c r="G32" s="4"/>
      <c r="H32" s="4"/>
      <c r="I32" s="4"/>
    </row>
    <row r="33">
      <c r="A33" s="4"/>
      <c r="B33" s="4"/>
      <c r="C33" s="4"/>
      <c r="D33" s="4"/>
      <c r="E33" s="4"/>
      <c r="F33" s="4"/>
      <c r="G33" s="4"/>
      <c r="H33" s="4"/>
      <c r="I33" s="4"/>
    </row>
    <row r="34">
      <c r="A34" s="4"/>
      <c r="B34" s="4"/>
      <c r="C34" s="4"/>
      <c r="D34" s="4"/>
      <c r="E34" s="4"/>
      <c r="F34" s="4"/>
      <c r="G34" s="4"/>
      <c r="H34" s="4"/>
      <c r="I34" s="4"/>
    </row>
    <row r="35">
      <c r="A35" s="4"/>
      <c r="B35" s="4"/>
      <c r="C35" s="4"/>
      <c r="D35" s="4"/>
      <c r="E35" s="4"/>
      <c r="F35" s="4"/>
      <c r="G35" s="4"/>
      <c r="H35" s="4"/>
      <c r="I35" s="4"/>
    </row>
    <row r="36">
      <c r="A36" s="4"/>
      <c r="B36" s="4"/>
      <c r="C36" s="4"/>
      <c r="D36" s="4"/>
      <c r="E36" s="4"/>
      <c r="F36" s="4"/>
      <c r="G36" s="4"/>
      <c r="H36" s="4"/>
      <c r="I36" s="4"/>
    </row>
    <row r="37">
      <c r="A37" s="4"/>
      <c r="B37" s="4"/>
      <c r="C37" s="4"/>
      <c r="D37" s="4"/>
      <c r="E37" s="4"/>
      <c r="F37" s="4"/>
      <c r="G37" s="4"/>
      <c r="H37" s="4"/>
      <c r="I37" s="4"/>
    </row>
    <row r="38">
      <c r="A38" s="4"/>
      <c r="B38" s="4"/>
      <c r="C38" s="4"/>
      <c r="D38" s="4"/>
      <c r="E38" s="4"/>
      <c r="F38" s="4"/>
      <c r="G38" s="4"/>
      <c r="H38" s="4"/>
      <c r="I38" s="4"/>
    </row>
    <row r="39">
      <c r="A39" s="4"/>
      <c r="B39" s="4"/>
      <c r="C39" s="4"/>
      <c r="D39" s="4"/>
      <c r="E39" s="4"/>
      <c r="F39" s="4"/>
      <c r="G39" s="4"/>
      <c r="H39" s="4"/>
      <c r="I39" s="4"/>
    </row>
    <row r="40">
      <c r="A40" s="4"/>
      <c r="B40" s="4"/>
      <c r="C40" s="4"/>
      <c r="D40" s="4"/>
      <c r="E40" s="4"/>
      <c r="F40" s="4"/>
      <c r="G40" s="4"/>
      <c r="H40" s="4"/>
      <c r="I40" s="4"/>
    </row>
    <row r="41">
      <c r="A41" s="4"/>
      <c r="B41" s="4"/>
      <c r="C41" s="4"/>
      <c r="D41" s="4"/>
      <c r="E41" s="4"/>
      <c r="F41" s="4"/>
      <c r="G41" s="4"/>
      <c r="H41" s="4"/>
      <c r="I41" s="4"/>
    </row>
    <row r="42">
      <c r="A42" s="4"/>
      <c r="B42" s="4"/>
      <c r="C42" s="4"/>
      <c r="D42" s="4"/>
      <c r="E42" s="4"/>
      <c r="F42" s="4"/>
      <c r="G42" s="4"/>
      <c r="H42" s="4"/>
      <c r="I42" s="4"/>
    </row>
    <row r="43">
      <c r="A43" s="4"/>
      <c r="B43" s="4"/>
      <c r="C43" s="4"/>
      <c r="D43" s="4"/>
      <c r="E43" s="4"/>
      <c r="F43" s="4"/>
      <c r="G43" s="4"/>
      <c r="H43" s="4"/>
      <c r="I43" s="4"/>
    </row>
    <row r="44">
      <c r="A44" s="4"/>
      <c r="B44" s="4"/>
      <c r="C44" s="4"/>
      <c r="D44" s="4"/>
      <c r="E44" s="4"/>
      <c r="F44" s="4"/>
      <c r="G44" s="4"/>
      <c r="H44" s="4"/>
      <c r="I44" s="4"/>
    </row>
    <row r="45">
      <c r="A45" s="4"/>
      <c r="B45" s="4"/>
      <c r="C45" s="4"/>
      <c r="D45" s="4"/>
      <c r="E45" s="4"/>
      <c r="F45" s="4"/>
      <c r="G45" s="4"/>
      <c r="H45" s="4"/>
      <c r="I45" s="4"/>
    </row>
    <row r="46">
      <c r="A46" s="4"/>
      <c r="B46" s="4"/>
      <c r="C46" s="4"/>
      <c r="D46" s="4"/>
      <c r="E46" s="4"/>
      <c r="F46" s="4"/>
      <c r="G46" s="4"/>
      <c r="H46" s="4"/>
      <c r="I46" s="4"/>
    </row>
    <row r="47">
      <c r="A47" s="4"/>
      <c r="B47" s="4"/>
      <c r="C47" s="4"/>
      <c r="D47" s="4"/>
      <c r="E47" s="4"/>
      <c r="F47" s="4"/>
      <c r="G47" s="4"/>
      <c r="H47" s="4"/>
      <c r="I47" s="4"/>
    </row>
    <row r="48">
      <c r="A48" s="4"/>
      <c r="B48" s="4"/>
      <c r="C48" s="4"/>
      <c r="D48" s="4"/>
      <c r="E48" s="4"/>
      <c r="F48" s="4"/>
      <c r="G48" s="4"/>
      <c r="H48" s="4"/>
      <c r="I48" s="4"/>
    </row>
    <row r="49">
      <c r="A49" s="4"/>
      <c r="B49" s="4"/>
      <c r="C49" s="4"/>
      <c r="D49" s="4"/>
      <c r="E49" s="4"/>
      <c r="F49" s="4"/>
      <c r="G49" s="4"/>
      <c r="H49" s="4"/>
      <c r="I49" s="4"/>
    </row>
    <row r="50">
      <c r="A50" s="4"/>
      <c r="B50" s="4"/>
      <c r="C50" s="4"/>
      <c r="D50" s="4"/>
      <c r="E50" s="4"/>
      <c r="F50" s="4"/>
      <c r="G50" s="4"/>
      <c r="H50" s="4"/>
      <c r="I50" s="4"/>
    </row>
    <row r="51">
      <c r="A51" s="4"/>
      <c r="B51" s="4"/>
      <c r="C51" s="4"/>
      <c r="D51" s="4"/>
      <c r="E51" s="4"/>
      <c r="F51" s="4"/>
      <c r="G51" s="4"/>
      <c r="H51" s="4"/>
      <c r="I51" s="4"/>
    </row>
    <row r="52">
      <c r="A52" s="4"/>
      <c r="B52" s="4"/>
      <c r="C52" s="4"/>
      <c r="D52" s="4"/>
      <c r="E52" s="4"/>
      <c r="F52" s="4"/>
      <c r="G52" s="4"/>
      <c r="H52" s="4"/>
      <c r="I52" s="4"/>
    </row>
    <row r="53">
      <c r="A53" s="4"/>
      <c r="B53" s="4"/>
      <c r="C53" s="4"/>
      <c r="D53" s="4"/>
      <c r="E53" s="4"/>
      <c r="F53" s="4"/>
      <c r="G53" s="4"/>
      <c r="H53" s="4"/>
      <c r="I53" s="4"/>
    </row>
    <row r="54">
      <c r="A54" s="4"/>
      <c r="B54" s="4"/>
      <c r="C54" s="4"/>
      <c r="D54" s="4"/>
      <c r="E54" s="4"/>
      <c r="F54" s="4"/>
      <c r="G54" s="4"/>
      <c r="H54" s="4"/>
      <c r="I54" s="4"/>
    </row>
    <row r="55">
      <c r="A55" s="4"/>
      <c r="B55" s="4"/>
      <c r="C55" s="4"/>
      <c r="D55" s="4"/>
      <c r="E55" s="4"/>
      <c r="F55" s="4"/>
      <c r="G55" s="4"/>
      <c r="H55" s="4"/>
      <c r="I55" s="4"/>
    </row>
    <row r="56">
      <c r="A56" s="4"/>
      <c r="B56" s="4"/>
      <c r="C56" s="4"/>
      <c r="D56" s="4"/>
      <c r="E56" s="4"/>
      <c r="F56" s="4"/>
      <c r="G56" s="4"/>
      <c r="H56" s="4"/>
      <c r="I56" s="4"/>
    </row>
    <row r="57">
      <c r="A57" s="4"/>
      <c r="B57" s="4"/>
      <c r="C57" s="4"/>
      <c r="D57" s="4"/>
      <c r="E57" s="4"/>
      <c r="F57" s="4"/>
      <c r="G57" s="4"/>
      <c r="H57" s="4"/>
      <c r="I57" s="4"/>
    </row>
    <row r="58">
      <c r="A58" s="4"/>
      <c r="B58" s="4"/>
      <c r="C58" s="4"/>
      <c r="D58" s="4"/>
      <c r="E58" s="4"/>
      <c r="F58" s="4"/>
      <c r="G58" s="4"/>
      <c r="H58" s="4"/>
      <c r="I58" s="4"/>
    </row>
    <row r="59">
      <c r="A59" s="4"/>
      <c r="B59" s="4"/>
      <c r="C59" s="4"/>
      <c r="D59" s="4"/>
      <c r="E59" s="4"/>
      <c r="F59" s="4"/>
      <c r="G59" s="4"/>
      <c r="H59" s="4"/>
      <c r="I59" s="4"/>
    </row>
    <row r="60">
      <c r="A60" s="4"/>
      <c r="B60" s="4"/>
      <c r="C60" s="4"/>
      <c r="D60" s="4"/>
      <c r="E60" s="4"/>
      <c r="F60" s="4"/>
      <c r="G60" s="4"/>
      <c r="H60" s="4"/>
      <c r="I60" s="4"/>
    </row>
    <row r="61">
      <c r="A61" s="4"/>
      <c r="B61" s="4"/>
      <c r="C61" s="4"/>
      <c r="D61" s="4"/>
      <c r="E61" s="4"/>
      <c r="F61" s="4"/>
      <c r="G61" s="4"/>
      <c r="H61" s="4"/>
      <c r="I61" s="4"/>
    </row>
    <row r="62">
      <c r="A62" s="4"/>
      <c r="B62" s="4"/>
      <c r="C62" s="4"/>
      <c r="D62" s="4"/>
      <c r="E62" s="4"/>
      <c r="F62" s="4"/>
      <c r="G62" s="4"/>
      <c r="H62" s="4"/>
      <c r="I62" s="4"/>
    </row>
    <row r="63">
      <c r="A63" s="4"/>
      <c r="B63" s="4"/>
      <c r="C63" s="4"/>
      <c r="D63" s="4"/>
      <c r="E63" s="4"/>
      <c r="F63" s="4"/>
      <c r="G63" s="4"/>
      <c r="H63" s="4"/>
      <c r="I63" s="4"/>
    </row>
    <row r="64">
      <c r="A64" s="4"/>
      <c r="B64" s="4"/>
      <c r="C64" s="4"/>
      <c r="D64" s="4"/>
      <c r="E64" s="4"/>
      <c r="F64" s="4"/>
      <c r="G64" s="4"/>
      <c r="H64" s="4"/>
      <c r="I64" s="4"/>
    </row>
    <row r="65">
      <c r="A65" s="4"/>
      <c r="B65" s="4"/>
      <c r="C65" s="4"/>
      <c r="D65" s="4"/>
      <c r="E65" s="4"/>
      <c r="F65" s="4"/>
      <c r="G65" s="4"/>
      <c r="H65" s="4"/>
      <c r="I65" s="4"/>
    </row>
    <row r="66">
      <c r="A66" s="4"/>
      <c r="B66" s="4"/>
      <c r="C66" s="4"/>
      <c r="D66" s="4"/>
      <c r="E66" s="4"/>
      <c r="F66" s="4"/>
      <c r="G66" s="4"/>
      <c r="H66" s="4"/>
      <c r="I66" s="4"/>
    </row>
    <row r="67">
      <c r="A67" s="4"/>
      <c r="B67" s="4"/>
      <c r="C67" s="4"/>
      <c r="D67" s="4"/>
      <c r="E67" s="4"/>
      <c r="F67" s="4"/>
      <c r="G67" s="4"/>
      <c r="H67" s="4"/>
      <c r="I67" s="4"/>
    </row>
    <row r="68">
      <c r="A68" s="4"/>
      <c r="B68" s="4"/>
      <c r="C68" s="4"/>
      <c r="D68" s="4"/>
      <c r="E68" s="4"/>
      <c r="F68" s="4"/>
      <c r="G68" s="4"/>
      <c r="H68" s="4"/>
      <c r="I68" s="4"/>
    </row>
    <row r="69">
      <c r="A69" s="4"/>
      <c r="B69" s="4"/>
      <c r="C69" s="4"/>
      <c r="D69" s="4"/>
      <c r="E69" s="4"/>
      <c r="F69" s="4"/>
      <c r="G69" s="4"/>
      <c r="H69" s="4"/>
      <c r="I69" s="4"/>
    </row>
    <row r="70">
      <c r="A70" s="4"/>
      <c r="B70" s="4"/>
      <c r="C70" s="4"/>
      <c r="D70" s="4"/>
      <c r="E70" s="4"/>
      <c r="F70" s="4"/>
      <c r="G70" s="4"/>
      <c r="H70" s="4"/>
      <c r="I70" s="4"/>
    </row>
    <row r="71">
      <c r="A71" s="4"/>
      <c r="B71" s="4"/>
      <c r="C71" s="4"/>
      <c r="D71" s="4"/>
      <c r="E71" s="4"/>
      <c r="F71" s="4"/>
      <c r="G71" s="4"/>
      <c r="H71" s="4"/>
      <c r="I71" s="4"/>
    </row>
    <row r="72">
      <c r="A72" s="4"/>
      <c r="B72" s="4"/>
      <c r="C72" s="4"/>
      <c r="D72" s="4"/>
      <c r="E72" s="4"/>
      <c r="F72" s="4"/>
      <c r="G72" s="4"/>
      <c r="H72" s="4"/>
      <c r="I72" s="4"/>
    </row>
    <row r="73">
      <c r="A73" s="4"/>
      <c r="B73" s="4"/>
      <c r="C73" s="4"/>
      <c r="D73" s="4"/>
      <c r="E73" s="4"/>
      <c r="F73" s="4"/>
      <c r="G73" s="4"/>
      <c r="H73" s="4"/>
      <c r="I73" s="4"/>
    </row>
    <row r="74">
      <c r="A74" s="4"/>
      <c r="B74" s="4"/>
      <c r="C74" s="4"/>
      <c r="D74" s="4"/>
      <c r="E74" s="4"/>
      <c r="F74" s="4"/>
      <c r="G74" s="4"/>
      <c r="H74" s="4"/>
      <c r="I74" s="4"/>
    </row>
    <row r="75">
      <c r="A75" s="4"/>
      <c r="B75" s="4"/>
      <c r="C75" s="4"/>
      <c r="D75" s="4"/>
      <c r="E75" s="4"/>
      <c r="F75" s="4"/>
      <c r="G75" s="4"/>
      <c r="H75" s="4"/>
      <c r="I75" s="4"/>
    </row>
    <row r="76">
      <c r="A76" s="4"/>
      <c r="B76" s="4"/>
      <c r="C76" s="4"/>
      <c r="D76" s="4"/>
      <c r="E76" s="4"/>
      <c r="F76" s="4"/>
      <c r="G76" s="4"/>
      <c r="H76" s="4"/>
      <c r="I76" s="4"/>
    </row>
    <row r="77">
      <c r="A77" s="4"/>
      <c r="B77" s="4"/>
      <c r="C77" s="4"/>
      <c r="D77" s="4"/>
      <c r="E77" s="4"/>
      <c r="F77" s="4"/>
      <c r="G77" s="4"/>
      <c r="H77" s="4"/>
      <c r="I77" s="4"/>
    </row>
    <row r="78">
      <c r="A78" s="4"/>
      <c r="B78" s="4"/>
      <c r="C78" s="4"/>
      <c r="D78" s="4"/>
      <c r="E78" s="4"/>
      <c r="F78" s="4"/>
      <c r="G78" s="4"/>
      <c r="H78" s="4"/>
      <c r="I78" s="4"/>
    </row>
    <row r="79">
      <c r="A79" s="4"/>
      <c r="B79" s="4"/>
      <c r="C79" s="4"/>
      <c r="D79" s="4"/>
      <c r="E79" s="4"/>
      <c r="F79" s="4"/>
      <c r="G79" s="4"/>
      <c r="H79" s="4"/>
      <c r="I79" s="4"/>
    </row>
    <row r="80">
      <c r="A80" s="4"/>
      <c r="B80" s="4"/>
      <c r="C80" s="4"/>
      <c r="D80" s="4"/>
      <c r="E80" s="4"/>
      <c r="F80" s="4"/>
      <c r="G80" s="4"/>
      <c r="H80" s="4"/>
      <c r="I80" s="4"/>
    </row>
    <row r="81">
      <c r="A81" s="4"/>
      <c r="B81" s="4"/>
      <c r="C81" s="4"/>
      <c r="D81" s="4"/>
      <c r="E81" s="4"/>
      <c r="F81" s="4"/>
      <c r="G81" s="4"/>
      <c r="H81" s="4"/>
      <c r="I81" s="4"/>
    </row>
    <row r="82">
      <c r="A82" s="4"/>
      <c r="B82" s="4"/>
      <c r="C82" s="4"/>
      <c r="D82" s="4"/>
      <c r="E82" s="4"/>
      <c r="F82" s="4"/>
      <c r="G82" s="4"/>
      <c r="H82" s="4"/>
      <c r="I82" s="4"/>
    </row>
    <row r="83">
      <c r="A83" s="4"/>
      <c r="B83" s="4"/>
      <c r="C83" s="4"/>
      <c r="D83" s="4"/>
      <c r="E83" s="4"/>
      <c r="F83" s="4"/>
      <c r="G83" s="4"/>
      <c r="H83" s="4"/>
      <c r="I83" s="4"/>
    </row>
    <row r="84">
      <c r="A84" s="4"/>
      <c r="B84" s="4"/>
      <c r="C84" s="4"/>
      <c r="D84" s="4"/>
      <c r="E84" s="4"/>
      <c r="F84" s="4"/>
      <c r="G84" s="4"/>
      <c r="H84" s="4"/>
      <c r="I84" s="4"/>
    </row>
    <row r="85">
      <c r="A85" s="4"/>
      <c r="B85" s="4"/>
      <c r="C85" s="4"/>
      <c r="D85" s="4"/>
      <c r="E85" s="4"/>
      <c r="F85" s="4"/>
      <c r="G85" s="4"/>
      <c r="H85" s="4"/>
      <c r="I85" s="4"/>
    </row>
    <row r="86">
      <c r="A86" s="4"/>
      <c r="B86" s="4"/>
      <c r="C86" s="4"/>
      <c r="D86" s="4"/>
      <c r="E86" s="4"/>
      <c r="F86" s="4"/>
      <c r="G86" s="4"/>
      <c r="H86" s="4"/>
      <c r="I86" s="4"/>
    </row>
    <row r="87">
      <c r="A87" s="4"/>
      <c r="B87" s="4"/>
      <c r="C87" s="4"/>
      <c r="D87" s="4"/>
      <c r="E87" s="4"/>
      <c r="F87" s="4"/>
      <c r="G87" s="4"/>
      <c r="H87" s="4"/>
      <c r="I87" s="4"/>
    </row>
    <row r="88">
      <c r="A88" s="4"/>
      <c r="B88" s="4"/>
      <c r="C88" s="4"/>
      <c r="D88" s="4"/>
      <c r="E88" s="4"/>
      <c r="F88" s="4"/>
      <c r="G88" s="4"/>
      <c r="H88" s="4"/>
      <c r="I88" s="4"/>
    </row>
    <row r="89">
      <c r="A89" s="4"/>
      <c r="B89" s="4"/>
      <c r="C89" s="4"/>
      <c r="D89" s="4"/>
      <c r="E89" s="4"/>
      <c r="F89" s="4"/>
      <c r="G89" s="4"/>
      <c r="H89" s="4"/>
      <c r="I89" s="4"/>
    </row>
    <row r="90">
      <c r="A90" s="4"/>
      <c r="B90" s="4"/>
      <c r="C90" s="4"/>
      <c r="D90" s="4"/>
      <c r="E90" s="4"/>
      <c r="F90" s="4"/>
      <c r="G90" s="4"/>
      <c r="H90" s="4"/>
      <c r="I90" s="4"/>
    </row>
    <row r="91">
      <c r="A91" s="4"/>
      <c r="B91" s="4"/>
      <c r="C91" s="4"/>
      <c r="D91" s="4"/>
      <c r="E91" s="4"/>
      <c r="F91" s="4"/>
      <c r="G91" s="4"/>
      <c r="H91" s="4"/>
      <c r="I91" s="4"/>
    </row>
    <row r="92">
      <c r="A92" s="4"/>
      <c r="B92" s="4"/>
      <c r="C92" s="4"/>
      <c r="D92" s="4"/>
      <c r="E92" s="4"/>
      <c r="F92" s="4"/>
      <c r="G92" s="4"/>
      <c r="H92" s="4"/>
      <c r="I92" s="4"/>
    </row>
    <row r="93">
      <c r="A93" s="4"/>
      <c r="B93" s="4"/>
      <c r="C93" s="4"/>
      <c r="D93" s="4"/>
      <c r="E93" s="4"/>
      <c r="F93" s="4"/>
      <c r="G93" s="4"/>
      <c r="H93" s="4"/>
      <c r="I93" s="4"/>
    </row>
    <row r="94">
      <c r="A94" s="4"/>
      <c r="B94" s="4"/>
      <c r="C94" s="4"/>
      <c r="D94" s="4"/>
      <c r="E94" s="4"/>
      <c r="F94" s="4"/>
      <c r="G94" s="4"/>
      <c r="H94" s="4"/>
      <c r="I94" s="4"/>
    </row>
    <row r="95">
      <c r="A95" s="4"/>
      <c r="B95" s="4"/>
      <c r="C95" s="4"/>
      <c r="D95" s="4"/>
      <c r="E95" s="4"/>
      <c r="F95" s="4"/>
      <c r="G95" s="4"/>
      <c r="H95" s="4"/>
      <c r="I95" s="4"/>
    </row>
    <row r="96">
      <c r="A96" s="4"/>
      <c r="B96" s="4"/>
      <c r="C96" s="4"/>
      <c r="D96" s="4"/>
      <c r="E96" s="4"/>
      <c r="F96" s="4"/>
      <c r="G96" s="4"/>
      <c r="H96" s="4"/>
      <c r="I96" s="4"/>
    </row>
    <row r="97">
      <c r="A97" s="4"/>
      <c r="B97" s="4"/>
      <c r="C97" s="4"/>
      <c r="D97" s="4"/>
      <c r="E97" s="4"/>
      <c r="F97" s="4"/>
      <c r="G97" s="4"/>
      <c r="H97" s="4"/>
      <c r="I97" s="4"/>
    </row>
    <row r="98">
      <c r="A98" s="4"/>
      <c r="B98" s="4"/>
      <c r="C98" s="4"/>
      <c r="D98" s="4"/>
      <c r="E98" s="4"/>
      <c r="F98" s="4"/>
      <c r="G98" s="4"/>
      <c r="H98" s="4"/>
      <c r="I98" s="4"/>
    </row>
    <row r="99">
      <c r="A99" s="4"/>
      <c r="B99" s="4"/>
      <c r="C99" s="4"/>
      <c r="D99" s="4"/>
      <c r="E99" s="4"/>
      <c r="F99" s="4"/>
      <c r="G99" s="4"/>
      <c r="H99" s="4"/>
      <c r="I99" s="4"/>
    </row>
    <row r="100">
      <c r="A100" s="4"/>
      <c r="B100" s="4"/>
      <c r="C100" s="4"/>
      <c r="D100" s="4"/>
      <c r="E100" s="4"/>
      <c r="F100" s="4"/>
      <c r="G100" s="4"/>
      <c r="H100" s="4"/>
      <c r="I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</row>
  </sheetData>
  <hyperlinks>
    <hyperlink r:id="rId1" ref="B12"/>
    <hyperlink r:id="rId2" ref="B13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2.13"/>
    <col customWidth="1" min="3" max="3" width="13.88"/>
    <col customWidth="1" min="5" max="5" width="16.0"/>
  </cols>
  <sheetData>
    <row r="1">
      <c r="A1" s="1" t="s">
        <v>0</v>
      </c>
      <c r="B1" s="2" t="s">
        <v>1</v>
      </c>
      <c r="C1" s="1" t="s">
        <v>3</v>
      </c>
      <c r="D1" s="1" t="s">
        <v>5</v>
      </c>
      <c r="E1" s="1" t="s">
        <v>7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4" t="s">
        <v>9</v>
      </c>
      <c r="B2" s="5">
        <v>86.0</v>
      </c>
      <c r="C2" s="7">
        <f>SUM(44140808)</f>
        <v>44140808</v>
      </c>
      <c r="D2" s="8">
        <v>3527.0</v>
      </c>
      <c r="E2" s="9">
        <v>5.738554527E9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4" t="s">
        <v>10</v>
      </c>
      <c r="B3" s="5">
        <v>135.0</v>
      </c>
      <c r="C3" s="7">
        <v>1.2320847E8</v>
      </c>
      <c r="D3" s="8">
        <v>5151.0</v>
      </c>
      <c r="E3" s="9">
        <v>8.139910743E9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4" t="s">
        <v>11</v>
      </c>
      <c r="B4" s="5">
        <v>180.0</v>
      </c>
      <c r="C4" s="7">
        <v>1.42837127E8</v>
      </c>
      <c r="D4" s="8">
        <v>7256.0</v>
      </c>
      <c r="E4" s="9">
        <v>9.29526427E9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4" t="s">
        <v>12</v>
      </c>
      <c r="B5" s="5">
        <v>249.0</v>
      </c>
      <c r="C5" s="7">
        <v>1.82039106E8</v>
      </c>
      <c r="D5" s="10">
        <v>10439.0</v>
      </c>
      <c r="E5" s="9">
        <v>1.445714236E10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4" t="s">
        <v>13</v>
      </c>
      <c r="B6" s="5">
        <v>305.0</v>
      </c>
      <c r="C6" s="7">
        <f>SUM(290957693)</f>
        <v>290957693</v>
      </c>
      <c r="D6" s="10">
        <v>12611.0</v>
      </c>
      <c r="E6" s="9">
        <v>1.7389118044E10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4" t="s">
        <v>14</v>
      </c>
      <c r="B7" s="5">
        <v>284.0</v>
      </c>
      <c r="C7" s="7">
        <v>2.3219679E8</v>
      </c>
      <c r="D7" s="10">
        <v>13967.0</v>
      </c>
      <c r="E7" s="9">
        <v>2.2418686336E10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4" t="s">
        <v>15</v>
      </c>
      <c r="B8" s="5">
        <v>237.0</v>
      </c>
      <c r="C8" s="7">
        <v>1.78382914E8</v>
      </c>
      <c r="D8" s="10">
        <v>13631.0</v>
      </c>
      <c r="E8" s="9">
        <v>2.4602000864E10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4" t="s">
        <v>16</v>
      </c>
      <c r="B9" s="5">
        <v>211.0</v>
      </c>
      <c r="C9" s="7">
        <f>SUM(323473820)</f>
        <v>323473820</v>
      </c>
      <c r="D9" s="10">
        <v>14285.0</v>
      </c>
      <c r="E9" s="9">
        <v>2.5856618919E10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4" t="s">
        <v>17</v>
      </c>
      <c r="B10" s="5">
        <v>206.0</v>
      </c>
      <c r="C10" s="7">
        <v>1.97178384E8</v>
      </c>
      <c r="D10" s="10">
        <v>15787.0</v>
      </c>
      <c r="E10" s="9">
        <v>3.4065295933E10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4"/>
      <c r="B11" s="4"/>
      <c r="C11" s="4"/>
      <c r="D11" s="4"/>
      <c r="E11" s="4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" t="s">
        <v>22</v>
      </c>
      <c r="B12" s="14">
        <f t="shared" ref="B12:E12" si="1">AVERAGE(B2:B10)</f>
        <v>210.3333333</v>
      </c>
      <c r="C12" s="9">
        <f t="shared" si="1"/>
        <v>190490568</v>
      </c>
      <c r="D12" s="8">
        <f t="shared" si="1"/>
        <v>10739.33333</v>
      </c>
      <c r="E12" s="9">
        <f t="shared" si="1"/>
        <v>17995843555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1" t="s">
        <v>23</v>
      </c>
      <c r="B13" s="14">
        <f t="shared" ref="B13:E13" si="2">STDEV(B2:B10)</f>
        <v>69.52337736</v>
      </c>
      <c r="C13" s="9">
        <f t="shared" si="2"/>
        <v>85144238.1</v>
      </c>
      <c r="D13" s="15">
        <f t="shared" si="2"/>
        <v>4413.111544</v>
      </c>
      <c r="E13" s="9">
        <f t="shared" si="2"/>
        <v>9481515501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4"/>
      <c r="B14" s="4"/>
      <c r="C14" s="4"/>
      <c r="D14" s="4"/>
      <c r="E14" s="4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1" t="s">
        <v>24</v>
      </c>
      <c r="B15" s="5">
        <f t="shared" ref="B15:E15" si="3">QUARTILE(B2:B10, 0)</f>
        <v>86</v>
      </c>
      <c r="C15" s="16">
        <f t="shared" si="3"/>
        <v>44140808</v>
      </c>
      <c r="D15" s="17">
        <f t="shared" si="3"/>
        <v>3527</v>
      </c>
      <c r="E15" s="16">
        <f t="shared" si="3"/>
        <v>5738554527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1" t="s">
        <v>25</v>
      </c>
      <c r="B16" s="5">
        <f t="shared" ref="B16:E16" si="4">QUARTILE(B2:B10, 1)</f>
        <v>180</v>
      </c>
      <c r="C16" s="16">
        <f t="shared" si="4"/>
        <v>142837127</v>
      </c>
      <c r="D16" s="17">
        <f t="shared" si="4"/>
        <v>7256</v>
      </c>
      <c r="E16" s="16">
        <f t="shared" si="4"/>
        <v>9295264270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1" t="s">
        <v>26</v>
      </c>
      <c r="B17" s="5">
        <f t="shared" ref="B17:E17" si="5">QUARTILE(B2:B10, 2)</f>
        <v>211</v>
      </c>
      <c r="C17" s="16">
        <f t="shared" si="5"/>
        <v>182039106</v>
      </c>
      <c r="D17" s="17">
        <f t="shared" si="5"/>
        <v>12611</v>
      </c>
      <c r="E17" s="16">
        <f t="shared" si="5"/>
        <v>17389118044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1" t="s">
        <v>27</v>
      </c>
      <c r="B18" s="5">
        <f t="shared" ref="B18:E18" si="6">QUARTILE(B2:B10, 3)</f>
        <v>249</v>
      </c>
      <c r="C18" s="16">
        <f t="shared" si="6"/>
        <v>232196790</v>
      </c>
      <c r="D18" s="17">
        <f t="shared" si="6"/>
        <v>13967</v>
      </c>
      <c r="E18" s="16">
        <f t="shared" si="6"/>
        <v>24602000864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1" t="s">
        <v>28</v>
      </c>
      <c r="B19" s="5">
        <f t="shared" ref="B19:E19" si="7">QUARTILE(B2:B10, 4)</f>
        <v>305</v>
      </c>
      <c r="C19" s="16">
        <f t="shared" si="7"/>
        <v>323473820</v>
      </c>
      <c r="D19" s="17">
        <f t="shared" si="7"/>
        <v>15787</v>
      </c>
      <c r="E19" s="16">
        <f t="shared" si="7"/>
        <v>34065295933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4"/>
      <c r="B20" s="4"/>
      <c r="C20" s="18"/>
      <c r="D20" s="19"/>
      <c r="E20" s="18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1" t="s">
        <v>29</v>
      </c>
      <c r="B21" s="5">
        <f t="shared" ref="B21:E21" si="8">B18-B16</f>
        <v>69</v>
      </c>
      <c r="C21" s="16">
        <f t="shared" si="8"/>
        <v>89359663</v>
      </c>
      <c r="D21" s="17">
        <f t="shared" si="8"/>
        <v>6711</v>
      </c>
      <c r="E21" s="16">
        <f t="shared" si="8"/>
        <v>15306736594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1" t="s">
        <v>30</v>
      </c>
      <c r="B22" s="5">
        <f t="shared" ref="B22:E22" si="9">B16-(1.5*B21)</f>
        <v>76.5</v>
      </c>
      <c r="C22" s="16">
        <f t="shared" si="9"/>
        <v>8797632.5</v>
      </c>
      <c r="D22" s="20">
        <f t="shared" si="9"/>
        <v>-2810.5</v>
      </c>
      <c r="E22" s="16">
        <f t="shared" si="9"/>
        <v>-13664840621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1" t="s">
        <v>31</v>
      </c>
      <c r="B23" s="5">
        <f t="shared" ref="B23:E23" si="10">B18+(1.5*B21)</f>
        <v>352.5</v>
      </c>
      <c r="C23" s="16">
        <f t="shared" si="10"/>
        <v>366236284.5</v>
      </c>
      <c r="D23" s="17">
        <f t="shared" si="10"/>
        <v>24033.5</v>
      </c>
      <c r="E23" s="16">
        <f t="shared" si="10"/>
        <v>47562105755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drawing r:id="rId1"/>
</worksheet>
</file>