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kendraosburn/Desktop/"/>
    </mc:Choice>
  </mc:AlternateContent>
  <xr:revisionPtr revIDLastSave="0" documentId="8_{9C9D8F89-0B91-704B-8266-B8E2BEEFD831}" xr6:coauthVersionLast="37" xr6:coauthVersionMax="37" xr10:uidLastSave="{00000000-0000-0000-0000-000000000000}"/>
  <bookViews>
    <workbookView xWindow="0" yWindow="460" windowWidth="25600" windowHeight="14740" tabRatio="770" activeTab="5" xr2:uid="{00000000-000D-0000-FFFF-FFFF00000000}"/>
  </bookViews>
  <sheets>
    <sheet name="LogitMainEffects" sheetId="2" r:id="rId1"/>
    <sheet name="ProbitMainEffects" sheetId="10" r:id="rId2"/>
    <sheet name="LogitModerating" sheetId="9" r:id="rId3"/>
    <sheet name="ProbitModerating" sheetId="12" r:id="rId4"/>
    <sheet name="LogitCombinedEffects" sheetId="14" r:id="rId5"/>
    <sheet name="NeuralNetwork" sheetId="16" r:id="rId6"/>
  </sheets>
  <externalReferences>
    <externalReference r:id="rId7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" i="16" l="1"/>
  <c r="H49" i="16" s="1"/>
  <c r="G48" i="16"/>
  <c r="H48" i="16" s="1"/>
  <c r="G47" i="16"/>
  <c r="H47" i="16" s="1"/>
  <c r="G46" i="16"/>
  <c r="M6" i="16"/>
  <c r="G50" i="16"/>
  <c r="H50" i="16" s="1"/>
  <c r="H46" i="16"/>
  <c r="H45" i="16"/>
  <c r="H37" i="16"/>
  <c r="G37" i="16"/>
  <c r="G36" i="16"/>
  <c r="H36" i="16" s="1"/>
  <c r="G35" i="16"/>
  <c r="H35" i="16" s="1"/>
  <c r="G34" i="16"/>
  <c r="H34" i="16" s="1"/>
  <c r="G33" i="16"/>
  <c r="H33" i="16" s="1"/>
  <c r="H32" i="16"/>
  <c r="H24" i="16"/>
  <c r="G24" i="16"/>
  <c r="G23" i="16"/>
  <c r="H23" i="16" s="1"/>
  <c r="G22" i="16"/>
  <c r="H22" i="16" s="1"/>
  <c r="G21" i="16"/>
  <c r="H21" i="16" s="1"/>
  <c r="G20" i="16"/>
  <c r="H20" i="16" s="1"/>
  <c r="H19" i="16"/>
  <c r="G11" i="16"/>
  <c r="H11" i="16" s="1"/>
  <c r="G10" i="16"/>
  <c r="H10" i="16" s="1"/>
  <c r="G9" i="16"/>
  <c r="H9" i="16" s="1"/>
  <c r="G8" i="16"/>
  <c r="H8" i="16" s="1"/>
  <c r="G7" i="16"/>
  <c r="H7" i="16" s="1"/>
  <c r="H6" i="16"/>
  <c r="H51" i="16" l="1"/>
  <c r="H52" i="16" s="1"/>
  <c r="H53" i="16" s="1"/>
  <c r="L10" i="16" s="1"/>
  <c r="M10" i="16" s="1"/>
  <c r="H12" i="16"/>
  <c r="H13" i="16" s="1"/>
  <c r="H14" i="16" s="1"/>
  <c r="L7" i="16" s="1"/>
  <c r="M7" i="16" s="1"/>
  <c r="H25" i="16"/>
  <c r="H26" i="16" s="1"/>
  <c r="H27" i="16" s="1"/>
  <c r="L8" i="16" s="1"/>
  <c r="M8" i="16" s="1"/>
  <c r="H38" i="16"/>
  <c r="H39" i="16" s="1"/>
  <c r="H40" i="16" s="1"/>
  <c r="L9" i="16" s="1"/>
  <c r="M9" i="16" s="1"/>
  <c r="M11" i="16" l="1"/>
  <c r="M12" i="16" s="1"/>
  <c r="M13" i="16" s="1"/>
  <c r="AB40" i="16" s="1"/>
  <c r="G10" i="9"/>
  <c r="H10" i="9" s="1"/>
  <c r="G9" i="9"/>
  <c r="H8" i="9"/>
  <c r="H9" i="9"/>
  <c r="G10" i="12"/>
  <c r="H10" i="12" s="1"/>
  <c r="G9" i="12"/>
  <c r="H9" i="12" s="1"/>
  <c r="W29" i="16" l="1"/>
  <c r="P7" i="16"/>
  <c r="AB7" i="16"/>
  <c r="W7" i="16"/>
  <c r="AB29" i="16"/>
  <c r="B11" i="14" l="1"/>
  <c r="G11" i="14" s="1"/>
  <c r="H11" i="14" s="1"/>
  <c r="G10" i="14"/>
  <c r="H10" i="14" s="1"/>
  <c r="G9" i="14"/>
  <c r="H9" i="14" s="1"/>
  <c r="G8" i="14"/>
  <c r="H8" i="14" s="1"/>
  <c r="G7" i="14"/>
  <c r="H7" i="14" s="1"/>
  <c r="H6" i="14"/>
  <c r="H12" i="14" l="1"/>
  <c r="G8" i="12"/>
  <c r="H8" i="12" s="1"/>
  <c r="G8" i="9"/>
  <c r="G7" i="9"/>
  <c r="H7" i="9" s="1"/>
  <c r="B10" i="9"/>
  <c r="H6" i="9"/>
  <c r="B10" i="12"/>
  <c r="G11" i="12" s="1"/>
  <c r="H11" i="12" s="1"/>
  <c r="G7" i="12"/>
  <c r="H7" i="12" s="1"/>
  <c r="H6" i="12"/>
  <c r="H13" i="14" l="1"/>
  <c r="H14" i="14" s="1"/>
  <c r="K34" i="14" s="1"/>
  <c r="G11" i="9"/>
  <c r="H13" i="12"/>
  <c r="H14" i="12" s="1"/>
  <c r="G10" i="10"/>
  <c r="H10" i="10" s="1"/>
  <c r="G9" i="10"/>
  <c r="H9" i="10" s="1"/>
  <c r="G8" i="10"/>
  <c r="H8" i="10" s="1"/>
  <c r="G7" i="10"/>
  <c r="H7" i="10" s="1"/>
  <c r="H6" i="10"/>
  <c r="G10" i="2"/>
  <c r="H10" i="2" s="1"/>
  <c r="G9" i="2"/>
  <c r="H9" i="2" s="1"/>
  <c r="G8" i="2"/>
  <c r="H8" i="2" s="1"/>
  <c r="G7" i="2"/>
  <c r="H7" i="2" s="1"/>
  <c r="H6" i="2"/>
  <c r="H11" i="9" l="1"/>
  <c r="H13" i="9" s="1"/>
  <c r="H14" i="9" s="1"/>
  <c r="H15" i="9" s="1"/>
  <c r="K7" i="14"/>
  <c r="R7" i="14"/>
  <c r="H11" i="10"/>
  <c r="H11" i="2"/>
  <c r="H12" i="2" s="1"/>
  <c r="H13" i="2" s="1"/>
  <c r="R35" i="2" s="1"/>
  <c r="H12" i="10" l="1"/>
  <c r="K35" i="2"/>
  <c r="W35" i="2"/>
  <c r="W7" i="2"/>
  <c r="K7" i="2"/>
  <c r="R7" i="2"/>
  <c r="W36" i="10" l="1"/>
  <c r="K36" i="10"/>
  <c r="W7" i="10"/>
  <c r="R36" i="10"/>
  <c r="K7" i="10"/>
  <c r="R7" i="10"/>
</calcChain>
</file>

<file path=xl/sharedStrings.xml><?xml version="1.0" encoding="utf-8"?>
<sst xmlns="http://schemas.openxmlformats.org/spreadsheetml/2006/main" count="302" uniqueCount="47">
  <si>
    <t>Coefficient</t>
  </si>
  <si>
    <t>Value</t>
  </si>
  <si>
    <t>Variable</t>
  </si>
  <si>
    <t>Coeff*Value</t>
  </si>
  <si>
    <t>sum</t>
  </si>
  <si>
    <t>Exp(sum)</t>
  </si>
  <si>
    <t>Probability</t>
  </si>
  <si>
    <t>Output:</t>
  </si>
  <si>
    <t>Hidden1</t>
  </si>
  <si>
    <t>Hidden2</t>
  </si>
  <si>
    <t>Logit Main Effects Only</t>
  </si>
  <si>
    <t>intercept</t>
  </si>
  <si>
    <t>Probit Main Effects Only</t>
  </si>
  <si>
    <t>Income</t>
  </si>
  <si>
    <t>Family</t>
  </si>
  <si>
    <t>CDAccount</t>
  </si>
  <si>
    <t>Education</t>
  </si>
  <si>
    <t>Family Size</t>
  </si>
  <si>
    <t>1=Yes, 0=No</t>
  </si>
  <si>
    <t>Education Level</t>
  </si>
  <si>
    <t>Inputs:</t>
  </si>
  <si>
    <t>No</t>
  </si>
  <si>
    <t>Yes</t>
  </si>
  <si>
    <t>Annual Income</t>
  </si>
  <si>
    <t>Graduate</t>
  </si>
  <si>
    <t>Undergraduate</t>
  </si>
  <si>
    <t>Adv/Pro</t>
  </si>
  <si>
    <t>Sensitivity Analysis:</t>
  </si>
  <si>
    <t>LogitModerating</t>
  </si>
  <si>
    <t>Hidden Node1</t>
  </si>
  <si>
    <t>Hidden3</t>
  </si>
  <si>
    <t>Hidden Node2</t>
  </si>
  <si>
    <t>Hidden Node3</t>
  </si>
  <si>
    <t>NeuralNetwork</t>
  </si>
  <si>
    <t>Interaction</t>
  </si>
  <si>
    <t>ProbitModerating</t>
  </si>
  <si>
    <t>IncomeEducation</t>
  </si>
  <si>
    <t>Annual Income in thousands</t>
  </si>
  <si>
    <t>education level (1) undergraduate, (2) graduate, (3) advanced/professional</t>
  </si>
  <si>
    <t>Income:Education</t>
  </si>
  <si>
    <t>Education Level (1- Undergraduate, 2 - Graduate, 3 - Advanced/Professional</t>
  </si>
  <si>
    <t>Hidden Node4</t>
  </si>
  <si>
    <t>Hidden 4</t>
  </si>
  <si>
    <t>2 kids</t>
  </si>
  <si>
    <t>Graduate level edu</t>
  </si>
  <si>
    <t>Yes, has CD account</t>
  </si>
  <si>
    <t>100K 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</si>
</sst>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right"/>
    </xf>
    <xf numFmtId="43" fontId="0" fillId="0" borderId="5" xfId="2" applyFont="1" applyBorder="1"/>
    <xf numFmtId="43" fontId="0" fillId="0" borderId="0" xfId="1" applyNumberFormat="1" applyFont="1" applyBorder="1"/>
    <xf numFmtId="43" fontId="0" fillId="0" borderId="7" xfId="2" applyNumberFormat="1" applyFont="1" applyBorder="1"/>
    <xf numFmtId="43" fontId="0" fillId="0" borderId="8" xfId="2" applyNumberFormat="1" applyFont="1" applyBorder="1"/>
    <xf numFmtId="9" fontId="0" fillId="0" borderId="5" xfId="1" applyFont="1" applyBorder="1"/>
    <xf numFmtId="9" fontId="0" fillId="0" borderId="0" xfId="1" applyFont="1" applyBorder="1"/>
    <xf numFmtId="0" fontId="0" fillId="0" borderId="0" xfId="1" applyNumberFormat="1" applyFont="1" applyBorder="1"/>
    <xf numFmtId="0" fontId="0" fillId="0" borderId="5" xfId="1" applyNumberFormat="1" applyFont="1" applyBorder="1"/>
    <xf numFmtId="0" fontId="0" fillId="0" borderId="5" xfId="0" applyFill="1" applyBorder="1"/>
    <xf numFmtId="9" fontId="0" fillId="0" borderId="7" xfId="1" applyFont="1" applyBorder="1"/>
    <xf numFmtId="9" fontId="0" fillId="0" borderId="8" xfId="1" applyFont="1" applyBorder="1"/>
    <xf numFmtId="43" fontId="0" fillId="0" borderId="8" xfId="2" applyFont="1" applyBorder="1"/>
    <xf numFmtId="0" fontId="0" fillId="2" borderId="0" xfId="0" applyFill="1" applyBorder="1"/>
    <xf numFmtId="43" fontId="0" fillId="2" borderId="0" xfId="0" applyNumberFormat="1" applyFill="1" applyBorder="1"/>
    <xf numFmtId="0" fontId="0" fillId="0" borderId="4" xfId="0" applyFill="1" applyBorder="1"/>
    <xf numFmtId="43" fontId="0" fillId="3" borderId="9" xfId="2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0" xfId="2" applyNumberFormat="1" applyFont="1" applyBorder="1"/>
    <xf numFmtId="10" fontId="0" fillId="0" borderId="5" xfId="2" applyNumberFormat="1" applyFont="1" applyBorder="1"/>
    <xf numFmtId="10" fontId="0" fillId="0" borderId="5" xfId="0" applyNumberForma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23</xdr:row>
      <xdr:rowOff>57150</xdr:rowOff>
    </xdr:from>
    <xdr:to>
      <xdr:col>7</xdr:col>
      <xdr:colOff>742950</xdr:colOff>
      <xdr:row>44</xdr:row>
      <xdr:rowOff>105645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DAC0C7-CF94-451B-A670-AA5642CDE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457700"/>
          <a:ext cx="5705475" cy="4087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23</xdr:row>
      <xdr:rowOff>85725</xdr:rowOff>
    </xdr:from>
    <xdr:to>
      <xdr:col>7</xdr:col>
      <xdr:colOff>789849</xdr:colOff>
      <xdr:row>45</xdr:row>
      <xdr:rowOff>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41A888-6FF8-4B07-BF53-0534BE7AC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486275"/>
          <a:ext cx="5809524" cy="41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2</xdr:col>
      <xdr:colOff>4419600</xdr:colOff>
      <xdr:row>46</xdr:row>
      <xdr:rowOff>168275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C55E95-8B17-4577-BB80-1FB0AC1ED23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62550"/>
          <a:ext cx="5943600" cy="3787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3</xdr:col>
      <xdr:colOff>418258</xdr:colOff>
      <xdr:row>52</xdr:row>
      <xdr:rowOff>47071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BCD0E-44AC-45F2-AC2F-31EC975B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43550"/>
          <a:ext cx="6733333" cy="4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2</xdr:col>
      <xdr:colOff>3886200</xdr:colOff>
      <xdr:row>51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C6DA43-DDB0-4E79-A74B-1478897B1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81550"/>
          <a:ext cx="5934075" cy="4981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dra Analysis"/>
    </sheetNames>
    <sheetDataSet>
      <sheetData sheetId="0">
        <row r="1">
          <cell r="B1" t="str">
            <v>banknet$result.matrix</v>
          </cell>
        </row>
        <row r="2">
          <cell r="A2">
            <v>1</v>
          </cell>
        </row>
        <row r="3">
          <cell r="A3" t="str">
            <v>error</v>
          </cell>
          <cell r="B3">
            <v>16.959016153435002</v>
          </cell>
        </row>
        <row r="4">
          <cell r="A4" t="str">
            <v>reached.threshold</v>
          </cell>
          <cell r="B4">
            <v>8.8725459608999996E-2</v>
          </cell>
        </row>
        <row r="5">
          <cell r="A5" t="str">
            <v>steps</v>
          </cell>
          <cell r="B5">
            <v>1205</v>
          </cell>
        </row>
        <row r="6">
          <cell r="A6" t="str">
            <v>Intercept.to.1layhid1</v>
          </cell>
          <cell r="B6">
            <v>11.303621991436</v>
          </cell>
        </row>
        <row r="7">
          <cell r="A7" t="str">
            <v>Income.to.1layhid1</v>
          </cell>
          <cell r="B7">
            <v>-0.108482786718</v>
          </cell>
        </row>
        <row r="8">
          <cell r="A8" t="str">
            <v>Family.to.1layhid1</v>
          </cell>
          <cell r="B8">
            <v>-5.9326044957000001E-2</v>
          </cell>
        </row>
        <row r="9">
          <cell r="A9" t="str">
            <v>Education.to.1layhid1</v>
          </cell>
          <cell r="B9">
            <v>0.70552432941400001</v>
          </cell>
        </row>
        <row r="10">
          <cell r="A10" t="str">
            <v>CDAccount.to.1layhid1</v>
          </cell>
          <cell r="B10">
            <v>-2.911495260578</v>
          </cell>
        </row>
        <row r="11">
          <cell r="A11" t="str">
            <v>Intercept.to.1layhid2</v>
          </cell>
          <cell r="B11">
            <v>5.0673820032299997</v>
          </cell>
        </row>
        <row r="12">
          <cell r="A12" t="str">
            <v>Income.to.1layhid2</v>
          </cell>
          <cell r="B12">
            <v>-1.0226404589999999E-3</v>
          </cell>
        </row>
        <row r="13">
          <cell r="A13" t="str">
            <v>Family.to.1layhid2</v>
          </cell>
          <cell r="B13">
            <v>-1.480383159853</v>
          </cell>
        </row>
        <row r="14">
          <cell r="A14" t="str">
            <v>Education.to.1layhid2</v>
          </cell>
          <cell r="B14">
            <v>-3.7443990073050002</v>
          </cell>
        </row>
        <row r="15">
          <cell r="A15" t="str">
            <v>CDAccount.to.1layhid2</v>
          </cell>
          <cell r="B15">
            <v>-0.116022692777</v>
          </cell>
        </row>
        <row r="16">
          <cell r="A16" t="str">
            <v>Intercept.to.1layhid3</v>
          </cell>
          <cell r="B16">
            <v>2.1129210176919999</v>
          </cell>
        </row>
        <row r="17">
          <cell r="A17" t="str">
            <v>Income.to.1layhid3</v>
          </cell>
          <cell r="B17">
            <v>3.2709620281939999</v>
          </cell>
        </row>
        <row r="18">
          <cell r="A18" t="str">
            <v>Family.to.1layhid3</v>
          </cell>
          <cell r="B18">
            <v>5.2737444069660002</v>
          </cell>
        </row>
        <row r="19">
          <cell r="A19" t="str">
            <v>Education.to.1layhid3</v>
          </cell>
          <cell r="B19">
            <v>4.2528040023160001</v>
          </cell>
        </row>
        <row r="20">
          <cell r="A20" t="str">
            <v>CDAccount.to.1layhid3</v>
          </cell>
          <cell r="B20">
            <v>-0.31415037123200001</v>
          </cell>
        </row>
        <row r="21">
          <cell r="A21" t="str">
            <v>Intercept.to.1layhid4</v>
          </cell>
          <cell r="B21">
            <v>2.450651899031</v>
          </cell>
        </row>
        <row r="22">
          <cell r="A22" t="str">
            <v>Income.to.1layhid4</v>
          </cell>
          <cell r="B22">
            <v>3.4436795998190002</v>
          </cell>
        </row>
        <row r="23">
          <cell r="A23" t="str">
            <v>Family.to.1layhid4</v>
          </cell>
          <cell r="B23">
            <v>4.0661336757009998</v>
          </cell>
        </row>
        <row r="24">
          <cell r="A24" t="str">
            <v>Education.to.1layhid4</v>
          </cell>
          <cell r="B24">
            <v>2.8540331151320002</v>
          </cell>
        </row>
        <row r="25">
          <cell r="A25" t="str">
            <v>CDAccount.to.1layhid4</v>
          </cell>
          <cell r="B25">
            <v>-0.22948395977300001</v>
          </cell>
        </row>
        <row r="26">
          <cell r="A26" t="str">
            <v>Intercept.to.PersonalLoan</v>
          </cell>
          <cell r="B26">
            <v>3.2774992314509999</v>
          </cell>
        </row>
        <row r="27">
          <cell r="A27" t="str">
            <v>1layhid.1.to.PersonalLoan</v>
          </cell>
          <cell r="B27">
            <v>-11.006520566533</v>
          </cell>
        </row>
        <row r="28">
          <cell r="A28" t="str">
            <v>1layhid.2.to.PersonalLoan</v>
          </cell>
          <cell r="B28">
            <v>-86.808468664703994</v>
          </cell>
        </row>
        <row r="29">
          <cell r="A29" t="str">
            <v>1layhid.3.to.PersonalLoan</v>
          </cell>
          <cell r="B29">
            <v>2.5851859517050002</v>
          </cell>
        </row>
        <row r="30">
          <cell r="A30" t="str">
            <v>1layhid.4.to.PersonalLoan</v>
          </cell>
          <cell r="B30">
            <v>1.1245133395060001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zoomScaleNormal="100" workbookViewId="0">
      <selection activeCell="C7" sqref="C7"/>
    </sheetView>
  </sheetViews>
  <sheetFormatPr baseColWidth="10" defaultColWidth="8.83203125" defaultRowHeight="15" x14ac:dyDescent="0.2"/>
  <cols>
    <col min="1" max="1" width="11.33203125" customWidth="1"/>
    <col min="2" max="2" width="6.1640625" bestFit="1" customWidth="1"/>
    <col min="3" max="3" width="16.83203125" bestFit="1" customWidth="1"/>
    <col min="4" max="4" width="8.6640625" customWidth="1"/>
    <col min="5" max="5" width="11.332031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6" bestFit="1" customWidth="1"/>
    <col min="12" max="15" width="8" bestFit="1" customWidth="1"/>
    <col min="17" max="17" width="18.33203125" customWidth="1"/>
    <col min="18" max="18" width="6" bestFit="1" customWidth="1"/>
    <col min="19" max="19" width="10.83203125" bestFit="1" customWidth="1"/>
    <col min="20" max="20" width="8" bestFit="1" customWidth="1"/>
    <col min="22" max="22" width="18.33203125" customWidth="1"/>
    <col min="23" max="23" width="7.5" bestFit="1" customWidth="1"/>
    <col min="24" max="24" width="14.5" bestFit="1" customWidth="1"/>
    <col min="25" max="25" width="9.33203125" bestFit="1" customWidth="1"/>
    <col min="26" max="26" width="8.5" bestFit="1" customWidth="1"/>
  </cols>
  <sheetData>
    <row r="1" spans="1:26" x14ac:dyDescent="0.2">
      <c r="A1" t="s">
        <v>10</v>
      </c>
    </row>
    <row r="2" spans="1:26" ht="16" thickBot="1" x14ac:dyDescent="0.25"/>
    <row r="3" spans="1:26" x14ac:dyDescent="0.2">
      <c r="A3" s="4" t="s">
        <v>20</v>
      </c>
      <c r="B3" s="5"/>
      <c r="C3" s="6"/>
      <c r="E3" s="4" t="s">
        <v>7</v>
      </c>
      <c r="F3" s="5"/>
      <c r="G3" s="5"/>
      <c r="H3" s="6"/>
      <c r="J3" s="4" t="s">
        <v>27</v>
      </c>
      <c r="K3" s="5"/>
      <c r="L3" s="5"/>
      <c r="M3" s="5"/>
      <c r="N3" s="5"/>
      <c r="O3" s="6"/>
      <c r="Q3" s="4" t="s">
        <v>27</v>
      </c>
      <c r="R3" s="5"/>
      <c r="S3" s="5"/>
      <c r="T3" s="6"/>
      <c r="V3" s="4" t="s">
        <v>27</v>
      </c>
      <c r="W3" s="5"/>
      <c r="X3" s="5"/>
      <c r="Y3" s="5"/>
      <c r="Z3" s="6"/>
    </row>
    <row r="4" spans="1:26" x14ac:dyDescent="0.2">
      <c r="A4" s="7"/>
      <c r="B4" s="1"/>
      <c r="C4" s="8"/>
      <c r="E4" s="7"/>
      <c r="F4" s="1"/>
      <c r="G4" s="1"/>
      <c r="H4" s="8"/>
      <c r="J4" s="7"/>
      <c r="K4" s="1"/>
      <c r="L4" s="1"/>
      <c r="M4" s="1"/>
      <c r="N4" s="1"/>
      <c r="O4" s="8"/>
      <c r="Q4" s="7"/>
      <c r="R4" s="1"/>
      <c r="S4" s="1"/>
      <c r="T4" s="8"/>
      <c r="V4" s="7"/>
      <c r="W4" s="1"/>
      <c r="X4" s="1"/>
      <c r="Y4" s="1"/>
      <c r="Z4" s="8"/>
    </row>
    <row r="5" spans="1:26" x14ac:dyDescent="0.2">
      <c r="A5" s="7" t="s">
        <v>2</v>
      </c>
      <c r="B5" s="1" t="s">
        <v>1</v>
      </c>
      <c r="C5" s="8"/>
      <c r="E5" s="9" t="s">
        <v>2</v>
      </c>
      <c r="F5" s="2" t="s">
        <v>0</v>
      </c>
      <c r="G5" s="2" t="s">
        <v>1</v>
      </c>
      <c r="H5" s="10" t="s">
        <v>3</v>
      </c>
      <c r="J5" s="7"/>
      <c r="K5" s="1"/>
      <c r="L5" s="1"/>
      <c r="M5" s="1"/>
      <c r="N5" s="1"/>
      <c r="O5" s="8"/>
      <c r="Q5" s="7"/>
      <c r="R5" s="1"/>
      <c r="S5" s="1" t="s">
        <v>15</v>
      </c>
      <c r="T5" s="8"/>
      <c r="V5" s="7"/>
      <c r="W5" s="1"/>
      <c r="X5" s="1" t="s">
        <v>16</v>
      </c>
      <c r="Y5" s="1"/>
      <c r="Z5" s="8"/>
    </row>
    <row r="6" spans="1:26" x14ac:dyDescent="0.2">
      <c r="A6" s="7"/>
      <c r="B6" s="1"/>
      <c r="C6" s="8"/>
      <c r="E6" s="7" t="s">
        <v>11</v>
      </c>
      <c r="F6" s="1">
        <v>-13.675202369999999</v>
      </c>
      <c r="G6" s="1">
        <v>1</v>
      </c>
      <c r="H6" s="8">
        <f>F6*G6</f>
        <v>-13.675202369999999</v>
      </c>
      <c r="J6" s="7"/>
      <c r="K6" s="1"/>
      <c r="L6" s="1" t="s">
        <v>14</v>
      </c>
      <c r="M6" s="1"/>
      <c r="N6" s="1"/>
      <c r="O6" s="8"/>
      <c r="Q6" s="7"/>
      <c r="R6" s="1"/>
      <c r="S6" s="1" t="s">
        <v>21</v>
      </c>
      <c r="T6" s="8" t="s">
        <v>22</v>
      </c>
      <c r="V6" s="7"/>
      <c r="W6" s="1"/>
      <c r="X6" s="1" t="s">
        <v>25</v>
      </c>
      <c r="Y6" s="1" t="s">
        <v>24</v>
      </c>
      <c r="Z6" s="8" t="s">
        <v>26</v>
      </c>
    </row>
    <row r="7" spans="1:26" x14ac:dyDescent="0.2">
      <c r="A7" s="7" t="s">
        <v>13</v>
      </c>
      <c r="B7" s="1">
        <v>100</v>
      </c>
      <c r="C7" s="8" t="s">
        <v>23</v>
      </c>
      <c r="E7" s="7" t="s">
        <v>13</v>
      </c>
      <c r="F7" s="1">
        <v>5.7186734000000003E-2</v>
      </c>
      <c r="G7" s="1">
        <f>B7</f>
        <v>100</v>
      </c>
      <c r="H7" s="8">
        <f>G7*F7</f>
        <v>5.7186734000000001</v>
      </c>
      <c r="J7" s="7"/>
      <c r="K7" s="20">
        <f>$H$13</f>
        <v>0.31771694089483676</v>
      </c>
      <c r="L7" s="1">
        <v>1</v>
      </c>
      <c r="M7" s="1">
        <v>2</v>
      </c>
      <c r="N7" s="1">
        <v>3</v>
      </c>
      <c r="O7" s="8">
        <v>4</v>
      </c>
      <c r="Q7" s="7"/>
      <c r="R7" s="20">
        <f>$H$13</f>
        <v>0.31771694089483676</v>
      </c>
      <c r="S7" s="1">
        <v>0</v>
      </c>
      <c r="T7" s="8">
        <v>1</v>
      </c>
      <c r="V7" s="7"/>
      <c r="W7" s="20">
        <f>$H$13</f>
        <v>0.31771694089483676</v>
      </c>
      <c r="X7" s="21">
        <v>1</v>
      </c>
      <c r="Y7" s="21">
        <v>2</v>
      </c>
      <c r="Z7" s="22">
        <v>3</v>
      </c>
    </row>
    <row r="8" spans="1:26" x14ac:dyDescent="0.2">
      <c r="A8" s="7" t="s">
        <v>14</v>
      </c>
      <c r="B8" s="1">
        <v>2</v>
      </c>
      <c r="C8" s="8" t="s">
        <v>17</v>
      </c>
      <c r="E8" s="7" t="s">
        <v>14</v>
      </c>
      <c r="F8" s="3">
        <v>0.68937219800000005</v>
      </c>
      <c r="G8" s="1">
        <f t="shared" ref="G8:G9" si="0">B8</f>
        <v>2</v>
      </c>
      <c r="H8" s="8">
        <f>G8*F8</f>
        <v>1.3787443960000001</v>
      </c>
      <c r="J8" s="14" t="s">
        <v>13</v>
      </c>
      <c r="K8" s="1">
        <v>10</v>
      </c>
      <c r="L8" s="20">
        <f t="dataTable" ref="L8:O27" dt2D="1" dtr="1" r1="B8" r2="B7"/>
        <v>1.357893299035238E-3</v>
      </c>
      <c r="M8" s="20">
        <v>2.7019126162301922E-3</v>
      </c>
      <c r="N8" s="20">
        <v>5.3690669109951461E-3</v>
      </c>
      <c r="O8" s="19">
        <v>1.0640972409060959E-2</v>
      </c>
      <c r="Q8" s="14" t="s">
        <v>13</v>
      </c>
      <c r="R8" s="1">
        <v>10</v>
      </c>
      <c r="S8" s="20">
        <f t="dataTable" ref="S8:T27" dt2D="1" dtr="1" r1="B9" r2="B7" ca="1"/>
        <v>2.1983197484086407E-4</v>
      </c>
      <c r="T8" s="19">
        <v>2.7019126162301922E-3</v>
      </c>
      <c r="V8" s="14" t="s">
        <v>13</v>
      </c>
      <c r="W8" s="1">
        <v>10</v>
      </c>
      <c r="X8" s="20">
        <f t="dataTable" ref="X8:Z27" dt2D="1" dtr="1" r1="B10" r2="B7" ca="1"/>
        <v>5.194753804759804E-4</v>
      </c>
      <c r="Y8" s="20">
        <v>2.7019126162301922E-3</v>
      </c>
      <c r="Z8" s="19">
        <v>1.3925529176153128E-2</v>
      </c>
    </row>
    <row r="9" spans="1:26" x14ac:dyDescent="0.2">
      <c r="A9" s="7" t="s">
        <v>15</v>
      </c>
      <c r="B9" s="1">
        <v>1</v>
      </c>
      <c r="C9" s="8" t="s">
        <v>18</v>
      </c>
      <c r="E9" s="7" t="s">
        <v>15</v>
      </c>
      <c r="F9" s="3">
        <v>2.5113373870000002</v>
      </c>
      <c r="G9" s="1">
        <f t="shared" si="0"/>
        <v>1</v>
      </c>
      <c r="H9" s="8">
        <f>G9*F9</f>
        <v>2.5113373870000002</v>
      </c>
      <c r="I9" s="1"/>
      <c r="J9" s="7"/>
      <c r="K9" s="1">
        <v>20</v>
      </c>
      <c r="L9" s="20">
        <v>2.4030881269560792E-3</v>
      </c>
      <c r="M9" s="20">
        <v>4.776674954591365E-3</v>
      </c>
      <c r="N9" s="20">
        <v>9.4724483254461696E-3</v>
      </c>
      <c r="O9" s="19">
        <v>1.8697736153042745E-2</v>
      </c>
      <c r="Q9" s="7"/>
      <c r="R9" s="1">
        <v>20</v>
      </c>
      <c r="S9" s="20">
        <v>3.8938214604985566E-4</v>
      </c>
      <c r="T9" s="19">
        <v>4.776674954591365E-3</v>
      </c>
      <c r="V9" s="7"/>
      <c r="W9" s="1">
        <v>20</v>
      </c>
      <c r="X9" s="20">
        <v>9.1991937120468651E-4</v>
      </c>
      <c r="Y9" s="20">
        <v>4.776674954591365E-3</v>
      </c>
      <c r="Z9" s="19">
        <v>2.4407827738297447E-2</v>
      </c>
    </row>
    <row r="10" spans="1:26" x14ac:dyDescent="0.2">
      <c r="A10" s="7" t="s">
        <v>16</v>
      </c>
      <c r="B10" s="3">
        <v>2</v>
      </c>
      <c r="C10" s="8" t="s">
        <v>19</v>
      </c>
      <c r="E10" s="7" t="s">
        <v>16</v>
      </c>
      <c r="F10" s="3">
        <v>1.6510817179999999</v>
      </c>
      <c r="G10" s="1">
        <f>B10</f>
        <v>2</v>
      </c>
      <c r="H10" s="8">
        <f>G10*F10</f>
        <v>3.3021634359999998</v>
      </c>
      <c r="J10" s="7"/>
      <c r="K10" s="1">
        <v>30</v>
      </c>
      <c r="L10" s="20">
        <v>4.2493648762903184E-3</v>
      </c>
      <c r="M10" s="20">
        <v>8.4311506230336248E-3</v>
      </c>
      <c r="N10" s="20">
        <v>1.6659367167246256E-2</v>
      </c>
      <c r="O10" s="19">
        <v>3.2653309638684666E-2</v>
      </c>
      <c r="Q10" s="7"/>
      <c r="R10" s="1">
        <v>30</v>
      </c>
      <c r="S10" s="20">
        <v>6.8961135874668353E-4</v>
      </c>
      <c r="T10" s="19">
        <v>8.4311506230336248E-3</v>
      </c>
      <c r="V10" s="7"/>
      <c r="W10" s="1">
        <v>30</v>
      </c>
      <c r="X10" s="20">
        <v>1.6285475678037931E-3</v>
      </c>
      <c r="Y10" s="20">
        <v>8.4311506230336248E-3</v>
      </c>
      <c r="Z10" s="19">
        <v>4.2440961343901955E-2</v>
      </c>
    </row>
    <row r="11" spans="1:26" x14ac:dyDescent="0.2">
      <c r="A11" s="7"/>
      <c r="B11" s="1"/>
      <c r="C11" s="8"/>
      <c r="E11" s="7"/>
      <c r="F11" s="1"/>
      <c r="G11" s="1" t="s">
        <v>4</v>
      </c>
      <c r="H11" s="8">
        <f>SUM(H6:H10)</f>
        <v>-0.7642837509999989</v>
      </c>
      <c r="J11" s="7"/>
      <c r="K11" s="1">
        <v>40</v>
      </c>
      <c r="L11" s="20">
        <v>7.5034547118872242E-3</v>
      </c>
      <c r="M11" s="20">
        <v>1.4839854326197452E-2</v>
      </c>
      <c r="N11" s="20">
        <v>2.9138723624765651E-2</v>
      </c>
      <c r="O11" s="19">
        <v>5.6426072032266038E-2</v>
      </c>
      <c r="Q11" s="7"/>
      <c r="R11" s="1">
        <v>40</v>
      </c>
      <c r="S11" s="20">
        <v>1.2210465371427499E-3</v>
      </c>
      <c r="T11" s="19">
        <v>1.4839854326197452E-2</v>
      </c>
      <c r="V11" s="7"/>
      <c r="W11" s="1">
        <v>40</v>
      </c>
      <c r="X11" s="20">
        <v>2.8814687356892789E-3</v>
      </c>
      <c r="Y11" s="20">
        <v>1.4839854326197452E-2</v>
      </c>
      <c r="Z11" s="19">
        <v>7.280319038002489E-2</v>
      </c>
    </row>
    <row r="12" spans="1:26" x14ac:dyDescent="0.2">
      <c r="A12" s="7"/>
      <c r="B12" s="1"/>
      <c r="C12" s="8"/>
      <c r="E12" s="7"/>
      <c r="F12" s="1"/>
      <c r="G12" s="1" t="s">
        <v>5</v>
      </c>
      <c r="H12" s="8">
        <f>EXP(H11)</f>
        <v>0.46566734532663473</v>
      </c>
      <c r="J12" s="7"/>
      <c r="K12" s="1">
        <v>50</v>
      </c>
      <c r="L12" s="20">
        <v>1.3216395219906819E-2</v>
      </c>
      <c r="M12" s="20">
        <v>2.5992259945018102E-2</v>
      </c>
      <c r="N12" s="20">
        <v>5.0486285304653086E-2</v>
      </c>
      <c r="O12" s="19">
        <v>9.5792363201708128E-2</v>
      </c>
      <c r="Q12" s="7"/>
      <c r="R12" s="1">
        <v>50</v>
      </c>
      <c r="S12" s="20">
        <v>2.1611359072424515E-3</v>
      </c>
      <c r="T12" s="19">
        <v>2.5992259945018102E-2</v>
      </c>
      <c r="V12" s="7"/>
      <c r="W12" s="1">
        <v>50</v>
      </c>
      <c r="X12" s="20">
        <v>5.0934056269888164E-3</v>
      </c>
      <c r="Y12" s="20">
        <v>2.5992259945018102E-2</v>
      </c>
      <c r="Z12" s="19">
        <v>0.12211646320567632</v>
      </c>
    </row>
    <row r="13" spans="1:26" x14ac:dyDescent="0.2">
      <c r="A13" s="7"/>
      <c r="B13" s="1"/>
      <c r="C13" s="8"/>
      <c r="E13" s="7"/>
      <c r="F13" s="1"/>
      <c r="G13" s="1" t="s">
        <v>6</v>
      </c>
      <c r="H13" s="19">
        <f>H12/(1+H12)</f>
        <v>0.31771694089483676</v>
      </c>
      <c r="J13" s="7"/>
      <c r="K13" s="1">
        <v>60</v>
      </c>
      <c r="L13" s="20">
        <v>2.3177447189971494E-2</v>
      </c>
      <c r="M13" s="20">
        <v>4.5141846993961718E-2</v>
      </c>
      <c r="N13" s="20">
        <v>8.6086689632877744E-2</v>
      </c>
      <c r="O13" s="19">
        <v>0.15802345116587385</v>
      </c>
      <c r="Q13" s="7"/>
      <c r="R13" s="1">
        <v>60</v>
      </c>
      <c r="S13" s="20">
        <v>3.8222345907335639E-3</v>
      </c>
      <c r="T13" s="19">
        <v>4.5141846993961718E-2</v>
      </c>
      <c r="V13" s="7"/>
      <c r="W13" s="1">
        <v>60</v>
      </c>
      <c r="X13" s="20">
        <v>8.9880130037821998E-3</v>
      </c>
      <c r="Y13" s="20">
        <v>4.5141846993961718E-2</v>
      </c>
      <c r="Z13" s="19">
        <v>0.19770959312691286</v>
      </c>
    </row>
    <row r="14" spans="1:26" x14ac:dyDescent="0.2">
      <c r="A14" s="7"/>
      <c r="B14" s="1"/>
      <c r="C14" s="8"/>
      <c r="E14" s="7"/>
      <c r="F14" s="1"/>
      <c r="G14" s="1"/>
      <c r="H14" s="8"/>
      <c r="J14" s="7"/>
      <c r="K14" s="1">
        <v>70</v>
      </c>
      <c r="L14" s="20">
        <v>4.0339131046140252E-2</v>
      </c>
      <c r="M14" s="20">
        <v>7.7280347195750831E-2</v>
      </c>
      <c r="N14" s="20">
        <v>0.14300976947238983</v>
      </c>
      <c r="O14" s="19">
        <v>0.24952609620127739</v>
      </c>
      <c r="Q14" s="7"/>
      <c r="R14" s="1">
        <v>70</v>
      </c>
      <c r="S14" s="20">
        <v>6.7514532202240822E-3</v>
      </c>
      <c r="T14" s="19">
        <v>7.7280347195750831E-2</v>
      </c>
      <c r="V14" s="7"/>
      <c r="W14" s="1">
        <v>70</v>
      </c>
      <c r="X14" s="20">
        <v>1.5813249695544325E-2</v>
      </c>
      <c r="Y14" s="20">
        <v>7.7280347195750831E-2</v>
      </c>
      <c r="Z14" s="19">
        <v>0.30389800624732166</v>
      </c>
    </row>
    <row r="15" spans="1:26" x14ac:dyDescent="0.2">
      <c r="A15" s="7"/>
      <c r="B15" s="1"/>
      <c r="C15" s="8"/>
      <c r="E15" s="7"/>
      <c r="F15" s="1"/>
      <c r="G15" s="1"/>
      <c r="H15" s="8"/>
      <c r="J15" s="7"/>
      <c r="K15" s="1">
        <v>80</v>
      </c>
      <c r="L15" s="20">
        <v>6.9306543945050078E-2</v>
      </c>
      <c r="M15" s="20">
        <v>0.12920363482016028</v>
      </c>
      <c r="N15" s="20">
        <v>0.2281747761605489</v>
      </c>
      <c r="O15" s="19">
        <v>0.37068622375338428</v>
      </c>
      <c r="Q15" s="7"/>
      <c r="R15" s="1">
        <v>80</v>
      </c>
      <c r="S15" s="20">
        <v>1.189870299105762E-2</v>
      </c>
      <c r="T15" s="19">
        <v>0.12920363482016028</v>
      </c>
      <c r="V15" s="7"/>
      <c r="W15" s="1">
        <v>80</v>
      </c>
      <c r="X15" s="20">
        <v>2.7676627592455875E-2</v>
      </c>
      <c r="Y15" s="20">
        <v>0.12920363482016028</v>
      </c>
      <c r="Z15" s="19">
        <v>0.43611688053150161</v>
      </c>
    </row>
    <row r="16" spans="1:26" x14ac:dyDescent="0.2">
      <c r="A16" s="7"/>
      <c r="B16" s="1"/>
      <c r="C16" s="8"/>
      <c r="E16" s="7"/>
      <c r="F16" s="1"/>
      <c r="G16" s="1"/>
      <c r="H16" s="8"/>
      <c r="J16" s="7"/>
      <c r="K16" s="1">
        <v>90</v>
      </c>
      <c r="L16" s="20">
        <v>0.11654907769267898</v>
      </c>
      <c r="M16" s="20">
        <v>0.20814372281273458</v>
      </c>
      <c r="N16" s="20">
        <v>0.34371577309146889</v>
      </c>
      <c r="O16" s="19">
        <v>0.51064671670174677</v>
      </c>
      <c r="Q16" s="7"/>
      <c r="R16" s="1">
        <v>90</v>
      </c>
      <c r="S16" s="20">
        <v>2.0887646782612571E-2</v>
      </c>
      <c r="T16" s="19">
        <v>0.20814372281273458</v>
      </c>
      <c r="V16" s="7"/>
      <c r="W16" s="1">
        <v>90</v>
      </c>
      <c r="X16" s="20">
        <v>4.8005996350945088E-2</v>
      </c>
      <c r="Y16" s="20">
        <v>0.20814372281273458</v>
      </c>
      <c r="Z16" s="19">
        <v>0.57808831274758665</v>
      </c>
    </row>
    <row r="17" spans="1:26" x14ac:dyDescent="0.2">
      <c r="A17" s="7"/>
      <c r="B17" s="1"/>
      <c r="C17" s="8"/>
      <c r="E17" s="7"/>
      <c r="F17" s="1"/>
      <c r="G17" s="1"/>
      <c r="H17" s="8"/>
      <c r="J17" s="7"/>
      <c r="K17" s="1">
        <v>100</v>
      </c>
      <c r="L17" s="20">
        <v>0.189439549495484</v>
      </c>
      <c r="M17" s="20">
        <v>0.31771694089483676</v>
      </c>
      <c r="N17" s="20">
        <v>0.4812808648425313</v>
      </c>
      <c r="O17" s="19">
        <v>0.64895766278492673</v>
      </c>
      <c r="Q17" s="7"/>
      <c r="R17" s="1">
        <v>100</v>
      </c>
      <c r="S17" s="20">
        <v>3.641706287666871E-2</v>
      </c>
      <c r="T17" s="19">
        <v>0.31771694089483676</v>
      </c>
      <c r="V17" s="7"/>
      <c r="W17" s="1">
        <v>100</v>
      </c>
      <c r="X17" s="20">
        <v>8.2008482074318961E-2</v>
      </c>
      <c r="Y17" s="20">
        <v>0.31771694089483676</v>
      </c>
      <c r="Z17" s="19">
        <v>0.70822894364635502</v>
      </c>
    </row>
    <row r="18" spans="1:26" x14ac:dyDescent="0.2">
      <c r="A18" s="7"/>
      <c r="B18" s="1"/>
      <c r="C18" s="8"/>
      <c r="E18" s="7"/>
      <c r="F18" s="1"/>
      <c r="G18" s="1"/>
      <c r="H18" s="8"/>
      <c r="J18" s="7"/>
      <c r="K18" s="1">
        <v>110</v>
      </c>
      <c r="L18" s="20">
        <v>0.29280727233562426</v>
      </c>
      <c r="M18" s="20">
        <v>0.4520437672921902</v>
      </c>
      <c r="N18" s="20">
        <v>0.62174366360344913</v>
      </c>
      <c r="O18" s="19">
        <v>0.76608368411614924</v>
      </c>
      <c r="Q18" s="7"/>
      <c r="R18" s="1">
        <v>110</v>
      </c>
      <c r="S18" s="20">
        <v>6.2752216065873181E-2</v>
      </c>
      <c r="T18" s="19">
        <v>0.4520437672921902</v>
      </c>
      <c r="V18" s="7"/>
      <c r="W18" s="1">
        <v>110</v>
      </c>
      <c r="X18" s="20">
        <v>0.13663810005777888</v>
      </c>
      <c r="Y18" s="20">
        <v>0.4520437672921902</v>
      </c>
      <c r="Z18" s="19">
        <v>0.8113284520864088</v>
      </c>
    </row>
    <row r="19" spans="1:26" x14ac:dyDescent="0.2">
      <c r="A19" s="7"/>
      <c r="B19" s="1"/>
      <c r="C19" s="8"/>
      <c r="E19" s="7"/>
      <c r="F19" s="1"/>
      <c r="G19" s="1"/>
      <c r="H19" s="8"/>
      <c r="J19" s="7"/>
      <c r="K19" s="1">
        <v>120</v>
      </c>
      <c r="L19" s="20">
        <v>0.4231339563282967</v>
      </c>
      <c r="M19" s="20">
        <v>0.59374066686252192</v>
      </c>
      <c r="N19" s="20">
        <v>0.74437304270669824</v>
      </c>
      <c r="O19" s="19">
        <v>0.85298349329931888</v>
      </c>
      <c r="Q19" s="7"/>
      <c r="R19" s="1">
        <v>120</v>
      </c>
      <c r="S19" s="20">
        <v>0.10603603685636623</v>
      </c>
      <c r="T19" s="19">
        <v>0.59374066686252192</v>
      </c>
      <c r="V19" s="7"/>
      <c r="W19" s="1">
        <v>120</v>
      </c>
      <c r="X19" s="20">
        <v>0.21897821571727863</v>
      </c>
      <c r="Y19" s="20">
        <v>0.59374066686252192</v>
      </c>
      <c r="Z19" s="19">
        <v>0.88396572288078212</v>
      </c>
    </row>
    <row r="20" spans="1:26" x14ac:dyDescent="0.2">
      <c r="A20" s="7"/>
      <c r="B20" s="1"/>
      <c r="C20" s="8"/>
      <c r="E20" s="7"/>
      <c r="F20" s="1"/>
      <c r="G20" s="1"/>
      <c r="H20" s="8"/>
      <c r="J20" s="7"/>
      <c r="K20" s="1">
        <v>130</v>
      </c>
      <c r="L20" s="20">
        <v>0.56511461884168435</v>
      </c>
      <c r="M20" s="20">
        <v>0.72138021527390228</v>
      </c>
      <c r="N20" s="20">
        <v>0.83762886748386045</v>
      </c>
      <c r="O20" s="19">
        <v>0.91133640035603602</v>
      </c>
      <c r="Q20" s="7"/>
      <c r="R20" s="1">
        <v>130</v>
      </c>
      <c r="S20" s="20">
        <v>0.17364390372759866</v>
      </c>
      <c r="T20" s="19">
        <v>0.72138021527390228</v>
      </c>
      <c r="V20" s="7"/>
      <c r="W20" s="1">
        <v>130</v>
      </c>
      <c r="X20" s="20">
        <v>0.33186467632014233</v>
      </c>
      <c r="Y20" s="20">
        <v>0.72138021527390228</v>
      </c>
      <c r="Z20" s="19">
        <v>0.93101587910872496</v>
      </c>
    </row>
    <row r="21" spans="1:26" x14ac:dyDescent="0.2">
      <c r="A21" s="7"/>
      <c r="B21" s="1"/>
      <c r="C21" s="8"/>
      <c r="E21" s="7"/>
      <c r="F21" s="1"/>
      <c r="G21" s="1"/>
      <c r="H21" s="8"/>
      <c r="J21" s="7"/>
      <c r="K21" s="1">
        <v>140</v>
      </c>
      <c r="L21" s="20">
        <v>0.69716065124095139</v>
      </c>
      <c r="M21" s="20">
        <v>0.82100709880148781</v>
      </c>
      <c r="N21" s="20">
        <v>0.90137155167124761</v>
      </c>
      <c r="O21" s="19">
        <v>0.94794176153377407</v>
      </c>
      <c r="Q21" s="7"/>
      <c r="R21" s="1">
        <v>140</v>
      </c>
      <c r="S21" s="20">
        <v>0.27127729063065881</v>
      </c>
      <c r="T21" s="19">
        <v>0.82100709880148781</v>
      </c>
      <c r="V21" s="7"/>
      <c r="W21" s="1">
        <v>140</v>
      </c>
      <c r="X21" s="20">
        <v>0.46806948594365705</v>
      </c>
      <c r="Y21" s="20">
        <v>0.82100709880148781</v>
      </c>
      <c r="Z21" s="19">
        <v>0.95985434474437592</v>
      </c>
    </row>
    <row r="22" spans="1:26" x14ac:dyDescent="0.2">
      <c r="A22" s="7"/>
      <c r="B22" s="1"/>
      <c r="C22" s="8"/>
      <c r="E22" s="7"/>
      <c r="F22" s="1"/>
      <c r="G22" s="1"/>
      <c r="H22" s="8"/>
      <c r="J22" s="7"/>
      <c r="K22" s="1">
        <v>150</v>
      </c>
      <c r="L22" s="20">
        <v>0.8030837907283136</v>
      </c>
      <c r="M22" s="20">
        <v>0.89042142099341759</v>
      </c>
      <c r="N22" s="20">
        <v>0.94182836262134395</v>
      </c>
      <c r="O22" s="19">
        <v>0.96993295838051652</v>
      </c>
      <c r="Q22" s="7"/>
      <c r="R22" s="1">
        <v>150</v>
      </c>
      <c r="S22" s="20">
        <v>0.3974061924540005</v>
      </c>
      <c r="T22" s="19">
        <v>0.89042142099341759</v>
      </c>
      <c r="V22" s="7"/>
      <c r="W22" s="1">
        <v>150</v>
      </c>
      <c r="X22" s="20">
        <v>0.60920488771132808</v>
      </c>
      <c r="Y22" s="20">
        <v>0.89042142099341759</v>
      </c>
      <c r="Z22" s="19">
        <v>0.97693569545689607</v>
      </c>
    </row>
    <row r="23" spans="1:26" ht="16" thickBot="1" x14ac:dyDescent="0.25">
      <c r="A23" s="11"/>
      <c r="B23" s="12"/>
      <c r="C23" s="13"/>
      <c r="E23" s="11"/>
      <c r="F23" s="12"/>
      <c r="G23" s="12"/>
      <c r="H23" s="13"/>
      <c r="J23" s="7"/>
      <c r="K23" s="1">
        <v>160</v>
      </c>
      <c r="L23" s="20">
        <v>0.87841954441417014</v>
      </c>
      <c r="M23" s="20">
        <v>0.93504623626571326</v>
      </c>
      <c r="N23" s="20">
        <v>0.96631028813365516</v>
      </c>
      <c r="O23" s="19">
        <v>0.98280284690526565</v>
      </c>
      <c r="Q23" s="7"/>
      <c r="R23" s="1">
        <v>160</v>
      </c>
      <c r="S23" s="20">
        <v>0.53881745566616546</v>
      </c>
      <c r="T23" s="19">
        <v>0.93504623626571326</v>
      </c>
      <c r="V23" s="7"/>
      <c r="W23" s="1">
        <v>160</v>
      </c>
      <c r="X23" s="20">
        <v>0.73416121132216872</v>
      </c>
      <c r="Y23" s="20">
        <v>0.93504623626571326</v>
      </c>
      <c r="Z23" s="19">
        <v>0.9868487763796242</v>
      </c>
    </row>
    <row r="24" spans="1:26" x14ac:dyDescent="0.2">
      <c r="J24" s="7"/>
      <c r="K24" s="1">
        <v>170</v>
      </c>
      <c r="L24" s="20">
        <v>0.92753423295585202</v>
      </c>
      <c r="M24" s="20">
        <v>0.96226811515672162</v>
      </c>
      <c r="N24" s="20">
        <v>0.98069996821145911</v>
      </c>
      <c r="O24" s="19">
        <v>0.99021946122917337</v>
      </c>
      <c r="Q24" s="7"/>
      <c r="R24" s="1">
        <v>170</v>
      </c>
      <c r="S24" s="20">
        <v>0.67424549654487453</v>
      </c>
      <c r="T24" s="19">
        <v>0.96226811515672162</v>
      </c>
      <c r="V24" s="7"/>
      <c r="W24" s="1">
        <v>170</v>
      </c>
      <c r="X24" s="20">
        <v>0.83029309597256251</v>
      </c>
      <c r="Y24" s="20">
        <v>0.96226811515672162</v>
      </c>
      <c r="Z24" s="19">
        <v>0.99253375885587003</v>
      </c>
    </row>
    <row r="25" spans="1:26" x14ac:dyDescent="0.2">
      <c r="J25" s="7"/>
      <c r="K25" s="1">
        <v>180</v>
      </c>
      <c r="L25" s="20">
        <v>0.95776215161808387</v>
      </c>
      <c r="M25" s="20">
        <v>0.97834561385974872</v>
      </c>
      <c r="N25" s="20">
        <v>0.98901335256834799</v>
      </c>
      <c r="O25" s="19">
        <v>0.99445555766932514</v>
      </c>
      <c r="Q25" s="7"/>
      <c r="R25" s="1">
        <v>180</v>
      </c>
      <c r="S25" s="20">
        <v>0.78572011080824145</v>
      </c>
      <c r="T25" s="19">
        <v>0.97834561385974872</v>
      </c>
      <c r="U25" s="1"/>
      <c r="V25" s="7"/>
      <c r="W25" s="1">
        <v>180</v>
      </c>
      <c r="X25" s="20">
        <v>0.89655997845829649</v>
      </c>
      <c r="Y25" s="20">
        <v>0.97834561385974872</v>
      </c>
      <c r="Z25" s="19">
        <v>0.99577177870713129</v>
      </c>
    </row>
    <row r="26" spans="1:26" x14ac:dyDescent="0.2">
      <c r="J26" s="7"/>
      <c r="K26" s="1">
        <v>190</v>
      </c>
      <c r="L26" s="20">
        <v>0.97571117176898392</v>
      </c>
      <c r="M26" s="20">
        <v>0.9876603634144997</v>
      </c>
      <c r="N26" s="20">
        <v>0.99376854520097113</v>
      </c>
      <c r="O26" s="19">
        <v>0.99686275071152219</v>
      </c>
      <c r="Q26" s="7"/>
      <c r="R26" s="1">
        <v>190</v>
      </c>
      <c r="S26" s="20">
        <v>0.86659532328894107</v>
      </c>
      <c r="T26" s="19">
        <v>0.9876603634144997</v>
      </c>
      <c r="U26" s="1"/>
      <c r="V26" s="7"/>
      <c r="W26" s="1">
        <v>190</v>
      </c>
      <c r="X26" s="20">
        <v>0.93885658645822412</v>
      </c>
      <c r="Y26" s="20">
        <v>0.9876603634144997</v>
      </c>
      <c r="Z26" s="19">
        <v>0.99760889098888761</v>
      </c>
    </row>
    <row r="27" spans="1:26" x14ac:dyDescent="0.2">
      <c r="J27" s="7"/>
      <c r="K27" s="1">
        <v>200</v>
      </c>
      <c r="L27" s="20">
        <v>0.98614309014219437</v>
      </c>
      <c r="M27" s="20">
        <v>0.99299700441423766</v>
      </c>
      <c r="N27" s="20">
        <v>0.99647295590534946</v>
      </c>
      <c r="O27" s="19">
        <v>0.99822669266745567</v>
      </c>
      <c r="Q27" s="7"/>
      <c r="R27" s="1">
        <v>200</v>
      </c>
      <c r="S27" s="20">
        <v>0.92005188930851278</v>
      </c>
      <c r="T27" s="19">
        <v>0.99299700441423766</v>
      </c>
      <c r="U27" s="1"/>
      <c r="V27" s="7"/>
      <c r="W27" s="1">
        <v>200</v>
      </c>
      <c r="X27" s="20">
        <v>0.96454211803336432</v>
      </c>
      <c r="Y27" s="20">
        <v>0.99299700441423766</v>
      </c>
      <c r="Z27" s="19">
        <v>0.99864888269822327</v>
      </c>
    </row>
    <row r="28" spans="1:26" ht="16" thickBot="1" x14ac:dyDescent="0.25">
      <c r="J28" s="11"/>
      <c r="K28" s="12"/>
      <c r="L28" s="12"/>
      <c r="M28" s="12"/>
      <c r="N28" s="12"/>
      <c r="O28" s="13"/>
      <c r="Q28" s="11"/>
      <c r="R28" s="12"/>
      <c r="S28" s="12"/>
      <c r="T28" s="13"/>
      <c r="U28" s="1"/>
      <c r="V28" s="11"/>
      <c r="W28" s="12"/>
      <c r="X28" s="12"/>
      <c r="Y28" s="12"/>
      <c r="Z28" s="13"/>
    </row>
    <row r="29" spans="1:26" x14ac:dyDescent="0.2">
      <c r="U29" s="1"/>
    </row>
    <row r="30" spans="1:26" ht="16" thickBot="1" x14ac:dyDescent="0.25">
      <c r="U30" s="1"/>
    </row>
    <row r="31" spans="1:26" x14ac:dyDescent="0.2">
      <c r="J31" s="4" t="s">
        <v>27</v>
      </c>
      <c r="K31" s="5"/>
      <c r="L31" s="5"/>
      <c r="M31" s="5"/>
      <c r="N31" s="6"/>
      <c r="Q31" s="4" t="s">
        <v>27</v>
      </c>
      <c r="R31" s="5"/>
      <c r="S31" s="5"/>
      <c r="T31" s="6"/>
      <c r="U31" s="1"/>
      <c r="V31" s="4" t="s">
        <v>27</v>
      </c>
      <c r="W31" s="5"/>
      <c r="X31" s="5"/>
      <c r="Y31" s="5"/>
      <c r="Z31" s="6"/>
    </row>
    <row r="32" spans="1:26" x14ac:dyDescent="0.2">
      <c r="J32" s="7"/>
      <c r="K32" s="1"/>
      <c r="L32" s="1"/>
      <c r="M32" s="1"/>
      <c r="N32" s="8"/>
      <c r="Q32" s="7"/>
      <c r="R32" s="1"/>
      <c r="S32" s="1"/>
      <c r="T32" s="8"/>
      <c r="U32" s="1"/>
      <c r="V32" s="7"/>
      <c r="W32" s="1"/>
      <c r="X32" s="1"/>
      <c r="Y32" s="1"/>
      <c r="Z32" s="8"/>
    </row>
    <row r="33" spans="10:26" x14ac:dyDescent="0.2">
      <c r="J33" s="7"/>
      <c r="K33" s="1"/>
      <c r="L33" s="1" t="s">
        <v>16</v>
      </c>
      <c r="M33" s="1"/>
      <c r="N33" s="8"/>
      <c r="Q33" s="7"/>
      <c r="R33" s="1"/>
      <c r="S33" s="1" t="s">
        <v>15</v>
      </c>
      <c r="T33" s="8"/>
      <c r="U33" s="1"/>
      <c r="V33" s="7"/>
      <c r="W33" s="1"/>
      <c r="X33" s="1" t="s">
        <v>16</v>
      </c>
      <c r="Y33" s="1"/>
      <c r="Z33" s="8"/>
    </row>
    <row r="34" spans="10:26" x14ac:dyDescent="0.2">
      <c r="J34" s="7"/>
      <c r="K34" s="1"/>
      <c r="L34" s="1" t="s">
        <v>25</v>
      </c>
      <c r="M34" s="1" t="s">
        <v>24</v>
      </c>
      <c r="N34" s="8" t="s">
        <v>26</v>
      </c>
      <c r="Q34" s="7"/>
      <c r="R34" s="1"/>
      <c r="S34" s="1" t="s">
        <v>21</v>
      </c>
      <c r="T34" s="8" t="s">
        <v>22</v>
      </c>
      <c r="U34" s="1"/>
      <c r="V34" s="7"/>
      <c r="W34" s="1"/>
      <c r="X34" s="1" t="s">
        <v>25</v>
      </c>
      <c r="Y34" s="1" t="s">
        <v>24</v>
      </c>
      <c r="Z34" s="8" t="s">
        <v>26</v>
      </c>
    </row>
    <row r="35" spans="10:26" x14ac:dyDescent="0.2">
      <c r="J35" s="7"/>
      <c r="K35" s="20">
        <f>$H$13</f>
        <v>0.31771694089483676</v>
      </c>
      <c r="L35" s="1">
        <v>1</v>
      </c>
      <c r="M35" s="1">
        <v>2</v>
      </c>
      <c r="N35" s="8">
        <v>3</v>
      </c>
      <c r="Q35" s="7"/>
      <c r="R35" s="20">
        <f>$H$13</f>
        <v>0.31771694089483676</v>
      </c>
      <c r="S35" s="1">
        <v>0</v>
      </c>
      <c r="T35" s="8">
        <v>1</v>
      </c>
      <c r="V35" s="7" t="s">
        <v>15</v>
      </c>
      <c r="W35" s="20">
        <f>$H$13</f>
        <v>0.31771694089483676</v>
      </c>
      <c r="X35" s="20">
        <v>1</v>
      </c>
      <c r="Y35" s="20">
        <v>2</v>
      </c>
      <c r="Z35" s="19">
        <v>3</v>
      </c>
    </row>
    <row r="36" spans="10:26" x14ac:dyDescent="0.2">
      <c r="J36" s="14" t="s">
        <v>14</v>
      </c>
      <c r="K36" s="1">
        <v>1</v>
      </c>
      <c r="L36" s="20">
        <f t="dataTable" ref="L36:N39" dt2D="1" dtr="1" r1="B10" r2="B8" ca="1"/>
        <v>4.291225328898534E-2</v>
      </c>
      <c r="M36" s="20">
        <v>0.189439549495484</v>
      </c>
      <c r="N36" s="19">
        <v>0.54919675108125465</v>
      </c>
      <c r="Q36" s="14" t="s">
        <v>14</v>
      </c>
      <c r="R36" s="1">
        <v>1</v>
      </c>
      <c r="S36" s="20">
        <f t="dataTable" ref="S36:T39" dt2D="1" dtr="1" r1="B9" r2="B8" ca="1"/>
        <v>1.8615069345941999E-2</v>
      </c>
      <c r="T36" s="19">
        <v>0.189439549495484</v>
      </c>
      <c r="V36" s="14" t="s">
        <v>21</v>
      </c>
      <c r="W36" s="20">
        <v>0</v>
      </c>
      <c r="X36" s="20">
        <f t="dataTable" ref="X36:Z37" dt2D="1" dtr="1" r1="B10" r2="B9" ca="1"/>
        <v>7.1981799628189373E-3</v>
      </c>
      <c r="Y36" s="20">
        <v>3.641706287666871E-2</v>
      </c>
      <c r="Z36" s="19">
        <v>0.16457977976675206</v>
      </c>
    </row>
    <row r="37" spans="10:26" x14ac:dyDescent="0.2">
      <c r="J37" s="7"/>
      <c r="K37" s="1">
        <v>2</v>
      </c>
      <c r="L37" s="20">
        <v>8.2008482074318961E-2</v>
      </c>
      <c r="M37" s="20">
        <v>0.31771694089483676</v>
      </c>
      <c r="N37" s="19">
        <v>0.70822894364635502</v>
      </c>
      <c r="Q37" s="7"/>
      <c r="R37" s="1">
        <v>2</v>
      </c>
      <c r="S37" s="20">
        <v>3.641706287666871E-2</v>
      </c>
      <c r="T37" s="19">
        <v>0.31771694089483676</v>
      </c>
      <c r="V37" s="7" t="s">
        <v>22</v>
      </c>
      <c r="W37" s="20">
        <v>1</v>
      </c>
      <c r="X37" s="20">
        <v>8.2008482074318961E-2</v>
      </c>
      <c r="Y37" s="20">
        <v>0.31771694089483676</v>
      </c>
      <c r="Z37" s="19">
        <v>0.70822894364635502</v>
      </c>
    </row>
    <row r="38" spans="10:26" ht="16" thickBot="1" x14ac:dyDescent="0.25">
      <c r="J38" s="7"/>
      <c r="K38" s="1">
        <v>3</v>
      </c>
      <c r="L38" s="20">
        <v>0.15110080212616839</v>
      </c>
      <c r="M38" s="20">
        <v>0.4812808648425313</v>
      </c>
      <c r="N38" s="19">
        <v>0.82866143589625874</v>
      </c>
      <c r="Q38" s="7"/>
      <c r="R38" s="1">
        <v>3</v>
      </c>
      <c r="S38" s="20">
        <v>7.0028675736744803E-2</v>
      </c>
      <c r="T38" s="19">
        <v>0.4812808648425313</v>
      </c>
      <c r="V38" s="11"/>
      <c r="W38" s="12"/>
      <c r="X38" s="17"/>
      <c r="Y38" s="17"/>
      <c r="Z38" s="13"/>
    </row>
    <row r="39" spans="10:26" x14ac:dyDescent="0.2">
      <c r="J39" s="7"/>
      <c r="K39" s="3">
        <v>4</v>
      </c>
      <c r="L39" s="20">
        <v>0.26180248613724533</v>
      </c>
      <c r="M39" s="20">
        <v>0.64895766278492673</v>
      </c>
      <c r="N39" s="19">
        <v>0.90598278176676339</v>
      </c>
      <c r="Q39" s="7"/>
      <c r="R39" s="3">
        <v>4</v>
      </c>
      <c r="S39" s="20">
        <v>0.13046237407403607</v>
      </c>
      <c r="T39" s="19">
        <v>0.64895766278492673</v>
      </c>
    </row>
    <row r="40" spans="10:26" ht="16" thickBot="1" x14ac:dyDescent="0.25">
      <c r="J40" s="11"/>
      <c r="K40" s="12"/>
      <c r="L40" s="17"/>
      <c r="M40" s="17"/>
      <c r="N40" s="13"/>
      <c r="Q40" s="11"/>
      <c r="R40" s="12"/>
      <c r="S40" s="17"/>
      <c r="T40" s="18"/>
    </row>
  </sheetData>
  <conditionalFormatting sqref="L8:O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6:T4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M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N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6:Y3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6:Z3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:Z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2289-C822-4C63-99D3-DB1BFFC6C93A}">
  <dimension ref="A1:AA41"/>
  <sheetViews>
    <sheetView zoomScaleNormal="100" workbookViewId="0">
      <selection activeCell="C7" sqref="C7"/>
    </sheetView>
  </sheetViews>
  <sheetFormatPr baseColWidth="10" defaultColWidth="8.83203125" defaultRowHeight="15" x14ac:dyDescent="0.2"/>
  <cols>
    <col min="1" max="1" width="11.33203125" customWidth="1"/>
    <col min="2" max="2" width="6.1640625" bestFit="1" customWidth="1"/>
    <col min="3" max="3" width="16.83203125" bestFit="1" customWidth="1"/>
    <col min="4" max="4" width="8.6640625" customWidth="1"/>
    <col min="5" max="5" width="11.332031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6" bestFit="1" customWidth="1"/>
    <col min="12" max="15" width="8" bestFit="1" customWidth="1"/>
    <col min="17" max="17" width="18.33203125" customWidth="1"/>
    <col min="18" max="18" width="6" bestFit="1" customWidth="1"/>
    <col min="19" max="19" width="10.83203125" bestFit="1" customWidth="1"/>
    <col min="20" max="20" width="8" bestFit="1" customWidth="1"/>
    <col min="22" max="22" width="18.33203125" customWidth="1"/>
    <col min="23" max="23" width="6" bestFit="1" customWidth="1"/>
    <col min="24" max="24" width="14.5" bestFit="1" customWidth="1"/>
    <col min="25" max="25" width="9.1640625" bestFit="1" customWidth="1"/>
    <col min="26" max="26" width="8.33203125" bestFit="1" customWidth="1"/>
  </cols>
  <sheetData>
    <row r="1" spans="1:26" x14ac:dyDescent="0.2">
      <c r="A1" t="s">
        <v>12</v>
      </c>
    </row>
    <row r="2" spans="1:26" ht="16" thickBot="1" x14ac:dyDescent="0.25"/>
    <row r="3" spans="1:26" x14ac:dyDescent="0.2">
      <c r="A3" s="4" t="s">
        <v>20</v>
      </c>
      <c r="B3" s="5"/>
      <c r="C3" s="6"/>
      <c r="E3" s="4" t="s">
        <v>7</v>
      </c>
      <c r="F3" s="5"/>
      <c r="G3" s="5"/>
      <c r="H3" s="6"/>
      <c r="J3" s="4" t="s">
        <v>27</v>
      </c>
      <c r="K3" s="5"/>
      <c r="L3" s="5"/>
      <c r="M3" s="5"/>
      <c r="N3" s="5"/>
      <c r="O3" s="6"/>
      <c r="Q3" s="4" t="s">
        <v>27</v>
      </c>
      <c r="R3" s="5"/>
      <c r="S3" s="5"/>
      <c r="T3" s="6"/>
      <c r="V3" s="4" t="s">
        <v>27</v>
      </c>
      <c r="W3" s="5"/>
      <c r="X3" s="5"/>
      <c r="Y3" s="5"/>
      <c r="Z3" s="6"/>
    </row>
    <row r="4" spans="1:26" x14ac:dyDescent="0.2">
      <c r="A4" s="7"/>
      <c r="B4" s="1"/>
      <c r="C4" s="8"/>
      <c r="E4" s="7"/>
      <c r="F4" s="1"/>
      <c r="G4" s="1"/>
      <c r="H4" s="8"/>
      <c r="J4" s="7"/>
      <c r="K4" s="1"/>
      <c r="L4" s="1"/>
      <c r="M4" s="1"/>
      <c r="N4" s="1"/>
      <c r="O4" s="8"/>
      <c r="Q4" s="7"/>
      <c r="R4" s="1"/>
      <c r="S4" s="1"/>
      <c r="T4" s="8"/>
      <c r="V4" s="7"/>
      <c r="W4" s="1"/>
      <c r="X4" s="1"/>
      <c r="Y4" s="1"/>
      <c r="Z4" s="8"/>
    </row>
    <row r="5" spans="1:26" x14ac:dyDescent="0.2">
      <c r="A5" s="7" t="s">
        <v>2</v>
      </c>
      <c r="B5" s="1" t="s">
        <v>1</v>
      </c>
      <c r="C5" s="8"/>
      <c r="E5" s="9" t="s">
        <v>2</v>
      </c>
      <c r="F5" s="2" t="s">
        <v>0</v>
      </c>
      <c r="G5" s="2" t="s">
        <v>1</v>
      </c>
      <c r="H5" s="10" t="s">
        <v>3</v>
      </c>
      <c r="J5" s="7"/>
      <c r="K5" s="1"/>
      <c r="L5" s="1"/>
      <c r="M5" s="1"/>
      <c r="N5" s="1"/>
      <c r="O5" s="8"/>
      <c r="Q5" s="7"/>
      <c r="R5" s="1"/>
      <c r="S5" s="1" t="s">
        <v>15</v>
      </c>
      <c r="T5" s="8"/>
      <c r="V5" s="7"/>
      <c r="W5" s="1"/>
      <c r="X5" s="1" t="s">
        <v>16</v>
      </c>
      <c r="Y5" s="1"/>
      <c r="Z5" s="8"/>
    </row>
    <row r="6" spans="1:26" x14ac:dyDescent="0.2">
      <c r="A6" s="7"/>
      <c r="B6" s="1"/>
      <c r="C6" s="8"/>
      <c r="E6" s="7" t="s">
        <v>11</v>
      </c>
      <c r="F6" s="1">
        <v>-6.9554756910000002</v>
      </c>
      <c r="G6" s="1">
        <v>1</v>
      </c>
      <c r="H6" s="8">
        <f>F6*G6</f>
        <v>-6.9554756910000002</v>
      </c>
      <c r="J6" s="7"/>
      <c r="K6" s="1"/>
      <c r="L6" s="1" t="s">
        <v>14</v>
      </c>
      <c r="M6" s="1"/>
      <c r="N6" s="1"/>
      <c r="O6" s="8"/>
      <c r="Q6" s="7"/>
      <c r="R6" s="1"/>
      <c r="S6" s="1" t="s">
        <v>21</v>
      </c>
      <c r="T6" s="8" t="s">
        <v>22</v>
      </c>
      <c r="V6" s="7"/>
      <c r="W6" s="1"/>
      <c r="X6" s="1" t="s">
        <v>25</v>
      </c>
      <c r="Y6" s="1" t="s">
        <v>24</v>
      </c>
      <c r="Z6" s="8" t="s">
        <v>26</v>
      </c>
    </row>
    <row r="7" spans="1:26" x14ac:dyDescent="0.2">
      <c r="A7" s="7" t="s">
        <v>13</v>
      </c>
      <c r="B7" s="1">
        <v>100</v>
      </c>
      <c r="C7" s="8" t="s">
        <v>23</v>
      </c>
      <c r="E7" s="7" t="s">
        <v>13</v>
      </c>
      <c r="F7" s="1">
        <v>2.9439709000000001E-2</v>
      </c>
      <c r="G7" s="1">
        <f>B7</f>
        <v>100</v>
      </c>
      <c r="H7" s="8">
        <f t="shared" ref="H7:H10" si="0">F7*G7</f>
        <v>2.9439709000000001</v>
      </c>
      <c r="J7" s="7"/>
      <c r="K7" s="20">
        <f>$H$12</f>
        <v>0.35130143005312209</v>
      </c>
      <c r="L7" s="1">
        <v>1</v>
      </c>
      <c r="M7" s="1">
        <v>2</v>
      </c>
      <c r="N7" s="1">
        <v>3</v>
      </c>
      <c r="O7" s="8">
        <v>4</v>
      </c>
      <c r="Q7" s="7"/>
      <c r="R7" s="20">
        <f>$H$12</f>
        <v>0.35130143005312209</v>
      </c>
      <c r="S7" s="1">
        <v>0</v>
      </c>
      <c r="T7" s="8">
        <v>1</v>
      </c>
      <c r="V7" s="7"/>
      <c r="W7" s="20">
        <f>$H$12</f>
        <v>0.35130143005312209</v>
      </c>
      <c r="X7" s="1">
        <v>1</v>
      </c>
      <c r="Y7" s="1">
        <v>2</v>
      </c>
      <c r="Z7" s="8">
        <v>3</v>
      </c>
    </row>
    <row r="8" spans="1:26" x14ac:dyDescent="0.2">
      <c r="A8" s="7" t="s">
        <v>14</v>
      </c>
      <c r="B8" s="1">
        <v>2</v>
      </c>
      <c r="C8" s="8" t="s">
        <v>17</v>
      </c>
      <c r="E8" s="7" t="s">
        <v>14</v>
      </c>
      <c r="F8" s="3">
        <v>0.33847450499999998</v>
      </c>
      <c r="G8" s="1">
        <f t="shared" ref="G8:G9" si="1">B8</f>
        <v>2</v>
      </c>
      <c r="H8" s="8">
        <f t="shared" si="0"/>
        <v>0.67694900999999996</v>
      </c>
      <c r="J8" s="14" t="s">
        <v>13</v>
      </c>
      <c r="K8" s="1">
        <v>10</v>
      </c>
      <c r="L8" s="20">
        <f t="dataTable" ref="L8:O27" dt2D="1" dtr="1" r1="B8" r2="B7" ca="1"/>
        <v>3.7603524118177495E-4</v>
      </c>
      <c r="M8" s="20">
        <v>1.2171809957196996E-3</v>
      </c>
      <c r="N8" s="20">
        <v>3.5415847133654032E-3</v>
      </c>
      <c r="O8" s="19">
        <v>9.2754677091538822E-3</v>
      </c>
      <c r="Q8" s="14" t="s">
        <v>13</v>
      </c>
      <c r="R8" s="1">
        <v>10</v>
      </c>
      <c r="S8" s="20">
        <f t="dataTable" ref="S8:T27" dt2D="1" dtr="1" r1="B9" r2="B7" ca="1"/>
        <v>6.2102312790725712E-6</v>
      </c>
      <c r="T8" s="19">
        <v>1.2171809957196996E-3</v>
      </c>
      <c r="V8" s="14" t="s">
        <v>13</v>
      </c>
      <c r="W8" s="1">
        <v>10</v>
      </c>
      <c r="X8" s="20">
        <f t="dataTable" ref="X8:Z27" dt2D="1" dtr="1" r1="B10" r2="B7" ca="1"/>
        <v>6.1916537370876456E-5</v>
      </c>
      <c r="Y8" s="20">
        <v>1.2171809957196996E-3</v>
      </c>
      <c r="Z8" s="19">
        <v>1.3062281254072319E-2</v>
      </c>
    </row>
    <row r="9" spans="1:26" x14ac:dyDescent="0.2">
      <c r="A9" s="7" t="s">
        <v>15</v>
      </c>
      <c r="B9" s="1">
        <v>1</v>
      </c>
      <c r="C9" s="8" t="s">
        <v>18</v>
      </c>
      <c r="E9" s="7" t="s">
        <v>15</v>
      </c>
      <c r="F9" s="3">
        <v>1.338690615</v>
      </c>
      <c r="G9" s="1">
        <f t="shared" si="1"/>
        <v>1</v>
      </c>
      <c r="H9" s="8">
        <f t="shared" si="0"/>
        <v>1.338690615</v>
      </c>
      <c r="I9" s="1"/>
      <c r="J9" s="7"/>
      <c r="K9" s="1">
        <v>20</v>
      </c>
      <c r="L9" s="20">
        <v>1.0508889329149966E-3</v>
      </c>
      <c r="M9" s="20">
        <v>3.1002469072378361E-3</v>
      </c>
      <c r="N9" s="20">
        <v>8.2309306597268036E-3</v>
      </c>
      <c r="O9" s="19">
        <v>1.9697503995526774E-2</v>
      </c>
      <c r="Q9" s="7"/>
      <c r="R9" s="1">
        <v>20</v>
      </c>
      <c r="S9" s="20">
        <v>2.2940375195403389E-5</v>
      </c>
      <c r="T9" s="19">
        <v>3.1002469072378361E-3</v>
      </c>
      <c r="V9" s="7"/>
      <c r="W9" s="1">
        <v>20</v>
      </c>
      <c r="X9" s="20">
        <v>1.9704221465959368E-4</v>
      </c>
      <c r="Y9" s="20">
        <v>3.1002469072378361E-3</v>
      </c>
      <c r="Z9" s="19">
        <v>2.6806020612605872E-2</v>
      </c>
    </row>
    <row r="10" spans="1:26" x14ac:dyDescent="0.2">
      <c r="A10" s="7" t="s">
        <v>16</v>
      </c>
      <c r="B10" s="3">
        <v>2</v>
      </c>
      <c r="C10" s="8" t="s">
        <v>19</v>
      </c>
      <c r="E10" s="7" t="s">
        <v>16</v>
      </c>
      <c r="F10" s="3">
        <v>0.80702795999999999</v>
      </c>
      <c r="G10" s="1">
        <f>B10</f>
        <v>2</v>
      </c>
      <c r="H10" s="8">
        <f t="shared" si="0"/>
        <v>1.61405592</v>
      </c>
      <c r="J10" s="7"/>
      <c r="K10" s="1">
        <v>30</v>
      </c>
      <c r="L10" s="20">
        <v>2.7090578983335382E-3</v>
      </c>
      <c r="M10" s="20">
        <v>7.2911692926217082E-3</v>
      </c>
      <c r="N10" s="20">
        <v>1.768423577585258E-2</v>
      </c>
      <c r="O10" s="19">
        <v>3.8728143638671199E-2</v>
      </c>
      <c r="Q10" s="7"/>
      <c r="R10" s="1">
        <v>30</v>
      </c>
      <c r="S10" s="20">
        <v>7.801219355670083E-5</v>
      </c>
      <c r="T10" s="19">
        <v>7.2911692926217082E-3</v>
      </c>
      <c r="V10" s="7"/>
      <c r="W10" s="1">
        <v>30</v>
      </c>
      <c r="X10" s="20">
        <v>5.7780298482027447E-4</v>
      </c>
      <c r="Y10" s="20">
        <v>7.2911692926217082E-3</v>
      </c>
      <c r="Z10" s="19">
        <v>5.0965757922546547E-2</v>
      </c>
    </row>
    <row r="11" spans="1:26" x14ac:dyDescent="0.2">
      <c r="A11" s="7"/>
      <c r="B11" s="1"/>
      <c r="C11" s="8"/>
      <c r="E11" s="7"/>
      <c r="F11" s="1"/>
      <c r="G11" s="1" t="s">
        <v>4</v>
      </c>
      <c r="H11" s="8">
        <f>SUM(H6:H10)</f>
        <v>-0.38180924600000021</v>
      </c>
      <c r="J11" s="7"/>
      <c r="K11" s="1">
        <v>40</v>
      </c>
      <c r="L11" s="20">
        <v>6.4473145271170687E-3</v>
      </c>
      <c r="M11" s="20">
        <v>1.5849261484115282E-2</v>
      </c>
      <c r="N11" s="20">
        <v>3.5169820628822707E-2</v>
      </c>
      <c r="O11" s="19">
        <v>7.0612736351307478E-2</v>
      </c>
      <c r="Q11" s="7"/>
      <c r="R11" s="1">
        <v>40</v>
      </c>
      <c r="S11" s="20">
        <v>2.4434309565478683E-4</v>
      </c>
      <c r="T11" s="19">
        <v>1.5849261484115282E-2</v>
      </c>
      <c r="V11" s="7"/>
      <c r="W11" s="1">
        <v>40</v>
      </c>
      <c r="X11" s="20">
        <v>1.5622321015314414E-3</v>
      </c>
      <c r="Y11" s="20">
        <v>1.5849261484115282E-2</v>
      </c>
      <c r="Z11" s="19">
        <v>8.9933634150916722E-2</v>
      </c>
    </row>
    <row r="12" spans="1:26" x14ac:dyDescent="0.2">
      <c r="A12" s="7"/>
      <c r="B12" s="1"/>
      <c r="C12" s="8"/>
      <c r="E12" s="7"/>
      <c r="F12" s="1"/>
      <c r="G12" s="1" t="s">
        <v>6</v>
      </c>
      <c r="H12" s="19">
        <f>_xlfn.NORM.S.DIST(H11,TRUE)</f>
        <v>0.35130143005312209</v>
      </c>
      <c r="J12" s="7"/>
      <c r="K12" s="1">
        <v>50</v>
      </c>
      <c r="L12" s="20">
        <v>1.4180037134455625E-2</v>
      </c>
      <c r="M12" s="20">
        <v>3.1884268801138871E-2</v>
      </c>
      <c r="N12" s="20">
        <v>6.4845668748080787E-2</v>
      </c>
      <c r="O12" s="19">
        <v>0.11962855197375451</v>
      </c>
      <c r="Q12" s="7"/>
      <c r="R12" s="1">
        <v>50</v>
      </c>
      <c r="S12" s="20">
        <v>7.0527059392870106E-4</v>
      </c>
      <c r="T12" s="19">
        <v>3.1884268801138871E-2</v>
      </c>
      <c r="V12" s="7"/>
      <c r="W12" s="1">
        <v>50</v>
      </c>
      <c r="X12" s="20">
        <v>3.8975000887829497E-3</v>
      </c>
      <c r="Y12" s="20">
        <v>3.1884268801138871E-2</v>
      </c>
      <c r="Z12" s="19">
        <v>0.14760358782944102</v>
      </c>
    </row>
    <row r="13" spans="1:26" x14ac:dyDescent="0.2">
      <c r="A13" s="7"/>
      <c r="B13" s="1"/>
      <c r="C13" s="8"/>
      <c r="E13" s="7"/>
      <c r="F13" s="1"/>
      <c r="G13" s="1"/>
      <c r="H13" s="15"/>
      <c r="J13" s="7"/>
      <c r="K13" s="1">
        <v>60</v>
      </c>
      <c r="L13" s="20">
        <v>2.8856465509037477E-2</v>
      </c>
      <c r="M13" s="20">
        <v>5.9451151290425497E-2</v>
      </c>
      <c r="N13" s="20">
        <v>0.11105756847962972</v>
      </c>
      <c r="O13" s="19">
        <v>0.18876713304670431</v>
      </c>
      <c r="Q13" s="7"/>
      <c r="R13" s="1">
        <v>60</v>
      </c>
      <c r="S13" s="20">
        <v>1.8772248243411739E-3</v>
      </c>
      <c r="T13" s="19">
        <v>5.9451151290425497E-2</v>
      </c>
      <c r="V13" s="7"/>
      <c r="W13" s="1">
        <v>60</v>
      </c>
      <c r="X13" s="20">
        <v>8.9803927463623975E-3</v>
      </c>
      <c r="Y13" s="20">
        <v>5.9451151290425497E-2</v>
      </c>
      <c r="Z13" s="19">
        <v>0.22591439766435711</v>
      </c>
    </row>
    <row r="14" spans="1:26" x14ac:dyDescent="0.2">
      <c r="A14" s="7"/>
      <c r="B14" s="1"/>
      <c r="C14" s="8"/>
      <c r="E14" s="7"/>
      <c r="F14" s="1"/>
      <c r="G14" s="1"/>
      <c r="H14" s="8"/>
      <c r="J14" s="7"/>
      <c r="K14" s="1">
        <v>70</v>
      </c>
      <c r="L14" s="20">
        <v>5.4414909822707663E-2</v>
      </c>
      <c r="M14" s="20">
        <v>0.10293557144877526</v>
      </c>
      <c r="N14" s="20">
        <v>0.1770863429808317</v>
      </c>
      <c r="O14" s="19">
        <v>0.27824886083227274</v>
      </c>
      <c r="Q14" s="7"/>
      <c r="R14" s="1">
        <v>70</v>
      </c>
      <c r="S14" s="20">
        <v>4.6112914287720014E-3</v>
      </c>
      <c r="T14" s="19">
        <v>0.10293557144877526</v>
      </c>
      <c r="V14" s="7"/>
      <c r="W14" s="1">
        <v>70</v>
      </c>
      <c r="X14" s="20">
        <v>1.913139282668282E-2</v>
      </c>
      <c r="Y14" s="20">
        <v>0.10293557144877526</v>
      </c>
      <c r="Z14" s="19">
        <v>0.32348607912690047</v>
      </c>
    </row>
    <row r="15" spans="1:26" x14ac:dyDescent="0.2">
      <c r="A15" s="7"/>
      <c r="B15" s="1"/>
      <c r="C15" s="8"/>
      <c r="E15" s="7"/>
      <c r="F15" s="1"/>
      <c r="G15" s="1"/>
      <c r="H15" s="8"/>
      <c r="J15" s="7"/>
      <c r="K15" s="1">
        <v>80</v>
      </c>
      <c r="L15" s="20">
        <v>9.525397699159717E-2</v>
      </c>
      <c r="M15" s="20">
        <v>0.16587289963214888</v>
      </c>
      <c r="N15" s="20">
        <v>0.26365131920781992</v>
      </c>
      <c r="O15" s="19">
        <v>0.38451099499753394</v>
      </c>
      <c r="Q15" s="7"/>
      <c r="R15" s="1">
        <v>80</v>
      </c>
      <c r="S15" s="20">
        <v>1.0463635054703159E-2</v>
      </c>
      <c r="T15" s="19">
        <v>0.16587289963214888</v>
      </c>
      <c r="V15" s="7"/>
      <c r="W15" s="1">
        <v>80</v>
      </c>
      <c r="X15" s="20">
        <v>3.7732207739435385E-2</v>
      </c>
      <c r="Y15" s="20">
        <v>0.16587289963214888</v>
      </c>
      <c r="Z15" s="19">
        <v>0.43503267991143602</v>
      </c>
    </row>
    <row r="16" spans="1:26" x14ac:dyDescent="0.2">
      <c r="A16" s="7"/>
      <c r="B16" s="1"/>
      <c r="C16" s="8"/>
      <c r="E16" s="7"/>
      <c r="F16" s="1"/>
      <c r="G16" s="1"/>
      <c r="H16" s="8"/>
      <c r="J16" s="7"/>
      <c r="K16" s="1">
        <v>90</v>
      </c>
      <c r="L16" s="20">
        <v>0.15512899488759849</v>
      </c>
      <c r="M16" s="20">
        <v>0.24945482518225964</v>
      </c>
      <c r="N16" s="20">
        <v>0.36778264254576948</v>
      </c>
      <c r="O16" s="19">
        <v>0.50029628403191795</v>
      </c>
      <c r="Q16" s="7"/>
      <c r="R16" s="1">
        <v>90</v>
      </c>
      <c r="S16" s="20">
        <v>2.1957723773279515E-2</v>
      </c>
      <c r="T16" s="19">
        <v>0.24945482518225964</v>
      </c>
      <c r="V16" s="7"/>
      <c r="W16" s="1">
        <v>90</v>
      </c>
      <c r="X16" s="20">
        <v>6.9006086075944384E-2</v>
      </c>
      <c r="Y16" s="20">
        <v>0.24945482518225964</v>
      </c>
      <c r="Z16" s="19">
        <v>0.55204179173641621</v>
      </c>
    </row>
    <row r="17" spans="1:27" x14ac:dyDescent="0.2">
      <c r="A17" s="7"/>
      <c r="B17" s="1"/>
      <c r="C17" s="8"/>
      <c r="E17" s="7"/>
      <c r="F17" s="1"/>
      <c r="G17" s="1"/>
      <c r="H17" s="8"/>
      <c r="J17" s="7"/>
      <c r="K17" s="1">
        <v>100</v>
      </c>
      <c r="L17" s="20">
        <v>0.23567515359995678</v>
      </c>
      <c r="M17" s="20">
        <v>0.35130143005312209</v>
      </c>
      <c r="N17" s="20">
        <v>0.48271734895516166</v>
      </c>
      <c r="O17" s="19">
        <v>0.61605644268156057</v>
      </c>
      <c r="Q17" s="7"/>
      <c r="R17" s="1">
        <v>100</v>
      </c>
      <c r="S17" s="20">
        <v>4.2670809461243096E-2</v>
      </c>
      <c r="T17" s="19">
        <v>0.35130143005312209</v>
      </c>
      <c r="V17" s="7"/>
      <c r="W17" s="1">
        <v>100</v>
      </c>
      <c r="X17" s="20">
        <v>0.11725186700092191</v>
      </c>
      <c r="Y17" s="20">
        <v>0.35130143005312209</v>
      </c>
      <c r="Z17" s="19">
        <v>0.66466137839899331</v>
      </c>
    </row>
    <row r="18" spans="1:27" x14ac:dyDescent="0.2">
      <c r="A18" s="7"/>
      <c r="B18" s="1"/>
      <c r="C18" s="8"/>
      <c r="E18" s="7"/>
      <c r="F18" s="1"/>
      <c r="G18" s="1"/>
      <c r="H18" s="8"/>
      <c r="J18" s="7"/>
      <c r="K18" s="1">
        <v>110</v>
      </c>
      <c r="L18" s="20">
        <v>0.3350952175714445</v>
      </c>
      <c r="M18" s="20">
        <v>0.46517195363710495</v>
      </c>
      <c r="N18" s="20">
        <v>0.59911704754922024</v>
      </c>
      <c r="O18" s="19">
        <v>0.72224940138579441</v>
      </c>
      <c r="Q18" s="7"/>
      <c r="R18" s="1">
        <v>110</v>
      </c>
      <c r="S18" s="20">
        <v>7.6919339526749037E-2</v>
      </c>
      <c r="T18" s="19">
        <v>0.46517195363710495</v>
      </c>
      <c r="V18" s="7"/>
      <c r="W18" s="1">
        <v>110</v>
      </c>
      <c r="X18" s="20">
        <v>0.18554322839062964</v>
      </c>
      <c r="Y18" s="20">
        <v>0.46517195363710495</v>
      </c>
      <c r="Z18" s="19">
        <v>0.76411921064057076</v>
      </c>
    </row>
    <row r="19" spans="1:27" x14ac:dyDescent="0.2">
      <c r="A19" s="7"/>
      <c r="B19" s="1"/>
      <c r="C19" s="8"/>
      <c r="E19" s="7"/>
      <c r="F19" s="1"/>
      <c r="G19" s="1"/>
      <c r="H19" s="8"/>
      <c r="J19" s="7"/>
      <c r="K19" s="1">
        <v>120</v>
      </c>
      <c r="L19" s="20">
        <v>0.44769401804141012</v>
      </c>
      <c r="M19" s="20">
        <v>0.58198918767861207</v>
      </c>
      <c r="N19" s="20">
        <v>0.70728121510803088</v>
      </c>
      <c r="O19" s="19">
        <v>0.81163406388332537</v>
      </c>
      <c r="Q19" s="7"/>
      <c r="R19" s="1">
        <v>120</v>
      </c>
      <c r="S19" s="20">
        <v>0.128879096170051</v>
      </c>
      <c r="T19" s="19">
        <v>0.58198918767861207</v>
      </c>
      <c r="V19" s="7"/>
      <c r="W19" s="1">
        <v>120</v>
      </c>
      <c r="X19" s="20">
        <v>0.2742387806133757</v>
      </c>
      <c r="Y19" s="20">
        <v>0.58198918767861207</v>
      </c>
      <c r="Z19" s="19">
        <v>0.84471170012692076</v>
      </c>
    </row>
    <row r="20" spans="1:27" x14ac:dyDescent="0.2">
      <c r="A20" s="7"/>
      <c r="B20" s="1"/>
      <c r="C20" s="8"/>
      <c r="E20" s="7"/>
      <c r="F20" s="1"/>
      <c r="G20" s="1"/>
      <c r="H20" s="8"/>
      <c r="J20" s="7"/>
      <c r="K20" s="1">
        <v>130</v>
      </c>
      <c r="L20" s="20">
        <v>0.56470437469401369</v>
      </c>
      <c r="M20" s="20">
        <v>0.69194885577873355</v>
      </c>
      <c r="N20" s="20">
        <v>0.79950558310906383</v>
      </c>
      <c r="O20" s="19">
        <v>0.88066766988510858</v>
      </c>
      <c r="Q20" s="7"/>
      <c r="R20" s="1">
        <v>130</v>
      </c>
      <c r="S20" s="20">
        <v>0.20120956574972484</v>
      </c>
      <c r="T20" s="19">
        <v>0.69194885577873355</v>
      </c>
      <c r="V20" s="7"/>
      <c r="W20" s="1">
        <v>130</v>
      </c>
      <c r="X20" s="20">
        <v>0.37993712061161677</v>
      </c>
      <c r="Y20" s="20">
        <v>0.69194885577873355</v>
      </c>
      <c r="Z20" s="19">
        <v>0.90463285597081577</v>
      </c>
    </row>
    <row r="21" spans="1:27" x14ac:dyDescent="0.2">
      <c r="A21" s="7"/>
      <c r="B21" s="1"/>
      <c r="C21" s="8"/>
      <c r="E21" s="7"/>
      <c r="F21" s="1"/>
      <c r="G21" s="1"/>
      <c r="H21" s="8"/>
      <c r="J21" s="7"/>
      <c r="K21" s="1">
        <v>140</v>
      </c>
      <c r="L21" s="20">
        <v>0.67627394131501317</v>
      </c>
      <c r="M21" s="20">
        <v>0.78691978326771927</v>
      </c>
      <c r="N21" s="20">
        <v>0.87165591080455063</v>
      </c>
      <c r="O21" s="19">
        <v>0.92958782001957441</v>
      </c>
      <c r="Q21" s="7"/>
      <c r="R21" s="1">
        <v>140</v>
      </c>
      <c r="S21" s="20">
        <v>0.29359536846387002</v>
      </c>
      <c r="T21" s="19">
        <v>0.78691978326771927</v>
      </c>
      <c r="V21" s="7"/>
      <c r="W21" s="1">
        <v>140</v>
      </c>
      <c r="X21" s="20">
        <v>0.49551245436482205</v>
      </c>
      <c r="Y21" s="20">
        <v>0.78691978326771927</v>
      </c>
      <c r="Z21" s="19">
        <v>0.94551137271445795</v>
      </c>
    </row>
    <row r="22" spans="1:27" x14ac:dyDescent="0.2">
      <c r="A22" s="7"/>
      <c r="B22" s="1"/>
      <c r="C22" s="8"/>
      <c r="E22" s="7"/>
      <c r="F22" s="1"/>
      <c r="G22" s="1"/>
      <c r="H22" s="8"/>
      <c r="J22" s="7"/>
      <c r="K22" s="1">
        <v>150</v>
      </c>
      <c r="L22" s="20">
        <v>0.77388476577193188</v>
      </c>
      <c r="M22" s="20">
        <v>0.86218223330721444</v>
      </c>
      <c r="N22" s="20">
        <v>0.92344767420077467</v>
      </c>
      <c r="O22" s="19">
        <v>0.96139636964297448</v>
      </c>
      <c r="Q22" s="7"/>
      <c r="R22" s="1">
        <v>150</v>
      </c>
      <c r="S22" s="20">
        <v>0.40186821069074813</v>
      </c>
      <c r="T22" s="19">
        <v>0.86218223330721444</v>
      </c>
      <c r="V22" s="7"/>
      <c r="W22" s="1">
        <v>150</v>
      </c>
      <c r="X22" s="20">
        <v>0.61146839963342048</v>
      </c>
      <c r="Y22" s="20">
        <v>0.86218223330721444</v>
      </c>
      <c r="Z22" s="19">
        <v>0.97109950124879041</v>
      </c>
    </row>
    <row r="23" spans="1:27" ht="16" thickBot="1" x14ac:dyDescent="0.25">
      <c r="A23" s="11"/>
      <c r="B23" s="12"/>
      <c r="C23" s="13"/>
      <c r="E23" s="11"/>
      <c r="F23" s="12"/>
      <c r="G23" s="12"/>
      <c r="H23" s="13"/>
      <c r="J23" s="7"/>
      <c r="K23" s="1">
        <v>160</v>
      </c>
      <c r="L23" s="20">
        <v>0.85224228785287914</v>
      </c>
      <c r="M23" s="20">
        <v>0.91690850890144004</v>
      </c>
      <c r="N23" s="20">
        <v>0.95756005923189735</v>
      </c>
      <c r="O23" s="19">
        <v>0.98037338107147398</v>
      </c>
      <c r="Q23" s="7"/>
      <c r="R23" s="1">
        <v>160</v>
      </c>
      <c r="S23" s="20">
        <v>0.51829812010393439</v>
      </c>
      <c r="T23" s="19">
        <v>0.91690850890144004</v>
      </c>
      <c r="U23" s="1"/>
      <c r="V23" s="7"/>
      <c r="W23" s="1">
        <v>160</v>
      </c>
      <c r="X23" s="20">
        <v>0.71821443833448262</v>
      </c>
      <c r="Y23" s="20">
        <v>0.91690850890144004</v>
      </c>
      <c r="Z23" s="19">
        <v>0.9857958443374476</v>
      </c>
      <c r="AA23" s="1"/>
    </row>
    <row r="24" spans="1:27" x14ac:dyDescent="0.2">
      <c r="J24" s="7"/>
      <c r="K24" s="1">
        <v>170</v>
      </c>
      <c r="L24" s="20">
        <v>0.90995790839541113</v>
      </c>
      <c r="M24" s="20">
        <v>0.95342109209396109</v>
      </c>
      <c r="N24" s="20">
        <v>0.97817544661059763</v>
      </c>
      <c r="O24" s="19">
        <v>0.99076153671809197</v>
      </c>
      <c r="Q24" s="7"/>
      <c r="R24" s="1">
        <v>170</v>
      </c>
      <c r="S24" s="20">
        <v>0.6331770744498314</v>
      </c>
      <c r="T24" s="19">
        <v>0.95342109209396109</v>
      </c>
      <c r="U24" s="1"/>
      <c r="V24" s="7"/>
      <c r="W24" s="1">
        <v>170</v>
      </c>
      <c r="X24" s="20">
        <v>0.80838010589078046</v>
      </c>
      <c r="Y24" s="20">
        <v>0.95342109209396109</v>
      </c>
      <c r="Z24" s="19">
        <v>0.99354057166201593</v>
      </c>
      <c r="AA24" s="1"/>
    </row>
    <row r="25" spans="1:27" x14ac:dyDescent="0.2">
      <c r="J25" s="7"/>
      <c r="K25" s="1">
        <v>180</v>
      </c>
      <c r="L25" s="20">
        <v>0.94896425667035833</v>
      </c>
      <c r="M25" s="20">
        <v>0.97577314471833343</v>
      </c>
      <c r="N25" s="20">
        <v>0.98960680345029117</v>
      </c>
      <c r="O25" s="19">
        <v>0.99597917991119544</v>
      </c>
      <c r="Q25" s="7"/>
      <c r="R25" s="1">
        <v>180</v>
      </c>
      <c r="S25" s="20">
        <v>0.73718040539339924</v>
      </c>
      <c r="T25" s="19">
        <v>0.97577314471833343</v>
      </c>
      <c r="U25" s="1"/>
      <c r="V25" s="7"/>
      <c r="W25" s="1">
        <v>180</v>
      </c>
      <c r="X25" s="20">
        <v>0.87826139840506501</v>
      </c>
      <c r="Y25" s="20">
        <v>0.97577314471833343</v>
      </c>
      <c r="Z25" s="19">
        <v>0.997285362918375</v>
      </c>
      <c r="AA25" s="1"/>
    </row>
    <row r="26" spans="1:27" x14ac:dyDescent="0.2">
      <c r="J26" s="7"/>
      <c r="K26" s="1">
        <v>190</v>
      </c>
      <c r="L26" s="20">
        <v>0.97315256841443254</v>
      </c>
      <c r="M26" s="20">
        <v>0.98832821984764374</v>
      </c>
      <c r="N26" s="20">
        <v>0.99542287286747411</v>
      </c>
      <c r="O26" s="19">
        <v>0.99838373120006418</v>
      </c>
      <c r="Q26" s="7"/>
      <c r="R26" s="1">
        <v>190</v>
      </c>
      <c r="S26" s="20">
        <v>0.8235746179363429</v>
      </c>
      <c r="T26" s="19">
        <v>0.98832821984764374</v>
      </c>
      <c r="U26" s="1"/>
      <c r="V26" s="7"/>
      <c r="W26" s="1">
        <v>190</v>
      </c>
      <c r="X26" s="20">
        <v>0.92795613018801104</v>
      </c>
      <c r="Y26" s="20">
        <v>0.98832821984764374</v>
      </c>
      <c r="Z26" s="19">
        <v>0.99894675482275641</v>
      </c>
      <c r="AA26" s="1"/>
    </row>
    <row r="27" spans="1:27" x14ac:dyDescent="0.2">
      <c r="J27" s="7"/>
      <c r="K27" s="1">
        <v>200</v>
      </c>
      <c r="L27" s="20">
        <v>0.98691524977264011</v>
      </c>
      <c r="M27" s="20">
        <v>0.99479885558365577</v>
      </c>
      <c r="N27" s="20">
        <v>0.99813796996555915</v>
      </c>
      <c r="O27" s="19">
        <v>0.99940048479206756</v>
      </c>
      <c r="Q27" s="7"/>
      <c r="R27" s="1">
        <v>200</v>
      </c>
      <c r="S27" s="20">
        <v>0.88942408187476008</v>
      </c>
      <c r="T27" s="19">
        <v>0.99479885558365577</v>
      </c>
      <c r="U27" s="1"/>
      <c r="V27" s="7"/>
      <c r="W27" s="1">
        <v>200</v>
      </c>
      <c r="X27" s="20">
        <v>0.96038177890766141</v>
      </c>
      <c r="Y27" s="20">
        <v>0.99479885558365577</v>
      </c>
      <c r="Z27" s="19">
        <v>0.99962305226513404</v>
      </c>
      <c r="AA27" s="1"/>
    </row>
    <row r="28" spans="1:27" ht="16" thickBot="1" x14ac:dyDescent="0.25">
      <c r="J28" s="11"/>
      <c r="K28" s="12"/>
      <c r="L28" s="12"/>
      <c r="M28" s="12"/>
      <c r="N28" s="12"/>
      <c r="O28" s="13"/>
      <c r="Q28" s="11"/>
      <c r="R28" s="12"/>
      <c r="S28" s="12"/>
      <c r="T28" s="13"/>
      <c r="V28" s="11"/>
      <c r="W28" s="12"/>
      <c r="X28" s="12"/>
      <c r="Y28" s="12"/>
      <c r="Z28" s="13"/>
    </row>
    <row r="31" spans="1:27" ht="16" thickBot="1" x14ac:dyDescent="0.25"/>
    <row r="32" spans="1:27" x14ac:dyDescent="0.2">
      <c r="J32" s="4" t="s">
        <v>27</v>
      </c>
      <c r="K32" s="5"/>
      <c r="L32" s="5"/>
      <c r="M32" s="5"/>
      <c r="N32" s="6"/>
      <c r="Q32" s="4" t="s">
        <v>27</v>
      </c>
      <c r="R32" s="5"/>
      <c r="S32" s="5"/>
      <c r="T32" s="6"/>
      <c r="U32" s="1"/>
      <c r="V32" s="4" t="s">
        <v>27</v>
      </c>
      <c r="W32" s="5"/>
      <c r="X32" s="5"/>
      <c r="Y32" s="5"/>
      <c r="Z32" s="6"/>
    </row>
    <row r="33" spans="10:26" x14ac:dyDescent="0.2">
      <c r="J33" s="7"/>
      <c r="K33" s="1"/>
      <c r="L33" s="1"/>
      <c r="M33" s="1"/>
      <c r="N33" s="8"/>
      <c r="Q33" s="7"/>
      <c r="R33" s="1"/>
      <c r="S33" s="1"/>
      <c r="T33" s="8"/>
      <c r="U33" s="1"/>
      <c r="V33" s="7"/>
      <c r="W33" s="1"/>
      <c r="X33" s="1"/>
      <c r="Y33" s="1"/>
      <c r="Z33" s="8"/>
    </row>
    <row r="34" spans="10:26" x14ac:dyDescent="0.2">
      <c r="J34" s="7"/>
      <c r="K34" s="1"/>
      <c r="L34" s="1" t="s">
        <v>16</v>
      </c>
      <c r="M34" s="1"/>
      <c r="N34" s="8"/>
      <c r="Q34" s="7"/>
      <c r="R34" s="1"/>
      <c r="S34" s="1" t="s">
        <v>15</v>
      </c>
      <c r="T34" s="8"/>
      <c r="U34" s="1"/>
      <c r="V34" s="7"/>
      <c r="W34" s="1"/>
      <c r="X34" s="1" t="s">
        <v>16</v>
      </c>
      <c r="Y34" s="1"/>
      <c r="Z34" s="8"/>
    </row>
    <row r="35" spans="10:26" x14ac:dyDescent="0.2">
      <c r="J35" s="7"/>
      <c r="K35" s="1"/>
      <c r="L35" s="1" t="s">
        <v>25</v>
      </c>
      <c r="M35" s="1" t="s">
        <v>24</v>
      </c>
      <c r="N35" s="8" t="s">
        <v>26</v>
      </c>
      <c r="Q35" s="7"/>
      <c r="R35" s="1"/>
      <c r="S35" s="1" t="s">
        <v>21</v>
      </c>
      <c r="T35" s="8" t="s">
        <v>22</v>
      </c>
      <c r="U35" s="1"/>
      <c r="V35" s="7"/>
      <c r="W35" s="1"/>
      <c r="X35" s="1" t="s">
        <v>25</v>
      </c>
      <c r="Y35" s="1" t="s">
        <v>24</v>
      </c>
      <c r="Z35" s="8" t="s">
        <v>26</v>
      </c>
    </row>
    <row r="36" spans="10:26" x14ac:dyDescent="0.2">
      <c r="J36" s="7" t="s">
        <v>15</v>
      </c>
      <c r="K36" s="20">
        <f>$H$12</f>
        <v>0.35130143005312209</v>
      </c>
      <c r="L36" s="1">
        <v>1</v>
      </c>
      <c r="M36" s="1">
        <v>2</v>
      </c>
      <c r="N36" s="8">
        <v>3</v>
      </c>
      <c r="Q36" s="7"/>
      <c r="R36" s="20">
        <f>$H$12</f>
        <v>0.35130143005312209</v>
      </c>
      <c r="S36" s="1">
        <v>0</v>
      </c>
      <c r="T36" s="8">
        <v>1</v>
      </c>
      <c r="U36" s="1"/>
      <c r="V36" s="7"/>
      <c r="W36" s="20">
        <f>$H$12</f>
        <v>0.35130143005312209</v>
      </c>
      <c r="X36" s="1">
        <v>1</v>
      </c>
      <c r="Y36" s="1">
        <v>2</v>
      </c>
      <c r="Z36" s="8">
        <v>3</v>
      </c>
    </row>
    <row r="37" spans="10:26" x14ac:dyDescent="0.2">
      <c r="J37" s="14" t="s">
        <v>21</v>
      </c>
      <c r="K37" s="1">
        <v>0</v>
      </c>
      <c r="L37" s="20">
        <f t="dataTable" ref="L37:N38" dt2D="1" dtr="1" r1="B10" r2="B9"/>
        <v>5.7434361327259112E-3</v>
      </c>
      <c r="M37" s="20">
        <v>4.2670809461243096E-2</v>
      </c>
      <c r="N37" s="19">
        <v>0.18049720265481717</v>
      </c>
      <c r="Q37" s="14" t="s">
        <v>14</v>
      </c>
      <c r="R37" s="1">
        <v>1</v>
      </c>
      <c r="S37" s="20">
        <f t="dataTable" ref="S37:T40" dt2D="1" dtr="1" r1="B9" r2="B8" ca="1"/>
        <v>1.9748347096466001E-2</v>
      </c>
      <c r="T37" s="19">
        <v>0.23567515359995678</v>
      </c>
      <c r="U37" s="1"/>
      <c r="V37" s="14" t="s">
        <v>14</v>
      </c>
      <c r="W37" s="1">
        <v>1</v>
      </c>
      <c r="X37" s="20">
        <f t="dataTable" ref="X37:Z40" dt2D="1" dtr="1" r1="B10" r2="B8" ca="1"/>
        <v>6.3341759378827217E-2</v>
      </c>
      <c r="Y37" s="20">
        <v>0.23567515359995678</v>
      </c>
      <c r="Z37" s="19">
        <v>0.53456258243345067</v>
      </c>
    </row>
    <row r="38" spans="10:26" x14ac:dyDescent="0.2">
      <c r="J38" s="7" t="s">
        <v>22</v>
      </c>
      <c r="K38" s="1">
        <v>1</v>
      </c>
      <c r="L38" s="20">
        <v>0.11725186700092191</v>
      </c>
      <c r="M38" s="20">
        <v>0.35130143005312209</v>
      </c>
      <c r="N38" s="19">
        <v>0.66466137839899331</v>
      </c>
      <c r="Q38" s="7"/>
      <c r="R38" s="1">
        <v>2</v>
      </c>
      <c r="S38" s="20">
        <v>4.2670809461243096E-2</v>
      </c>
      <c r="T38" s="19">
        <v>0.35130143005312209</v>
      </c>
      <c r="U38" s="1"/>
      <c r="V38" s="7"/>
      <c r="W38" s="1">
        <v>2</v>
      </c>
      <c r="X38" s="20">
        <v>0.11725186700092191</v>
      </c>
      <c r="Y38" s="20">
        <v>0.35130143005312209</v>
      </c>
      <c r="Z38" s="19">
        <v>0.66466137839899331</v>
      </c>
    </row>
    <row r="39" spans="10:26" ht="16" thickBot="1" x14ac:dyDescent="0.25">
      <c r="J39" s="11"/>
      <c r="K39" s="12"/>
      <c r="L39" s="17"/>
      <c r="M39" s="17"/>
      <c r="N39" s="13"/>
      <c r="Q39" s="7"/>
      <c r="R39" s="1">
        <v>3</v>
      </c>
      <c r="S39" s="20">
        <v>8.3481957875036303E-2</v>
      </c>
      <c r="T39" s="19">
        <v>0.48271734895516166</v>
      </c>
      <c r="U39" s="1"/>
      <c r="V39" s="7"/>
      <c r="W39" s="1">
        <v>3</v>
      </c>
      <c r="X39" s="20">
        <v>0.19756173326914639</v>
      </c>
      <c r="Y39" s="20">
        <v>0.48271734895516166</v>
      </c>
      <c r="Z39" s="19">
        <v>0.7774749586540306</v>
      </c>
    </row>
    <row r="40" spans="10:26" x14ac:dyDescent="0.2">
      <c r="Q40" s="7"/>
      <c r="R40" s="3">
        <v>4</v>
      </c>
      <c r="S40" s="20">
        <v>0.14834662117678224</v>
      </c>
      <c r="T40" s="19">
        <v>0.61605644268156057</v>
      </c>
      <c r="U40" s="1"/>
      <c r="V40" s="7"/>
      <c r="W40" s="3">
        <v>4</v>
      </c>
      <c r="X40" s="20">
        <v>0.30436462993104318</v>
      </c>
      <c r="Y40" s="20">
        <v>0.61605644268156057</v>
      </c>
      <c r="Z40" s="19">
        <v>0.86480561949295054</v>
      </c>
    </row>
    <row r="41" spans="10:26" ht="16" thickBot="1" x14ac:dyDescent="0.25">
      <c r="Q41" s="11"/>
      <c r="R41" s="12"/>
      <c r="S41" s="17"/>
      <c r="T41" s="18"/>
      <c r="U41" s="1"/>
      <c r="V41" s="11"/>
      <c r="W41" s="12"/>
      <c r="X41" s="17"/>
      <c r="Y41" s="17"/>
      <c r="Z41" s="13"/>
    </row>
  </sheetData>
  <conditionalFormatting sqref="L8:O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:Z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:T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7:Y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7:Z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M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3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1D6E-B5B4-4E66-9F70-1CA69A3B88B3}">
  <dimension ref="A1:H26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1" max="1" width="16.6640625" bestFit="1" customWidth="1"/>
    <col min="2" max="2" width="6.1640625" bestFit="1" customWidth="1"/>
    <col min="3" max="3" width="69" bestFit="1" customWidth="1"/>
    <col min="4" max="4" width="8.6640625" customWidth="1"/>
    <col min="5" max="5" width="16.6640625" bestFit="1" customWidth="1"/>
    <col min="6" max="6" width="10.83203125" customWidth="1"/>
    <col min="7" max="7" width="10.6640625" customWidth="1"/>
    <col min="8" max="8" width="12" customWidth="1"/>
    <col min="9" max="9" width="8.6640625" customWidth="1"/>
  </cols>
  <sheetData>
    <row r="1" spans="1:8" x14ac:dyDescent="0.2">
      <c r="A1" t="s">
        <v>28</v>
      </c>
    </row>
    <row r="2" spans="1:8" ht="16" thickBot="1" x14ac:dyDescent="0.25"/>
    <row r="3" spans="1:8" x14ac:dyDescent="0.2">
      <c r="A3" s="4" t="s">
        <v>20</v>
      </c>
      <c r="B3" s="5"/>
      <c r="C3" s="6"/>
      <c r="E3" s="4" t="s">
        <v>7</v>
      </c>
      <c r="F3" s="5"/>
      <c r="G3" s="5"/>
      <c r="H3" s="6"/>
    </row>
    <row r="4" spans="1:8" x14ac:dyDescent="0.2">
      <c r="A4" s="7"/>
      <c r="B4" s="1"/>
      <c r="C4" s="8"/>
      <c r="E4" s="7"/>
      <c r="F4" s="1"/>
      <c r="G4" s="1"/>
      <c r="H4" s="8"/>
    </row>
    <row r="5" spans="1:8" x14ac:dyDescent="0.2">
      <c r="A5" s="7" t="s">
        <v>2</v>
      </c>
      <c r="B5" s="1" t="s">
        <v>1</v>
      </c>
      <c r="C5" s="8"/>
      <c r="E5" s="9" t="s">
        <v>2</v>
      </c>
      <c r="F5" s="2" t="s">
        <v>0</v>
      </c>
      <c r="G5" s="2" t="s">
        <v>1</v>
      </c>
      <c r="H5" s="10" t="s">
        <v>3</v>
      </c>
    </row>
    <row r="6" spans="1:8" x14ac:dyDescent="0.2">
      <c r="A6" s="7" t="s">
        <v>13</v>
      </c>
      <c r="B6" s="1">
        <v>100</v>
      </c>
      <c r="C6" s="8" t="s">
        <v>37</v>
      </c>
      <c r="E6" s="7" t="s">
        <v>11</v>
      </c>
      <c r="F6" s="1">
        <v>-1.0138499999999999</v>
      </c>
      <c r="G6" s="1">
        <v>1</v>
      </c>
      <c r="H6" s="8">
        <f>F6*G6</f>
        <v>-1.0138499999999999</v>
      </c>
    </row>
    <row r="7" spans="1:8" x14ac:dyDescent="0.2">
      <c r="A7" s="7" t="s">
        <v>16</v>
      </c>
      <c r="B7" s="1">
        <v>2</v>
      </c>
      <c r="C7" s="8" t="s">
        <v>38</v>
      </c>
      <c r="E7" s="7" t="s">
        <v>13</v>
      </c>
      <c r="F7" s="1">
        <v>-5.3624999999999999E-2</v>
      </c>
      <c r="G7" s="1">
        <f>B6</f>
        <v>100</v>
      </c>
      <c r="H7" s="8">
        <f t="shared" ref="H7:H11" si="0">F7*G7</f>
        <v>-5.3624999999999998</v>
      </c>
    </row>
    <row r="8" spans="1:8" x14ac:dyDescent="0.2">
      <c r="A8" s="29" t="s">
        <v>15</v>
      </c>
      <c r="B8">
        <v>1</v>
      </c>
      <c r="C8" s="8" t="s">
        <v>18</v>
      </c>
      <c r="E8" s="7" t="s">
        <v>16</v>
      </c>
      <c r="F8" s="3">
        <v>-7.3224270000000002</v>
      </c>
      <c r="G8" s="1">
        <f>B7</f>
        <v>2</v>
      </c>
      <c r="H8" s="8">
        <f t="shared" si="0"/>
        <v>-14.644854</v>
      </c>
    </row>
    <row r="9" spans="1:8" x14ac:dyDescent="0.2">
      <c r="A9" s="7" t="s">
        <v>14</v>
      </c>
      <c r="B9" s="1">
        <v>2</v>
      </c>
      <c r="C9" s="8" t="s">
        <v>17</v>
      </c>
      <c r="E9" s="29" t="s">
        <v>15</v>
      </c>
      <c r="F9" s="3">
        <v>2.3876110000000001</v>
      </c>
      <c r="G9">
        <f>B8</f>
        <v>1</v>
      </c>
      <c r="H9" s="8">
        <f t="shared" si="0"/>
        <v>2.3876110000000001</v>
      </c>
    </row>
    <row r="10" spans="1:8" x14ac:dyDescent="0.2">
      <c r="A10" s="7" t="s">
        <v>36</v>
      </c>
      <c r="B10" s="1">
        <f>B6*B7</f>
        <v>200</v>
      </c>
      <c r="C10" s="8" t="s">
        <v>34</v>
      </c>
      <c r="E10" s="7" t="s">
        <v>14</v>
      </c>
      <c r="F10" s="3">
        <v>0.82274899999999995</v>
      </c>
      <c r="G10">
        <f>B9</f>
        <v>2</v>
      </c>
      <c r="H10" s="8">
        <f t="shared" si="0"/>
        <v>1.6454979999999999</v>
      </c>
    </row>
    <row r="11" spans="1:8" x14ac:dyDescent="0.2">
      <c r="A11" s="7"/>
      <c r="B11" s="1"/>
      <c r="C11" s="8"/>
      <c r="E11" s="7" t="s">
        <v>36</v>
      </c>
      <c r="F11" s="3">
        <v>8.1897999999999999E-2</v>
      </c>
      <c r="G11" s="1">
        <f>B10</f>
        <v>200</v>
      </c>
      <c r="H11" s="8">
        <f t="shared" si="0"/>
        <v>16.3796</v>
      </c>
    </row>
    <row r="12" spans="1:8" x14ac:dyDescent="0.2">
      <c r="A12" s="7"/>
      <c r="B12" s="1"/>
      <c r="C12" s="8"/>
      <c r="E12" s="7"/>
      <c r="F12" s="3"/>
      <c r="G12" s="1"/>
      <c r="H12" s="8"/>
    </row>
    <row r="13" spans="1:8" x14ac:dyDescent="0.2">
      <c r="A13" s="7"/>
      <c r="B13" s="1"/>
      <c r="C13" s="8"/>
      <c r="E13" s="7"/>
      <c r="F13" s="1"/>
      <c r="G13" s="1" t="s">
        <v>4</v>
      </c>
      <c r="H13" s="8">
        <f>SUM(H6:H11)</f>
        <v>-0.60849500000000134</v>
      </c>
    </row>
    <row r="14" spans="1:8" x14ac:dyDescent="0.2">
      <c r="A14" s="7"/>
      <c r="B14" s="1"/>
      <c r="C14" s="8"/>
      <c r="E14" s="7"/>
      <c r="F14" s="1"/>
      <c r="G14" s="1" t="s">
        <v>5</v>
      </c>
      <c r="H14" s="8">
        <f>EXP(H13)</f>
        <v>0.54416922779292487</v>
      </c>
    </row>
    <row r="15" spans="1:8" x14ac:dyDescent="0.2">
      <c r="A15" s="7"/>
      <c r="B15" s="1"/>
      <c r="C15" s="8"/>
      <c r="E15" s="7"/>
      <c r="F15" s="1"/>
      <c r="G15" s="1" t="s">
        <v>6</v>
      </c>
      <c r="H15" s="19">
        <f>H14/(1+H14)</f>
        <v>0.35240258515622919</v>
      </c>
    </row>
    <row r="16" spans="1:8" x14ac:dyDescent="0.2">
      <c r="A16" s="7"/>
      <c r="B16" s="1"/>
      <c r="C16" s="8"/>
      <c r="E16" s="7"/>
      <c r="F16" s="1"/>
      <c r="G16" s="1"/>
      <c r="H16" s="8"/>
    </row>
    <row r="17" spans="1:8" x14ac:dyDescent="0.2">
      <c r="A17" s="7"/>
      <c r="B17" s="1"/>
      <c r="C17" s="8"/>
      <c r="E17" s="7"/>
      <c r="F17" s="1"/>
      <c r="G17" s="1"/>
      <c r="H17" s="8"/>
    </row>
    <row r="18" spans="1:8" x14ac:dyDescent="0.2">
      <c r="A18" s="7"/>
      <c r="B18" s="1"/>
      <c r="C18" s="8"/>
      <c r="E18" s="7"/>
      <c r="F18" s="1"/>
      <c r="G18" s="1"/>
      <c r="H18" s="8"/>
    </row>
    <row r="19" spans="1:8" x14ac:dyDescent="0.2">
      <c r="A19" s="7"/>
      <c r="B19" s="1"/>
      <c r="C19" s="8"/>
      <c r="E19" s="7"/>
      <c r="F19" s="1"/>
      <c r="G19" s="1"/>
      <c r="H19" s="8"/>
    </row>
    <row r="20" spans="1:8" x14ac:dyDescent="0.2">
      <c r="A20" s="7"/>
      <c r="B20" s="1"/>
      <c r="C20" s="8"/>
      <c r="E20" s="7"/>
      <c r="F20" s="1"/>
      <c r="G20" s="1"/>
      <c r="H20" s="8"/>
    </row>
    <row r="21" spans="1:8" x14ac:dyDescent="0.2">
      <c r="A21" s="7"/>
      <c r="B21" s="1"/>
      <c r="C21" s="8"/>
      <c r="E21" s="7"/>
      <c r="F21" s="1"/>
      <c r="G21" s="1"/>
      <c r="H21" s="8"/>
    </row>
    <row r="22" spans="1:8" x14ac:dyDescent="0.2">
      <c r="A22" s="7"/>
      <c r="B22" s="1"/>
      <c r="C22" s="8"/>
      <c r="E22" s="7"/>
      <c r="F22" s="1"/>
      <c r="G22" s="1"/>
      <c r="H22" s="8"/>
    </row>
    <row r="23" spans="1:8" x14ac:dyDescent="0.2">
      <c r="A23" s="7"/>
      <c r="B23" s="1"/>
      <c r="C23" s="8"/>
      <c r="E23" s="7"/>
      <c r="F23" s="1"/>
      <c r="G23" s="1"/>
      <c r="H23" s="8"/>
    </row>
    <row r="24" spans="1:8" x14ac:dyDescent="0.2">
      <c r="A24" s="7"/>
      <c r="B24" s="1"/>
      <c r="C24" s="8"/>
      <c r="E24" s="7"/>
      <c r="F24" s="1"/>
      <c r="G24" s="1"/>
      <c r="H24" s="8"/>
    </row>
    <row r="25" spans="1:8" x14ac:dyDescent="0.2">
      <c r="A25" s="7"/>
      <c r="B25" s="1"/>
      <c r="C25" s="8"/>
      <c r="E25" s="7"/>
      <c r="F25" s="1"/>
      <c r="G25" s="1"/>
      <c r="H25" s="8"/>
    </row>
    <row r="26" spans="1:8" ht="16" thickBot="1" x14ac:dyDescent="0.25">
      <c r="A26" s="11"/>
      <c r="B26" s="12"/>
      <c r="C26" s="13"/>
      <c r="E26" s="11"/>
      <c r="F26" s="12"/>
      <c r="G26" s="12"/>
      <c r="H26" s="13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A150-C439-4108-8202-8AB9C2EFEC53}">
  <dimension ref="A1:H27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6.83203125" bestFit="1" customWidth="1"/>
    <col min="3" max="3" width="69" bestFit="1" customWidth="1"/>
    <col min="5" max="5" width="16.6640625" bestFit="1" customWidth="1"/>
    <col min="6" max="6" width="10.83203125" bestFit="1" customWidth="1"/>
    <col min="7" max="7" width="10.6640625" bestFit="1" customWidth="1"/>
    <col min="8" max="8" width="12" bestFit="1" customWidth="1"/>
  </cols>
  <sheetData>
    <row r="1" spans="1:8" x14ac:dyDescent="0.2">
      <c r="A1" t="s">
        <v>35</v>
      </c>
    </row>
    <row r="2" spans="1:8" ht="16" thickBot="1" x14ac:dyDescent="0.25"/>
    <row r="3" spans="1:8" x14ac:dyDescent="0.2">
      <c r="A3" s="4" t="s">
        <v>20</v>
      </c>
      <c r="B3" s="5"/>
      <c r="C3" s="6"/>
      <c r="E3" s="4" t="s">
        <v>7</v>
      </c>
      <c r="F3" s="5"/>
      <c r="G3" s="5"/>
      <c r="H3" s="6"/>
    </row>
    <row r="4" spans="1:8" x14ac:dyDescent="0.2">
      <c r="A4" s="7"/>
      <c r="B4" s="1"/>
      <c r="C4" s="8"/>
      <c r="E4" s="7"/>
      <c r="F4" s="1"/>
      <c r="G4" s="1"/>
      <c r="H4" s="8"/>
    </row>
    <row r="5" spans="1:8" x14ac:dyDescent="0.2">
      <c r="A5" s="7" t="s">
        <v>2</v>
      </c>
      <c r="B5" s="1" t="s">
        <v>1</v>
      </c>
      <c r="C5" s="8"/>
      <c r="E5" s="9" t="s">
        <v>2</v>
      </c>
      <c r="F5" s="2" t="s">
        <v>0</v>
      </c>
      <c r="G5" s="2" t="s">
        <v>1</v>
      </c>
      <c r="H5" s="10" t="s">
        <v>3</v>
      </c>
    </row>
    <row r="6" spans="1:8" x14ac:dyDescent="0.2">
      <c r="A6" s="7" t="s">
        <v>13</v>
      </c>
      <c r="B6" s="1">
        <v>100</v>
      </c>
      <c r="C6" s="8" t="s">
        <v>37</v>
      </c>
      <c r="E6" s="7" t="s">
        <v>11</v>
      </c>
      <c r="F6" s="1">
        <v>-0.74281799999999998</v>
      </c>
      <c r="G6" s="1">
        <v>1</v>
      </c>
      <c r="H6" s="8">
        <f>F6*G6</f>
        <v>-0.74281799999999998</v>
      </c>
    </row>
    <row r="7" spans="1:8" x14ac:dyDescent="0.2">
      <c r="A7" s="7" t="s">
        <v>16</v>
      </c>
      <c r="B7" s="1">
        <v>2</v>
      </c>
      <c r="C7" s="8" t="s">
        <v>38</v>
      </c>
      <c r="E7" s="7" t="s">
        <v>13</v>
      </c>
      <c r="F7" s="1">
        <v>-2.6492999999999999E-2</v>
      </c>
      <c r="G7" s="1">
        <f>B6</f>
        <v>100</v>
      </c>
      <c r="H7" s="8">
        <f t="shared" ref="H7:H10" si="0">F7*G7</f>
        <v>-2.6492999999999998</v>
      </c>
    </row>
    <row r="8" spans="1:8" x14ac:dyDescent="0.2">
      <c r="A8" s="29" t="s">
        <v>15</v>
      </c>
      <c r="B8">
        <v>1</v>
      </c>
      <c r="C8" s="8" t="s">
        <v>18</v>
      </c>
      <c r="E8" s="7" t="s">
        <v>16</v>
      </c>
      <c r="F8" s="3">
        <v>-3.484353</v>
      </c>
      <c r="G8" s="1">
        <f>B7</f>
        <v>2</v>
      </c>
      <c r="H8" s="8">
        <f t="shared" si="0"/>
        <v>-6.9687060000000001</v>
      </c>
    </row>
    <row r="9" spans="1:8" x14ac:dyDescent="0.2">
      <c r="A9" s="7" t="s">
        <v>14</v>
      </c>
      <c r="B9" s="1">
        <v>2</v>
      </c>
      <c r="C9" s="8" t="s">
        <v>17</v>
      </c>
      <c r="E9" s="29" t="s">
        <v>15</v>
      </c>
      <c r="F9" s="3">
        <v>1.284948</v>
      </c>
      <c r="G9">
        <f>B8</f>
        <v>1</v>
      </c>
      <c r="H9" s="8">
        <f t="shared" si="0"/>
        <v>1.284948</v>
      </c>
    </row>
    <row r="10" spans="1:8" x14ac:dyDescent="0.2">
      <c r="A10" s="7" t="s">
        <v>36</v>
      </c>
      <c r="B10" s="1">
        <f>B6*B7</f>
        <v>200</v>
      </c>
      <c r="C10" s="8" t="s">
        <v>34</v>
      </c>
      <c r="E10" s="7" t="s">
        <v>14</v>
      </c>
      <c r="F10" s="3">
        <v>0.38173800000000002</v>
      </c>
      <c r="G10">
        <f>B9</f>
        <v>2</v>
      </c>
      <c r="H10" s="8">
        <f t="shared" si="0"/>
        <v>0.76347600000000004</v>
      </c>
    </row>
    <row r="11" spans="1:8" x14ac:dyDescent="0.2">
      <c r="C11" s="8"/>
      <c r="E11" s="7" t="s">
        <v>36</v>
      </c>
      <c r="F11" s="3">
        <v>0.40344999999999998</v>
      </c>
      <c r="G11" s="1">
        <f>B10</f>
        <v>200</v>
      </c>
      <c r="H11" s="8">
        <f>F11*G11</f>
        <v>80.69</v>
      </c>
    </row>
    <row r="12" spans="1:8" x14ac:dyDescent="0.2">
      <c r="A12" s="7"/>
      <c r="B12" s="1"/>
      <c r="C12" s="8"/>
      <c r="E12" s="7"/>
      <c r="F12" s="3"/>
      <c r="G12" s="1"/>
      <c r="H12" s="8"/>
    </row>
    <row r="13" spans="1:8" x14ac:dyDescent="0.2">
      <c r="A13" s="7"/>
      <c r="B13" s="1"/>
      <c r="C13" s="8"/>
      <c r="E13" s="7"/>
      <c r="F13" s="1"/>
      <c r="G13" s="1" t="s">
        <v>4</v>
      </c>
      <c r="H13" s="8">
        <f>SUM(H6:H11)</f>
        <v>72.377600000000001</v>
      </c>
    </row>
    <row r="14" spans="1:8" x14ac:dyDescent="0.2">
      <c r="A14" s="7"/>
      <c r="B14" s="1"/>
      <c r="C14" s="8"/>
      <c r="E14" s="7"/>
      <c r="F14" s="1"/>
      <c r="G14" s="1" t="s">
        <v>6</v>
      </c>
      <c r="H14" s="19">
        <f>_xlfn.NORM.S.DIST(H13,TRUE)</f>
        <v>1</v>
      </c>
    </row>
    <row r="15" spans="1:8" x14ac:dyDescent="0.2">
      <c r="A15" s="7"/>
      <c r="B15" s="1"/>
      <c r="C15" s="8"/>
      <c r="E15" s="7"/>
      <c r="F15" s="1"/>
      <c r="G15" s="1"/>
      <c r="H15" s="8"/>
    </row>
    <row r="16" spans="1:8" x14ac:dyDescent="0.2">
      <c r="A16" s="7"/>
      <c r="B16" s="1"/>
      <c r="C16" s="8"/>
      <c r="E16" s="7"/>
      <c r="F16" s="1"/>
      <c r="G16" s="1"/>
      <c r="H16" s="8"/>
    </row>
    <row r="17" spans="1:8" x14ac:dyDescent="0.2">
      <c r="A17" s="7"/>
      <c r="B17" s="1"/>
      <c r="C17" s="8"/>
      <c r="E17" s="7"/>
      <c r="F17" s="1"/>
      <c r="G17" s="1"/>
      <c r="H17" s="8"/>
    </row>
    <row r="18" spans="1:8" x14ac:dyDescent="0.2">
      <c r="A18" s="7"/>
      <c r="B18" s="1"/>
      <c r="C18" s="8"/>
      <c r="E18" s="7"/>
      <c r="F18" s="1"/>
      <c r="G18" s="1"/>
      <c r="H18" s="8"/>
    </row>
    <row r="19" spans="1:8" x14ac:dyDescent="0.2">
      <c r="A19" s="7"/>
      <c r="B19" s="1"/>
      <c r="C19" s="8"/>
      <c r="E19" s="7"/>
      <c r="F19" s="1"/>
      <c r="G19" s="1"/>
      <c r="H19" s="8"/>
    </row>
    <row r="20" spans="1:8" x14ac:dyDescent="0.2">
      <c r="A20" s="7"/>
      <c r="B20" s="1"/>
      <c r="C20" s="8"/>
      <c r="E20" s="7"/>
      <c r="F20" s="1"/>
      <c r="G20" s="1"/>
      <c r="H20" s="8"/>
    </row>
    <row r="21" spans="1:8" x14ac:dyDescent="0.2">
      <c r="A21" s="7"/>
      <c r="B21" s="1"/>
      <c r="C21" s="8"/>
      <c r="E21" s="7"/>
      <c r="F21" s="1"/>
      <c r="G21" s="1"/>
      <c r="H21" s="8"/>
    </row>
    <row r="22" spans="1:8" x14ac:dyDescent="0.2">
      <c r="A22" s="7"/>
      <c r="B22" s="1"/>
      <c r="C22" s="8"/>
      <c r="E22" s="7"/>
      <c r="F22" s="1"/>
      <c r="G22" s="1"/>
      <c r="H22" s="8"/>
    </row>
    <row r="23" spans="1:8" x14ac:dyDescent="0.2">
      <c r="A23" s="7"/>
      <c r="B23" s="1"/>
      <c r="C23" s="8"/>
      <c r="E23" s="7"/>
      <c r="F23" s="1"/>
      <c r="G23" s="1"/>
      <c r="H23" s="8"/>
    </row>
    <row r="24" spans="1:8" x14ac:dyDescent="0.2">
      <c r="A24" s="7"/>
      <c r="B24" s="1"/>
      <c r="C24" s="8"/>
      <c r="E24" s="7"/>
      <c r="F24" s="1"/>
      <c r="G24" s="1"/>
      <c r="H24" s="8"/>
    </row>
    <row r="25" spans="1:8" x14ac:dyDescent="0.2">
      <c r="A25" s="7"/>
      <c r="B25" s="1"/>
      <c r="C25" s="8"/>
      <c r="E25" s="7"/>
      <c r="F25" s="1"/>
      <c r="G25" s="1"/>
      <c r="H25" s="8"/>
    </row>
    <row r="26" spans="1:8" x14ac:dyDescent="0.2">
      <c r="A26" s="7"/>
      <c r="B26" s="1"/>
      <c r="C26" s="8"/>
      <c r="E26" s="7"/>
      <c r="F26" s="1"/>
      <c r="G26" s="1"/>
      <c r="H26" s="8"/>
    </row>
    <row r="27" spans="1:8" ht="16" thickBot="1" x14ac:dyDescent="0.25">
      <c r="A27" s="11"/>
      <c r="B27" s="12"/>
      <c r="C27" s="13"/>
      <c r="E27" s="11"/>
      <c r="F27" s="12"/>
      <c r="G27" s="12"/>
      <c r="H27" s="1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2325-FA0D-4CBF-83D8-1DA55960778C}">
  <dimension ref="A1:T55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1.5" bestFit="1" customWidth="1"/>
    <col min="3" max="3" width="69.33203125" bestFit="1" customWidth="1"/>
    <col min="5" max="5" width="17" bestFit="1" customWidth="1"/>
    <col min="6" max="6" width="12.6640625" bestFit="1" customWidth="1"/>
    <col min="7" max="7" width="10.6640625" bestFit="1" customWidth="1"/>
    <col min="8" max="8" width="12.6640625" bestFit="1" customWidth="1"/>
    <col min="19" max="19" width="10.5" bestFit="1" customWidth="1"/>
  </cols>
  <sheetData>
    <row r="1" spans="1:20" x14ac:dyDescent="0.2">
      <c r="A1" t="s">
        <v>10</v>
      </c>
    </row>
    <row r="2" spans="1:20" ht="16" thickBot="1" x14ac:dyDescent="0.25"/>
    <row r="3" spans="1:20" x14ac:dyDescent="0.2">
      <c r="A3" s="4" t="s">
        <v>20</v>
      </c>
      <c r="B3" s="5"/>
      <c r="C3" s="6"/>
      <c r="E3" s="4" t="s">
        <v>7</v>
      </c>
      <c r="F3" s="5"/>
      <c r="G3" s="5"/>
      <c r="H3" s="6"/>
      <c r="J3" s="4" t="s">
        <v>27</v>
      </c>
      <c r="K3" s="5"/>
      <c r="L3" s="5"/>
      <c r="M3" s="5"/>
      <c r="N3" s="5"/>
      <c r="O3" s="6"/>
      <c r="Q3" s="4" t="s">
        <v>27</v>
      </c>
      <c r="R3" s="5"/>
      <c r="S3" s="5"/>
      <c r="T3" s="6"/>
    </row>
    <row r="4" spans="1:20" x14ac:dyDescent="0.2">
      <c r="A4" s="7"/>
      <c r="B4" s="1"/>
      <c r="C4" s="8"/>
      <c r="E4" s="7"/>
      <c r="F4" s="1"/>
      <c r="G4" s="1"/>
      <c r="H4" s="8"/>
      <c r="J4" s="7"/>
      <c r="K4" s="1"/>
      <c r="L4" s="1"/>
      <c r="M4" s="1"/>
      <c r="N4" s="1"/>
      <c r="O4" s="8"/>
      <c r="Q4" s="7"/>
      <c r="R4" s="1"/>
      <c r="S4" s="1"/>
      <c r="T4" s="8"/>
    </row>
    <row r="5" spans="1:20" x14ac:dyDescent="0.2">
      <c r="A5" s="7" t="s">
        <v>2</v>
      </c>
      <c r="B5" s="1" t="s">
        <v>1</v>
      </c>
      <c r="C5" s="8"/>
      <c r="E5" s="9" t="s">
        <v>2</v>
      </c>
      <c r="F5" s="2" t="s">
        <v>0</v>
      </c>
      <c r="G5" s="2" t="s">
        <v>1</v>
      </c>
      <c r="H5" s="10" t="s">
        <v>3</v>
      </c>
      <c r="J5" s="7"/>
      <c r="K5" s="1"/>
      <c r="L5" s="1"/>
      <c r="M5" s="1"/>
      <c r="N5" s="1"/>
      <c r="O5" s="8"/>
      <c r="Q5" s="7"/>
      <c r="R5" s="1"/>
      <c r="S5" s="1" t="s">
        <v>15</v>
      </c>
      <c r="T5" s="8"/>
    </row>
    <row r="6" spans="1:20" x14ac:dyDescent="0.2">
      <c r="A6" s="7"/>
      <c r="B6" s="1"/>
      <c r="C6" s="8"/>
      <c r="E6" s="7" t="s">
        <v>11</v>
      </c>
      <c r="F6" s="1">
        <v>-1.0138499999999999</v>
      </c>
      <c r="G6" s="1">
        <v>1</v>
      </c>
      <c r="H6" s="8">
        <f>F6*G6</f>
        <v>-1.0138499999999999</v>
      </c>
      <c r="J6" s="7"/>
      <c r="K6" s="1"/>
      <c r="L6" s="1" t="s">
        <v>14</v>
      </c>
      <c r="M6" s="1"/>
      <c r="N6" s="1"/>
      <c r="O6" s="8"/>
      <c r="Q6" s="7"/>
      <c r="R6" s="1"/>
      <c r="S6" s="1" t="s">
        <v>21</v>
      </c>
      <c r="T6" s="8" t="s">
        <v>22</v>
      </c>
    </row>
    <row r="7" spans="1:20" x14ac:dyDescent="0.2">
      <c r="A7" s="7" t="s">
        <v>13</v>
      </c>
      <c r="B7" s="1">
        <v>100</v>
      </c>
      <c r="C7" s="8" t="s">
        <v>23</v>
      </c>
      <c r="E7" s="7" t="s">
        <v>13</v>
      </c>
      <c r="F7" s="1">
        <v>-5.3624999999999999E-2</v>
      </c>
      <c r="G7" s="1">
        <f>B7</f>
        <v>100</v>
      </c>
      <c r="H7" s="8">
        <f>G7*F7</f>
        <v>-5.3624999999999998</v>
      </c>
      <c r="J7" s="7"/>
      <c r="K7" s="20">
        <f>H14</f>
        <v>0.35240258515622919</v>
      </c>
      <c r="L7" s="1">
        <v>1</v>
      </c>
      <c r="M7" s="1">
        <v>2</v>
      </c>
      <c r="N7" s="1">
        <v>3</v>
      </c>
      <c r="O7" s="8">
        <v>4</v>
      </c>
      <c r="Q7" s="7"/>
      <c r="R7" s="20">
        <f>H14</f>
        <v>0.35240258515622919</v>
      </c>
      <c r="S7" s="1">
        <v>0</v>
      </c>
      <c r="T7" s="8">
        <v>1</v>
      </c>
    </row>
    <row r="8" spans="1:20" x14ac:dyDescent="0.2">
      <c r="A8" s="7" t="s">
        <v>14</v>
      </c>
      <c r="B8" s="1">
        <v>2</v>
      </c>
      <c r="C8" s="8" t="s">
        <v>17</v>
      </c>
      <c r="E8" s="7" t="s">
        <v>14</v>
      </c>
      <c r="F8" s="3">
        <v>0.82274899999999995</v>
      </c>
      <c r="G8" s="1">
        <f t="shared" ref="G8:G9" si="0">B8</f>
        <v>2</v>
      </c>
      <c r="H8" s="8">
        <f>G8*F8</f>
        <v>1.6454979999999999</v>
      </c>
      <c r="J8" s="14" t="s">
        <v>13</v>
      </c>
      <c r="K8" s="1">
        <v>10</v>
      </c>
      <c r="L8" s="20">
        <f t="dataTable" ref="L8:O27" dt2D="1" dtr="1" r1="B8" r2="B7" ca="1"/>
        <v>1.1809033020872432E-5</v>
      </c>
      <c r="M8" s="20">
        <v>2.6885810904971068E-5</v>
      </c>
      <c r="N8" s="20">
        <v>6.1210169616710995E-5</v>
      </c>
      <c r="O8" s="19">
        <v>1.3934936525676592E-4</v>
      </c>
      <c r="Q8" s="14" t="s">
        <v>13</v>
      </c>
      <c r="R8" s="1">
        <v>10</v>
      </c>
      <c r="S8" s="20">
        <f t="dataTable" ref="S8:T27" dt2D="1" dtr="1" r1="B9" r2="B7" ca="1"/>
        <v>2.4694910788772359E-6</v>
      </c>
      <c r="T8" s="19">
        <v>2.6885810904971068E-5</v>
      </c>
    </row>
    <row r="9" spans="1:20" x14ac:dyDescent="0.2">
      <c r="A9" s="7" t="s">
        <v>15</v>
      </c>
      <c r="B9" s="1">
        <v>1</v>
      </c>
      <c r="C9" s="8" t="s">
        <v>18</v>
      </c>
      <c r="E9" s="7" t="s">
        <v>15</v>
      </c>
      <c r="F9" s="3">
        <v>2.3876110000000001</v>
      </c>
      <c r="G9" s="1">
        <f t="shared" si="0"/>
        <v>1</v>
      </c>
      <c r="H9" s="8">
        <f>G9*F9</f>
        <v>2.3876110000000001</v>
      </c>
      <c r="J9" s="7"/>
      <c r="K9" s="1">
        <v>20</v>
      </c>
      <c r="L9" s="20">
        <v>3.5536168938966237E-5</v>
      </c>
      <c r="M9" s="20">
        <v>8.0903302997935981E-5</v>
      </c>
      <c r="N9" s="20">
        <v>1.8417757310102675E-4</v>
      </c>
      <c r="O9" s="19">
        <v>4.1922771395264396E-4</v>
      </c>
      <c r="Q9" s="7"/>
      <c r="R9" s="1">
        <v>20</v>
      </c>
      <c r="S9" s="20">
        <v>7.4314212555639073E-6</v>
      </c>
      <c r="T9" s="19">
        <v>8.0903302997935981E-5</v>
      </c>
    </row>
    <row r="10" spans="1:20" x14ac:dyDescent="0.2">
      <c r="A10" s="7" t="s">
        <v>16</v>
      </c>
      <c r="B10" s="3">
        <v>2</v>
      </c>
      <c r="C10" s="8" t="s">
        <v>40</v>
      </c>
      <c r="E10" s="7" t="s">
        <v>16</v>
      </c>
      <c r="F10" s="3">
        <v>-7.3224270000000002</v>
      </c>
      <c r="G10" s="1">
        <f>B10</f>
        <v>2</v>
      </c>
      <c r="H10" s="8">
        <f>G10*F10</f>
        <v>-14.644854</v>
      </c>
      <c r="J10" s="7"/>
      <c r="K10" s="1">
        <v>30</v>
      </c>
      <c r="L10" s="20">
        <v>1.0693162597413149E-4</v>
      </c>
      <c r="M10" s="20">
        <v>2.4342334912598522E-4</v>
      </c>
      <c r="N10" s="20">
        <v>5.5404192595358412E-4</v>
      </c>
      <c r="O10" s="19">
        <v>1.2605233105134948E-3</v>
      </c>
      <c r="Q10" s="7"/>
      <c r="R10" s="1">
        <v>30</v>
      </c>
      <c r="S10" s="20">
        <v>2.2363098110532E-5</v>
      </c>
      <c r="T10" s="19">
        <v>2.4342334912598522E-4</v>
      </c>
    </row>
    <row r="11" spans="1:20" x14ac:dyDescent="0.2">
      <c r="A11" s="7" t="s">
        <v>39</v>
      </c>
      <c r="B11" s="1">
        <f>B7*B10</f>
        <v>200</v>
      </c>
      <c r="C11" s="8"/>
      <c r="E11" s="7" t="s">
        <v>39</v>
      </c>
      <c r="F11" s="3">
        <v>8.1897999999999999E-2</v>
      </c>
      <c r="G11" s="3">
        <f>B11</f>
        <v>200</v>
      </c>
      <c r="H11" s="23">
        <f>G11*F11</f>
        <v>16.3796</v>
      </c>
      <c r="J11" s="7"/>
      <c r="K11" s="1">
        <v>40</v>
      </c>
      <c r="L11" s="20">
        <v>3.2172102408175663E-4</v>
      </c>
      <c r="M11" s="20">
        <v>7.3217760344413232E-4</v>
      </c>
      <c r="N11" s="20">
        <v>1.6654285240010106E-3</v>
      </c>
      <c r="O11" s="19">
        <v>3.783718981980354E-3</v>
      </c>
      <c r="Q11" s="7"/>
      <c r="R11" s="1">
        <v>40</v>
      </c>
      <c r="S11" s="20">
        <v>6.7294415989487387E-5</v>
      </c>
      <c r="T11" s="19">
        <v>7.3217760344413232E-4</v>
      </c>
    </row>
    <row r="12" spans="1:20" x14ac:dyDescent="0.2">
      <c r="A12" s="7"/>
      <c r="B12" s="1"/>
      <c r="C12" s="8"/>
      <c r="E12" s="7"/>
      <c r="F12" s="1"/>
      <c r="G12" s="1" t="s">
        <v>4</v>
      </c>
      <c r="H12" s="8">
        <f>SUM(H6:H11)</f>
        <v>-0.60849500000000134</v>
      </c>
      <c r="J12" s="7"/>
      <c r="K12" s="1">
        <v>50</v>
      </c>
      <c r="L12" s="20">
        <v>9.6753205636287108E-4</v>
      </c>
      <c r="M12" s="20">
        <v>2.2001108475280503E-3</v>
      </c>
      <c r="N12" s="20">
        <v>4.9950713215740281E-3</v>
      </c>
      <c r="O12" s="19">
        <v>1.1300460567478098E-2</v>
      </c>
      <c r="Q12" s="7"/>
      <c r="R12" s="1">
        <v>50</v>
      </c>
      <c r="S12" s="20">
        <v>2.0248221494289359E-4</v>
      </c>
      <c r="T12" s="19">
        <v>2.2001108475280503E-3</v>
      </c>
    </row>
    <row r="13" spans="1:20" x14ac:dyDescent="0.2">
      <c r="A13" s="7"/>
      <c r="B13" s="1"/>
      <c r="C13" s="8"/>
      <c r="E13" s="7"/>
      <c r="F13" s="1"/>
      <c r="G13" s="1" t="s">
        <v>5</v>
      </c>
      <c r="H13" s="8">
        <f>EXP(H12)</f>
        <v>0.54416922779292487</v>
      </c>
      <c r="J13" s="7"/>
      <c r="K13" s="1">
        <v>60</v>
      </c>
      <c r="L13" s="20">
        <v>2.9059521421057949E-3</v>
      </c>
      <c r="M13" s="20">
        <v>6.5916703752580451E-3</v>
      </c>
      <c r="N13" s="20">
        <v>1.4882337224835604E-2</v>
      </c>
      <c r="O13" s="19">
        <v>3.3251548219740461E-2</v>
      </c>
      <c r="Q13" s="7"/>
      <c r="R13" s="1">
        <v>60</v>
      </c>
      <c r="S13" s="20">
        <v>6.0908345164994526E-4</v>
      </c>
      <c r="T13" s="19">
        <v>6.5916703752580451E-3</v>
      </c>
    </row>
    <row r="14" spans="1:20" x14ac:dyDescent="0.2">
      <c r="A14" s="7"/>
      <c r="B14" s="1"/>
      <c r="C14" s="8"/>
      <c r="E14" s="7"/>
      <c r="F14" s="1"/>
      <c r="G14" s="1" t="s">
        <v>6</v>
      </c>
      <c r="H14" s="19">
        <f>H13/(1+H13)</f>
        <v>0.35240258515622919</v>
      </c>
      <c r="J14" s="7"/>
      <c r="K14" s="1">
        <v>70</v>
      </c>
      <c r="L14" s="20">
        <v>8.6941390429468076E-3</v>
      </c>
      <c r="M14" s="20">
        <v>1.9577071082163711E-2</v>
      </c>
      <c r="N14" s="20">
        <v>4.3485183841526373E-2</v>
      </c>
      <c r="O14" s="19">
        <v>9.3797294964095501E-2</v>
      </c>
      <c r="Q14" s="7"/>
      <c r="R14" s="1">
        <v>70</v>
      </c>
      <c r="S14" s="20">
        <v>1.8306789743340762E-3</v>
      </c>
      <c r="T14" s="19">
        <v>1.9577071082163711E-2</v>
      </c>
    </row>
    <row r="15" spans="1:20" x14ac:dyDescent="0.2">
      <c r="A15" s="7"/>
      <c r="B15" s="1"/>
      <c r="C15" s="8"/>
      <c r="E15" s="7"/>
      <c r="F15" s="1"/>
      <c r="J15" s="7"/>
      <c r="K15" s="1">
        <v>80</v>
      </c>
      <c r="L15" s="20">
        <v>2.5714132889734013E-2</v>
      </c>
      <c r="M15" s="20">
        <v>5.6683697530682135E-2</v>
      </c>
      <c r="N15" s="20">
        <v>0.12034512357011665</v>
      </c>
      <c r="O15" s="19">
        <v>0.23750323887816902</v>
      </c>
      <c r="Q15" s="7"/>
      <c r="R15" s="1">
        <v>80</v>
      </c>
      <c r="S15" s="20">
        <v>5.4888857442839979E-3</v>
      </c>
      <c r="T15" s="19">
        <v>5.6683697530682135E-2</v>
      </c>
    </row>
    <row r="16" spans="1:20" x14ac:dyDescent="0.2">
      <c r="A16" s="7"/>
      <c r="B16" s="1"/>
      <c r="C16" s="8"/>
      <c r="E16" s="7"/>
      <c r="F16" s="1"/>
      <c r="J16" s="7"/>
      <c r="K16" s="1">
        <v>90</v>
      </c>
      <c r="L16" s="20">
        <v>7.3580030392186094E-2</v>
      </c>
      <c r="M16" s="20">
        <v>0.1531371282142453</v>
      </c>
      <c r="N16" s="20">
        <v>0.29163509858332309</v>
      </c>
      <c r="O16" s="19">
        <v>0.48382889196981299</v>
      </c>
      <c r="Q16" s="7"/>
      <c r="R16" s="1">
        <v>90</v>
      </c>
      <c r="S16" s="20">
        <v>1.6337560609735683E-2</v>
      </c>
      <c r="T16" s="19">
        <v>0.1531371282142453</v>
      </c>
    </row>
    <row r="17" spans="1:20" x14ac:dyDescent="0.2">
      <c r="A17" s="7"/>
      <c r="B17" s="1"/>
      <c r="C17" s="8"/>
      <c r="E17" s="7"/>
      <c r="F17" s="1"/>
      <c r="G17" s="1"/>
      <c r="H17" s="8"/>
      <c r="J17" s="7"/>
      <c r="K17" s="1">
        <v>100</v>
      </c>
      <c r="L17" s="20">
        <v>0.19290492862275363</v>
      </c>
      <c r="M17" s="20">
        <v>0.35240258515622919</v>
      </c>
      <c r="N17" s="20">
        <v>0.55335953453966991</v>
      </c>
      <c r="O17" s="19">
        <v>0.73827131910213029</v>
      </c>
      <c r="Q17" s="7"/>
      <c r="R17" s="1">
        <v>100</v>
      </c>
      <c r="S17" s="20">
        <v>4.7602101439109493E-2</v>
      </c>
      <c r="T17" s="19">
        <v>0.35240258515622919</v>
      </c>
    </row>
    <row r="18" spans="1:20" x14ac:dyDescent="0.2">
      <c r="A18" s="7"/>
      <c r="B18" s="1"/>
      <c r="C18" s="8"/>
      <c r="E18" s="7"/>
      <c r="F18" s="1"/>
      <c r="G18" s="1"/>
      <c r="H18" s="8"/>
      <c r="J18" s="7"/>
      <c r="K18" s="1">
        <v>110</v>
      </c>
      <c r="L18" s="20">
        <v>0.41835401245463255</v>
      </c>
      <c r="M18" s="20">
        <v>0.6208635111912868</v>
      </c>
      <c r="N18" s="20">
        <v>0.78850943758030168</v>
      </c>
      <c r="O18" s="19">
        <v>0.89460932925313907</v>
      </c>
      <c r="Q18" s="7"/>
      <c r="R18" s="1">
        <v>110</v>
      </c>
      <c r="S18" s="20">
        <v>0.13074405234442296</v>
      </c>
      <c r="T18" s="19">
        <v>0.6208635111912868</v>
      </c>
    </row>
    <row r="19" spans="1:20" x14ac:dyDescent="0.2">
      <c r="A19" s="7"/>
      <c r="B19" s="1"/>
      <c r="C19" s="8"/>
      <c r="E19" s="7"/>
      <c r="F19" s="1"/>
      <c r="G19" s="1"/>
      <c r="H19" s="8"/>
      <c r="J19" s="7"/>
      <c r="K19" s="1">
        <v>120</v>
      </c>
      <c r="L19" s="20">
        <v>0.68399141814822662</v>
      </c>
      <c r="M19" s="20">
        <v>0.8313078882322823</v>
      </c>
      <c r="N19" s="20">
        <v>0.9181651436582664</v>
      </c>
      <c r="O19" s="19">
        <v>0.96232744764984113</v>
      </c>
      <c r="Q19" s="7"/>
      <c r="R19" s="1">
        <v>120</v>
      </c>
      <c r="S19" s="20">
        <v>0.31159222430400607</v>
      </c>
      <c r="T19" s="19">
        <v>0.8313078882322823</v>
      </c>
    </row>
    <row r="20" spans="1:20" x14ac:dyDescent="0.2">
      <c r="A20" s="7"/>
      <c r="B20" s="1"/>
      <c r="C20" s="8"/>
      <c r="E20" s="7"/>
      <c r="F20" s="1"/>
      <c r="G20" s="1"/>
      <c r="H20" s="8"/>
      <c r="J20" s="7"/>
      <c r="K20" s="1">
        <v>130</v>
      </c>
      <c r="L20" s="20">
        <v>0.86690728007029927</v>
      </c>
      <c r="M20" s="20">
        <v>0.9368277907456839</v>
      </c>
      <c r="N20" s="20">
        <v>0.97123429911529713</v>
      </c>
      <c r="O20" s="19">
        <v>0.9871583035073318</v>
      </c>
      <c r="Q20" s="7"/>
      <c r="R20" s="1">
        <v>130</v>
      </c>
      <c r="S20" s="20">
        <v>0.57664701274393382</v>
      </c>
      <c r="T20" s="19">
        <v>0.9368277907456839</v>
      </c>
    </row>
    <row r="21" spans="1:20" x14ac:dyDescent="0.2">
      <c r="A21" s="7"/>
      <c r="B21" s="1"/>
      <c r="C21" s="8"/>
      <c r="E21" s="7"/>
      <c r="F21" s="1"/>
      <c r="G21" s="1"/>
      <c r="H21" s="8"/>
      <c r="J21" s="7"/>
      <c r="K21" s="1">
        <v>140</v>
      </c>
      <c r="L21" s="20">
        <v>0.95145937897707911</v>
      </c>
      <c r="M21" s="20">
        <v>0.97808327991560862</v>
      </c>
      <c r="N21" s="20">
        <v>0.99025389836022504</v>
      </c>
      <c r="O21" s="19">
        <v>0.99569576786133018</v>
      </c>
      <c r="Q21" s="7"/>
      <c r="R21" s="1">
        <v>140</v>
      </c>
      <c r="S21" s="20">
        <v>0.80388168889056744</v>
      </c>
      <c r="T21" s="19">
        <v>0.97808327991560862</v>
      </c>
    </row>
    <row r="22" spans="1:20" x14ac:dyDescent="0.2">
      <c r="A22" s="7"/>
      <c r="B22" s="1"/>
      <c r="C22" s="8"/>
      <c r="E22" s="7"/>
      <c r="F22" s="1"/>
      <c r="G22" s="1"/>
      <c r="H22" s="8"/>
      <c r="J22" s="7"/>
      <c r="K22" s="1">
        <v>150</v>
      </c>
      <c r="L22" s="20">
        <v>0.9833295398005335</v>
      </c>
      <c r="M22" s="20">
        <v>0.9926088621746405</v>
      </c>
      <c r="N22" s="20">
        <v>0.99674013400713501</v>
      </c>
      <c r="O22" s="19">
        <v>0.99856557105788635</v>
      </c>
      <c r="Q22" s="7"/>
      <c r="R22" s="1">
        <v>150</v>
      </c>
      <c r="S22" s="20">
        <v>0.92500959927211024</v>
      </c>
      <c r="T22" s="19">
        <v>0.9926088621746405</v>
      </c>
    </row>
    <row r="23" spans="1:20" ht="16" thickBot="1" x14ac:dyDescent="0.25">
      <c r="A23" s="11"/>
      <c r="B23" s="12"/>
      <c r="C23" s="13"/>
      <c r="E23" s="11"/>
      <c r="F23" s="12"/>
      <c r="G23" s="12"/>
      <c r="H23" s="13"/>
      <c r="J23" s="7"/>
      <c r="K23" s="1">
        <v>160</v>
      </c>
      <c r="L23" s="20">
        <v>0.99439801196515309</v>
      </c>
      <c r="M23" s="20">
        <v>0.99753172641162358</v>
      </c>
      <c r="N23" s="20">
        <v>0.99891437586077769</v>
      </c>
      <c r="O23" s="19">
        <v>0.99952287890670877</v>
      </c>
      <c r="Q23" s="7"/>
      <c r="R23" s="1">
        <v>160</v>
      </c>
      <c r="S23" s="20">
        <v>0.9737670026791877</v>
      </c>
      <c r="T23" s="19">
        <v>0.99753172641162358</v>
      </c>
    </row>
    <row r="24" spans="1:20" x14ac:dyDescent="0.2">
      <c r="J24" s="7"/>
      <c r="K24" s="1">
        <v>170</v>
      </c>
      <c r="L24" s="20">
        <v>0.99813145699013905</v>
      </c>
      <c r="M24" s="20">
        <v>0.99917843286782315</v>
      </c>
      <c r="N24" s="20">
        <v>0.99963898284584896</v>
      </c>
      <c r="O24" s="19">
        <v>0.99984140100913776</v>
      </c>
      <c r="Q24" s="7"/>
      <c r="R24" s="1">
        <v>170</v>
      </c>
      <c r="S24" s="20">
        <v>0.99112730144801853</v>
      </c>
      <c r="T24" s="19">
        <v>0.99917843286782315</v>
      </c>
    </row>
    <row r="25" spans="1:20" x14ac:dyDescent="0.2">
      <c r="J25" s="7"/>
      <c r="K25" s="1">
        <v>180</v>
      </c>
      <c r="L25" s="20">
        <v>0.99937830310447617</v>
      </c>
      <c r="M25" s="20">
        <v>0.99972684145921242</v>
      </c>
      <c r="N25" s="20">
        <v>0.99988000422246115</v>
      </c>
      <c r="O25" s="19">
        <v>0.99994729159933904</v>
      </c>
      <c r="Q25" s="7"/>
      <c r="R25" s="1">
        <v>180</v>
      </c>
      <c r="S25" s="20">
        <v>0.9970340099717554</v>
      </c>
      <c r="T25" s="19">
        <v>0.99972684145921242</v>
      </c>
    </row>
    <row r="26" spans="1:20" x14ac:dyDescent="0.2">
      <c r="J26" s="7"/>
      <c r="K26" s="1">
        <v>190</v>
      </c>
      <c r="L26" s="20">
        <v>0.99979332286124867</v>
      </c>
      <c r="M26" s="20">
        <v>0.99990921221355367</v>
      </c>
      <c r="N26" s="20">
        <v>0.99996012192480166</v>
      </c>
      <c r="O26" s="19">
        <v>0.99998248425760361</v>
      </c>
      <c r="Q26" s="7"/>
      <c r="R26" s="1">
        <v>190</v>
      </c>
      <c r="S26" s="20">
        <v>0.99901243876126078</v>
      </c>
      <c r="T26" s="19">
        <v>0.99990921221355367</v>
      </c>
    </row>
    <row r="27" spans="1:20" x14ac:dyDescent="0.2">
      <c r="J27" s="7"/>
      <c r="K27" s="1">
        <v>200</v>
      </c>
      <c r="L27" s="20">
        <v>0.99993131122001977</v>
      </c>
      <c r="M27" s="20">
        <v>0.99996982917533661</v>
      </c>
      <c r="N27" s="20">
        <v>0.9999867480686252</v>
      </c>
      <c r="O27" s="19">
        <v>0.99999417940938196</v>
      </c>
      <c r="Q27" s="7"/>
      <c r="R27" s="1">
        <v>200</v>
      </c>
      <c r="S27" s="20">
        <v>0.99967161453433728</v>
      </c>
      <c r="T27" s="19">
        <v>0.99996982917533661</v>
      </c>
    </row>
    <row r="28" spans="1:20" ht="16" thickBot="1" x14ac:dyDescent="0.25">
      <c r="J28" s="11"/>
      <c r="K28" s="12"/>
      <c r="L28" s="12"/>
      <c r="M28" s="12"/>
      <c r="N28" s="12"/>
      <c r="O28" s="13"/>
      <c r="Q28" s="11"/>
      <c r="R28" s="12"/>
      <c r="S28" s="12"/>
      <c r="T28" s="13"/>
    </row>
    <row r="29" spans="1:20" ht="16" thickBot="1" x14ac:dyDescent="0.25"/>
    <row r="30" spans="1:20" x14ac:dyDescent="0.2">
      <c r="J30" s="4" t="s">
        <v>27</v>
      </c>
      <c r="K30" s="5"/>
      <c r="L30" s="5"/>
      <c r="M30" s="5"/>
      <c r="N30" s="6"/>
      <c r="O30" s="1"/>
    </row>
    <row r="31" spans="1:20" x14ac:dyDescent="0.2">
      <c r="J31" s="7"/>
      <c r="K31" s="1"/>
      <c r="L31" s="1"/>
      <c r="M31" s="1"/>
      <c r="N31" s="8"/>
      <c r="O31" s="1"/>
    </row>
    <row r="32" spans="1:20" x14ac:dyDescent="0.2">
      <c r="J32" s="7"/>
      <c r="K32" s="1"/>
      <c r="L32" s="1"/>
      <c r="M32" s="1"/>
      <c r="N32" s="8"/>
      <c r="O32" s="1"/>
    </row>
    <row r="33" spans="10:15" x14ac:dyDescent="0.2">
      <c r="J33" s="7"/>
      <c r="K33" s="1"/>
      <c r="L33" s="1" t="s">
        <v>16</v>
      </c>
      <c r="M33" s="1"/>
      <c r="N33" s="8"/>
      <c r="O33" s="1"/>
    </row>
    <row r="34" spans="10:15" x14ac:dyDescent="0.2">
      <c r="J34" s="7"/>
      <c r="K34" s="20">
        <f>H14</f>
        <v>0.35240258515622919</v>
      </c>
      <c r="L34" s="1">
        <v>1</v>
      </c>
      <c r="M34" s="1">
        <v>2</v>
      </c>
      <c r="N34" s="8">
        <v>3</v>
      </c>
      <c r="O34" s="1"/>
    </row>
    <row r="35" spans="10:15" x14ac:dyDescent="0.2">
      <c r="J35" s="14" t="s">
        <v>13</v>
      </c>
      <c r="K35" s="1">
        <v>10</v>
      </c>
      <c r="L35" s="20">
        <f t="dataTable" ref="L35:N54" dt2D="1" dtr="1" r1="B10" r2="B7"/>
        <v>1.7628753461434273E-2</v>
      </c>
      <c r="M35" s="20">
        <v>2.6885810904971068E-5</v>
      </c>
      <c r="N35" s="19">
        <v>4.0283171321418195E-8</v>
      </c>
      <c r="O35" s="20"/>
    </row>
    <row r="36" spans="10:15" x14ac:dyDescent="0.2">
      <c r="J36" s="7"/>
      <c r="K36" s="1">
        <v>20</v>
      </c>
      <c r="L36" s="20">
        <v>2.3254942129474585E-2</v>
      </c>
      <c r="M36" s="20">
        <v>8.0903302997935981E-5</v>
      </c>
      <c r="N36" s="19">
        <v>2.749594306808865E-7</v>
      </c>
      <c r="O36" s="20"/>
    </row>
    <row r="37" spans="10:15" x14ac:dyDescent="0.2">
      <c r="J37" s="7"/>
      <c r="K37" s="1">
        <v>30</v>
      </c>
      <c r="L37" s="20">
        <v>3.0620751023026704E-2</v>
      </c>
      <c r="M37" s="20">
        <v>2.4342334912598522E-4</v>
      </c>
      <c r="N37" s="19">
        <v>1.8767783836432982E-6</v>
      </c>
      <c r="O37" s="20"/>
    </row>
    <row r="38" spans="10:15" x14ac:dyDescent="0.2">
      <c r="J38" s="7"/>
      <c r="K38" s="1">
        <v>40</v>
      </c>
      <c r="L38" s="20">
        <v>4.0223540262389175E-2</v>
      </c>
      <c r="M38" s="20">
        <v>7.3217760344413232E-4</v>
      </c>
      <c r="N38" s="19">
        <v>1.2810123384595204E-5</v>
      </c>
      <c r="O38" s="20"/>
    </row>
    <row r="39" spans="10:15" x14ac:dyDescent="0.2">
      <c r="J39" s="7"/>
      <c r="K39" s="1">
        <v>50</v>
      </c>
      <c r="L39" s="20">
        <v>5.2674164856019827E-2</v>
      </c>
      <c r="M39" s="20">
        <v>2.2001108475280503E-3</v>
      </c>
      <c r="N39" s="19">
        <v>8.7431105982783473E-5</v>
      </c>
      <c r="O39" s="20"/>
    </row>
    <row r="40" spans="10:15" x14ac:dyDescent="0.2">
      <c r="J40" s="7"/>
      <c r="K40" s="1">
        <v>60</v>
      </c>
      <c r="L40" s="20">
        <v>6.870283184172829E-2</v>
      </c>
      <c r="M40" s="20">
        <v>6.5916703752580451E-3</v>
      </c>
      <c r="N40" s="19">
        <v>5.9647176635468945E-4</v>
      </c>
      <c r="O40" s="20"/>
    </row>
    <row r="41" spans="10:15" x14ac:dyDescent="0.2">
      <c r="J41" s="7"/>
      <c r="K41" s="1">
        <v>70</v>
      </c>
      <c r="L41" s="20">
        <v>8.9149990675355201E-2</v>
      </c>
      <c r="M41" s="20">
        <v>1.9577071082163711E-2</v>
      </c>
      <c r="N41" s="19">
        <v>4.0572191761681703E-3</v>
      </c>
      <c r="O41" s="20"/>
    </row>
    <row r="42" spans="10:15" x14ac:dyDescent="0.2">
      <c r="J42" s="7"/>
      <c r="K42" s="1">
        <v>80</v>
      </c>
      <c r="L42" s="20">
        <v>0.11493157572455263</v>
      </c>
      <c r="M42" s="20">
        <v>5.6683697530682135E-2</v>
      </c>
      <c r="N42" s="19">
        <v>2.7053781883470272E-2</v>
      </c>
      <c r="O42" s="20"/>
    </row>
    <row r="43" spans="10:15" x14ac:dyDescent="0.2">
      <c r="J43" s="7"/>
      <c r="K43" s="1">
        <v>90</v>
      </c>
      <c r="L43" s="20">
        <v>0.14696601736431691</v>
      </c>
      <c r="M43" s="20">
        <v>0.1531371282142453</v>
      </c>
      <c r="N43" s="19">
        <v>0.1595189074380863</v>
      </c>
      <c r="O43" s="20"/>
    </row>
    <row r="44" spans="10:15" x14ac:dyDescent="0.2">
      <c r="J44" s="7"/>
      <c r="K44" s="1">
        <v>100</v>
      </c>
      <c r="L44" s="20">
        <v>0.18605234487675293</v>
      </c>
      <c r="M44" s="20">
        <v>0.35240258515622919</v>
      </c>
      <c r="N44" s="19">
        <v>0.56436045937601331</v>
      </c>
      <c r="O44" s="20"/>
    </row>
    <row r="45" spans="10:15" x14ac:dyDescent="0.2">
      <c r="J45" s="7"/>
      <c r="K45" s="1">
        <v>110</v>
      </c>
      <c r="L45" s="20">
        <v>0.23269817680142449</v>
      </c>
      <c r="M45" s="20">
        <v>0.6208635111912868</v>
      </c>
      <c r="N45" s="19">
        <v>0.89839964691277407</v>
      </c>
      <c r="O45" s="20"/>
    </row>
    <row r="46" spans="10:15" x14ac:dyDescent="0.2">
      <c r="J46" s="7"/>
      <c r="K46" s="1">
        <v>120</v>
      </c>
      <c r="L46" s="20">
        <v>0.28691635508410351</v>
      </c>
      <c r="M46" s="20">
        <v>0.8313078882322823</v>
      </c>
      <c r="N46" s="19">
        <v>0.98370163758806306</v>
      </c>
      <c r="O46" s="20"/>
    </row>
    <row r="47" spans="10:15" x14ac:dyDescent="0.2">
      <c r="J47" s="7"/>
      <c r="K47" s="1">
        <v>130</v>
      </c>
      <c r="L47" s="20">
        <v>0.34803723051246443</v>
      </c>
      <c r="M47" s="20">
        <v>0.9368277907456839</v>
      </c>
      <c r="N47" s="19">
        <v>0.99757851048493018</v>
      </c>
      <c r="O47" s="20"/>
    </row>
    <row r="48" spans="10:15" x14ac:dyDescent="0.2">
      <c r="J48" s="7"/>
      <c r="K48" s="1">
        <v>140</v>
      </c>
      <c r="L48" s="20">
        <v>0.41460805164167902</v>
      </c>
      <c r="M48" s="20">
        <v>0.97808327991560862</v>
      </c>
      <c r="N48" s="19">
        <v>0.99964450293341378</v>
      </c>
      <c r="O48" s="20"/>
    </row>
    <row r="49" spans="10:15" x14ac:dyDescent="0.2">
      <c r="J49" s="7"/>
      <c r="K49" s="1">
        <v>150</v>
      </c>
      <c r="L49" s="20">
        <v>0.4844505157838972</v>
      </c>
      <c r="M49" s="20">
        <v>0.9926088621746405</v>
      </c>
      <c r="N49" s="19">
        <v>0.99994790179691651</v>
      </c>
      <c r="O49" s="20"/>
    </row>
    <row r="50" spans="10:15" x14ac:dyDescent="0.2">
      <c r="J50" s="7"/>
      <c r="K50" s="1">
        <v>160</v>
      </c>
      <c r="L50" s="20">
        <v>0.55490569516615618</v>
      </c>
      <c r="M50" s="20">
        <v>0.99753172641162358</v>
      </c>
      <c r="N50" s="19">
        <v>0.99999236696968097</v>
      </c>
      <c r="O50" s="20"/>
    </row>
    <row r="51" spans="10:15" x14ac:dyDescent="0.2">
      <c r="J51" s="7"/>
      <c r="K51" s="1">
        <v>170</v>
      </c>
      <c r="L51" s="20">
        <v>0.62322091021287673</v>
      </c>
      <c r="M51" s="20">
        <v>0.99917843286782315</v>
      </c>
      <c r="N51" s="19">
        <v>0.99999888170920959</v>
      </c>
      <c r="O51" s="20"/>
    </row>
    <row r="52" spans="10:15" x14ac:dyDescent="0.2">
      <c r="J52" s="7"/>
      <c r="K52" s="1">
        <v>180</v>
      </c>
      <c r="L52" s="20">
        <v>0.686965787188348</v>
      </c>
      <c r="M52" s="20">
        <v>0.99972684145921242</v>
      </c>
      <c r="N52" s="19">
        <v>0.99999983616371402</v>
      </c>
      <c r="O52" s="20"/>
    </row>
    <row r="53" spans="10:15" x14ac:dyDescent="0.2">
      <c r="J53" s="7"/>
      <c r="K53" s="1">
        <v>190</v>
      </c>
      <c r="L53" s="20">
        <v>0.7443499937589465</v>
      </c>
      <c r="M53" s="20">
        <v>0.99990921221355367</v>
      </c>
      <c r="N53" s="19">
        <v>0.99999997599702428</v>
      </c>
      <c r="O53" s="20"/>
    </row>
    <row r="54" spans="10:15" ht="16" thickBot="1" x14ac:dyDescent="0.25">
      <c r="J54" s="11"/>
      <c r="K54" s="12">
        <v>200</v>
      </c>
      <c r="L54" s="24">
        <v>0.79436364406798965</v>
      </c>
      <c r="M54" s="24">
        <v>0.99996982917533661</v>
      </c>
      <c r="N54" s="25">
        <v>0.99999999648342386</v>
      </c>
      <c r="O54" s="20"/>
    </row>
    <row r="55" spans="10:15" x14ac:dyDescent="0.2">
      <c r="J55" s="1"/>
      <c r="K55" s="1"/>
      <c r="L55" s="1"/>
      <c r="M55" s="1"/>
      <c r="N55" s="1"/>
      <c r="O55" s="1"/>
    </row>
  </sheetData>
  <conditionalFormatting sqref="L8:O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O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5:O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5:O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69D3-3F88-6E43-AC29-EAEB4ABFA7E7}">
  <dimension ref="A1:AE54"/>
  <sheetViews>
    <sheetView tabSelected="1" zoomScale="80" zoomScaleNormal="80" workbookViewId="0">
      <selection activeCell="P34" sqref="P34"/>
    </sheetView>
  </sheetViews>
  <sheetFormatPr baseColWidth="10" defaultColWidth="8.83203125" defaultRowHeight="15" x14ac:dyDescent="0.2"/>
  <cols>
    <col min="1" max="1" width="11.33203125" customWidth="1"/>
    <col min="2" max="2" width="6.1640625" bestFit="1" customWidth="1"/>
    <col min="3" max="3" width="16.83203125" bestFit="1" customWidth="1"/>
    <col min="4" max="4" width="1.5" customWidth="1"/>
    <col min="5" max="5" width="11.33203125" customWidth="1"/>
    <col min="6" max="6" width="10.83203125" customWidth="1"/>
    <col min="7" max="7" width="10.6640625" customWidth="1"/>
    <col min="8" max="8" width="12" customWidth="1"/>
    <col min="9" max="9" width="1.5" customWidth="1"/>
    <col min="10" max="10" width="11.33203125" customWidth="1"/>
    <col min="11" max="11" width="10.83203125" customWidth="1"/>
    <col min="12" max="12" width="10.6640625" customWidth="1"/>
    <col min="13" max="13" width="12" customWidth="1"/>
    <col min="14" max="14" width="1.6640625" customWidth="1"/>
    <col min="15" max="15" width="18.33203125" customWidth="1"/>
    <col min="16" max="16" width="6" bestFit="1" customWidth="1"/>
    <col min="17" max="20" width="8" bestFit="1" customWidth="1"/>
    <col min="21" max="21" width="1" customWidth="1"/>
    <col min="22" max="22" width="18.33203125" customWidth="1"/>
    <col min="23" max="23" width="6" bestFit="1" customWidth="1"/>
    <col min="24" max="24" width="10.83203125" bestFit="1" customWidth="1"/>
    <col min="25" max="25" width="8" bestFit="1" customWidth="1"/>
    <col min="26" max="26" width="1" customWidth="1"/>
    <col min="27" max="27" width="18.33203125" customWidth="1"/>
    <col min="28" max="28" width="6" bestFit="1" customWidth="1"/>
    <col min="29" max="29" width="14.5" bestFit="1" customWidth="1"/>
    <col min="30" max="30" width="9.1640625" bestFit="1" customWidth="1"/>
    <col min="31" max="31" width="8.33203125" bestFit="1" customWidth="1"/>
  </cols>
  <sheetData>
    <row r="1" spans="1:31" x14ac:dyDescent="0.2">
      <c r="A1" t="s">
        <v>33</v>
      </c>
    </row>
    <row r="2" spans="1:31" ht="16" thickBot="1" x14ac:dyDescent="0.25"/>
    <row r="3" spans="1:31" x14ac:dyDescent="0.2">
      <c r="A3" s="31" t="s">
        <v>20</v>
      </c>
      <c r="B3" s="32"/>
      <c r="C3" s="33"/>
      <c r="E3" s="31" t="s">
        <v>29</v>
      </c>
      <c r="F3" s="32"/>
      <c r="G3" s="32"/>
      <c r="H3" s="33"/>
      <c r="J3" s="31" t="s">
        <v>7</v>
      </c>
      <c r="K3" s="32"/>
      <c r="L3" s="32"/>
      <c r="M3" s="33"/>
      <c r="O3" s="31" t="s">
        <v>27</v>
      </c>
      <c r="P3" s="32"/>
      <c r="Q3" s="32"/>
      <c r="R3" s="32"/>
      <c r="S3" s="32"/>
      <c r="T3" s="33"/>
      <c r="V3" s="31" t="s">
        <v>27</v>
      </c>
      <c r="W3" s="32"/>
      <c r="X3" s="32"/>
      <c r="Y3" s="33"/>
      <c r="AA3" s="31" t="s">
        <v>27</v>
      </c>
      <c r="AB3" s="32"/>
      <c r="AC3" s="32"/>
      <c r="AD3" s="32"/>
      <c r="AE3" s="33"/>
    </row>
    <row r="4" spans="1:31" x14ac:dyDescent="0.2">
      <c r="A4" s="7"/>
      <c r="B4" s="1"/>
      <c r="C4" s="8"/>
      <c r="E4" s="7"/>
      <c r="F4" s="1"/>
      <c r="G4" s="1"/>
      <c r="H4" s="8"/>
      <c r="J4" s="7"/>
      <c r="K4" s="1"/>
      <c r="L4" s="1"/>
      <c r="M4" s="8"/>
      <c r="O4" s="7"/>
      <c r="P4" s="1"/>
      <c r="Q4" s="1"/>
      <c r="R4" s="1"/>
      <c r="S4" s="1"/>
      <c r="T4" s="8"/>
      <c r="V4" s="7"/>
      <c r="W4" s="1"/>
      <c r="X4" s="1"/>
      <c r="Y4" s="8"/>
      <c r="AA4" s="7"/>
      <c r="AB4" s="1"/>
      <c r="AC4" s="1"/>
      <c r="AD4" s="1"/>
      <c r="AE4" s="8"/>
    </row>
    <row r="5" spans="1:31" x14ac:dyDescent="0.2">
      <c r="A5" s="7" t="s">
        <v>2</v>
      </c>
      <c r="B5" s="1" t="s">
        <v>1</v>
      </c>
      <c r="C5" s="8"/>
      <c r="E5" s="7" t="s">
        <v>2</v>
      </c>
      <c r="F5" s="2" t="s">
        <v>0</v>
      </c>
      <c r="G5" s="2" t="s">
        <v>1</v>
      </c>
      <c r="H5" s="10" t="s">
        <v>3</v>
      </c>
      <c r="J5" s="7" t="s">
        <v>2</v>
      </c>
      <c r="K5" s="2" t="s">
        <v>0</v>
      </c>
      <c r="L5" s="2" t="s">
        <v>1</v>
      </c>
      <c r="M5" s="10" t="s">
        <v>3</v>
      </c>
      <c r="O5" s="7"/>
      <c r="P5" s="1"/>
      <c r="Q5" s="1"/>
      <c r="R5" s="1"/>
      <c r="S5" s="1"/>
      <c r="T5" s="8"/>
      <c r="V5" s="7"/>
      <c r="W5" s="1"/>
      <c r="X5" s="1" t="s">
        <v>15</v>
      </c>
      <c r="Y5" s="8"/>
      <c r="AA5" s="7"/>
      <c r="AB5" s="1"/>
      <c r="AC5" s="1" t="s">
        <v>16</v>
      </c>
      <c r="AD5" s="1"/>
      <c r="AE5" s="8"/>
    </row>
    <row r="6" spans="1:31" x14ac:dyDescent="0.2">
      <c r="A6" s="7" t="s">
        <v>13</v>
      </c>
      <c r="B6" s="27">
        <v>100</v>
      </c>
      <c r="C6" s="8" t="s">
        <v>46</v>
      </c>
      <c r="E6" s="7" t="s">
        <v>11</v>
      </c>
      <c r="F6" s="27">
        <v>11.30362</v>
      </c>
      <c r="G6" s="1">
        <v>1</v>
      </c>
      <c r="H6" s="8">
        <f>F6*G6</f>
        <v>11.30362</v>
      </c>
      <c r="J6" s="7" t="s">
        <v>11</v>
      </c>
      <c r="K6" s="27">
        <v>3.2774999999999999</v>
      </c>
      <c r="L6" s="27">
        <v>1</v>
      </c>
      <c r="M6" s="8">
        <f>K6*L6</f>
        <v>3.2774999999999999</v>
      </c>
      <c r="O6" s="7"/>
      <c r="P6" s="1"/>
      <c r="Q6" s="1" t="s">
        <v>14</v>
      </c>
      <c r="R6" s="1"/>
      <c r="S6" s="1"/>
      <c r="T6" s="8"/>
      <c r="V6" s="7"/>
      <c r="W6" s="1"/>
      <c r="X6" s="1" t="s">
        <v>21</v>
      </c>
      <c r="Y6" s="8" t="s">
        <v>22</v>
      </c>
      <c r="AA6" s="7"/>
      <c r="AB6" s="1"/>
      <c r="AC6" s="1" t="s">
        <v>25</v>
      </c>
      <c r="AD6" s="1" t="s">
        <v>24</v>
      </c>
      <c r="AE6" s="8" t="s">
        <v>26</v>
      </c>
    </row>
    <row r="7" spans="1:31" x14ac:dyDescent="0.2">
      <c r="A7" s="7" t="s">
        <v>14</v>
      </c>
      <c r="B7" s="27">
        <v>2</v>
      </c>
      <c r="C7" s="8" t="s">
        <v>43</v>
      </c>
      <c r="E7" s="7"/>
      <c r="F7" s="1">
        <v>-0.10847999999999999</v>
      </c>
      <c r="G7" s="27">
        <f>B6</f>
        <v>100</v>
      </c>
      <c r="H7" s="8">
        <f>F7*G7</f>
        <v>-10.847999999999999</v>
      </c>
      <c r="J7" s="7" t="s">
        <v>8</v>
      </c>
      <c r="K7">
        <v>-11.00652</v>
      </c>
      <c r="L7" s="28">
        <f>H14</f>
        <v>0.23803189872858957</v>
      </c>
      <c r="M7" s="8">
        <f t="shared" ref="M7:M10" si="0">K7*L7</f>
        <v>-2.6199028539941955</v>
      </c>
      <c r="O7" s="7"/>
      <c r="P7" s="16">
        <f>$M$13</f>
        <v>0.98283447387704514</v>
      </c>
      <c r="Q7" s="1">
        <v>1</v>
      </c>
      <c r="R7" s="1">
        <v>2</v>
      </c>
      <c r="S7" s="1">
        <v>3</v>
      </c>
      <c r="T7" s="8">
        <v>4</v>
      </c>
      <c r="V7" s="7"/>
      <c r="W7" s="16">
        <f>$M$13</f>
        <v>0.98283447387704514</v>
      </c>
      <c r="X7" s="1">
        <v>0</v>
      </c>
      <c r="Y7" s="8">
        <v>1</v>
      </c>
      <c r="AA7" s="7"/>
      <c r="AB7" s="16">
        <f>$M$13</f>
        <v>0.98283447387704514</v>
      </c>
      <c r="AC7" s="1">
        <v>1</v>
      </c>
      <c r="AD7" s="1">
        <v>2</v>
      </c>
      <c r="AE7" s="8">
        <v>3</v>
      </c>
    </row>
    <row r="8" spans="1:31" x14ac:dyDescent="0.2">
      <c r="A8" s="7" t="s">
        <v>16</v>
      </c>
      <c r="B8" s="27">
        <v>2</v>
      </c>
      <c r="C8" s="8" t="s">
        <v>44</v>
      </c>
      <c r="E8" s="7"/>
      <c r="F8" s="1">
        <v>-5.9330000000000001E-2</v>
      </c>
      <c r="G8" s="27">
        <f>B7</f>
        <v>2</v>
      </c>
      <c r="H8" s="8">
        <f>F8*G8</f>
        <v>-0.11866</v>
      </c>
      <c r="J8" s="7" t="s">
        <v>9</v>
      </c>
      <c r="K8">
        <v>-86.80847</v>
      </c>
      <c r="L8" s="28">
        <f>H27</f>
        <v>3.6835058390484224E-3</v>
      </c>
      <c r="M8" s="8">
        <f t="shared" si="0"/>
        <v>-0.31975950612385978</v>
      </c>
      <c r="O8" s="14" t="s">
        <v>13</v>
      </c>
      <c r="P8" s="1">
        <v>8</v>
      </c>
      <c r="Q8" s="34">
        <f t="dataTable" ref="Q8:T22" dt2D="1" dtr="1" r1="B8" r2="B7" ca="1"/>
        <v>0.99730019960562499</v>
      </c>
      <c r="R8" s="34">
        <v>0.99338031435693719</v>
      </c>
      <c r="S8" s="34">
        <v>0.97360103625935601</v>
      </c>
      <c r="T8" s="35">
        <v>0.85594792535538622</v>
      </c>
      <c r="V8" s="14" t="s">
        <v>13</v>
      </c>
      <c r="W8" s="1">
        <v>8</v>
      </c>
      <c r="X8" s="34">
        <f t="dataTable" ref="X8:Y22" dt2D="1" dtr="1" r1="B9" r2="B7" ca="1"/>
        <v>0.13846097742002583</v>
      </c>
      <c r="Y8" s="35">
        <v>0.99338031435693719</v>
      </c>
      <c r="AA8" s="14" t="s">
        <v>13</v>
      </c>
      <c r="AB8" s="1">
        <v>8</v>
      </c>
      <c r="AC8" s="34">
        <f t="dataTable" ref="AC8:AE22" dt2D="1" dtr="1" r1="B10" r2="B7"/>
        <v>0.99338031435693719</v>
      </c>
      <c r="AD8" s="34">
        <v>0.99338031435693719</v>
      </c>
      <c r="AE8" s="35">
        <v>0.99338031435693719</v>
      </c>
    </row>
    <row r="9" spans="1:31" x14ac:dyDescent="0.2">
      <c r="A9" s="7" t="s">
        <v>15</v>
      </c>
      <c r="B9" s="27">
        <v>1</v>
      </c>
      <c r="C9" s="8" t="s">
        <v>45</v>
      </c>
      <c r="E9" s="7"/>
      <c r="F9" s="3">
        <v>0.70552000000000004</v>
      </c>
      <c r="G9" s="27">
        <f>B8</f>
        <v>2</v>
      </c>
      <c r="H9" s="8">
        <f t="shared" ref="H9:H11" si="1">F9*G9</f>
        <v>1.4110400000000001</v>
      </c>
      <c r="J9" s="7" t="s">
        <v>30</v>
      </c>
      <c r="K9">
        <v>2.5851899999999999</v>
      </c>
      <c r="L9" s="28">
        <f>H40</f>
        <v>1</v>
      </c>
      <c r="M9" s="8">
        <f t="shared" si="0"/>
        <v>2.5851899999999999</v>
      </c>
      <c r="N9" s="1"/>
      <c r="O9" s="7"/>
      <c r="P9" s="1">
        <v>9</v>
      </c>
      <c r="Q9" s="34">
        <v>0.99745086480419032</v>
      </c>
      <c r="R9" s="34">
        <v>0.99397305759983912</v>
      </c>
      <c r="S9" s="34">
        <v>0.97691027621125637</v>
      </c>
      <c r="T9" s="35">
        <v>0.87484581365347613</v>
      </c>
      <c r="V9" s="7"/>
      <c r="W9" s="1">
        <v>9</v>
      </c>
      <c r="X9" s="34">
        <v>0.15159980674539472</v>
      </c>
      <c r="Y9" s="35">
        <v>0.99397305759983912</v>
      </c>
      <c r="AA9" s="7"/>
      <c r="AB9" s="1">
        <v>9</v>
      </c>
      <c r="AC9" s="34">
        <v>0.99397305759983912</v>
      </c>
      <c r="AD9" s="34">
        <v>0.99397305759983912</v>
      </c>
      <c r="AE9" s="35">
        <v>0.99397305759983912</v>
      </c>
    </row>
    <row r="10" spans="1:31" x14ac:dyDescent="0.2">
      <c r="A10" s="7"/>
      <c r="B10" s="3"/>
      <c r="C10" s="8"/>
      <c r="E10" s="7"/>
      <c r="F10" s="3">
        <v>-2.9115000000000002</v>
      </c>
      <c r="G10" s="27">
        <f>B9</f>
        <v>1</v>
      </c>
      <c r="H10" s="8">
        <f t="shared" si="1"/>
        <v>-2.9115000000000002</v>
      </c>
      <c r="J10" s="7" t="s">
        <v>42</v>
      </c>
      <c r="K10">
        <v>1.1245099999999999</v>
      </c>
      <c r="L10" s="28">
        <f>H53</f>
        <v>1</v>
      </c>
      <c r="M10" s="8">
        <f t="shared" si="0"/>
        <v>1.1245099999999999</v>
      </c>
      <c r="O10" s="7"/>
      <c r="P10" s="1">
        <v>10</v>
      </c>
      <c r="Q10" s="34">
        <v>0.99758406525484766</v>
      </c>
      <c r="R10" s="34">
        <v>0.99449312206359042</v>
      </c>
      <c r="S10" s="34">
        <v>0.97974777509391975</v>
      </c>
      <c r="T10" s="35">
        <v>0.891500770941418</v>
      </c>
      <c r="V10" s="7"/>
      <c r="W10" s="1">
        <v>10</v>
      </c>
      <c r="X10" s="34">
        <v>0.16625733769932777</v>
      </c>
      <c r="Y10" s="35">
        <v>0.99449312206359042</v>
      </c>
      <c r="AA10" s="7"/>
      <c r="AB10" s="1">
        <v>10</v>
      </c>
      <c r="AC10" s="34">
        <v>0.99449312206359042</v>
      </c>
      <c r="AD10" s="34">
        <v>0.99449312206359042</v>
      </c>
      <c r="AE10" s="35">
        <v>0.99449312206359042</v>
      </c>
    </row>
    <row r="11" spans="1:31" x14ac:dyDescent="0.2">
      <c r="A11" s="7"/>
      <c r="B11" s="1"/>
      <c r="C11" s="8"/>
      <c r="E11" s="7"/>
      <c r="F11" s="3"/>
      <c r="G11" s="1">
        <f>$A$10</f>
        <v>0</v>
      </c>
      <c r="H11" s="8">
        <f t="shared" si="1"/>
        <v>0</v>
      </c>
      <c r="J11" s="7"/>
      <c r="K11" s="1"/>
      <c r="L11" s="1" t="s">
        <v>4</v>
      </c>
      <c r="M11" s="8">
        <f>SUM(M6:M10)</f>
        <v>4.0475376398819449</v>
      </c>
      <c r="O11" s="7"/>
      <c r="P11" s="1">
        <v>11</v>
      </c>
      <c r="Q11" s="34">
        <v>0.99770389481184607</v>
      </c>
      <c r="R11" s="34">
        <v>0.99495065370345948</v>
      </c>
      <c r="S11" s="34">
        <v>0.98218323786311057</v>
      </c>
      <c r="T11" s="35">
        <v>0.90608515031409909</v>
      </c>
      <c r="V11" s="7"/>
      <c r="W11" s="1">
        <v>11</v>
      </c>
      <c r="X11" s="34">
        <v>0.18258200673919775</v>
      </c>
      <c r="Y11" s="35">
        <v>0.99495065370345948</v>
      </c>
      <c r="AA11" s="7"/>
      <c r="AB11" s="1">
        <v>11</v>
      </c>
      <c r="AC11" s="34">
        <v>0.99495065370345948</v>
      </c>
      <c r="AD11" s="34">
        <v>0.99495065370345948</v>
      </c>
      <c r="AE11" s="35">
        <v>0.99495065370345948</v>
      </c>
    </row>
    <row r="12" spans="1:31" x14ac:dyDescent="0.2">
      <c r="A12" s="7"/>
      <c r="B12" s="1"/>
      <c r="C12" s="8"/>
      <c r="E12" s="7"/>
      <c r="F12" s="1"/>
      <c r="G12" s="1" t="s">
        <v>4</v>
      </c>
      <c r="H12" s="8">
        <f>SUM(H6:H11)</f>
        <v>-1.1634999999999986</v>
      </c>
      <c r="J12" s="7"/>
      <c r="K12" s="1"/>
      <c r="L12" s="1" t="s">
        <v>5</v>
      </c>
      <c r="M12" s="8">
        <f>EXP(M11)</f>
        <v>57.256297700233993</v>
      </c>
      <c r="O12" s="7"/>
      <c r="P12" s="1">
        <v>12</v>
      </c>
      <c r="Q12" s="34">
        <v>0.99781230764253304</v>
      </c>
      <c r="R12" s="34">
        <v>0.99535419005581238</v>
      </c>
      <c r="S12" s="34">
        <v>0.98427631135408733</v>
      </c>
      <c r="T12" s="35">
        <v>0.91878686588604608</v>
      </c>
      <c r="V12" s="7"/>
      <c r="W12" s="1">
        <v>12</v>
      </c>
      <c r="X12" s="34">
        <v>0.20071854059755739</v>
      </c>
      <c r="Y12" s="35">
        <v>0.99535419005581238</v>
      </c>
      <c r="AA12" s="7"/>
      <c r="AB12" s="1">
        <v>12</v>
      </c>
      <c r="AC12" s="34">
        <v>0.99535419005581238</v>
      </c>
      <c r="AD12" s="34">
        <v>0.99535419005581238</v>
      </c>
      <c r="AE12" s="35">
        <v>0.99535419005581238</v>
      </c>
    </row>
    <row r="13" spans="1:31" ht="16" thickBot="1" x14ac:dyDescent="0.25">
      <c r="A13" s="7"/>
      <c r="B13" s="1"/>
      <c r="C13" s="8"/>
      <c r="E13" s="7"/>
      <c r="F13" s="1"/>
      <c r="G13" s="1" t="s">
        <v>5</v>
      </c>
      <c r="H13" s="8">
        <f>EXP(H12)</f>
        <v>0.31239089711421325</v>
      </c>
      <c r="J13" s="7"/>
      <c r="K13" s="1"/>
      <c r="L13" s="1" t="s">
        <v>6</v>
      </c>
      <c r="M13" s="15">
        <f>M12/(1+M12)</f>
        <v>0.98283447387704514</v>
      </c>
      <c r="O13" s="7"/>
      <c r="P13" s="1">
        <v>13</v>
      </c>
      <c r="Q13" s="34">
        <v>0.99791066250600602</v>
      </c>
      <c r="R13" s="34">
        <v>0.9957109854223658</v>
      </c>
      <c r="S13" s="34">
        <v>0.98607786918544704</v>
      </c>
      <c r="T13" s="35">
        <v>0.92979868751491201</v>
      </c>
      <c r="V13" s="7"/>
      <c r="W13" s="1">
        <v>13</v>
      </c>
      <c r="X13" s="34">
        <v>0.22080292717443992</v>
      </c>
      <c r="Y13" s="35">
        <v>0.9957109854223658</v>
      </c>
      <c r="AA13" s="7"/>
      <c r="AB13" s="1">
        <v>13</v>
      </c>
      <c r="AC13" s="34">
        <v>0.9957109854223658</v>
      </c>
      <c r="AD13" s="34">
        <v>0.9957109854223658</v>
      </c>
      <c r="AE13" s="35">
        <v>0.9957109854223658</v>
      </c>
    </row>
    <row r="14" spans="1:31" ht="16" thickBot="1" x14ac:dyDescent="0.25">
      <c r="A14" s="7"/>
      <c r="B14" s="1"/>
      <c r="C14" s="8"/>
      <c r="E14" s="7"/>
      <c r="F14" s="1"/>
      <c r="G14" s="1" t="s">
        <v>6</v>
      </c>
      <c r="H14" s="30">
        <f>H13/(1+H13)</f>
        <v>0.23803189872858957</v>
      </c>
      <c r="J14" s="7"/>
      <c r="K14" s="1"/>
      <c r="L14" s="1"/>
      <c r="M14" s="8"/>
      <c r="O14" s="7"/>
      <c r="P14" s="1">
        <v>14</v>
      </c>
      <c r="Q14" s="34">
        <v>0.99800007245609768</v>
      </c>
      <c r="R14" s="34">
        <v>0.99602722604569782</v>
      </c>
      <c r="S14" s="34">
        <v>0.98763119183678016</v>
      </c>
      <c r="T14" s="35">
        <v>0.93931007056251081</v>
      </c>
      <c r="V14" s="7"/>
      <c r="W14" s="1">
        <v>14</v>
      </c>
      <c r="X14" s="34">
        <v>0.24295443794445834</v>
      </c>
      <c r="Y14" s="35">
        <v>0.99602722604569782</v>
      </c>
      <c r="AA14" s="7"/>
      <c r="AB14" s="1">
        <v>14</v>
      </c>
      <c r="AC14" s="34">
        <v>0.99602722604569782</v>
      </c>
      <c r="AD14" s="34">
        <v>0.99602722604569782</v>
      </c>
      <c r="AE14" s="35">
        <v>0.99602722604569782</v>
      </c>
    </row>
    <row r="15" spans="1:31" ht="16" thickBot="1" x14ac:dyDescent="0.25">
      <c r="A15" s="7"/>
      <c r="B15" s="1"/>
      <c r="C15" s="8"/>
      <c r="E15" s="7"/>
      <c r="F15" s="1"/>
      <c r="G15" s="1"/>
      <c r="H15" s="15"/>
      <c r="J15" s="7"/>
      <c r="K15" s="1"/>
      <c r="L15" s="1"/>
      <c r="M15" s="8"/>
      <c r="O15" s="7"/>
      <c r="P15" s="1">
        <v>15</v>
      </c>
      <c r="Q15" s="34">
        <v>0.99808149628682197</v>
      </c>
      <c r="R15" s="34">
        <v>0.99630819895950451</v>
      </c>
      <c r="S15" s="34">
        <v>0.98897303099230016</v>
      </c>
      <c r="T15" s="35">
        <v>0.94750136303510879</v>
      </c>
      <c r="V15" s="7"/>
      <c r="W15" s="1">
        <v>15</v>
      </c>
      <c r="X15" s="34">
        <v>0.26726555139381092</v>
      </c>
      <c r="Y15" s="35">
        <v>0.99630819895950451</v>
      </c>
      <c r="AA15" s="7"/>
      <c r="AB15" s="1">
        <v>15</v>
      </c>
      <c r="AC15" s="34">
        <v>0.99630819895950451</v>
      </c>
      <c r="AD15" s="34">
        <v>0.99630819895950451</v>
      </c>
      <c r="AE15" s="35">
        <v>0.99630819895950451</v>
      </c>
    </row>
    <row r="16" spans="1:31" x14ac:dyDescent="0.2">
      <c r="A16" s="7"/>
      <c r="B16" s="1"/>
      <c r="C16" s="8"/>
      <c r="E16" s="31" t="s">
        <v>31</v>
      </c>
      <c r="F16" s="32"/>
      <c r="G16" s="32"/>
      <c r="H16" s="33"/>
      <c r="J16" s="7"/>
      <c r="K16" s="1"/>
      <c r="L16" s="1"/>
      <c r="M16" s="8"/>
      <c r="O16" s="7"/>
      <c r="P16" s="1">
        <v>16</v>
      </c>
      <c r="Q16" s="34">
        <v>0.99815577209417472</v>
      </c>
      <c r="R16" s="34">
        <v>0.99655843138713007</v>
      </c>
      <c r="S16" s="34">
        <v>0.99013455429380115</v>
      </c>
      <c r="T16" s="35">
        <v>0.95454006565468796</v>
      </c>
      <c r="V16" s="7"/>
      <c r="W16" s="1">
        <v>16</v>
      </c>
      <c r="X16" s="34">
        <v>0.29379025788547825</v>
      </c>
      <c r="Y16" s="35">
        <v>0.99655843138713007</v>
      </c>
      <c r="AA16" s="7"/>
      <c r="AB16" s="1">
        <v>16</v>
      </c>
      <c r="AC16" s="34">
        <v>0.99655843138713007</v>
      </c>
      <c r="AD16" s="34">
        <v>0.99655843138713007</v>
      </c>
      <c r="AE16" s="35">
        <v>0.99655843138713007</v>
      </c>
    </row>
    <row r="17" spans="1:31" x14ac:dyDescent="0.2">
      <c r="A17" s="7"/>
      <c r="B17" s="1"/>
      <c r="C17" s="8"/>
      <c r="E17" s="7"/>
      <c r="F17" s="1"/>
      <c r="G17" s="1"/>
      <c r="H17" s="8"/>
      <c r="J17" s="7"/>
      <c r="K17" s="1"/>
      <c r="L17" s="1"/>
      <c r="M17" s="8"/>
      <c r="O17" s="7"/>
      <c r="P17" s="1">
        <v>17</v>
      </c>
      <c r="Q17" s="34">
        <v>0.9982236363268554</v>
      </c>
      <c r="R17" s="34">
        <v>0.99678180736273236</v>
      </c>
      <c r="S17" s="34">
        <v>0.99114217327526377</v>
      </c>
      <c r="T17" s="35">
        <v>0.96057875144619298</v>
      </c>
      <c r="V17" s="7"/>
      <c r="W17" s="1">
        <v>17</v>
      </c>
      <c r="X17" s="34">
        <v>0.3225314242692397</v>
      </c>
      <c r="Y17" s="35">
        <v>0.99678180736273236</v>
      </c>
      <c r="AA17" s="7"/>
      <c r="AB17" s="1">
        <v>17</v>
      </c>
      <c r="AC17" s="34">
        <v>0.99678180736273236</v>
      </c>
      <c r="AD17" s="34">
        <v>0.99678180736273236</v>
      </c>
      <c r="AE17" s="35">
        <v>0.99678180736273236</v>
      </c>
    </row>
    <row r="18" spans="1:31" x14ac:dyDescent="0.2">
      <c r="A18" s="7"/>
      <c r="B18" s="1"/>
      <c r="C18" s="8"/>
      <c r="E18" s="7" t="s">
        <v>2</v>
      </c>
      <c r="F18" s="2" t="s">
        <v>0</v>
      </c>
      <c r="G18" s="2" t="s">
        <v>1</v>
      </c>
      <c r="H18" s="10" t="s">
        <v>3</v>
      </c>
      <c r="J18" s="7"/>
      <c r="K18" s="1"/>
      <c r="L18" s="1"/>
      <c r="M18" s="8"/>
      <c r="O18" s="7"/>
      <c r="P18" s="1">
        <v>18</v>
      </c>
      <c r="Q18" s="34">
        <v>0.99828573798013343</v>
      </c>
      <c r="R18" s="34">
        <v>0.99698166565007362</v>
      </c>
      <c r="S18" s="34">
        <v>0.9920182616310893</v>
      </c>
      <c r="T18" s="35">
        <v>0.9657542500545393</v>
      </c>
      <c r="V18" s="7"/>
      <c r="W18" s="1">
        <v>18</v>
      </c>
      <c r="X18" s="34">
        <v>0.35342827744571098</v>
      </c>
      <c r="Y18" s="35">
        <v>0.99698166565007362</v>
      </c>
      <c r="AA18" s="7"/>
      <c r="AB18" s="1">
        <v>18</v>
      </c>
      <c r="AC18" s="34">
        <v>0.99698166565007362</v>
      </c>
      <c r="AD18" s="34">
        <v>0.99698166565007362</v>
      </c>
      <c r="AE18" s="35">
        <v>0.99698166565007362</v>
      </c>
    </row>
    <row r="19" spans="1:31" x14ac:dyDescent="0.2">
      <c r="A19" s="7"/>
      <c r="B19" s="1"/>
      <c r="C19" s="8"/>
      <c r="E19" s="7" t="s">
        <v>11</v>
      </c>
      <c r="F19" s="27">
        <v>5.06738</v>
      </c>
      <c r="G19" s="1">
        <v>1</v>
      </c>
      <c r="H19" s="8">
        <f>F19*G19</f>
        <v>5.06738</v>
      </c>
      <c r="J19" s="7"/>
      <c r="K19" s="1"/>
      <c r="L19" s="1"/>
      <c r="M19" s="8"/>
      <c r="O19" s="7"/>
      <c r="P19" s="1">
        <v>19</v>
      </c>
      <c r="Q19" s="34">
        <v>0.99834265028326907</v>
      </c>
      <c r="R19" s="34">
        <v>0.9971608820705451</v>
      </c>
      <c r="S19" s="34">
        <v>0.99278177339721052</v>
      </c>
      <c r="T19" s="35">
        <v>0.97018774086461912</v>
      </c>
      <c r="V19" s="7"/>
      <c r="W19" s="1">
        <v>19</v>
      </c>
      <c r="X19" s="34">
        <v>0.38634547823027943</v>
      </c>
      <c r="Y19" s="35">
        <v>0.9971608820705451</v>
      </c>
      <c r="AA19" s="7"/>
      <c r="AB19" s="1">
        <v>19</v>
      </c>
      <c r="AC19" s="34">
        <v>0.9971608820705451</v>
      </c>
      <c r="AD19" s="34">
        <v>0.9971608820705451</v>
      </c>
      <c r="AE19" s="35">
        <v>0.9971608820705451</v>
      </c>
    </row>
    <row r="20" spans="1:31" x14ac:dyDescent="0.2">
      <c r="A20" s="7"/>
      <c r="B20" s="1"/>
      <c r="C20" s="8"/>
      <c r="E20" s="7"/>
      <c r="F20" s="1">
        <v>-1.0200000000000001E-3</v>
      </c>
      <c r="G20" s="27">
        <f>B6</f>
        <v>100</v>
      </c>
      <c r="H20" s="8">
        <f>F20*G20</f>
        <v>-0.10200000000000001</v>
      </c>
      <c r="J20" s="7"/>
      <c r="K20" s="1"/>
      <c r="L20" s="1"/>
      <c r="M20" s="8"/>
      <c r="O20" s="7"/>
      <c r="P20" s="1">
        <v>20</v>
      </c>
      <c r="Q20" s="34">
        <v>0.99839488061252835</v>
      </c>
      <c r="R20" s="34">
        <v>0.99732193878900899</v>
      </c>
      <c r="S20" s="34">
        <v>0.99344877165518375</v>
      </c>
      <c r="T20" s="35">
        <v>0.97398545691055505</v>
      </c>
      <c r="V20" s="7"/>
      <c r="W20" s="1">
        <v>20</v>
      </c>
      <c r="X20" s="34">
        <v>0.42106557380956389</v>
      </c>
      <c r="Y20" s="35">
        <v>0.99732193878900899</v>
      </c>
      <c r="AA20" s="7"/>
      <c r="AB20" s="1">
        <v>20</v>
      </c>
      <c r="AC20" s="34">
        <v>0.99732193878900899</v>
      </c>
      <c r="AD20" s="34">
        <v>0.99732193878900899</v>
      </c>
      <c r="AE20" s="35">
        <v>0.99732193878900899</v>
      </c>
    </row>
    <row r="21" spans="1:31" x14ac:dyDescent="0.2">
      <c r="A21" s="7"/>
      <c r="B21" s="1"/>
      <c r="C21" s="8"/>
      <c r="E21" s="7"/>
      <c r="F21" s="1">
        <v>-1.48038</v>
      </c>
      <c r="G21" s="27">
        <f>B7</f>
        <v>2</v>
      </c>
      <c r="H21" s="8">
        <f t="shared" ref="H21:H24" si="2">F21*G21</f>
        <v>-2.9607600000000001</v>
      </c>
      <c r="J21" s="7"/>
      <c r="K21" s="1"/>
      <c r="L21" s="1"/>
      <c r="M21" s="8"/>
      <c r="O21" s="7"/>
      <c r="P21" s="1">
        <v>21</v>
      </c>
      <c r="Q21" s="34">
        <v>0.99844287897595119</v>
      </c>
      <c r="R21" s="34">
        <v>0.99746698268088374</v>
      </c>
      <c r="S21" s="34">
        <v>0.99403287847736554</v>
      </c>
      <c r="T21" s="35">
        <v>0.97723976410456115</v>
      </c>
      <c r="V21" s="7"/>
      <c r="W21" s="1">
        <v>21</v>
      </c>
      <c r="X21" s="34">
        <v>0.45728670048265618</v>
      </c>
      <c r="Y21" s="35">
        <v>0.99746698268088374</v>
      </c>
      <c r="AA21" s="7"/>
      <c r="AB21" s="1">
        <v>21</v>
      </c>
      <c r="AC21" s="34">
        <v>0.99746698268088374</v>
      </c>
      <c r="AD21" s="34">
        <v>0.99746698268088374</v>
      </c>
      <c r="AE21" s="35">
        <v>0.99746698268088374</v>
      </c>
    </row>
    <row r="22" spans="1:31" ht="16" thickBot="1" x14ac:dyDescent="0.25">
      <c r="A22" s="7"/>
      <c r="B22" s="1"/>
      <c r="C22" s="8"/>
      <c r="E22" s="7"/>
      <c r="F22" s="3">
        <v>-3.7444000000000002</v>
      </c>
      <c r="G22" s="27">
        <f>B8</f>
        <v>2</v>
      </c>
      <c r="H22" s="8">
        <f t="shared" si="2"/>
        <v>-7.4888000000000003</v>
      </c>
      <c r="J22" s="11"/>
      <c r="K22" s="12"/>
      <c r="L22" s="12"/>
      <c r="M22" s="13"/>
      <c r="O22" s="7"/>
      <c r="P22" s="1">
        <v>22</v>
      </c>
      <c r="Q22" s="34">
        <v>0.99848704530244259</v>
      </c>
      <c r="R22" s="34">
        <v>0.99759787455525528</v>
      </c>
      <c r="S22" s="34">
        <v>0.99454565636832881</v>
      </c>
      <c r="T22" s="35">
        <v>0.98003043888286689</v>
      </c>
      <c r="V22" s="7"/>
      <c r="W22" s="1">
        <v>22</v>
      </c>
      <c r="X22" s="34">
        <v>0.49462713007020648</v>
      </c>
      <c r="Y22" s="35">
        <v>0.99759787455525528</v>
      </c>
      <c r="AA22" s="7"/>
      <c r="AB22" s="1">
        <v>22</v>
      </c>
      <c r="AC22" s="34">
        <v>0.99759787455525528</v>
      </c>
      <c r="AD22" s="34">
        <v>0.99759787455525528</v>
      </c>
      <c r="AE22" s="35">
        <v>0.99759787455525528</v>
      </c>
    </row>
    <row r="23" spans="1:31" ht="16" thickBot="1" x14ac:dyDescent="0.25">
      <c r="A23" s="11"/>
      <c r="B23" s="12"/>
      <c r="C23" s="13"/>
      <c r="E23" s="7"/>
      <c r="F23" s="3">
        <v>-0.11602</v>
      </c>
      <c r="G23" s="27">
        <f>B9</f>
        <v>1</v>
      </c>
      <c r="H23" s="8">
        <f t="shared" si="2"/>
        <v>-0.11602</v>
      </c>
      <c r="O23" s="11"/>
      <c r="P23" s="12"/>
      <c r="Q23" s="12"/>
      <c r="R23" s="12"/>
      <c r="S23" s="12"/>
      <c r="T23" s="13"/>
      <c r="V23" s="11"/>
      <c r="W23" s="12"/>
      <c r="X23" s="12"/>
      <c r="Y23" s="13"/>
      <c r="AA23" s="11"/>
      <c r="AB23" s="12"/>
      <c r="AC23" s="12"/>
      <c r="AD23" s="12"/>
      <c r="AE23" s="13"/>
    </row>
    <row r="24" spans="1:31" ht="16" thickBot="1" x14ac:dyDescent="0.25">
      <c r="E24" s="7"/>
      <c r="F24" s="3"/>
      <c r="G24" s="1">
        <f>$A$10</f>
        <v>0</v>
      </c>
      <c r="H24" s="8">
        <f t="shared" si="2"/>
        <v>0</v>
      </c>
    </row>
    <row r="25" spans="1:31" x14ac:dyDescent="0.2">
      <c r="E25" s="7"/>
      <c r="F25" s="1"/>
      <c r="G25" s="1" t="s">
        <v>4</v>
      </c>
      <c r="H25" s="8">
        <f>SUM(H19:H24)</f>
        <v>-5.6002000000000001</v>
      </c>
      <c r="V25" s="31" t="s">
        <v>27</v>
      </c>
      <c r="W25" s="32"/>
      <c r="X25" s="32"/>
      <c r="Y25" s="33"/>
      <c r="Z25" s="1"/>
      <c r="AA25" s="31" t="s">
        <v>27</v>
      </c>
      <c r="AB25" s="32"/>
      <c r="AC25" s="32"/>
      <c r="AD25" s="32"/>
      <c r="AE25" s="33"/>
    </row>
    <row r="26" spans="1:31" ht="16" thickBot="1" x14ac:dyDescent="0.25">
      <c r="E26" s="7"/>
      <c r="F26" s="1"/>
      <c r="G26" s="1" t="s">
        <v>5</v>
      </c>
      <c r="H26" s="8">
        <f>EXP(H25)</f>
        <v>3.6971242176919781E-3</v>
      </c>
      <c r="V26" s="7"/>
      <c r="W26" s="1"/>
      <c r="X26" s="1"/>
      <c r="Y26" s="8"/>
      <c r="Z26" s="1"/>
      <c r="AA26" s="7"/>
      <c r="AB26" s="1"/>
      <c r="AC26" s="1"/>
      <c r="AD26" s="1"/>
      <c r="AE26" s="8"/>
    </row>
    <row r="27" spans="1:31" ht="16" thickBot="1" x14ac:dyDescent="0.25">
      <c r="E27" s="7"/>
      <c r="F27" s="1"/>
      <c r="G27" s="1" t="s">
        <v>6</v>
      </c>
      <c r="H27" s="30">
        <f>H26/(1+H26)</f>
        <v>3.6835058390484224E-3</v>
      </c>
      <c r="V27" s="7"/>
      <c r="W27" s="1"/>
      <c r="X27" s="1" t="s">
        <v>15</v>
      </c>
      <c r="Y27" s="8"/>
      <c r="Z27" s="1"/>
      <c r="AA27" s="7"/>
      <c r="AB27" s="1"/>
      <c r="AC27" s="1" t="s">
        <v>16</v>
      </c>
      <c r="AD27" s="1"/>
      <c r="AE27" s="8"/>
    </row>
    <row r="28" spans="1:31" ht="16" thickBot="1" x14ac:dyDescent="0.25">
      <c r="E28" s="7"/>
      <c r="F28" s="1"/>
      <c r="G28" s="1"/>
      <c r="H28" s="15"/>
      <c r="V28" s="7"/>
      <c r="W28" s="1"/>
      <c r="X28" s="1" t="s">
        <v>21</v>
      </c>
      <c r="Y28" s="8" t="s">
        <v>22</v>
      </c>
      <c r="Z28" s="1"/>
      <c r="AA28" s="7"/>
      <c r="AB28" s="1"/>
      <c r="AC28" s="1" t="s">
        <v>25</v>
      </c>
      <c r="AD28" s="1" t="s">
        <v>24</v>
      </c>
      <c r="AE28" s="8" t="s">
        <v>26</v>
      </c>
    </row>
    <row r="29" spans="1:31" x14ac:dyDescent="0.2">
      <c r="E29" s="31" t="s">
        <v>32</v>
      </c>
      <c r="F29" s="32"/>
      <c r="G29" s="32"/>
      <c r="H29" s="33"/>
      <c r="V29" s="7"/>
      <c r="W29" s="16">
        <f>$M$13</f>
        <v>0.98283447387704514</v>
      </c>
      <c r="X29" s="1">
        <v>0</v>
      </c>
      <c r="Y29" s="8">
        <v>1</v>
      </c>
      <c r="Z29" s="1"/>
      <c r="AA29" s="7"/>
      <c r="AB29" s="16">
        <f>$M$13</f>
        <v>0.98283447387704514</v>
      </c>
      <c r="AC29" s="1">
        <v>1</v>
      </c>
      <c r="AD29" s="1">
        <v>2</v>
      </c>
      <c r="AE29" s="8">
        <v>3</v>
      </c>
    </row>
    <row r="30" spans="1:31" x14ac:dyDescent="0.2">
      <c r="E30" s="7"/>
      <c r="F30" s="1"/>
      <c r="G30" s="1"/>
      <c r="H30" s="8"/>
      <c r="V30" s="14" t="s">
        <v>14</v>
      </c>
      <c r="W30" s="1">
        <v>1</v>
      </c>
      <c r="X30" s="34">
        <f t="dataTable" ref="X30:Y33" dt2D="1" dtr="1" r1="B9" r2="B8" ca="1"/>
        <v>7.4172656467558156E-7</v>
      </c>
      <c r="Y30" s="35">
        <v>1.9856807390077839E-3</v>
      </c>
      <c r="Z30" s="1"/>
      <c r="AA30" s="14" t="s">
        <v>14</v>
      </c>
      <c r="AB30" s="1">
        <v>1</v>
      </c>
      <c r="AC30" s="34">
        <f t="dataTable" ref="AC30:AE33" dt2D="1" dtr="1" r1="B10" r2="B8" ca="1"/>
        <v>1.9856807390077839E-3</v>
      </c>
      <c r="AD30" s="34">
        <v>1.9856807390077839E-3</v>
      </c>
      <c r="AE30" s="36">
        <v>1.9856807390077839E-3</v>
      </c>
    </row>
    <row r="31" spans="1:31" x14ac:dyDescent="0.2">
      <c r="E31" s="7" t="s">
        <v>2</v>
      </c>
      <c r="F31" s="2" t="s">
        <v>0</v>
      </c>
      <c r="G31" s="2" t="s">
        <v>1</v>
      </c>
      <c r="H31" s="10" t="s">
        <v>3</v>
      </c>
      <c r="V31" s="7"/>
      <c r="W31" s="1">
        <v>2</v>
      </c>
      <c r="X31" s="34">
        <v>6.0313505527973925E-2</v>
      </c>
      <c r="Y31" s="35">
        <v>0.98283447387704514</v>
      </c>
      <c r="Z31" s="1"/>
      <c r="AA31" s="7"/>
      <c r="AB31" s="1">
        <v>2</v>
      </c>
      <c r="AC31" s="34">
        <v>0.98283447387704514</v>
      </c>
      <c r="AD31" s="34">
        <v>0.98283447387704514</v>
      </c>
      <c r="AE31" s="36">
        <v>0.98283447387704514</v>
      </c>
    </row>
    <row r="32" spans="1:31" x14ac:dyDescent="0.2">
      <c r="E32" s="7" t="s">
        <v>11</v>
      </c>
      <c r="F32" s="27">
        <v>2.1129199999999999</v>
      </c>
      <c r="G32" s="1">
        <v>1</v>
      </c>
      <c r="H32" s="8">
        <f>F32*G32</f>
        <v>2.1129199999999999</v>
      </c>
      <c r="V32" s="7"/>
      <c r="W32" s="1">
        <v>3</v>
      </c>
      <c r="X32" s="34">
        <v>4.0842576522328596E-2</v>
      </c>
      <c r="Y32" s="35">
        <v>0.93790409840380906</v>
      </c>
      <c r="Z32" s="1"/>
      <c r="AA32" s="7"/>
      <c r="AB32" s="1">
        <v>3</v>
      </c>
      <c r="AC32" s="34">
        <v>0.93790409840380906</v>
      </c>
      <c r="AD32" s="34">
        <v>0.93790409840380906</v>
      </c>
      <c r="AE32" s="36">
        <v>0.93790409840380906</v>
      </c>
    </row>
    <row r="33" spans="4:31" x14ac:dyDescent="0.2">
      <c r="E33" s="7"/>
      <c r="F33" s="1">
        <v>3.2709600000000001</v>
      </c>
      <c r="G33" s="27">
        <f>B6</f>
        <v>100</v>
      </c>
      <c r="H33" s="8">
        <f>F33*G33</f>
        <v>327.096</v>
      </c>
      <c r="V33" s="7"/>
      <c r="W33" s="3">
        <v>4</v>
      </c>
      <c r="X33" s="34">
        <v>2.7354093033254787E-2</v>
      </c>
      <c r="Y33" s="35">
        <v>0.69127332243715245</v>
      </c>
      <c r="Z33" s="1"/>
      <c r="AA33" s="7"/>
      <c r="AB33" s="3">
        <v>4</v>
      </c>
      <c r="AC33" s="34">
        <v>0.69127332243715245</v>
      </c>
      <c r="AD33" s="34">
        <v>0.69127332243715245</v>
      </c>
      <c r="AE33" s="36">
        <v>0.69127332243715245</v>
      </c>
    </row>
    <row r="34" spans="4:31" ht="16" thickBot="1" x14ac:dyDescent="0.25">
      <c r="E34" s="7"/>
      <c r="F34" s="1">
        <v>5.2737400000000001</v>
      </c>
      <c r="G34" s="27">
        <f>B7</f>
        <v>2</v>
      </c>
      <c r="H34" s="8">
        <f t="shared" ref="H34:H37" si="3">F34*G34</f>
        <v>10.54748</v>
      </c>
      <c r="V34" s="11"/>
      <c r="W34" s="12"/>
      <c r="X34" s="17"/>
      <c r="Y34" s="18"/>
      <c r="Z34" s="1"/>
      <c r="AA34" s="11"/>
      <c r="AB34" s="12"/>
      <c r="AC34" s="17"/>
      <c r="AD34" s="17"/>
      <c r="AE34" s="13"/>
    </row>
    <row r="35" spans="4:31" ht="16" thickBot="1" x14ac:dyDescent="0.25">
      <c r="E35" s="7"/>
      <c r="F35" s="3">
        <v>4.2527999999999997</v>
      </c>
      <c r="G35" s="27">
        <f>B8</f>
        <v>2</v>
      </c>
      <c r="H35" s="8">
        <f t="shared" si="3"/>
        <v>8.5055999999999994</v>
      </c>
    </row>
    <row r="36" spans="4:31" x14ac:dyDescent="0.2">
      <c r="E36" s="7"/>
      <c r="F36" s="3">
        <v>-0.31414999999999998</v>
      </c>
      <c r="G36" s="27">
        <f>B9</f>
        <v>1</v>
      </c>
      <c r="H36" s="8">
        <f t="shared" si="3"/>
        <v>-0.31414999999999998</v>
      </c>
      <c r="AA36" s="31" t="s">
        <v>27</v>
      </c>
      <c r="AB36" s="32"/>
      <c r="AC36" s="32"/>
      <c r="AD36" s="32"/>
      <c r="AE36" s="33"/>
    </row>
    <row r="37" spans="4:31" x14ac:dyDescent="0.2">
      <c r="E37" s="7"/>
      <c r="F37" s="3"/>
      <c r="G37" s="1">
        <f>$A$10</f>
        <v>0</v>
      </c>
      <c r="H37" s="8">
        <f t="shared" si="3"/>
        <v>0</v>
      </c>
      <c r="AA37" s="7"/>
      <c r="AB37" s="1"/>
      <c r="AC37" s="1"/>
      <c r="AD37" s="1"/>
      <c r="AE37" s="8"/>
    </row>
    <row r="38" spans="4:31" x14ac:dyDescent="0.2">
      <c r="E38" s="7"/>
      <c r="F38" s="1"/>
      <c r="G38" s="1" t="s">
        <v>4</v>
      </c>
      <c r="H38" s="8">
        <f>SUM(H32:H37)</f>
        <v>347.94785000000002</v>
      </c>
      <c r="AA38" s="7"/>
      <c r="AB38" s="1"/>
      <c r="AC38" s="1" t="s">
        <v>16</v>
      </c>
      <c r="AD38" s="1"/>
      <c r="AE38" s="8"/>
    </row>
    <row r="39" spans="4:31" ht="16" thickBot="1" x14ac:dyDescent="0.25">
      <c r="D39" s="1"/>
      <c r="E39" s="7"/>
      <c r="F39" s="1"/>
      <c r="G39" s="1" t="s">
        <v>5</v>
      </c>
      <c r="H39" s="8">
        <f>EXP(H38)</f>
        <v>1.2936930502071548E+151</v>
      </c>
      <c r="I39" s="1"/>
      <c r="AA39" s="7"/>
      <c r="AB39" s="1"/>
      <c r="AC39" s="1" t="s">
        <v>25</v>
      </c>
      <c r="AD39" s="1" t="s">
        <v>24</v>
      </c>
      <c r="AE39" s="8" t="s">
        <v>26</v>
      </c>
    </row>
    <row r="40" spans="4:31" ht="16" thickBot="1" x14ac:dyDescent="0.25">
      <c r="D40" s="1"/>
      <c r="E40" s="7"/>
      <c r="F40" s="1"/>
      <c r="G40" s="1" t="s">
        <v>6</v>
      </c>
      <c r="H40" s="30">
        <f>H39/(1+H39)</f>
        <v>1</v>
      </c>
      <c r="I40" s="1"/>
      <c r="AA40" s="7" t="s">
        <v>15</v>
      </c>
      <c r="AB40" s="16">
        <f>$M$13</f>
        <v>0.98283447387704514</v>
      </c>
      <c r="AC40" s="1">
        <v>1</v>
      </c>
      <c r="AD40" s="1">
        <v>2</v>
      </c>
      <c r="AE40" s="8">
        <v>3</v>
      </c>
    </row>
    <row r="41" spans="4:31" ht="16" thickBot="1" x14ac:dyDescent="0.25">
      <c r="D41" s="1"/>
      <c r="E41" s="11"/>
      <c r="F41" s="12"/>
      <c r="G41" s="12"/>
      <c r="H41" s="26"/>
      <c r="I41" s="1"/>
      <c r="AA41" s="14" t="s">
        <v>21</v>
      </c>
      <c r="AB41" s="1">
        <v>0</v>
      </c>
      <c r="AC41" s="34">
        <f t="dataTable" ref="AC41:AE42" dt2D="1" dtr="1" r1="B10" r2="B9" ca="1"/>
        <v>6.0313505527973925E-2</v>
      </c>
      <c r="AD41" s="34">
        <v>6.0313505527973925E-2</v>
      </c>
      <c r="AE41" s="36">
        <v>6.0313505527973925E-2</v>
      </c>
    </row>
    <row r="42" spans="4:31" x14ac:dyDescent="0.2">
      <c r="D42" s="1"/>
      <c r="E42" s="31" t="s">
        <v>41</v>
      </c>
      <c r="F42" s="32"/>
      <c r="G42" s="32"/>
      <c r="H42" s="33"/>
      <c r="I42" s="1"/>
      <c r="AA42" s="14" t="s">
        <v>22</v>
      </c>
      <c r="AB42" s="1">
        <v>1</v>
      </c>
      <c r="AC42" s="34">
        <v>0.98283447387704514</v>
      </c>
      <c r="AD42" s="34">
        <v>0.98283447387704514</v>
      </c>
      <c r="AE42" s="36">
        <v>0.98283447387704514</v>
      </c>
    </row>
    <row r="43" spans="4:31" ht="16" thickBot="1" x14ac:dyDescent="0.25">
      <c r="D43" s="1"/>
      <c r="E43" s="7"/>
      <c r="F43" s="1"/>
      <c r="G43" s="1"/>
      <c r="H43" s="8"/>
      <c r="I43" s="1"/>
      <c r="AA43" s="11"/>
      <c r="AB43" s="12"/>
      <c r="AC43" s="17"/>
      <c r="AD43" s="17"/>
      <c r="AE43" s="13"/>
    </row>
    <row r="44" spans="4:31" x14ac:dyDescent="0.2">
      <c r="D44" s="1"/>
      <c r="E44" s="7" t="s">
        <v>2</v>
      </c>
      <c r="F44" s="2" t="s">
        <v>0</v>
      </c>
      <c r="G44" s="2" t="s">
        <v>1</v>
      </c>
      <c r="H44" s="10" t="s">
        <v>3</v>
      </c>
      <c r="I44" s="1"/>
    </row>
    <row r="45" spans="4:31" x14ac:dyDescent="0.2">
      <c r="D45" s="1"/>
      <c r="E45" s="7" t="s">
        <v>11</v>
      </c>
      <c r="F45" s="27">
        <v>2.45065</v>
      </c>
      <c r="G45" s="1">
        <v>1</v>
      </c>
      <c r="H45" s="8">
        <f>F45*G45</f>
        <v>2.45065</v>
      </c>
      <c r="I45" s="1"/>
    </row>
    <row r="46" spans="4:31" x14ac:dyDescent="0.2">
      <c r="D46" s="1"/>
      <c r="E46" s="7"/>
      <c r="F46" s="1">
        <v>3.4436800000000001</v>
      </c>
      <c r="G46" s="27">
        <f>B6</f>
        <v>100</v>
      </c>
      <c r="H46" s="8">
        <f>F46*G46</f>
        <v>344.36799999999999</v>
      </c>
      <c r="I46" s="1"/>
    </row>
    <row r="47" spans="4:31" x14ac:dyDescent="0.2">
      <c r="D47" s="1"/>
      <c r="E47" s="7"/>
      <c r="F47" s="1">
        <v>4.0661300000000002</v>
      </c>
      <c r="G47" s="27">
        <f>B7</f>
        <v>2</v>
      </c>
      <c r="H47" s="8">
        <f t="shared" ref="H47:H50" si="4">F47*G47</f>
        <v>8.1322600000000005</v>
      </c>
      <c r="I47" s="1"/>
    </row>
    <row r="48" spans="4:31" x14ac:dyDescent="0.2">
      <c r="D48" s="1"/>
      <c r="E48" s="7"/>
      <c r="F48" s="3">
        <v>2.8540299999999998</v>
      </c>
      <c r="G48" s="27">
        <f>B8</f>
        <v>2</v>
      </c>
      <c r="H48" s="8">
        <f t="shared" si="4"/>
        <v>5.7080599999999997</v>
      </c>
      <c r="I48" s="1"/>
    </row>
    <row r="49" spans="4:9" x14ac:dyDescent="0.2">
      <c r="D49" s="1"/>
      <c r="E49" s="7"/>
      <c r="F49" s="3">
        <v>-0.22947999999999999</v>
      </c>
      <c r="G49" s="27">
        <f>B9</f>
        <v>1</v>
      </c>
      <c r="H49" s="8">
        <f t="shared" si="4"/>
        <v>-0.22947999999999999</v>
      </c>
      <c r="I49" s="1"/>
    </row>
    <row r="50" spans="4:9" x14ac:dyDescent="0.2">
      <c r="D50" s="1"/>
      <c r="E50" s="7"/>
      <c r="F50" s="3"/>
      <c r="G50" s="1">
        <f>$A$10</f>
        <v>0</v>
      </c>
      <c r="H50" s="8">
        <f t="shared" si="4"/>
        <v>0</v>
      </c>
      <c r="I50" s="1"/>
    </row>
    <row r="51" spans="4:9" x14ac:dyDescent="0.2">
      <c r="D51" s="1"/>
      <c r="E51" s="7"/>
      <c r="F51" s="1"/>
      <c r="G51" s="1" t="s">
        <v>4</v>
      </c>
      <c r="H51" s="8">
        <f>SUM(H45:H50)</f>
        <v>360.42948999999993</v>
      </c>
      <c r="I51" s="1"/>
    </row>
    <row r="52" spans="4:9" ht="16" thickBot="1" x14ac:dyDescent="0.25">
      <c r="E52" s="7"/>
      <c r="F52" s="1"/>
      <c r="G52" s="1" t="s">
        <v>5</v>
      </c>
      <c r="H52" s="8">
        <f>EXP(H51)</f>
        <v>3.4083063383088342E+156</v>
      </c>
    </row>
    <row r="53" spans="4:9" ht="16" thickBot="1" x14ac:dyDescent="0.25">
      <c r="E53" s="7"/>
      <c r="F53" s="1"/>
      <c r="G53" s="1" t="s">
        <v>6</v>
      </c>
      <c r="H53" s="30">
        <f>H52/(1+H52)</f>
        <v>1</v>
      </c>
    </row>
    <row r="54" spans="4:9" ht="16" thickBot="1" x14ac:dyDescent="0.25">
      <c r="E54" s="11"/>
      <c r="F54" s="12"/>
      <c r="G54" s="12"/>
      <c r="H54" s="26"/>
    </row>
  </sheetData>
  <mergeCells count="12">
    <mergeCell ref="E16:H16"/>
    <mergeCell ref="V25:Y25"/>
    <mergeCell ref="AA25:AE25"/>
    <mergeCell ref="E29:H29"/>
    <mergeCell ref="AA36:AE36"/>
    <mergeCell ref="E42:H42"/>
    <mergeCell ref="A3:C3"/>
    <mergeCell ref="E3:H3"/>
    <mergeCell ref="J3:M3"/>
    <mergeCell ref="O3:T3"/>
    <mergeCell ref="V3:Y3"/>
    <mergeCell ref="AA3:AE3"/>
  </mergeCells>
  <conditionalFormatting sqref="Q8:T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:Y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8:AE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0:Y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0:AD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0:AE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1:AD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1:AE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LogitMainEffects</vt:lpstr>
      <vt:lpstr>ProbitMainEffects</vt:lpstr>
      <vt:lpstr>LogitModerating</vt:lpstr>
      <vt:lpstr>ProbitModerating</vt:lpstr>
      <vt:lpstr>LogitCombinedEffects</vt:lpstr>
      <vt:lpstr>NeuralNetwork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Kendra Osburn</cp:lastModifiedBy>
  <dcterms:created xsi:type="dcterms:W3CDTF">2016-06-10T18:42:52Z</dcterms:created>
  <dcterms:modified xsi:type="dcterms:W3CDTF">2018-12-06T04:29:41Z</dcterms:modified>
</cp:coreProperties>
</file>