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dos Pc Adm\01 IMPRESSOS - VARIOS ANOS\PEDIDO IMPRESSOS 2023\"/>
    </mc:Choice>
  </mc:AlternateContent>
  <xr:revisionPtr revIDLastSave="0" documentId="13_ncr:1_{F89B92DA-304A-46B9-BF7F-26C96CC23526}" xr6:coauthVersionLast="45" xr6:coauthVersionMax="45" xr10:uidLastSave="{00000000-0000-0000-0000-000000000000}"/>
  <bookViews>
    <workbookView xWindow="-120" yWindow="-120" windowWidth="19440" windowHeight="10440" xr2:uid="{1E69B726-23AE-4939-AD50-46448A926A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F8" i="1" s="1"/>
  <c r="E9" i="1"/>
  <c r="H9" i="1" s="1"/>
  <c r="E10" i="1"/>
  <c r="E11" i="1"/>
  <c r="G11" i="1" s="1"/>
  <c r="E12" i="1"/>
  <c r="F12" i="1" s="1"/>
  <c r="E13" i="1"/>
  <c r="F13" i="1" s="1"/>
  <c r="E14" i="1"/>
  <c r="E15" i="1"/>
  <c r="E16" i="1"/>
  <c r="H16" i="1" s="1"/>
  <c r="E17" i="1"/>
  <c r="F17" i="1" s="1"/>
  <c r="E18" i="1"/>
  <c r="E19" i="1"/>
  <c r="E20" i="1"/>
  <c r="F20" i="1" s="1"/>
  <c r="E21" i="1"/>
  <c r="F21" i="1" s="1"/>
  <c r="E22" i="1"/>
  <c r="E23" i="1"/>
  <c r="E24" i="1"/>
  <c r="F24" i="1" s="1"/>
  <c r="E25" i="1"/>
  <c r="H25" i="1" s="1"/>
  <c r="E26" i="1"/>
  <c r="E27" i="1"/>
  <c r="G27" i="1" s="1"/>
  <c r="E28" i="1"/>
  <c r="F28" i="1" s="1"/>
  <c r="E29" i="1"/>
  <c r="F29" i="1" s="1"/>
  <c r="E30" i="1"/>
  <c r="E31" i="1"/>
  <c r="E32" i="1"/>
  <c r="H32" i="1" s="1"/>
  <c r="E33" i="1"/>
  <c r="F33" i="1" s="1"/>
  <c r="E34" i="1"/>
  <c r="E35" i="1"/>
  <c r="E36" i="1"/>
  <c r="F36" i="1" s="1"/>
  <c r="E37" i="1"/>
  <c r="F37" i="1" s="1"/>
  <c r="E38" i="1"/>
  <c r="E39" i="1"/>
  <c r="E40" i="1"/>
  <c r="F40" i="1" s="1"/>
  <c r="E41" i="1"/>
  <c r="H41" i="1" s="1"/>
  <c r="E42" i="1"/>
  <c r="E43" i="1"/>
  <c r="G43" i="1" s="1"/>
  <c r="E44" i="1"/>
  <c r="F44" i="1" s="1"/>
  <c r="E45" i="1"/>
  <c r="F45" i="1" s="1"/>
  <c r="E46" i="1"/>
  <c r="E47" i="1"/>
  <c r="E48" i="1"/>
  <c r="H48" i="1" s="1"/>
  <c r="E49" i="1"/>
  <c r="F49" i="1" s="1"/>
  <c r="E5" i="1"/>
  <c r="F5" i="1" s="1"/>
  <c r="G7" i="1"/>
  <c r="H8" i="1"/>
  <c r="F9" i="1"/>
  <c r="G15" i="1"/>
  <c r="G19" i="1"/>
  <c r="H20" i="1"/>
  <c r="G23" i="1"/>
  <c r="H24" i="1"/>
  <c r="F25" i="1"/>
  <c r="G31" i="1"/>
  <c r="G35" i="1"/>
  <c r="H36" i="1"/>
  <c r="G39" i="1"/>
  <c r="H40" i="1"/>
  <c r="F41" i="1"/>
  <c r="G47" i="1"/>
  <c r="E4" i="1"/>
  <c r="F6" i="1"/>
  <c r="G6" i="1"/>
  <c r="H6" i="1"/>
  <c r="F7" i="1"/>
  <c r="H7" i="1"/>
  <c r="F10" i="1"/>
  <c r="G10" i="1"/>
  <c r="H10" i="1"/>
  <c r="F11" i="1"/>
  <c r="H11" i="1"/>
  <c r="F14" i="1"/>
  <c r="G14" i="1"/>
  <c r="H14" i="1"/>
  <c r="F15" i="1"/>
  <c r="H15" i="1"/>
  <c r="F18" i="1"/>
  <c r="G18" i="1"/>
  <c r="H18" i="1"/>
  <c r="F19" i="1"/>
  <c r="H19" i="1"/>
  <c r="F22" i="1"/>
  <c r="G22" i="1"/>
  <c r="H22" i="1"/>
  <c r="F23" i="1"/>
  <c r="H23" i="1"/>
  <c r="F26" i="1"/>
  <c r="G26" i="1"/>
  <c r="H26" i="1"/>
  <c r="F27" i="1"/>
  <c r="H27" i="1"/>
  <c r="F30" i="1"/>
  <c r="G30" i="1"/>
  <c r="H30" i="1"/>
  <c r="F31" i="1"/>
  <c r="H31" i="1"/>
  <c r="F34" i="1"/>
  <c r="G34" i="1"/>
  <c r="H34" i="1"/>
  <c r="F35" i="1"/>
  <c r="H35" i="1"/>
  <c r="F38" i="1"/>
  <c r="G38" i="1"/>
  <c r="H38" i="1"/>
  <c r="F39" i="1"/>
  <c r="H39" i="1"/>
  <c r="F42" i="1"/>
  <c r="G42" i="1"/>
  <c r="H42" i="1"/>
  <c r="F43" i="1"/>
  <c r="H43" i="1"/>
  <c r="F46" i="1"/>
  <c r="G46" i="1"/>
  <c r="H46" i="1"/>
  <c r="F47" i="1"/>
  <c r="H47" i="1"/>
  <c r="H4" i="1"/>
  <c r="H49" i="1" l="1"/>
  <c r="H45" i="1"/>
  <c r="H37" i="1"/>
  <c r="H33" i="1"/>
  <c r="H29" i="1"/>
  <c r="H21" i="1"/>
  <c r="H17" i="1"/>
  <c r="H13" i="1"/>
  <c r="G48" i="1"/>
  <c r="G44" i="1"/>
  <c r="G40" i="1"/>
  <c r="G36" i="1"/>
  <c r="G32" i="1"/>
  <c r="G28" i="1"/>
  <c r="G24" i="1"/>
  <c r="G20" i="1"/>
  <c r="G16" i="1"/>
  <c r="G12" i="1"/>
  <c r="G8" i="1"/>
  <c r="H44" i="1"/>
  <c r="H28" i="1"/>
  <c r="H12" i="1"/>
  <c r="F48" i="1"/>
  <c r="F32" i="1"/>
  <c r="F16" i="1"/>
  <c r="H5" i="1"/>
  <c r="G49" i="1"/>
  <c r="G45" i="1"/>
  <c r="G41" i="1"/>
  <c r="G37" i="1"/>
  <c r="G33" i="1"/>
  <c r="G29" i="1"/>
  <c r="G25" i="1"/>
  <c r="G21" i="1"/>
  <c r="G17" i="1"/>
  <c r="G13" i="1"/>
  <c r="G9" i="1"/>
  <c r="G5" i="1"/>
  <c r="F4" i="1"/>
  <c r="G4" i="1"/>
</calcChain>
</file>

<file path=xl/sharedStrings.xml><?xml version="1.0" encoding="utf-8"?>
<sst xmlns="http://schemas.openxmlformats.org/spreadsheetml/2006/main" count="100" uniqueCount="56">
  <si>
    <t>Quant/Ano</t>
  </si>
  <si>
    <t>Capa de internação hospitalar</t>
  </si>
  <si>
    <t xml:space="preserve">Prescrição médica e de enfermagem </t>
  </si>
  <si>
    <t>Evolução de enfermagem</t>
  </si>
  <si>
    <t>Gráfico de Sinais Vitais</t>
  </si>
  <si>
    <t>Divisão de Técnicos x Pacientes</t>
  </si>
  <si>
    <t>Pendências de pacientes</t>
  </si>
  <si>
    <t>Folha de Sinais Vitais - Téc. Enfermagem</t>
  </si>
  <si>
    <t>Escala de tarefas - Enfermagem</t>
  </si>
  <si>
    <t>Registro de Hemotransfusão</t>
  </si>
  <si>
    <t>Passagem de Plantão de Enfermagem</t>
  </si>
  <si>
    <t>Sala Vermelha - Identificação de paciente</t>
  </si>
  <si>
    <t>Sala Amarela  - Identificação de pacientes</t>
  </si>
  <si>
    <t>Evolução Clínica</t>
  </si>
  <si>
    <t>Ficha de Controlados - Farmácia</t>
  </si>
  <si>
    <t>Solicitação de Antibióticos - Farmácia</t>
  </si>
  <si>
    <t>Pulseira Azul</t>
  </si>
  <si>
    <t>Pulseira Verde</t>
  </si>
  <si>
    <t>Pulseira Amarela</t>
  </si>
  <si>
    <t>Pulseira Vermelha</t>
  </si>
  <si>
    <t>UPA PORTE III CASTANHAL GOVERNADOR ALMIR GABRIEL</t>
  </si>
  <si>
    <t>Descrição</t>
  </si>
  <si>
    <t>blocos com 100 folhas cada</t>
  </si>
  <si>
    <t>Revezamento de descanso Diurno e Noturno - Enfermagem</t>
  </si>
  <si>
    <t>Etiqueta de identificação de medicação - Enfermagem</t>
  </si>
  <si>
    <t>Ficha de Teste rápido de COVID 19 (ANTÍGENO)</t>
  </si>
  <si>
    <t>Laudo para solicitação de Autorização de Internação Hospitalar (AIH)</t>
  </si>
  <si>
    <t>Gráfico de Sinais Vitais com Balanço Hídrico</t>
  </si>
  <si>
    <t>Ficha de Notificação de SG Suspeito de Doença pelo Coronavírus 2019 b34.2  (frente e verso)</t>
  </si>
  <si>
    <t>Ficha de referência e contra referência (frente e verso)</t>
  </si>
  <si>
    <t>Boletim de atendimento Urgência / Emergência - UPA (imprescindível) (frente e verso)</t>
  </si>
  <si>
    <t>Atestado médico (A5)</t>
  </si>
  <si>
    <t>Checklist de transferência de pacientes (A5)</t>
  </si>
  <si>
    <t>Declaração de Comparecimento - Acompanhante (A5)</t>
  </si>
  <si>
    <t>Declaração de Comparecimento - Paciente (A5)</t>
  </si>
  <si>
    <t>Solicitação de Procedimentos e produtos hemoterápicos HEMOPA (frente e verso)</t>
  </si>
  <si>
    <t>Receituário (A5)</t>
  </si>
  <si>
    <t>Folha de Anotações de Técnicos de Enfermagem</t>
  </si>
  <si>
    <t>Solicitação de Copia, Atestado, Relatório Médico</t>
  </si>
  <si>
    <t>Solicitação de Exames (A5)</t>
  </si>
  <si>
    <t>Solicitação para reposição de medicamento no carro de parada (colorida)</t>
  </si>
  <si>
    <t>Classificação de Risco - (colorida)</t>
  </si>
  <si>
    <t>Pulseira Branca</t>
  </si>
  <si>
    <t>Registro de Técnicos de Enfermagem</t>
  </si>
  <si>
    <t>Termo de compromisso de troca repasse de escala</t>
  </si>
  <si>
    <t>Levantamento setores</t>
  </si>
  <si>
    <t>Etiquetas identificação pacientes</t>
  </si>
  <si>
    <t>Livro de registro de exames de eletrocardiograma (frente e verso)</t>
  </si>
  <si>
    <t>Livro de equipe</t>
  </si>
  <si>
    <t>Livro de sutura e curativo</t>
  </si>
  <si>
    <t>blocos</t>
  </si>
  <si>
    <t>unidades</t>
  </si>
  <si>
    <t>Tipo</t>
  </si>
  <si>
    <t>Mensal</t>
  </si>
  <si>
    <t>Semanal</t>
  </si>
  <si>
    <t>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</si>
</sst>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81AE-1880-4F6D-8783-241FDBE41763}">
  <sheetPr>
    <pageSetUpPr fitToPage="1"/>
  </sheetPr>
  <dimension ref="A1:H85"/>
  <sheetViews>
    <sheetView tabSelected="1" workbookViewId="0">
      <selection activeCell="E14" sqref="E14"/>
    </sheetView>
  </sheetViews>
  <sheetFormatPr defaultRowHeight="15" x14ac:dyDescent="0.25"/>
  <cols>
    <col min="1" max="1" width="3" style="6" bestFit="1" customWidth="1"/>
    <col min="2" max="2" width="82.5703125" style="1" bestFit="1" customWidth="1"/>
    <col min="3" max="3" width="11.140625" style="1" bestFit="1" customWidth="1"/>
    <col min="4" max="4" width="8.28515625" style="1" bestFit="1" customWidth="1"/>
    <col min="5" max="5" width="11.28515625" style="1" bestFit="1" customWidth="1"/>
    <col min="6" max="6" width="10.28515625" style="1" bestFit="1" customWidth="1"/>
    <col min="7" max="16384" width="9.140625" style="1"/>
  </cols>
  <sheetData>
    <row r="1" spans="1:8" ht="15.75" x14ac:dyDescent="0.25">
      <c r="B1" s="8" t="s">
        <v>20</v>
      </c>
      <c r="C1" s="8"/>
      <c r="D1" s="8"/>
    </row>
    <row r="2" spans="1:8" ht="15.75" x14ac:dyDescent="0.25">
      <c r="B2" s="9" t="s">
        <v>22</v>
      </c>
      <c r="C2" s="11"/>
      <c r="D2" s="10"/>
    </row>
    <row r="3" spans="1:8" x14ac:dyDescent="0.25">
      <c r="A3" s="7"/>
      <c r="B3" s="4" t="s">
        <v>21</v>
      </c>
      <c r="C3" s="4" t="s">
        <v>0</v>
      </c>
      <c r="D3" s="4" t="s">
        <v>52</v>
      </c>
      <c r="F3" s="1" t="s">
        <v>53</v>
      </c>
      <c r="G3" s="1" t="s">
        <v>54</v>
      </c>
      <c r="H3" s="1" t="s">
        <v>55</v>
      </c>
    </row>
    <row r="4" spans="1:8" x14ac:dyDescent="0.25">
      <c r="A4" s="7">
        <v>1</v>
      </c>
      <c r="B4" s="3" t="s">
        <v>31</v>
      </c>
      <c r="C4" s="3">
        <v>2000</v>
      </c>
      <c r="D4" s="5" t="s">
        <v>50</v>
      </c>
      <c r="E4" s="12">
        <f>(C4*100)*0.4</f>
        <v>80000</v>
      </c>
      <c r="F4" s="12">
        <f>E4/12</f>
        <v>6666.666666666667</v>
      </c>
      <c r="G4" s="12">
        <f>E4/48</f>
        <v>1666.6666666666667</v>
      </c>
      <c r="H4" s="12">
        <f>E4/365</f>
        <v>219.17808219178082</v>
      </c>
    </row>
    <row r="5" spans="1:8" x14ac:dyDescent="0.25">
      <c r="A5" s="7">
        <v>2</v>
      </c>
      <c r="B5" s="3" t="s">
        <v>32</v>
      </c>
      <c r="C5" s="3">
        <v>40</v>
      </c>
      <c r="D5" s="5" t="s">
        <v>50</v>
      </c>
      <c r="E5" s="12">
        <f>(C5*100)*0.7</f>
        <v>2800</v>
      </c>
      <c r="F5" s="12">
        <f t="shared" ref="F5:F49" si="0">E5/12</f>
        <v>233.33333333333334</v>
      </c>
      <c r="G5" s="12">
        <f t="shared" ref="G5:G49" si="1">E5/48</f>
        <v>58.333333333333336</v>
      </c>
      <c r="H5" s="12">
        <f t="shared" ref="H5:H49" si="2">E5/365</f>
        <v>7.6712328767123283</v>
      </c>
    </row>
    <row r="6" spans="1:8" x14ac:dyDescent="0.25">
      <c r="A6" s="7">
        <v>3</v>
      </c>
      <c r="B6" s="3" t="s">
        <v>33</v>
      </c>
      <c r="C6" s="3">
        <v>1000</v>
      </c>
      <c r="D6" s="5" t="s">
        <v>50</v>
      </c>
      <c r="E6" s="12">
        <f t="shared" ref="E6:E49" si="3">(C6*100)*0.7</f>
        <v>70000</v>
      </c>
      <c r="F6" s="12">
        <f t="shared" si="0"/>
        <v>5833.333333333333</v>
      </c>
      <c r="G6" s="12">
        <f t="shared" si="1"/>
        <v>1458.3333333333333</v>
      </c>
      <c r="H6" s="12">
        <f t="shared" si="2"/>
        <v>191.78082191780823</v>
      </c>
    </row>
    <row r="7" spans="1:8" x14ac:dyDescent="0.25">
      <c r="A7" s="7">
        <v>4</v>
      </c>
      <c r="B7" s="3" t="s">
        <v>34</v>
      </c>
      <c r="C7" s="3">
        <v>2500</v>
      </c>
      <c r="D7" s="5" t="s">
        <v>50</v>
      </c>
      <c r="E7" s="12">
        <f t="shared" si="3"/>
        <v>175000</v>
      </c>
      <c r="F7" s="12">
        <f t="shared" si="0"/>
        <v>14583.333333333334</v>
      </c>
      <c r="G7" s="12">
        <f t="shared" si="1"/>
        <v>3645.8333333333335</v>
      </c>
      <c r="H7" s="12">
        <f t="shared" si="2"/>
        <v>479.45205479452056</v>
      </c>
    </row>
    <row r="8" spans="1:8" x14ac:dyDescent="0.25">
      <c r="A8" s="7">
        <v>5</v>
      </c>
      <c r="B8" s="3" t="s">
        <v>36</v>
      </c>
      <c r="C8" s="3">
        <v>3500</v>
      </c>
      <c r="D8" s="5" t="s">
        <v>50</v>
      </c>
      <c r="E8" s="12">
        <f t="shared" si="3"/>
        <v>244999.99999999997</v>
      </c>
      <c r="F8" s="12">
        <f t="shared" si="0"/>
        <v>20416.666666666664</v>
      </c>
      <c r="G8" s="12">
        <f t="shared" si="1"/>
        <v>5104.1666666666661</v>
      </c>
      <c r="H8" s="12">
        <f t="shared" si="2"/>
        <v>671.23287671232868</v>
      </c>
    </row>
    <row r="9" spans="1:8" x14ac:dyDescent="0.25">
      <c r="A9" s="7">
        <v>6</v>
      </c>
      <c r="B9" s="3" t="s">
        <v>39</v>
      </c>
      <c r="C9" s="3">
        <v>2300</v>
      </c>
      <c r="D9" s="5" t="s">
        <v>50</v>
      </c>
      <c r="E9" s="12">
        <f t="shared" si="3"/>
        <v>161000</v>
      </c>
      <c r="F9" s="12">
        <f t="shared" si="0"/>
        <v>13416.666666666666</v>
      </c>
      <c r="G9" s="12">
        <f t="shared" si="1"/>
        <v>3354.1666666666665</v>
      </c>
      <c r="H9" s="12">
        <f t="shared" si="2"/>
        <v>441.09589041095893</v>
      </c>
    </row>
    <row r="10" spans="1:8" x14ac:dyDescent="0.25">
      <c r="A10" s="7">
        <v>7</v>
      </c>
      <c r="B10" s="3" t="s">
        <v>30</v>
      </c>
      <c r="C10" s="3">
        <v>3500</v>
      </c>
      <c r="D10" s="5" t="s">
        <v>50</v>
      </c>
      <c r="E10" s="12">
        <f t="shared" si="3"/>
        <v>244999.99999999997</v>
      </c>
      <c r="F10" s="12">
        <f t="shared" si="0"/>
        <v>20416.666666666664</v>
      </c>
      <c r="G10" s="12">
        <f t="shared" si="1"/>
        <v>5104.1666666666661</v>
      </c>
      <c r="H10" s="12">
        <f t="shared" si="2"/>
        <v>671.23287671232868</v>
      </c>
    </row>
    <row r="11" spans="1:8" x14ac:dyDescent="0.25">
      <c r="A11" s="7">
        <v>8</v>
      </c>
      <c r="B11" s="3" t="s">
        <v>1</v>
      </c>
      <c r="C11" s="3">
        <v>800</v>
      </c>
      <c r="D11" s="5" t="s">
        <v>50</v>
      </c>
      <c r="E11" s="12">
        <f t="shared" si="3"/>
        <v>56000</v>
      </c>
      <c r="F11" s="12">
        <f t="shared" si="0"/>
        <v>4666.666666666667</v>
      </c>
      <c r="G11" s="12">
        <f t="shared" si="1"/>
        <v>1166.6666666666667</v>
      </c>
      <c r="H11" s="12">
        <f t="shared" si="2"/>
        <v>153.42465753424656</v>
      </c>
    </row>
    <row r="12" spans="1:8" x14ac:dyDescent="0.25">
      <c r="A12" s="7">
        <v>9</v>
      </c>
      <c r="B12" s="3" t="s">
        <v>41</v>
      </c>
      <c r="C12" s="3">
        <v>12</v>
      </c>
      <c r="D12" s="5" t="s">
        <v>50</v>
      </c>
      <c r="E12" s="12">
        <f t="shared" si="3"/>
        <v>840</v>
      </c>
      <c r="F12" s="12">
        <f t="shared" si="0"/>
        <v>70</v>
      </c>
      <c r="G12" s="12">
        <f t="shared" si="1"/>
        <v>17.5</v>
      </c>
      <c r="H12" s="12">
        <f t="shared" si="2"/>
        <v>2.3013698630136985</v>
      </c>
    </row>
    <row r="13" spans="1:8" x14ac:dyDescent="0.25">
      <c r="A13" s="7">
        <v>10</v>
      </c>
      <c r="B13" s="3" t="s">
        <v>5</v>
      </c>
      <c r="C13" s="3">
        <v>30</v>
      </c>
      <c r="D13" s="5" t="s">
        <v>50</v>
      </c>
      <c r="E13" s="12">
        <f t="shared" si="3"/>
        <v>2100</v>
      </c>
      <c r="F13" s="12">
        <f t="shared" si="0"/>
        <v>175</v>
      </c>
      <c r="G13" s="12">
        <f t="shared" si="1"/>
        <v>43.75</v>
      </c>
      <c r="H13" s="12">
        <f t="shared" si="2"/>
        <v>5.7534246575342465</v>
      </c>
    </row>
    <row r="14" spans="1:8" x14ac:dyDescent="0.25">
      <c r="A14" s="7">
        <v>11</v>
      </c>
      <c r="B14" s="3" t="s">
        <v>24</v>
      </c>
      <c r="C14" s="3">
        <v>50</v>
      </c>
      <c r="D14" s="5" t="s">
        <v>50</v>
      </c>
      <c r="E14" s="12">
        <f t="shared" si="3"/>
        <v>3500</v>
      </c>
      <c r="F14" s="12">
        <f t="shared" si="0"/>
        <v>291.66666666666669</v>
      </c>
      <c r="G14" s="12">
        <f t="shared" si="1"/>
        <v>72.916666666666671</v>
      </c>
      <c r="H14" s="12">
        <f t="shared" si="2"/>
        <v>9.5890410958904102</v>
      </c>
    </row>
    <row r="15" spans="1:8" x14ac:dyDescent="0.25">
      <c r="A15" s="7">
        <v>12</v>
      </c>
      <c r="B15" s="3" t="s">
        <v>8</v>
      </c>
      <c r="C15" s="3">
        <v>30</v>
      </c>
      <c r="D15" s="5" t="s">
        <v>50</v>
      </c>
      <c r="E15" s="12">
        <f t="shared" si="3"/>
        <v>2100</v>
      </c>
      <c r="F15" s="12">
        <f t="shared" si="0"/>
        <v>175</v>
      </c>
      <c r="G15" s="12">
        <f t="shared" si="1"/>
        <v>43.75</v>
      </c>
      <c r="H15" s="12">
        <f t="shared" si="2"/>
        <v>5.7534246575342465</v>
      </c>
    </row>
    <row r="16" spans="1:8" x14ac:dyDescent="0.25">
      <c r="A16" s="7">
        <v>13</v>
      </c>
      <c r="B16" s="3" t="s">
        <v>13</v>
      </c>
      <c r="C16" s="3">
        <v>300</v>
      </c>
      <c r="D16" s="5" t="s">
        <v>50</v>
      </c>
      <c r="E16" s="12">
        <f t="shared" si="3"/>
        <v>21000</v>
      </c>
      <c r="F16" s="12">
        <f t="shared" si="0"/>
        <v>1750</v>
      </c>
      <c r="G16" s="12">
        <f t="shared" si="1"/>
        <v>437.5</v>
      </c>
      <c r="H16" s="12">
        <f t="shared" si="2"/>
        <v>57.534246575342465</v>
      </c>
    </row>
    <row r="17" spans="1:8" x14ac:dyDescent="0.25">
      <c r="A17" s="7">
        <v>14</v>
      </c>
      <c r="B17" s="3" t="s">
        <v>3</v>
      </c>
      <c r="C17" s="3">
        <v>1000</v>
      </c>
      <c r="D17" s="5" t="s">
        <v>50</v>
      </c>
      <c r="E17" s="12">
        <f t="shared" si="3"/>
        <v>70000</v>
      </c>
      <c r="F17" s="12">
        <f t="shared" si="0"/>
        <v>5833.333333333333</v>
      </c>
      <c r="G17" s="12">
        <f t="shared" si="1"/>
        <v>1458.3333333333333</v>
      </c>
      <c r="H17" s="12">
        <f t="shared" si="2"/>
        <v>191.78082191780823</v>
      </c>
    </row>
    <row r="18" spans="1:8" x14ac:dyDescent="0.25">
      <c r="A18" s="7">
        <v>15</v>
      </c>
      <c r="B18" s="3" t="s">
        <v>14</v>
      </c>
      <c r="C18" s="3">
        <v>20</v>
      </c>
      <c r="D18" s="5" t="s">
        <v>50</v>
      </c>
      <c r="E18" s="12">
        <f t="shared" si="3"/>
        <v>1400</v>
      </c>
      <c r="F18" s="12">
        <f t="shared" si="0"/>
        <v>116.66666666666667</v>
      </c>
      <c r="G18" s="12">
        <f t="shared" si="1"/>
        <v>29.166666666666668</v>
      </c>
      <c r="H18" s="12">
        <f t="shared" si="2"/>
        <v>3.8356164383561642</v>
      </c>
    </row>
    <row r="19" spans="1:8" x14ac:dyDescent="0.25">
      <c r="A19" s="7">
        <v>16</v>
      </c>
      <c r="B19" s="3" t="s">
        <v>29</v>
      </c>
      <c r="C19" s="3">
        <v>800</v>
      </c>
      <c r="D19" s="5" t="s">
        <v>50</v>
      </c>
      <c r="E19" s="12">
        <f t="shared" si="3"/>
        <v>56000</v>
      </c>
      <c r="F19" s="12">
        <f t="shared" si="0"/>
        <v>4666.666666666667</v>
      </c>
      <c r="G19" s="12">
        <f t="shared" si="1"/>
        <v>1166.6666666666667</v>
      </c>
      <c r="H19" s="12">
        <f t="shared" si="2"/>
        <v>153.42465753424656</v>
      </c>
    </row>
    <row r="20" spans="1:8" x14ac:dyDescent="0.25">
      <c r="A20" s="7">
        <v>17</v>
      </c>
      <c r="B20" s="3" t="s">
        <v>25</v>
      </c>
      <c r="C20" s="3">
        <v>350</v>
      </c>
      <c r="D20" s="5" t="s">
        <v>50</v>
      </c>
      <c r="E20" s="12">
        <f t="shared" si="3"/>
        <v>24500</v>
      </c>
      <c r="F20" s="12">
        <f t="shared" si="0"/>
        <v>2041.6666666666667</v>
      </c>
      <c r="G20" s="12">
        <f t="shared" si="1"/>
        <v>510.41666666666669</v>
      </c>
      <c r="H20" s="12">
        <f t="shared" si="2"/>
        <v>67.123287671232873</v>
      </c>
    </row>
    <row r="21" spans="1:8" x14ac:dyDescent="0.25">
      <c r="A21" s="7">
        <v>18</v>
      </c>
      <c r="B21" s="3" t="s">
        <v>37</v>
      </c>
      <c r="C21" s="3">
        <v>200</v>
      </c>
      <c r="D21" s="5" t="s">
        <v>50</v>
      </c>
      <c r="E21" s="12">
        <f t="shared" si="3"/>
        <v>14000</v>
      </c>
      <c r="F21" s="12">
        <f t="shared" si="0"/>
        <v>1166.6666666666667</v>
      </c>
      <c r="G21" s="12">
        <f t="shared" si="1"/>
        <v>291.66666666666669</v>
      </c>
      <c r="H21" s="12">
        <f t="shared" si="2"/>
        <v>38.356164383561641</v>
      </c>
    </row>
    <row r="22" spans="1:8" x14ac:dyDescent="0.25">
      <c r="A22" s="7">
        <v>19</v>
      </c>
      <c r="B22" s="3" t="s">
        <v>7</v>
      </c>
      <c r="C22" s="3">
        <v>80</v>
      </c>
      <c r="D22" s="5" t="s">
        <v>50</v>
      </c>
      <c r="E22" s="12">
        <f t="shared" si="3"/>
        <v>5600</v>
      </c>
      <c r="F22" s="12">
        <f t="shared" si="0"/>
        <v>466.66666666666669</v>
      </c>
      <c r="G22" s="12">
        <f t="shared" si="1"/>
        <v>116.66666666666667</v>
      </c>
      <c r="H22" s="12">
        <f t="shared" si="2"/>
        <v>15.342465753424657</v>
      </c>
    </row>
    <row r="23" spans="1:8" x14ac:dyDescent="0.25">
      <c r="A23" s="7">
        <v>20</v>
      </c>
      <c r="B23" s="3" t="s">
        <v>4</v>
      </c>
      <c r="C23" s="3">
        <v>500</v>
      </c>
      <c r="D23" s="5" t="s">
        <v>50</v>
      </c>
      <c r="E23" s="12">
        <f t="shared" si="3"/>
        <v>35000</v>
      </c>
      <c r="F23" s="12">
        <f t="shared" si="0"/>
        <v>2916.6666666666665</v>
      </c>
      <c r="G23" s="12">
        <f t="shared" si="1"/>
        <v>729.16666666666663</v>
      </c>
      <c r="H23" s="12">
        <f t="shared" si="2"/>
        <v>95.890410958904113</v>
      </c>
    </row>
    <row r="24" spans="1:8" x14ac:dyDescent="0.25">
      <c r="A24" s="7">
        <v>21</v>
      </c>
      <c r="B24" s="3" t="s">
        <v>27</v>
      </c>
      <c r="C24" s="3">
        <v>500</v>
      </c>
      <c r="D24" s="5" t="s">
        <v>50</v>
      </c>
      <c r="E24" s="12">
        <f t="shared" si="3"/>
        <v>35000</v>
      </c>
      <c r="F24" s="12">
        <f t="shared" si="0"/>
        <v>2916.6666666666665</v>
      </c>
      <c r="G24" s="12">
        <f t="shared" si="1"/>
        <v>729.16666666666663</v>
      </c>
      <c r="H24" s="12">
        <f t="shared" si="2"/>
        <v>95.890410958904113</v>
      </c>
    </row>
    <row r="25" spans="1:8" x14ac:dyDescent="0.25">
      <c r="A25" s="7">
        <v>22</v>
      </c>
      <c r="B25" s="3" t="s">
        <v>35</v>
      </c>
      <c r="C25" s="3">
        <v>120</v>
      </c>
      <c r="D25" s="5" t="s">
        <v>50</v>
      </c>
      <c r="E25" s="12">
        <f t="shared" si="3"/>
        <v>8400</v>
      </c>
      <c r="F25" s="12">
        <f t="shared" si="0"/>
        <v>700</v>
      </c>
      <c r="G25" s="12">
        <f t="shared" si="1"/>
        <v>175</v>
      </c>
      <c r="H25" s="12">
        <f t="shared" si="2"/>
        <v>23.013698630136986</v>
      </c>
    </row>
    <row r="26" spans="1:8" x14ac:dyDescent="0.25">
      <c r="A26" s="7">
        <v>23</v>
      </c>
      <c r="B26" s="3" t="s">
        <v>26</v>
      </c>
      <c r="C26" s="3">
        <v>800</v>
      </c>
      <c r="D26" s="5" t="s">
        <v>50</v>
      </c>
      <c r="E26" s="12">
        <f t="shared" si="3"/>
        <v>56000</v>
      </c>
      <c r="F26" s="12">
        <f t="shared" si="0"/>
        <v>4666.666666666667</v>
      </c>
      <c r="G26" s="12">
        <f t="shared" si="1"/>
        <v>1166.6666666666667</v>
      </c>
      <c r="H26" s="12">
        <f t="shared" si="2"/>
        <v>153.42465753424656</v>
      </c>
    </row>
    <row r="27" spans="1:8" x14ac:dyDescent="0.25">
      <c r="A27" s="7">
        <v>24</v>
      </c>
      <c r="B27" s="3" t="s">
        <v>28</v>
      </c>
      <c r="C27" s="3">
        <v>150</v>
      </c>
      <c r="D27" s="5" t="s">
        <v>50</v>
      </c>
      <c r="E27" s="12">
        <f t="shared" si="3"/>
        <v>10500</v>
      </c>
      <c r="F27" s="12">
        <f t="shared" si="0"/>
        <v>875</v>
      </c>
      <c r="G27" s="12">
        <f t="shared" si="1"/>
        <v>218.75</v>
      </c>
      <c r="H27" s="12">
        <f t="shared" si="2"/>
        <v>28.767123287671232</v>
      </c>
    </row>
    <row r="28" spans="1:8" x14ac:dyDescent="0.25">
      <c r="A28" s="7">
        <v>25</v>
      </c>
      <c r="B28" s="3" t="s">
        <v>10</v>
      </c>
      <c r="C28" s="3">
        <v>25</v>
      </c>
      <c r="D28" s="5" t="s">
        <v>50</v>
      </c>
      <c r="E28" s="12">
        <f t="shared" si="3"/>
        <v>1750</v>
      </c>
      <c r="F28" s="12">
        <f t="shared" si="0"/>
        <v>145.83333333333334</v>
      </c>
      <c r="G28" s="12">
        <f t="shared" si="1"/>
        <v>36.458333333333336</v>
      </c>
      <c r="H28" s="12">
        <f t="shared" si="2"/>
        <v>4.7945205479452051</v>
      </c>
    </row>
    <row r="29" spans="1:8" x14ac:dyDescent="0.25">
      <c r="A29" s="7">
        <v>26</v>
      </c>
      <c r="B29" s="3" t="s">
        <v>6</v>
      </c>
      <c r="C29" s="3">
        <v>30</v>
      </c>
      <c r="D29" s="5" t="s">
        <v>50</v>
      </c>
      <c r="E29" s="12">
        <f t="shared" si="3"/>
        <v>2100</v>
      </c>
      <c r="F29" s="12">
        <f t="shared" si="0"/>
        <v>175</v>
      </c>
      <c r="G29" s="12">
        <f t="shared" si="1"/>
        <v>43.75</v>
      </c>
      <c r="H29" s="12">
        <f t="shared" si="2"/>
        <v>5.7534246575342465</v>
      </c>
    </row>
    <row r="30" spans="1:8" x14ac:dyDescent="0.25">
      <c r="A30" s="7">
        <v>27</v>
      </c>
      <c r="B30" s="3" t="s">
        <v>2</v>
      </c>
      <c r="C30" s="3">
        <v>450</v>
      </c>
      <c r="D30" s="5" t="s">
        <v>50</v>
      </c>
      <c r="E30" s="12">
        <f t="shared" si="3"/>
        <v>31499.999999999996</v>
      </c>
      <c r="F30" s="12">
        <f t="shared" si="0"/>
        <v>2624.9999999999995</v>
      </c>
      <c r="G30" s="12">
        <f t="shared" si="1"/>
        <v>656.24999999999989</v>
      </c>
      <c r="H30" s="12">
        <f t="shared" si="2"/>
        <v>86.30136986301369</v>
      </c>
    </row>
    <row r="31" spans="1:8" x14ac:dyDescent="0.25">
      <c r="A31" s="7">
        <v>28</v>
      </c>
      <c r="B31" s="3" t="s">
        <v>9</v>
      </c>
      <c r="C31" s="3">
        <v>180</v>
      </c>
      <c r="D31" s="5" t="s">
        <v>50</v>
      </c>
      <c r="E31" s="12">
        <f t="shared" si="3"/>
        <v>12600</v>
      </c>
      <c r="F31" s="12">
        <f t="shared" si="0"/>
        <v>1050</v>
      </c>
      <c r="G31" s="12">
        <f t="shared" si="1"/>
        <v>262.5</v>
      </c>
      <c r="H31" s="12">
        <f t="shared" si="2"/>
        <v>34.520547945205479</v>
      </c>
    </row>
    <row r="32" spans="1:8" x14ac:dyDescent="0.25">
      <c r="A32" s="7">
        <v>29</v>
      </c>
      <c r="B32" s="3" t="s">
        <v>43</v>
      </c>
      <c r="C32" s="3">
        <v>450</v>
      </c>
      <c r="D32" s="5" t="s">
        <v>50</v>
      </c>
      <c r="E32" s="12">
        <f t="shared" si="3"/>
        <v>31499.999999999996</v>
      </c>
      <c r="F32" s="12">
        <f t="shared" si="0"/>
        <v>2624.9999999999995</v>
      </c>
      <c r="G32" s="12">
        <f t="shared" si="1"/>
        <v>656.24999999999989</v>
      </c>
      <c r="H32" s="12">
        <f t="shared" si="2"/>
        <v>86.30136986301369</v>
      </c>
    </row>
    <row r="33" spans="1:8" x14ac:dyDescent="0.25">
      <c r="A33" s="7">
        <v>30</v>
      </c>
      <c r="B33" s="3" t="s">
        <v>23</v>
      </c>
      <c r="C33" s="3">
        <v>15</v>
      </c>
      <c r="D33" s="5" t="s">
        <v>50</v>
      </c>
      <c r="E33" s="12">
        <f t="shared" si="3"/>
        <v>1050</v>
      </c>
      <c r="F33" s="12">
        <f t="shared" si="0"/>
        <v>87.5</v>
      </c>
      <c r="G33" s="12">
        <f t="shared" si="1"/>
        <v>21.875</v>
      </c>
      <c r="H33" s="12">
        <f t="shared" si="2"/>
        <v>2.8767123287671232</v>
      </c>
    </row>
    <row r="34" spans="1:8" x14ac:dyDescent="0.25">
      <c r="A34" s="7">
        <v>31</v>
      </c>
      <c r="B34" s="3" t="s">
        <v>12</v>
      </c>
      <c r="C34" s="3">
        <v>1200</v>
      </c>
      <c r="D34" s="5" t="s">
        <v>50</v>
      </c>
      <c r="E34" s="12">
        <f t="shared" si="3"/>
        <v>84000</v>
      </c>
      <c r="F34" s="12">
        <f t="shared" si="0"/>
        <v>7000</v>
      </c>
      <c r="G34" s="12">
        <f t="shared" si="1"/>
        <v>1750</v>
      </c>
      <c r="H34" s="12">
        <f t="shared" si="2"/>
        <v>230.13698630136986</v>
      </c>
    </row>
    <row r="35" spans="1:8" x14ac:dyDescent="0.25">
      <c r="A35" s="7">
        <v>32</v>
      </c>
      <c r="B35" s="3" t="s">
        <v>11</v>
      </c>
      <c r="C35" s="3">
        <v>700</v>
      </c>
      <c r="D35" s="5" t="s">
        <v>50</v>
      </c>
      <c r="E35" s="12">
        <f t="shared" si="3"/>
        <v>49000</v>
      </c>
      <c r="F35" s="12">
        <f t="shared" si="0"/>
        <v>4083.3333333333335</v>
      </c>
      <c r="G35" s="12">
        <f t="shared" si="1"/>
        <v>1020.8333333333334</v>
      </c>
      <c r="H35" s="12">
        <f t="shared" si="2"/>
        <v>134.24657534246575</v>
      </c>
    </row>
    <row r="36" spans="1:8" x14ac:dyDescent="0.25">
      <c r="A36" s="7">
        <v>33</v>
      </c>
      <c r="B36" s="3" t="s">
        <v>15</v>
      </c>
      <c r="C36" s="3">
        <v>80</v>
      </c>
      <c r="D36" s="5" t="s">
        <v>50</v>
      </c>
      <c r="E36" s="12">
        <f t="shared" si="3"/>
        <v>5600</v>
      </c>
      <c r="F36" s="12">
        <f t="shared" si="0"/>
        <v>466.66666666666669</v>
      </c>
      <c r="G36" s="12">
        <f t="shared" si="1"/>
        <v>116.66666666666667</v>
      </c>
      <c r="H36" s="12">
        <f t="shared" si="2"/>
        <v>15.342465753424657</v>
      </c>
    </row>
    <row r="37" spans="1:8" x14ac:dyDescent="0.25">
      <c r="A37" s="7">
        <v>34</v>
      </c>
      <c r="B37" s="3" t="s">
        <v>38</v>
      </c>
      <c r="C37" s="3">
        <v>100</v>
      </c>
      <c r="D37" s="5" t="s">
        <v>50</v>
      </c>
      <c r="E37" s="12">
        <f t="shared" si="3"/>
        <v>7000</v>
      </c>
      <c r="F37" s="12">
        <f t="shared" si="0"/>
        <v>583.33333333333337</v>
      </c>
      <c r="G37" s="12">
        <f t="shared" si="1"/>
        <v>145.83333333333334</v>
      </c>
      <c r="H37" s="12">
        <f t="shared" si="2"/>
        <v>19.17808219178082</v>
      </c>
    </row>
    <row r="38" spans="1:8" x14ac:dyDescent="0.25">
      <c r="A38" s="7">
        <v>35</v>
      </c>
      <c r="B38" s="3" t="s">
        <v>40</v>
      </c>
      <c r="C38" s="3">
        <v>150</v>
      </c>
      <c r="D38" s="5" t="s">
        <v>50</v>
      </c>
      <c r="E38" s="12">
        <f t="shared" si="3"/>
        <v>10500</v>
      </c>
      <c r="F38" s="12">
        <f t="shared" si="0"/>
        <v>875</v>
      </c>
      <c r="G38" s="12">
        <f t="shared" si="1"/>
        <v>218.75</v>
      </c>
      <c r="H38" s="12">
        <f t="shared" si="2"/>
        <v>28.767123287671232</v>
      </c>
    </row>
    <row r="39" spans="1:8" x14ac:dyDescent="0.25">
      <c r="A39" s="7">
        <v>36</v>
      </c>
      <c r="B39" s="3" t="s">
        <v>44</v>
      </c>
      <c r="C39" s="3">
        <v>80</v>
      </c>
      <c r="D39" s="5" t="s">
        <v>50</v>
      </c>
      <c r="E39" s="12">
        <f t="shared" si="3"/>
        <v>5600</v>
      </c>
      <c r="F39" s="12">
        <f t="shared" si="0"/>
        <v>466.66666666666669</v>
      </c>
      <c r="G39" s="12">
        <f t="shared" si="1"/>
        <v>116.66666666666667</v>
      </c>
      <c r="H39" s="12">
        <f t="shared" si="2"/>
        <v>15.342465753424657</v>
      </c>
    </row>
    <row r="40" spans="1:8" x14ac:dyDescent="0.25">
      <c r="A40" s="7">
        <v>37</v>
      </c>
      <c r="B40" s="3" t="s">
        <v>45</v>
      </c>
      <c r="C40" s="3">
        <v>10</v>
      </c>
      <c r="D40" s="5" t="s">
        <v>50</v>
      </c>
      <c r="E40" s="12">
        <f t="shared" si="3"/>
        <v>700</v>
      </c>
      <c r="F40" s="12">
        <f t="shared" si="0"/>
        <v>58.333333333333336</v>
      </c>
      <c r="G40" s="12">
        <f t="shared" si="1"/>
        <v>14.583333333333334</v>
      </c>
      <c r="H40" s="12">
        <f t="shared" si="2"/>
        <v>1.9178082191780821</v>
      </c>
    </row>
    <row r="41" spans="1:8" x14ac:dyDescent="0.25">
      <c r="A41" s="7">
        <v>38</v>
      </c>
      <c r="B41" s="3" t="s">
        <v>46</v>
      </c>
      <c r="C41" s="3">
        <v>10</v>
      </c>
      <c r="D41" s="5" t="s">
        <v>50</v>
      </c>
      <c r="E41" s="12">
        <f t="shared" si="3"/>
        <v>700</v>
      </c>
      <c r="F41" s="12">
        <f t="shared" si="0"/>
        <v>58.333333333333336</v>
      </c>
      <c r="G41" s="12">
        <f t="shared" si="1"/>
        <v>14.583333333333334</v>
      </c>
      <c r="H41" s="12">
        <f t="shared" si="2"/>
        <v>1.9178082191780821</v>
      </c>
    </row>
    <row r="42" spans="1:8" x14ac:dyDescent="0.25">
      <c r="A42" s="7">
        <v>39</v>
      </c>
      <c r="B42" s="3" t="s">
        <v>47</v>
      </c>
      <c r="C42" s="3">
        <v>10</v>
      </c>
      <c r="D42" s="5" t="s">
        <v>50</v>
      </c>
      <c r="E42" s="12">
        <f t="shared" si="3"/>
        <v>700</v>
      </c>
      <c r="F42" s="12">
        <f t="shared" si="0"/>
        <v>58.333333333333336</v>
      </c>
      <c r="G42" s="12">
        <f t="shared" si="1"/>
        <v>14.583333333333334</v>
      </c>
      <c r="H42" s="12">
        <f t="shared" si="2"/>
        <v>1.9178082191780821</v>
      </c>
    </row>
    <row r="43" spans="1:8" x14ac:dyDescent="0.25">
      <c r="A43" s="7">
        <v>40</v>
      </c>
      <c r="B43" s="3" t="s">
        <v>48</v>
      </c>
      <c r="C43" s="3">
        <v>10</v>
      </c>
      <c r="D43" s="5" t="s">
        <v>50</v>
      </c>
      <c r="E43" s="12">
        <f t="shared" si="3"/>
        <v>700</v>
      </c>
      <c r="F43" s="12">
        <f t="shared" si="0"/>
        <v>58.333333333333336</v>
      </c>
      <c r="G43" s="12">
        <f t="shared" si="1"/>
        <v>14.583333333333334</v>
      </c>
      <c r="H43" s="12">
        <f t="shared" si="2"/>
        <v>1.9178082191780821</v>
      </c>
    </row>
    <row r="44" spans="1:8" x14ac:dyDescent="0.25">
      <c r="A44" s="7">
        <v>41</v>
      </c>
      <c r="B44" s="3" t="s">
        <v>49</v>
      </c>
      <c r="C44" s="3">
        <v>20</v>
      </c>
      <c r="D44" s="5" t="s">
        <v>50</v>
      </c>
      <c r="E44" s="12">
        <f t="shared" si="3"/>
        <v>1400</v>
      </c>
      <c r="F44" s="12">
        <f t="shared" si="0"/>
        <v>116.66666666666667</v>
      </c>
      <c r="G44" s="12">
        <f t="shared" si="1"/>
        <v>29.166666666666668</v>
      </c>
      <c r="H44" s="12">
        <f t="shared" si="2"/>
        <v>3.8356164383561642</v>
      </c>
    </row>
    <row r="45" spans="1:8" x14ac:dyDescent="0.25">
      <c r="A45" s="7">
        <v>42</v>
      </c>
      <c r="B45" s="3" t="s">
        <v>16</v>
      </c>
      <c r="C45" s="3">
        <v>25000</v>
      </c>
      <c r="D45" s="5" t="s">
        <v>51</v>
      </c>
      <c r="E45" s="12">
        <f t="shared" si="3"/>
        <v>1750000</v>
      </c>
      <c r="F45" s="12">
        <f t="shared" si="0"/>
        <v>145833.33333333334</v>
      </c>
      <c r="G45" s="12">
        <f t="shared" si="1"/>
        <v>36458.333333333336</v>
      </c>
      <c r="H45" s="12">
        <f t="shared" si="2"/>
        <v>4794.5205479452052</v>
      </c>
    </row>
    <row r="46" spans="1:8" x14ac:dyDescent="0.25">
      <c r="A46" s="7">
        <v>43</v>
      </c>
      <c r="B46" s="3" t="s">
        <v>17</v>
      </c>
      <c r="C46" s="3">
        <v>80000</v>
      </c>
      <c r="D46" s="5" t="s">
        <v>51</v>
      </c>
      <c r="E46" s="12">
        <f t="shared" si="3"/>
        <v>5600000</v>
      </c>
      <c r="F46" s="12">
        <f t="shared" si="0"/>
        <v>466666.66666666669</v>
      </c>
      <c r="G46" s="12">
        <f t="shared" si="1"/>
        <v>116666.66666666667</v>
      </c>
      <c r="H46" s="12">
        <f t="shared" si="2"/>
        <v>15342.465753424658</v>
      </c>
    </row>
    <row r="47" spans="1:8" x14ac:dyDescent="0.25">
      <c r="A47" s="7">
        <v>44</v>
      </c>
      <c r="B47" s="3" t="s">
        <v>18</v>
      </c>
      <c r="C47" s="3">
        <v>6500</v>
      </c>
      <c r="D47" s="5" t="s">
        <v>51</v>
      </c>
      <c r="E47" s="12">
        <f t="shared" si="3"/>
        <v>455000</v>
      </c>
      <c r="F47" s="12">
        <f t="shared" si="0"/>
        <v>37916.666666666664</v>
      </c>
      <c r="G47" s="12">
        <f t="shared" si="1"/>
        <v>9479.1666666666661</v>
      </c>
      <c r="H47" s="12">
        <f t="shared" si="2"/>
        <v>1246.5753424657535</v>
      </c>
    </row>
    <row r="48" spans="1:8" x14ac:dyDescent="0.25">
      <c r="A48" s="7">
        <v>45</v>
      </c>
      <c r="B48" s="3" t="s">
        <v>19</v>
      </c>
      <c r="C48" s="3">
        <v>4500</v>
      </c>
      <c r="D48" s="5" t="s">
        <v>51</v>
      </c>
      <c r="E48" s="12">
        <f t="shared" si="3"/>
        <v>315000</v>
      </c>
      <c r="F48" s="12">
        <f t="shared" si="0"/>
        <v>26250</v>
      </c>
      <c r="G48" s="12">
        <f t="shared" si="1"/>
        <v>6562.5</v>
      </c>
      <c r="H48" s="12">
        <f t="shared" si="2"/>
        <v>863.01369863013701</v>
      </c>
    </row>
    <row r="49" spans="1:8" x14ac:dyDescent="0.25">
      <c r="A49" s="7">
        <v>46</v>
      </c>
      <c r="B49" s="3" t="s">
        <v>42</v>
      </c>
      <c r="C49" s="3">
        <v>80000</v>
      </c>
      <c r="D49" s="5" t="s">
        <v>51</v>
      </c>
      <c r="E49" s="12">
        <f t="shared" si="3"/>
        <v>5600000</v>
      </c>
      <c r="F49" s="12">
        <f t="shared" si="0"/>
        <v>466666.66666666669</v>
      </c>
      <c r="G49" s="12">
        <f t="shared" si="1"/>
        <v>116666.66666666667</v>
      </c>
      <c r="H49" s="12">
        <f t="shared" si="2"/>
        <v>15342.465753424658</v>
      </c>
    </row>
    <row r="50" spans="1:8" x14ac:dyDescent="0.25">
      <c r="D50" s="2"/>
    </row>
    <row r="51" spans="1:8" x14ac:dyDescent="0.25">
      <c r="D51" s="2"/>
    </row>
    <row r="52" spans="1:8" x14ac:dyDescent="0.25">
      <c r="D52" s="2"/>
    </row>
    <row r="53" spans="1:8" x14ac:dyDescent="0.25">
      <c r="D53" s="2"/>
    </row>
    <row r="54" spans="1:8" x14ac:dyDescent="0.25">
      <c r="D54" s="2"/>
    </row>
    <row r="55" spans="1:8" x14ac:dyDescent="0.25">
      <c r="D55" s="2"/>
    </row>
    <row r="56" spans="1:8" x14ac:dyDescent="0.25">
      <c r="D56" s="2"/>
    </row>
    <row r="57" spans="1:8" x14ac:dyDescent="0.25">
      <c r="D57" s="2"/>
    </row>
    <row r="58" spans="1:8" x14ac:dyDescent="0.25">
      <c r="D58" s="2"/>
    </row>
    <row r="59" spans="1:8" x14ac:dyDescent="0.25">
      <c r="D59" s="2"/>
    </row>
    <row r="60" spans="1:8" x14ac:dyDescent="0.25">
      <c r="D60" s="2"/>
    </row>
    <row r="61" spans="1:8" x14ac:dyDescent="0.25">
      <c r="D61" s="2"/>
    </row>
    <row r="62" spans="1:8" x14ac:dyDescent="0.25">
      <c r="D62" s="2"/>
    </row>
    <row r="63" spans="1:8" x14ac:dyDescent="0.25">
      <c r="D63" s="2"/>
    </row>
    <row r="64" spans="1:8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</sheetData>
  <sortState xmlns:xlrd2="http://schemas.microsoft.com/office/spreadsheetml/2017/richdata2" ref="B4:D36">
    <sortCondition ref="B4"/>
  </sortState>
  <mergeCells count="2">
    <mergeCell ref="B1:D1"/>
    <mergeCell ref="B2:D2"/>
  </mergeCells>
  <pageMargins left="0.511811024" right="0.511811024" top="0.78740157499999996" bottom="0.78740157499999996" header="0.31496062000000002" footer="0.31496062000000002"/>
  <pageSetup paperSize="9" scale="9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2024-01-31T13:08:51Z</cp:lastPrinted>
  <dcterms:created xsi:type="dcterms:W3CDTF">2021-12-15T16:25:22Z</dcterms:created>
  <dcterms:modified xsi:type="dcterms:W3CDTF">2024-01-31T13:08:55Z</dcterms:modified>
</cp:coreProperties>
</file>