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/Desktop/Experiment data/Pythium Soy/pot assay/"/>
    </mc:Choice>
  </mc:AlternateContent>
  <xr:revisionPtr revIDLastSave="0" documentId="13_ncr:1_{50C8D284-AE86-094A-9E28-D09264E1ECD6}" xr6:coauthVersionLast="43" xr6:coauthVersionMax="43" xr10:uidLastSave="{00000000-0000-0000-0000-000000000000}"/>
  <bookViews>
    <workbookView xWindow="80" yWindow="460" windowWidth="25440" windowHeight="14220" xr2:uid="{6B3FBB84-690A-4949-B2C1-18DAA0E0B579}"/>
  </bookViews>
  <sheets>
    <sheet name="set up" sheetId="2" r:id="rId1"/>
    <sheet name="data" sheetId="1" r:id="rId2"/>
    <sheet name="statist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4" i="1"/>
  <c r="J5" i="1"/>
  <c r="J6" i="1"/>
  <c r="J7" i="1"/>
  <c r="K4" i="1" s="1"/>
  <c r="J8" i="1"/>
  <c r="J9" i="1"/>
  <c r="J10" i="1"/>
  <c r="K8" i="1" s="1"/>
  <c r="J11" i="1"/>
  <c r="J12" i="1"/>
  <c r="K12" i="1" s="1"/>
  <c r="J13" i="1"/>
  <c r="J14" i="1"/>
  <c r="J15" i="1"/>
  <c r="J16" i="1"/>
  <c r="K16" i="1" s="1"/>
  <c r="J17" i="1"/>
  <c r="J18" i="1"/>
  <c r="J19" i="1"/>
  <c r="J20" i="1"/>
  <c r="J21" i="1"/>
  <c r="J22" i="1"/>
  <c r="J23" i="1"/>
  <c r="K20" i="1" s="1"/>
  <c r="J24" i="1"/>
  <c r="J25" i="1"/>
  <c r="J26" i="1"/>
  <c r="K24" i="1" s="1"/>
  <c r="J27" i="1"/>
  <c r="J28" i="1"/>
  <c r="K28" i="1" s="1"/>
  <c r="J29" i="1"/>
  <c r="J30" i="1"/>
  <c r="J31" i="1"/>
  <c r="J32" i="1"/>
  <c r="K32" i="1" s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K72" i="1" l="1"/>
  <c r="K52" i="1"/>
  <c r="K36" i="1"/>
  <c r="K68" i="1"/>
  <c r="K64" i="1"/>
  <c r="K60" i="1"/>
  <c r="K56" i="1"/>
  <c r="K48" i="1"/>
  <c r="K44" i="1"/>
  <c r="K40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<sst xmlns="http://schemas.openxmlformats.org/spreadsheetml/2006/main" count="154" uniqueCount="61">
  <si>
    <t>millet</t>
  </si>
  <si>
    <t>None</t>
  </si>
  <si>
    <t>germination</t>
  </si>
  <si>
    <t>date</t>
  </si>
  <si>
    <t>Pot Assay with Millet</t>
  </si>
  <si>
    <t xml:space="preserve">pot </t>
  </si>
  <si>
    <t>10 ml sterile (control)</t>
  </si>
  <si>
    <t>20 ml sterile (control)</t>
  </si>
  <si>
    <t>10 ml Pu</t>
  </si>
  <si>
    <t>20 ml Pu</t>
  </si>
  <si>
    <t>10 ml Ps</t>
  </si>
  <si>
    <t>20 ml Ps</t>
  </si>
  <si>
    <t>10 ml Pi</t>
  </si>
  <si>
    <t>20 ml Pi</t>
  </si>
  <si>
    <t>run</t>
  </si>
  <si>
    <t>start: 5/14 (1) 5/31 (2)</t>
  </si>
  <si>
    <t>envelope mass (g)</t>
  </si>
  <si>
    <t>envelope + plant mass (g)</t>
  </si>
  <si>
    <t>dry mass (g)</t>
  </si>
  <si>
    <t>germination (%)</t>
  </si>
  <si>
    <t>total plants</t>
  </si>
  <si>
    <t>-</t>
  </si>
  <si>
    <t>5/29 (2) 5/30 (1)</t>
  </si>
  <si>
    <t>5/29 (3) 5/30 (1)</t>
  </si>
  <si>
    <t>5/29 (1) 5/31 (1)</t>
  </si>
  <si>
    <t>5/29 (2) 5/31 (1)</t>
  </si>
  <si>
    <t>5/29 (3) 5/31 (1)</t>
  </si>
  <si>
    <t>dry mass average (g)</t>
  </si>
  <si>
    <t>K. Keller</t>
  </si>
  <si>
    <t>6/5 (1) 6/10 (1) 6/11 (2)</t>
  </si>
  <si>
    <t>6/5 (1) 6/10 (2)</t>
  </si>
  <si>
    <t>6/5 (1) 6/10 (3)</t>
  </si>
  <si>
    <t>6/6 (1) 6/10 (2) 6/11 (1)</t>
  </si>
  <si>
    <t>6/6 (2) 6/10 (1) 6/11 (1)</t>
  </si>
  <si>
    <t>6/10 (1)</t>
  </si>
  <si>
    <t>6/10 (2)</t>
  </si>
  <si>
    <t>6/10 (1) 6/11 (1)</t>
  </si>
  <si>
    <t>6/10 (3)</t>
  </si>
  <si>
    <t>6/11 (1)</t>
  </si>
  <si>
    <t>6/10 (1) 6/13 (1)</t>
  </si>
  <si>
    <t>6/13 (1)</t>
  </si>
  <si>
    <t>6/13 (2)</t>
  </si>
  <si>
    <t>6/10 (2) 6/13 (1)</t>
  </si>
  <si>
    <t>end: 5/31 (1) 6/13 (2)</t>
  </si>
  <si>
    <t>seed type: Pioneer 93Y25 soybean</t>
  </si>
  <si>
    <t>Method description: (enter here setup details using precise terminology.  Include as much detail as possible.)</t>
  </si>
  <si>
    <t>Millet Pot Assay</t>
  </si>
  <si>
    <t>soil type: General Purpose Mix 1:1:1 Soil:Peat:Perlite</t>
  </si>
  <si>
    <t>Obtain 36 styrofoam cups</t>
  </si>
  <si>
    <t>Fill 1/2 full with soil</t>
  </si>
  <si>
    <t>Add none, 10 ml, or 20 ml of sterile or infected millet to respective cups</t>
  </si>
  <si>
    <t>Place 4 soybean seeds on top of soil</t>
  </si>
  <si>
    <t>Water cups with about 50 ml autoclaved water</t>
  </si>
  <si>
    <t xml:space="preserve">  Grown in growth chamber 12:12 light:dark, 23ºC</t>
  </si>
  <si>
    <t>Place in growth chambe set at 12 hrs light : 12 hrs dark at 23ºC for at least 10 days</t>
  </si>
  <si>
    <t>Repeat</t>
  </si>
  <si>
    <t>Objective:  Asses the effect of pythium infected millet on the emergence and growth of soybeans</t>
  </si>
  <si>
    <t>start date: 5/14/19</t>
  </si>
  <si>
    <t>end date: 6/13/19</t>
  </si>
  <si>
    <t>Add 50 ml soil</t>
  </si>
  <si>
    <t>Add 50 ml of 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</si>
</sst>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8B72-EF71-5248-B812-116BE3E4BE26}">
  <dimension ref="A1:I17"/>
  <sheetViews>
    <sheetView tabSelected="1" workbookViewId="0">
      <selection activeCell="A17" sqref="A17:I17"/>
    </sheetView>
  </sheetViews>
  <sheetFormatPr baseColWidth="10" defaultRowHeight="16" x14ac:dyDescent="0.2"/>
  <sheetData>
    <row r="1" spans="1:9" x14ac:dyDescent="0.2">
      <c r="A1" s="10" t="s">
        <v>46</v>
      </c>
      <c r="B1" s="10"/>
      <c r="C1" s="10"/>
      <c r="D1" s="10"/>
      <c r="E1" s="10"/>
      <c r="F1" s="10"/>
      <c r="G1" s="10"/>
      <c r="H1" s="10"/>
      <c r="I1" s="10"/>
    </row>
    <row r="2" spans="1:9" x14ac:dyDescent="0.2">
      <c r="A2" s="9" t="s">
        <v>56</v>
      </c>
      <c r="B2" s="9"/>
      <c r="C2" s="9"/>
      <c r="D2" s="9"/>
      <c r="E2" s="9"/>
      <c r="F2" s="9"/>
      <c r="G2" s="9"/>
      <c r="H2" s="9"/>
      <c r="I2" s="9"/>
    </row>
    <row r="3" spans="1:9" x14ac:dyDescent="0.2">
      <c r="A3" s="9" t="s">
        <v>57</v>
      </c>
      <c r="B3" s="9"/>
      <c r="C3" s="9"/>
      <c r="D3" s="9"/>
      <c r="E3" s="9"/>
      <c r="F3" s="9"/>
      <c r="G3" s="9"/>
      <c r="H3" s="9"/>
      <c r="I3" s="9"/>
    </row>
    <row r="4" spans="1:9" x14ac:dyDescent="0.2">
      <c r="A4" s="9" t="s">
        <v>58</v>
      </c>
      <c r="B4" s="9"/>
      <c r="C4" s="9"/>
      <c r="D4" s="9"/>
      <c r="E4" s="9"/>
      <c r="F4" s="9"/>
      <c r="G4" s="9"/>
      <c r="H4" s="9"/>
      <c r="I4" s="9"/>
    </row>
    <row r="5" spans="1:9" x14ac:dyDescent="0.2">
      <c r="A5" s="9" t="s">
        <v>47</v>
      </c>
      <c r="B5" s="9"/>
      <c r="C5" s="9"/>
      <c r="D5" s="9"/>
      <c r="E5" s="9"/>
      <c r="F5" s="9"/>
      <c r="G5" s="9"/>
      <c r="H5" s="9"/>
      <c r="I5" s="9"/>
    </row>
    <row r="6" spans="1:9" x14ac:dyDescent="0.2">
      <c r="A6" s="9" t="s">
        <v>44</v>
      </c>
      <c r="B6" s="9"/>
      <c r="C6" s="9"/>
      <c r="D6" s="9"/>
      <c r="E6" s="9"/>
      <c r="F6" s="9"/>
      <c r="G6" s="9"/>
      <c r="H6" s="9"/>
      <c r="I6" s="9"/>
    </row>
    <row r="7" spans="1:9" x14ac:dyDescent="0.2">
      <c r="A7" s="9" t="s">
        <v>53</v>
      </c>
      <c r="B7" s="9"/>
      <c r="C7" s="9"/>
      <c r="D7" s="9"/>
      <c r="E7" s="9"/>
      <c r="F7" s="9"/>
      <c r="G7" s="9"/>
      <c r="H7" s="9"/>
      <c r="I7" s="9"/>
    </row>
    <row r="8" spans="1:9" x14ac:dyDescent="0.2">
      <c r="A8" s="9" t="s">
        <v>45</v>
      </c>
      <c r="B8" s="9"/>
      <c r="C8" s="9"/>
      <c r="D8" s="9"/>
      <c r="E8" s="9"/>
      <c r="F8" s="9"/>
      <c r="G8" s="9"/>
      <c r="H8" s="9"/>
      <c r="I8" s="9"/>
    </row>
    <row r="9" spans="1:9" x14ac:dyDescent="0.2">
      <c r="A9" s="8" t="s">
        <v>48</v>
      </c>
      <c r="B9" s="8"/>
      <c r="C9" s="8"/>
      <c r="D9" s="8"/>
      <c r="E9" s="8"/>
      <c r="F9" s="8"/>
      <c r="G9" s="8"/>
      <c r="H9" s="8"/>
      <c r="I9" s="8"/>
    </row>
    <row r="10" spans="1:9" x14ac:dyDescent="0.2">
      <c r="A10" s="8" t="s">
        <v>49</v>
      </c>
      <c r="B10" s="8"/>
      <c r="C10" s="8"/>
      <c r="D10" s="8"/>
      <c r="E10" s="8"/>
      <c r="F10" s="8"/>
      <c r="G10" s="8"/>
      <c r="H10" s="8"/>
      <c r="I10" s="8"/>
    </row>
    <row r="11" spans="1:9" x14ac:dyDescent="0.2">
      <c r="A11" s="8" t="s">
        <v>50</v>
      </c>
      <c r="B11" s="8"/>
      <c r="C11" s="8"/>
      <c r="D11" s="8"/>
      <c r="E11" s="8"/>
      <c r="F11" s="8"/>
      <c r="G11" s="8"/>
      <c r="H11" s="8"/>
      <c r="I11" s="8"/>
    </row>
    <row r="12" spans="1:9" x14ac:dyDescent="0.2">
      <c r="A12" s="8" t="s">
        <v>59</v>
      </c>
      <c r="B12" s="8"/>
      <c r="C12" s="8"/>
      <c r="D12" s="8"/>
      <c r="E12" s="8"/>
      <c r="F12" s="8"/>
      <c r="G12" s="8"/>
      <c r="H12" s="8"/>
      <c r="I12" s="8"/>
    </row>
    <row r="13" spans="1:9" x14ac:dyDescent="0.2">
      <c r="A13" s="8" t="s">
        <v>51</v>
      </c>
      <c r="B13" s="8"/>
      <c r="C13" s="8"/>
      <c r="D13" s="8"/>
      <c r="E13" s="8"/>
      <c r="F13" s="8"/>
      <c r="G13" s="8"/>
      <c r="H13" s="8"/>
      <c r="I13" s="8"/>
    </row>
    <row r="14" spans="1:9" x14ac:dyDescent="0.2">
      <c r="A14" s="8" t="s">
        <v>60</v>
      </c>
      <c r="B14" s="8"/>
      <c r="C14" s="8"/>
      <c r="D14" s="8"/>
      <c r="E14" s="8"/>
      <c r="F14" s="8"/>
      <c r="G14" s="8"/>
      <c r="H14" s="8"/>
      <c r="I14" s="8"/>
    </row>
    <row r="15" spans="1:9" x14ac:dyDescent="0.2">
      <c r="A15" s="8" t="s">
        <v>52</v>
      </c>
      <c r="B15" s="8"/>
      <c r="C15" s="8"/>
      <c r="D15" s="8"/>
      <c r="E15" s="8"/>
      <c r="F15" s="8"/>
      <c r="G15" s="8"/>
      <c r="H15" s="8"/>
      <c r="I15" s="8"/>
    </row>
    <row r="16" spans="1:9" x14ac:dyDescent="0.2">
      <c r="A16" s="8" t="s">
        <v>54</v>
      </c>
      <c r="B16" s="8"/>
      <c r="C16" s="8"/>
      <c r="D16" s="8"/>
      <c r="E16" s="8"/>
      <c r="F16" s="8"/>
      <c r="G16" s="8"/>
      <c r="H16" s="8"/>
      <c r="I16" s="8"/>
    </row>
    <row r="17" spans="1:9" x14ac:dyDescent="0.2">
      <c r="A17" s="7" t="s">
        <v>55</v>
      </c>
      <c r="B17" s="7"/>
      <c r="C17" s="7"/>
      <c r="D17" s="7"/>
      <c r="E17" s="7"/>
      <c r="F17" s="7"/>
      <c r="G17" s="7"/>
      <c r="H17" s="7"/>
      <c r="I17" s="7"/>
    </row>
  </sheetData>
  <mergeCells count="17">
    <mergeCell ref="A12:I12"/>
    <mergeCell ref="A6:I6"/>
    <mergeCell ref="A1:I1"/>
    <mergeCell ref="A2:I2"/>
    <mergeCell ref="A3:I3"/>
    <mergeCell ref="A4:I4"/>
    <mergeCell ref="A5:I5"/>
    <mergeCell ref="A7:I7"/>
    <mergeCell ref="A8:I8"/>
    <mergeCell ref="A9:I9"/>
    <mergeCell ref="A10:I10"/>
    <mergeCell ref="A11:I11"/>
    <mergeCell ref="A17:I17"/>
    <mergeCell ref="A13:I13"/>
    <mergeCell ref="A14:I14"/>
    <mergeCell ref="A15:I15"/>
    <mergeCell ref="A16:I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23E8-2AD0-3B4C-879A-9B4EB7A94934}">
  <dimension ref="A1:L75"/>
  <sheetViews>
    <sheetView workbookViewId="0">
      <selection sqref="A1:L1"/>
    </sheetView>
  </sheetViews>
  <sheetFormatPr baseColWidth="10" defaultRowHeight="16" x14ac:dyDescent="0.2"/>
  <cols>
    <col min="3" max="3" width="19.33203125" customWidth="1"/>
    <col min="4" max="4" width="11.83203125" customWidth="1"/>
    <col min="5" max="5" width="25.5" customWidth="1"/>
    <col min="7" max="7" width="17" customWidth="1"/>
    <col min="8" max="8" width="18.83203125" customWidth="1"/>
    <col min="9" max="9" width="23.5" customWidth="1"/>
    <col min="10" max="10" width="12" customWidth="1"/>
  </cols>
  <sheetData>
    <row r="1" spans="1:12" x14ac:dyDescent="0.2">
      <c r="A1" s="11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">
      <c r="A2" s="11" t="s">
        <v>28</v>
      </c>
      <c r="B2" s="11"/>
      <c r="C2" s="11"/>
      <c r="D2" s="11" t="s">
        <v>15</v>
      </c>
      <c r="E2" s="11"/>
      <c r="F2" s="11"/>
      <c r="G2" s="11"/>
      <c r="H2" s="11" t="s">
        <v>43</v>
      </c>
      <c r="I2" s="11"/>
      <c r="J2" s="11"/>
      <c r="K2" s="11"/>
      <c r="L2" s="11"/>
    </row>
    <row r="3" spans="1:12" x14ac:dyDescent="0.2">
      <c r="A3" s="2" t="s">
        <v>5</v>
      </c>
      <c r="B3" s="2" t="s">
        <v>14</v>
      </c>
      <c r="C3" s="2" t="s">
        <v>0</v>
      </c>
      <c r="D3" s="2" t="s">
        <v>2</v>
      </c>
      <c r="E3" s="2" t="s">
        <v>3</v>
      </c>
      <c r="F3" s="2" t="s">
        <v>20</v>
      </c>
      <c r="G3" s="2" t="s">
        <v>19</v>
      </c>
      <c r="H3" s="2" t="s">
        <v>16</v>
      </c>
      <c r="I3" s="2" t="s">
        <v>17</v>
      </c>
      <c r="J3" s="2" t="s">
        <v>18</v>
      </c>
      <c r="K3" s="18" t="s">
        <v>27</v>
      </c>
      <c r="L3" s="18"/>
    </row>
    <row r="4" spans="1:12" x14ac:dyDescent="0.2">
      <c r="A4" s="1">
        <v>1</v>
      </c>
      <c r="B4" s="1">
        <v>1</v>
      </c>
      <c r="C4" s="1" t="s">
        <v>1</v>
      </c>
      <c r="D4" s="1">
        <v>0</v>
      </c>
      <c r="E4" s="1" t="s">
        <v>21</v>
      </c>
      <c r="F4" s="1">
        <v>4</v>
      </c>
      <c r="G4" s="1">
        <f>(D4/F4)*100</f>
        <v>0</v>
      </c>
      <c r="H4" s="1">
        <v>0</v>
      </c>
      <c r="I4" s="1">
        <v>0</v>
      </c>
      <c r="J4" s="1">
        <f>I4-H4</f>
        <v>0</v>
      </c>
      <c r="K4" s="12">
        <f>(J4+J5+J6+J7)/4</f>
        <v>0.18250000000000011</v>
      </c>
      <c r="L4" s="13"/>
    </row>
    <row r="5" spans="1:12" x14ac:dyDescent="0.2">
      <c r="A5" s="1">
        <f>A4+1</f>
        <v>2</v>
      </c>
      <c r="B5" s="1">
        <v>1</v>
      </c>
      <c r="C5" s="1" t="s">
        <v>1</v>
      </c>
      <c r="D5" s="1">
        <v>2</v>
      </c>
      <c r="E5" s="5" t="s">
        <v>24</v>
      </c>
      <c r="F5" s="1">
        <v>4</v>
      </c>
      <c r="G5" s="1">
        <f t="shared" ref="G5:G68" si="0">(D5/F5)*100</f>
        <v>50</v>
      </c>
      <c r="H5" s="1">
        <v>2.62</v>
      </c>
      <c r="I5" s="1">
        <v>2.79</v>
      </c>
      <c r="J5" s="1">
        <f t="shared" ref="J5:J68" si="1">I5-H5</f>
        <v>0.16999999999999993</v>
      </c>
      <c r="K5" s="14"/>
      <c r="L5" s="15"/>
    </row>
    <row r="6" spans="1:12" x14ac:dyDescent="0.2">
      <c r="A6" s="1">
        <f t="shared" ref="A6:A39" si="2">A5+1</f>
        <v>3</v>
      </c>
      <c r="B6" s="1">
        <v>1</v>
      </c>
      <c r="C6" s="1" t="s">
        <v>1</v>
      </c>
      <c r="D6" s="1">
        <v>3</v>
      </c>
      <c r="E6" s="6">
        <v>43614</v>
      </c>
      <c r="F6" s="1">
        <v>4</v>
      </c>
      <c r="G6" s="1">
        <f t="shared" si="0"/>
        <v>75</v>
      </c>
      <c r="H6" s="1">
        <v>2.59</v>
      </c>
      <c r="I6" s="1">
        <v>2.79</v>
      </c>
      <c r="J6" s="1">
        <f t="shared" si="1"/>
        <v>0.20000000000000018</v>
      </c>
      <c r="K6" s="14"/>
      <c r="L6" s="15"/>
    </row>
    <row r="7" spans="1:12" x14ac:dyDescent="0.2">
      <c r="A7" s="1">
        <f t="shared" si="2"/>
        <v>4</v>
      </c>
      <c r="B7" s="1">
        <v>1</v>
      </c>
      <c r="C7" s="1" t="s">
        <v>1</v>
      </c>
      <c r="D7" s="1">
        <v>3</v>
      </c>
      <c r="E7" s="6">
        <v>43614</v>
      </c>
      <c r="F7" s="1">
        <v>4</v>
      </c>
      <c r="G7" s="1">
        <f t="shared" si="0"/>
        <v>75</v>
      </c>
      <c r="H7" s="1">
        <v>2.59</v>
      </c>
      <c r="I7" s="1">
        <v>2.95</v>
      </c>
      <c r="J7" s="1">
        <f t="shared" si="1"/>
        <v>0.36000000000000032</v>
      </c>
      <c r="K7" s="16"/>
      <c r="L7" s="17"/>
    </row>
    <row r="8" spans="1:12" x14ac:dyDescent="0.2">
      <c r="A8" s="1">
        <f t="shared" si="2"/>
        <v>5</v>
      </c>
      <c r="B8" s="1">
        <v>1</v>
      </c>
      <c r="C8" s="1" t="s">
        <v>6</v>
      </c>
      <c r="D8" s="1">
        <v>2</v>
      </c>
      <c r="E8" s="6">
        <v>43614</v>
      </c>
      <c r="F8" s="1">
        <v>4</v>
      </c>
      <c r="G8" s="1">
        <f t="shared" si="0"/>
        <v>50</v>
      </c>
      <c r="H8" s="1">
        <v>2.59</v>
      </c>
      <c r="I8" s="1">
        <v>2.74</v>
      </c>
      <c r="J8" s="1">
        <f t="shared" si="1"/>
        <v>0.15000000000000036</v>
      </c>
      <c r="K8" s="12">
        <f>(J8+J9+J10+J11)/4</f>
        <v>0.38500000000000001</v>
      </c>
      <c r="L8" s="13"/>
    </row>
    <row r="9" spans="1:12" x14ac:dyDescent="0.2">
      <c r="A9" s="1">
        <f t="shared" si="2"/>
        <v>6</v>
      </c>
      <c r="B9" s="1">
        <v>1</v>
      </c>
      <c r="C9" s="1" t="s">
        <v>6</v>
      </c>
      <c r="D9" s="1">
        <v>2</v>
      </c>
      <c r="E9" s="6">
        <v>43614</v>
      </c>
      <c r="F9" s="1">
        <v>4</v>
      </c>
      <c r="G9" s="1">
        <f t="shared" si="0"/>
        <v>50</v>
      </c>
      <c r="H9" s="1">
        <v>2.59</v>
      </c>
      <c r="I9" s="1">
        <v>2.78</v>
      </c>
      <c r="J9" s="1">
        <f t="shared" si="1"/>
        <v>0.18999999999999995</v>
      </c>
      <c r="K9" s="14"/>
      <c r="L9" s="15"/>
    </row>
    <row r="10" spans="1:12" x14ac:dyDescent="0.2">
      <c r="A10" s="1">
        <f t="shared" si="2"/>
        <v>7</v>
      </c>
      <c r="B10" s="1">
        <v>1</v>
      </c>
      <c r="C10" s="1" t="s">
        <v>6</v>
      </c>
      <c r="D10" s="1">
        <v>4</v>
      </c>
      <c r="E10" s="5" t="s">
        <v>23</v>
      </c>
      <c r="F10" s="1">
        <v>4</v>
      </c>
      <c r="G10" s="1">
        <f t="shared" si="0"/>
        <v>100</v>
      </c>
      <c r="H10" s="1">
        <v>2.57</v>
      </c>
      <c r="I10" s="1">
        <v>3.51</v>
      </c>
      <c r="J10" s="1">
        <f t="shared" si="1"/>
        <v>0.94</v>
      </c>
      <c r="K10" s="14"/>
      <c r="L10" s="15"/>
    </row>
    <row r="11" spans="1:12" x14ac:dyDescent="0.2">
      <c r="A11" s="1">
        <f t="shared" si="2"/>
        <v>8</v>
      </c>
      <c r="B11" s="1">
        <v>1</v>
      </c>
      <c r="C11" s="1" t="s">
        <v>6</v>
      </c>
      <c r="D11" s="1">
        <v>3</v>
      </c>
      <c r="E11" s="5" t="s">
        <v>25</v>
      </c>
      <c r="F11" s="1">
        <v>4</v>
      </c>
      <c r="G11" s="1">
        <f t="shared" si="0"/>
        <v>75</v>
      </c>
      <c r="H11" s="1">
        <v>2.56</v>
      </c>
      <c r="I11" s="1">
        <v>2.82</v>
      </c>
      <c r="J11" s="1">
        <f t="shared" si="1"/>
        <v>0.25999999999999979</v>
      </c>
      <c r="K11" s="16"/>
      <c r="L11" s="17"/>
    </row>
    <row r="12" spans="1:12" x14ac:dyDescent="0.2">
      <c r="A12" s="1">
        <f t="shared" si="2"/>
        <v>9</v>
      </c>
      <c r="B12" s="1">
        <v>1</v>
      </c>
      <c r="C12" s="1" t="s">
        <v>7</v>
      </c>
      <c r="D12" s="1">
        <v>4</v>
      </c>
      <c r="E12" s="5" t="s">
        <v>23</v>
      </c>
      <c r="F12" s="1">
        <v>4</v>
      </c>
      <c r="G12" s="1">
        <f t="shared" si="0"/>
        <v>100</v>
      </c>
      <c r="H12" s="1">
        <v>2.57</v>
      </c>
      <c r="I12" s="1">
        <v>3.26</v>
      </c>
      <c r="J12" s="1">
        <f t="shared" si="1"/>
        <v>0.69</v>
      </c>
      <c r="K12" s="12">
        <f>(J12+J13+J14+J15)/4</f>
        <v>0.50500000000000012</v>
      </c>
      <c r="L12" s="13"/>
    </row>
    <row r="13" spans="1:12" x14ac:dyDescent="0.2">
      <c r="A13" s="1">
        <f t="shared" si="2"/>
        <v>10</v>
      </c>
      <c r="B13" s="1">
        <v>1</v>
      </c>
      <c r="C13" s="1" t="s">
        <v>7</v>
      </c>
      <c r="D13" s="1">
        <v>2</v>
      </c>
      <c r="E13" s="6">
        <v>43614</v>
      </c>
      <c r="F13" s="1">
        <v>4</v>
      </c>
      <c r="G13" s="1">
        <f t="shared" si="0"/>
        <v>50</v>
      </c>
      <c r="H13" s="1">
        <v>2.59</v>
      </c>
      <c r="I13" s="1">
        <v>2.79</v>
      </c>
      <c r="J13" s="1">
        <f t="shared" si="1"/>
        <v>0.20000000000000018</v>
      </c>
      <c r="K13" s="14"/>
      <c r="L13" s="15"/>
    </row>
    <row r="14" spans="1:12" x14ac:dyDescent="0.2">
      <c r="A14" s="1">
        <f t="shared" si="2"/>
        <v>11</v>
      </c>
      <c r="B14" s="1">
        <v>1</v>
      </c>
      <c r="C14" s="1" t="s">
        <v>7</v>
      </c>
      <c r="D14" s="1">
        <v>4</v>
      </c>
      <c r="E14" s="5" t="s">
        <v>26</v>
      </c>
      <c r="F14" s="1">
        <v>4</v>
      </c>
      <c r="G14" s="1">
        <f t="shared" si="0"/>
        <v>100</v>
      </c>
      <c r="H14" s="1">
        <v>2.57</v>
      </c>
      <c r="I14" s="1">
        <v>3.22</v>
      </c>
      <c r="J14" s="1">
        <f t="shared" si="1"/>
        <v>0.65000000000000036</v>
      </c>
      <c r="K14" s="14"/>
      <c r="L14" s="15"/>
    </row>
    <row r="15" spans="1:12" x14ac:dyDescent="0.2">
      <c r="A15" s="1">
        <f t="shared" si="2"/>
        <v>12</v>
      </c>
      <c r="B15" s="1">
        <v>1</v>
      </c>
      <c r="C15" s="1" t="s">
        <v>7</v>
      </c>
      <c r="D15" s="1">
        <v>3</v>
      </c>
      <c r="E15" s="5" t="s">
        <v>22</v>
      </c>
      <c r="F15" s="1">
        <v>4</v>
      </c>
      <c r="G15" s="1">
        <f t="shared" si="0"/>
        <v>75</v>
      </c>
      <c r="H15" s="1">
        <v>2.5499999999999998</v>
      </c>
      <c r="I15" s="1">
        <v>3.03</v>
      </c>
      <c r="J15" s="1">
        <f t="shared" si="1"/>
        <v>0.48</v>
      </c>
      <c r="K15" s="16"/>
      <c r="L15" s="17"/>
    </row>
    <row r="16" spans="1:12" x14ac:dyDescent="0.2">
      <c r="A16" s="1">
        <f t="shared" si="2"/>
        <v>13</v>
      </c>
      <c r="B16" s="1">
        <v>1</v>
      </c>
      <c r="C16" s="1" t="s">
        <v>8</v>
      </c>
      <c r="D16" s="1">
        <v>3</v>
      </c>
      <c r="E16" s="5" t="s">
        <v>22</v>
      </c>
      <c r="F16" s="1">
        <v>4</v>
      </c>
      <c r="G16" s="1">
        <f t="shared" si="0"/>
        <v>75</v>
      </c>
      <c r="H16" s="1">
        <v>2.6</v>
      </c>
      <c r="I16" s="1">
        <v>3.05</v>
      </c>
      <c r="J16" s="1">
        <f t="shared" si="1"/>
        <v>0.44999999999999973</v>
      </c>
      <c r="K16" s="12">
        <f>(J16+J17+J18+J19)/4</f>
        <v>0.25499999999999989</v>
      </c>
      <c r="L16" s="13"/>
    </row>
    <row r="17" spans="1:12" x14ac:dyDescent="0.2">
      <c r="A17" s="1">
        <f t="shared" si="2"/>
        <v>14</v>
      </c>
      <c r="B17" s="1">
        <v>1</v>
      </c>
      <c r="C17" s="1" t="s">
        <v>8</v>
      </c>
      <c r="D17" s="1">
        <v>1</v>
      </c>
      <c r="E17" s="6">
        <v>43614</v>
      </c>
      <c r="F17" s="1">
        <v>4</v>
      </c>
      <c r="G17" s="1">
        <f t="shared" si="0"/>
        <v>25</v>
      </c>
      <c r="H17" s="1">
        <v>2.54</v>
      </c>
      <c r="I17" s="1">
        <v>2.8</v>
      </c>
      <c r="J17" s="1">
        <f t="shared" si="1"/>
        <v>0.25999999999999979</v>
      </c>
      <c r="K17" s="14"/>
      <c r="L17" s="15"/>
    </row>
    <row r="18" spans="1:12" x14ac:dyDescent="0.2">
      <c r="A18" s="1">
        <f t="shared" si="2"/>
        <v>15</v>
      </c>
      <c r="B18" s="1">
        <v>1</v>
      </c>
      <c r="C18" s="1" t="s">
        <v>8</v>
      </c>
      <c r="D18" s="1">
        <v>1</v>
      </c>
      <c r="E18" s="6">
        <v>43614</v>
      </c>
      <c r="F18" s="1">
        <v>4</v>
      </c>
      <c r="G18" s="1">
        <f t="shared" si="0"/>
        <v>25</v>
      </c>
      <c r="H18" s="1">
        <v>2.5499999999999998</v>
      </c>
      <c r="I18" s="1">
        <v>2.5499999999999998</v>
      </c>
      <c r="J18" s="1">
        <f t="shared" si="1"/>
        <v>0</v>
      </c>
      <c r="K18" s="14"/>
      <c r="L18" s="15"/>
    </row>
    <row r="19" spans="1:12" x14ac:dyDescent="0.2">
      <c r="A19" s="1">
        <f t="shared" si="2"/>
        <v>16</v>
      </c>
      <c r="B19" s="1">
        <v>1</v>
      </c>
      <c r="C19" s="1" t="s">
        <v>8</v>
      </c>
      <c r="D19" s="1">
        <v>2</v>
      </c>
      <c r="E19" s="6">
        <v>43614</v>
      </c>
      <c r="F19" s="1">
        <v>4</v>
      </c>
      <c r="G19" s="1">
        <f t="shared" si="0"/>
        <v>50</v>
      </c>
      <c r="H19" s="1">
        <v>2.59</v>
      </c>
      <c r="I19" s="1">
        <v>2.9</v>
      </c>
      <c r="J19" s="1">
        <f t="shared" si="1"/>
        <v>0.31000000000000005</v>
      </c>
      <c r="K19" s="16"/>
      <c r="L19" s="17"/>
    </row>
    <row r="20" spans="1:12" x14ac:dyDescent="0.2">
      <c r="A20" s="1">
        <f t="shared" si="2"/>
        <v>17</v>
      </c>
      <c r="B20" s="1">
        <v>1</v>
      </c>
      <c r="C20" s="1" t="s">
        <v>9</v>
      </c>
      <c r="D20" s="1">
        <v>3</v>
      </c>
      <c r="E20" s="5" t="s">
        <v>22</v>
      </c>
      <c r="F20" s="1">
        <v>4</v>
      </c>
      <c r="G20" s="1">
        <f t="shared" si="0"/>
        <v>75</v>
      </c>
      <c r="H20" s="1">
        <v>2.57</v>
      </c>
      <c r="I20" s="1">
        <v>3.02</v>
      </c>
      <c r="J20" s="1">
        <f t="shared" si="1"/>
        <v>0.45000000000000018</v>
      </c>
      <c r="K20" s="12">
        <f>(J20+J21+J22+J23)/4</f>
        <v>0.21750000000000003</v>
      </c>
      <c r="L20" s="13"/>
    </row>
    <row r="21" spans="1:12" x14ac:dyDescent="0.2">
      <c r="A21" s="1">
        <f t="shared" si="2"/>
        <v>18</v>
      </c>
      <c r="B21" s="1">
        <v>1</v>
      </c>
      <c r="C21" s="1" t="s">
        <v>9</v>
      </c>
      <c r="D21" s="1">
        <v>1</v>
      </c>
      <c r="E21" s="6">
        <v>43614</v>
      </c>
      <c r="F21" s="1">
        <v>4</v>
      </c>
      <c r="G21" s="1">
        <f t="shared" si="0"/>
        <v>25</v>
      </c>
      <c r="H21" s="1">
        <v>2.54</v>
      </c>
      <c r="I21" s="1">
        <v>3.04</v>
      </c>
      <c r="J21" s="1">
        <f t="shared" si="1"/>
        <v>0.5</v>
      </c>
      <c r="K21" s="14"/>
      <c r="L21" s="15"/>
    </row>
    <row r="22" spans="1:12" x14ac:dyDescent="0.2">
      <c r="A22" s="1">
        <f t="shared" si="2"/>
        <v>19</v>
      </c>
      <c r="B22" s="1">
        <v>1</v>
      </c>
      <c r="C22" s="1" t="s">
        <v>9</v>
      </c>
      <c r="D22" s="1">
        <v>1</v>
      </c>
      <c r="E22" s="6">
        <v>43616</v>
      </c>
      <c r="F22" s="1">
        <v>4</v>
      </c>
      <c r="G22" s="1">
        <f t="shared" si="0"/>
        <v>25</v>
      </c>
      <c r="H22" s="1">
        <v>2.58</v>
      </c>
      <c r="I22" s="1">
        <v>2.48</v>
      </c>
      <c r="J22" s="1">
        <f t="shared" si="1"/>
        <v>-0.10000000000000009</v>
      </c>
      <c r="K22" s="14"/>
      <c r="L22" s="15"/>
    </row>
    <row r="23" spans="1:12" x14ac:dyDescent="0.2">
      <c r="A23" s="1">
        <f t="shared" si="2"/>
        <v>20</v>
      </c>
      <c r="B23" s="1">
        <v>1</v>
      </c>
      <c r="C23" s="1" t="s">
        <v>9</v>
      </c>
      <c r="D23" s="1">
        <v>1</v>
      </c>
      <c r="E23" s="6">
        <v>43614</v>
      </c>
      <c r="F23" s="1">
        <v>4</v>
      </c>
      <c r="G23" s="1">
        <f t="shared" si="0"/>
        <v>25</v>
      </c>
      <c r="H23" s="1">
        <v>2.59</v>
      </c>
      <c r="I23" s="1">
        <v>2.61</v>
      </c>
      <c r="J23" s="1">
        <f t="shared" si="1"/>
        <v>2.0000000000000018E-2</v>
      </c>
      <c r="K23" s="16"/>
      <c r="L23" s="17"/>
    </row>
    <row r="24" spans="1:12" x14ac:dyDescent="0.2">
      <c r="A24" s="1">
        <f t="shared" si="2"/>
        <v>21</v>
      </c>
      <c r="B24" s="1">
        <v>1</v>
      </c>
      <c r="C24" s="1" t="s">
        <v>10</v>
      </c>
      <c r="D24" s="1">
        <v>1</v>
      </c>
      <c r="E24" s="6">
        <v>43614</v>
      </c>
      <c r="F24" s="1">
        <v>4</v>
      </c>
      <c r="G24" s="1">
        <f t="shared" si="0"/>
        <v>25</v>
      </c>
      <c r="H24" s="1">
        <v>2.6</v>
      </c>
      <c r="I24" s="1">
        <v>2.73</v>
      </c>
      <c r="J24" s="1">
        <f t="shared" si="1"/>
        <v>0.12999999999999989</v>
      </c>
      <c r="K24" s="12">
        <f>(J24+J25+J26+J27)/4</f>
        <v>0.38749999999999996</v>
      </c>
      <c r="L24" s="13"/>
    </row>
    <row r="25" spans="1:12" x14ac:dyDescent="0.2">
      <c r="A25" s="1">
        <f t="shared" si="2"/>
        <v>22</v>
      </c>
      <c r="B25" s="1">
        <v>1</v>
      </c>
      <c r="C25" s="1" t="s">
        <v>10</v>
      </c>
      <c r="D25" s="1">
        <v>3</v>
      </c>
      <c r="E25" s="6">
        <v>43614</v>
      </c>
      <c r="F25" s="1">
        <v>4</v>
      </c>
      <c r="G25" s="1">
        <f t="shared" si="0"/>
        <v>75</v>
      </c>
      <c r="H25" s="1">
        <v>2.6</v>
      </c>
      <c r="I25" s="1">
        <v>3.14</v>
      </c>
      <c r="J25" s="1">
        <f t="shared" si="1"/>
        <v>0.54</v>
      </c>
      <c r="K25" s="14"/>
      <c r="L25" s="15"/>
    </row>
    <row r="26" spans="1:12" x14ac:dyDescent="0.2">
      <c r="A26" s="1">
        <f t="shared" si="2"/>
        <v>23</v>
      </c>
      <c r="B26" s="1">
        <v>1</v>
      </c>
      <c r="C26" s="1" t="s">
        <v>10</v>
      </c>
      <c r="D26" s="1">
        <v>3</v>
      </c>
      <c r="E26" s="6">
        <v>43614</v>
      </c>
      <c r="F26" s="1">
        <v>4</v>
      </c>
      <c r="G26" s="1">
        <f t="shared" si="0"/>
        <v>75</v>
      </c>
      <c r="H26" s="1">
        <v>2.54</v>
      </c>
      <c r="I26" s="1">
        <v>2.9</v>
      </c>
      <c r="J26" s="1">
        <f t="shared" si="1"/>
        <v>0.35999999999999988</v>
      </c>
      <c r="K26" s="14"/>
      <c r="L26" s="15"/>
    </row>
    <row r="27" spans="1:12" x14ac:dyDescent="0.2">
      <c r="A27" s="1">
        <f t="shared" si="2"/>
        <v>24</v>
      </c>
      <c r="B27" s="1">
        <v>1</v>
      </c>
      <c r="C27" s="1" t="s">
        <v>10</v>
      </c>
      <c r="D27" s="1">
        <v>3</v>
      </c>
      <c r="E27" s="6">
        <v>43614</v>
      </c>
      <c r="F27" s="1">
        <v>4</v>
      </c>
      <c r="G27" s="1">
        <f t="shared" si="0"/>
        <v>75</v>
      </c>
      <c r="H27" s="1">
        <v>2.54</v>
      </c>
      <c r="I27" s="1">
        <v>3.06</v>
      </c>
      <c r="J27" s="1">
        <f t="shared" si="1"/>
        <v>0.52</v>
      </c>
      <c r="K27" s="16"/>
      <c r="L27" s="17"/>
    </row>
    <row r="28" spans="1:12" x14ac:dyDescent="0.2">
      <c r="A28" s="1">
        <f t="shared" si="2"/>
        <v>25</v>
      </c>
      <c r="B28" s="1">
        <v>1</v>
      </c>
      <c r="C28" s="1" t="s">
        <v>11</v>
      </c>
      <c r="D28" s="1">
        <v>1</v>
      </c>
      <c r="E28" s="6">
        <v>43616</v>
      </c>
      <c r="F28" s="1">
        <v>4</v>
      </c>
      <c r="G28" s="1">
        <f t="shared" si="0"/>
        <v>25</v>
      </c>
      <c r="H28" s="1">
        <v>2.5499999999999998</v>
      </c>
      <c r="I28" s="1">
        <v>2.6</v>
      </c>
      <c r="J28" s="1">
        <f t="shared" si="1"/>
        <v>5.0000000000000266E-2</v>
      </c>
      <c r="K28" s="12">
        <f>(J28+J29+J30+J31)/4</f>
        <v>0.17749999999999999</v>
      </c>
      <c r="L28" s="13"/>
    </row>
    <row r="29" spans="1:12" x14ac:dyDescent="0.2">
      <c r="A29" s="1">
        <f t="shared" si="2"/>
        <v>26</v>
      </c>
      <c r="B29" s="1">
        <v>1</v>
      </c>
      <c r="C29" s="1" t="s">
        <v>11</v>
      </c>
      <c r="D29" s="1">
        <v>1</v>
      </c>
      <c r="E29" s="6">
        <v>43614</v>
      </c>
      <c r="F29" s="1">
        <v>4</v>
      </c>
      <c r="G29" s="1">
        <f t="shared" si="0"/>
        <v>25</v>
      </c>
      <c r="H29" s="1">
        <v>2.62</v>
      </c>
      <c r="I29" s="1">
        <v>2.65</v>
      </c>
      <c r="J29" s="1">
        <f t="shared" si="1"/>
        <v>2.9999999999999805E-2</v>
      </c>
      <c r="K29" s="14"/>
      <c r="L29" s="15"/>
    </row>
    <row r="30" spans="1:12" x14ac:dyDescent="0.2">
      <c r="A30" s="1">
        <f t="shared" si="2"/>
        <v>27</v>
      </c>
      <c r="B30" s="1">
        <v>1</v>
      </c>
      <c r="C30" s="1" t="s">
        <v>11</v>
      </c>
      <c r="D30" s="1">
        <v>3</v>
      </c>
      <c r="E30" s="6">
        <v>43614</v>
      </c>
      <c r="F30" s="1">
        <v>4</v>
      </c>
      <c r="G30" s="1">
        <f t="shared" si="0"/>
        <v>75</v>
      </c>
      <c r="H30" s="1">
        <v>2.58</v>
      </c>
      <c r="I30" s="1">
        <v>2.9</v>
      </c>
      <c r="J30" s="1">
        <f t="shared" si="1"/>
        <v>0.31999999999999984</v>
      </c>
      <c r="K30" s="14"/>
      <c r="L30" s="15"/>
    </row>
    <row r="31" spans="1:12" x14ac:dyDescent="0.2">
      <c r="A31" s="1">
        <f t="shared" si="2"/>
        <v>28</v>
      </c>
      <c r="B31" s="1">
        <v>1</v>
      </c>
      <c r="C31" s="1" t="s">
        <v>11</v>
      </c>
      <c r="D31" s="1">
        <v>2</v>
      </c>
      <c r="E31" s="6">
        <v>43614</v>
      </c>
      <c r="F31" s="1">
        <v>4</v>
      </c>
      <c r="G31" s="1">
        <f t="shared" si="0"/>
        <v>50</v>
      </c>
      <c r="H31" s="1">
        <v>2.57</v>
      </c>
      <c r="I31" s="1">
        <v>2.88</v>
      </c>
      <c r="J31" s="1">
        <f t="shared" si="1"/>
        <v>0.31000000000000005</v>
      </c>
      <c r="K31" s="16"/>
      <c r="L31" s="17"/>
    </row>
    <row r="32" spans="1:12" x14ac:dyDescent="0.2">
      <c r="A32" s="1">
        <f t="shared" si="2"/>
        <v>29</v>
      </c>
      <c r="B32" s="1">
        <v>1</v>
      </c>
      <c r="C32" s="1" t="s">
        <v>12</v>
      </c>
      <c r="D32" s="1">
        <v>0</v>
      </c>
      <c r="E32" s="6" t="s">
        <v>21</v>
      </c>
      <c r="F32" s="1">
        <v>4</v>
      </c>
      <c r="G32" s="1">
        <f t="shared" si="0"/>
        <v>0</v>
      </c>
      <c r="H32" s="1">
        <v>0</v>
      </c>
      <c r="I32" s="1">
        <v>0</v>
      </c>
      <c r="J32" s="1">
        <f t="shared" si="1"/>
        <v>0</v>
      </c>
      <c r="K32" s="12">
        <f>(J32+J34+J33+J35)/4</f>
        <v>1.5000000000000013E-2</v>
      </c>
      <c r="L32" s="13"/>
    </row>
    <row r="33" spans="1:12" x14ac:dyDescent="0.2">
      <c r="A33" s="1">
        <f t="shared" si="2"/>
        <v>30</v>
      </c>
      <c r="B33" s="1">
        <v>1</v>
      </c>
      <c r="C33" s="1" t="s">
        <v>12</v>
      </c>
      <c r="D33" s="1">
        <v>0</v>
      </c>
      <c r="E33" s="1" t="s">
        <v>21</v>
      </c>
      <c r="F33" s="1">
        <v>4</v>
      </c>
      <c r="G33" s="1">
        <f t="shared" si="0"/>
        <v>0</v>
      </c>
      <c r="H33" s="1">
        <v>0</v>
      </c>
      <c r="I33" s="1">
        <v>0</v>
      </c>
      <c r="J33" s="1">
        <f t="shared" si="1"/>
        <v>0</v>
      </c>
      <c r="K33" s="14"/>
      <c r="L33" s="15"/>
    </row>
    <row r="34" spans="1:12" x14ac:dyDescent="0.2">
      <c r="A34" s="1">
        <f t="shared" si="2"/>
        <v>31</v>
      </c>
      <c r="B34" s="1">
        <v>1</v>
      </c>
      <c r="C34" s="1" t="s">
        <v>12</v>
      </c>
      <c r="D34" s="1">
        <v>1</v>
      </c>
      <c r="E34" s="6">
        <v>43614</v>
      </c>
      <c r="F34" s="1">
        <v>4</v>
      </c>
      <c r="G34" s="1">
        <f t="shared" si="0"/>
        <v>25</v>
      </c>
      <c r="H34" s="1">
        <v>2.56</v>
      </c>
      <c r="I34" s="1">
        <v>2.56</v>
      </c>
      <c r="J34" s="1">
        <f t="shared" si="1"/>
        <v>0</v>
      </c>
      <c r="K34" s="14"/>
      <c r="L34" s="15"/>
    </row>
    <row r="35" spans="1:12" x14ac:dyDescent="0.2">
      <c r="A35" s="1">
        <f t="shared" si="2"/>
        <v>32</v>
      </c>
      <c r="B35" s="1">
        <v>1</v>
      </c>
      <c r="C35" s="1" t="s">
        <v>12</v>
      </c>
      <c r="D35" s="1">
        <v>1</v>
      </c>
      <c r="E35" s="6">
        <v>43614</v>
      </c>
      <c r="F35" s="1">
        <v>4</v>
      </c>
      <c r="G35" s="1">
        <f t="shared" si="0"/>
        <v>25</v>
      </c>
      <c r="H35" s="1">
        <v>2.56</v>
      </c>
      <c r="I35" s="1">
        <v>2.62</v>
      </c>
      <c r="J35" s="1">
        <f t="shared" si="1"/>
        <v>6.0000000000000053E-2</v>
      </c>
      <c r="K35" s="16"/>
      <c r="L35" s="17"/>
    </row>
    <row r="36" spans="1:12" x14ac:dyDescent="0.2">
      <c r="A36" s="1">
        <f t="shared" si="2"/>
        <v>33</v>
      </c>
      <c r="B36" s="1">
        <v>1</v>
      </c>
      <c r="C36" s="1" t="s">
        <v>13</v>
      </c>
      <c r="D36" s="1">
        <v>0</v>
      </c>
      <c r="E36" s="1" t="s">
        <v>21</v>
      </c>
      <c r="F36" s="1">
        <v>4</v>
      </c>
      <c r="G36" s="1">
        <f t="shared" si="0"/>
        <v>0</v>
      </c>
      <c r="H36" s="1">
        <v>0</v>
      </c>
      <c r="I36" s="1">
        <v>0</v>
      </c>
      <c r="J36" s="1">
        <f t="shared" si="1"/>
        <v>0</v>
      </c>
      <c r="K36" s="12">
        <f>(J36+J37+J38+J39)/4</f>
        <v>-1.5000000000000013E-2</v>
      </c>
      <c r="L36" s="13"/>
    </row>
    <row r="37" spans="1:12" x14ac:dyDescent="0.2">
      <c r="A37" s="1">
        <f t="shared" si="2"/>
        <v>34</v>
      </c>
      <c r="B37" s="1">
        <v>1</v>
      </c>
      <c r="C37" s="1" t="s">
        <v>13</v>
      </c>
      <c r="D37" s="1">
        <v>1</v>
      </c>
      <c r="E37" s="6">
        <v>43614</v>
      </c>
      <c r="F37" s="1">
        <v>4</v>
      </c>
      <c r="G37" s="1">
        <f t="shared" si="0"/>
        <v>25</v>
      </c>
      <c r="H37" s="1">
        <v>2.58</v>
      </c>
      <c r="I37" s="1">
        <v>2.52</v>
      </c>
      <c r="J37" s="1">
        <f t="shared" si="1"/>
        <v>-6.0000000000000053E-2</v>
      </c>
      <c r="K37" s="14"/>
      <c r="L37" s="15"/>
    </row>
    <row r="38" spans="1:12" x14ac:dyDescent="0.2">
      <c r="A38" s="1">
        <f t="shared" si="2"/>
        <v>35</v>
      </c>
      <c r="B38" s="1">
        <v>1</v>
      </c>
      <c r="C38" s="1" t="s">
        <v>13</v>
      </c>
      <c r="D38" s="1">
        <v>0</v>
      </c>
      <c r="E38" s="1" t="s">
        <v>21</v>
      </c>
      <c r="F38" s="1">
        <v>4</v>
      </c>
      <c r="G38" s="1">
        <f t="shared" si="0"/>
        <v>0</v>
      </c>
      <c r="H38" s="1">
        <v>0</v>
      </c>
      <c r="I38" s="1">
        <v>0</v>
      </c>
      <c r="J38" s="1">
        <f t="shared" si="1"/>
        <v>0</v>
      </c>
      <c r="K38" s="14"/>
      <c r="L38" s="15"/>
    </row>
    <row r="39" spans="1:12" ht="17" thickBot="1" x14ac:dyDescent="0.25">
      <c r="A39" s="4">
        <f t="shared" si="2"/>
        <v>36</v>
      </c>
      <c r="B39" s="4">
        <v>1</v>
      </c>
      <c r="C39" s="4" t="s">
        <v>13</v>
      </c>
      <c r="D39" s="4">
        <v>0</v>
      </c>
      <c r="E39" s="4" t="s">
        <v>21</v>
      </c>
      <c r="F39" s="4">
        <v>4</v>
      </c>
      <c r="G39" s="4">
        <f t="shared" si="0"/>
        <v>0</v>
      </c>
      <c r="H39" s="4">
        <v>0</v>
      </c>
      <c r="I39" s="4">
        <v>0</v>
      </c>
      <c r="J39" s="4">
        <f t="shared" si="1"/>
        <v>0</v>
      </c>
      <c r="K39" s="21"/>
      <c r="L39" s="22"/>
    </row>
    <row r="40" spans="1:12" x14ac:dyDescent="0.2">
      <c r="A40" s="3">
        <v>1</v>
      </c>
      <c r="B40" s="3">
        <v>2</v>
      </c>
      <c r="C40" s="3" t="s">
        <v>1</v>
      </c>
      <c r="D40" s="3">
        <v>4</v>
      </c>
      <c r="E40" s="5" t="s">
        <v>32</v>
      </c>
      <c r="F40" s="3">
        <v>4</v>
      </c>
      <c r="G40" s="3">
        <f t="shared" si="0"/>
        <v>100</v>
      </c>
      <c r="H40" s="3">
        <v>2.6</v>
      </c>
      <c r="I40" s="3">
        <v>3.05</v>
      </c>
      <c r="J40" s="3">
        <f t="shared" si="1"/>
        <v>0.44999999999999973</v>
      </c>
      <c r="K40" s="19">
        <f>(J40+J41+J42+J43)/4</f>
        <v>0.11749999999999994</v>
      </c>
      <c r="L40" s="20"/>
    </row>
    <row r="41" spans="1:12" x14ac:dyDescent="0.2">
      <c r="A41" s="1">
        <f>A40+1</f>
        <v>2</v>
      </c>
      <c r="B41" s="1">
        <v>2</v>
      </c>
      <c r="C41" s="1" t="s">
        <v>1</v>
      </c>
      <c r="D41" s="1">
        <v>0</v>
      </c>
      <c r="E41" s="1" t="s">
        <v>21</v>
      </c>
      <c r="F41" s="1">
        <v>4</v>
      </c>
      <c r="G41" s="1">
        <f t="shared" si="0"/>
        <v>0</v>
      </c>
      <c r="H41" s="1">
        <v>0</v>
      </c>
      <c r="I41" s="1">
        <v>0</v>
      </c>
      <c r="J41" s="1">
        <f t="shared" si="1"/>
        <v>0</v>
      </c>
      <c r="K41" s="14"/>
      <c r="L41" s="15"/>
    </row>
    <row r="42" spans="1:12" x14ac:dyDescent="0.2">
      <c r="A42" s="1">
        <f t="shared" ref="A42:A75" si="3">A41+1</f>
        <v>3</v>
      </c>
      <c r="B42" s="1">
        <v>2</v>
      </c>
      <c r="C42" s="1" t="s">
        <v>1</v>
      </c>
      <c r="D42" s="1">
        <v>1</v>
      </c>
      <c r="E42" s="5" t="s">
        <v>34</v>
      </c>
      <c r="F42" s="1">
        <v>4</v>
      </c>
      <c r="G42" s="1">
        <f t="shared" si="0"/>
        <v>25</v>
      </c>
      <c r="H42" s="1">
        <v>2.59</v>
      </c>
      <c r="I42" s="1">
        <v>2.61</v>
      </c>
      <c r="J42" s="1">
        <f t="shared" si="1"/>
        <v>2.0000000000000018E-2</v>
      </c>
      <c r="K42" s="14"/>
      <c r="L42" s="15"/>
    </row>
    <row r="43" spans="1:12" x14ac:dyDescent="0.2">
      <c r="A43" s="1">
        <f t="shared" si="3"/>
        <v>4</v>
      </c>
      <c r="B43" s="1">
        <v>2</v>
      </c>
      <c r="C43" s="1" t="s">
        <v>1</v>
      </c>
      <c r="D43" s="1">
        <v>0</v>
      </c>
      <c r="E43" s="1" t="s">
        <v>21</v>
      </c>
      <c r="F43" s="1">
        <v>4</v>
      </c>
      <c r="G43" s="1">
        <f t="shared" si="0"/>
        <v>0</v>
      </c>
      <c r="H43" s="1">
        <v>0</v>
      </c>
      <c r="I43" s="1">
        <v>0</v>
      </c>
      <c r="J43" s="1">
        <f t="shared" si="1"/>
        <v>0</v>
      </c>
      <c r="K43" s="16"/>
      <c r="L43" s="17"/>
    </row>
    <row r="44" spans="1:12" x14ac:dyDescent="0.2">
      <c r="A44" s="1">
        <f t="shared" si="3"/>
        <v>5</v>
      </c>
      <c r="B44" s="1">
        <v>2</v>
      </c>
      <c r="C44" s="1" t="s">
        <v>6</v>
      </c>
      <c r="D44" s="1">
        <v>4</v>
      </c>
      <c r="E44" s="5" t="s">
        <v>33</v>
      </c>
      <c r="F44" s="1">
        <v>4</v>
      </c>
      <c r="G44" s="1">
        <f t="shared" si="0"/>
        <v>100</v>
      </c>
      <c r="H44" s="1">
        <v>2.58</v>
      </c>
      <c r="I44" s="1">
        <v>2.91</v>
      </c>
      <c r="J44" s="1">
        <f t="shared" si="1"/>
        <v>0.33000000000000007</v>
      </c>
      <c r="K44" s="12">
        <f>(J44+J45+J46+J47)/4</f>
        <v>0.37</v>
      </c>
      <c r="L44" s="13"/>
    </row>
    <row r="45" spans="1:12" x14ac:dyDescent="0.2">
      <c r="A45" s="1">
        <f t="shared" si="3"/>
        <v>6</v>
      </c>
      <c r="B45" s="1">
        <v>2</v>
      </c>
      <c r="C45" s="1" t="s">
        <v>6</v>
      </c>
      <c r="D45" s="1">
        <v>3</v>
      </c>
      <c r="E45" s="5" t="s">
        <v>30</v>
      </c>
      <c r="F45" s="1">
        <v>4</v>
      </c>
      <c r="G45" s="1">
        <f t="shared" si="0"/>
        <v>75</v>
      </c>
      <c r="H45" s="1">
        <v>2.58</v>
      </c>
      <c r="I45" s="1">
        <v>3.07</v>
      </c>
      <c r="J45" s="1">
        <f t="shared" si="1"/>
        <v>0.48999999999999977</v>
      </c>
      <c r="K45" s="14"/>
      <c r="L45" s="15"/>
    </row>
    <row r="46" spans="1:12" x14ac:dyDescent="0.2">
      <c r="A46" s="1">
        <f t="shared" si="3"/>
        <v>7</v>
      </c>
      <c r="B46" s="1">
        <v>2</v>
      </c>
      <c r="C46" s="1" t="s">
        <v>6</v>
      </c>
      <c r="D46" s="1">
        <v>3</v>
      </c>
      <c r="E46" s="5" t="s">
        <v>42</v>
      </c>
      <c r="F46" s="1">
        <v>4</v>
      </c>
      <c r="G46" s="1">
        <f t="shared" si="0"/>
        <v>75</v>
      </c>
      <c r="H46" s="1">
        <v>2.6</v>
      </c>
      <c r="I46" s="1">
        <v>2.92</v>
      </c>
      <c r="J46" s="1">
        <f t="shared" si="1"/>
        <v>0.31999999999999984</v>
      </c>
      <c r="K46" s="14"/>
      <c r="L46" s="15"/>
    </row>
    <row r="47" spans="1:12" x14ac:dyDescent="0.2">
      <c r="A47" s="1">
        <f t="shared" si="3"/>
        <v>8</v>
      </c>
      <c r="B47" s="1">
        <v>2</v>
      </c>
      <c r="C47" s="1" t="s">
        <v>6</v>
      </c>
      <c r="D47" s="1">
        <v>3</v>
      </c>
      <c r="E47" s="5" t="s">
        <v>42</v>
      </c>
      <c r="F47" s="1">
        <v>4</v>
      </c>
      <c r="G47" s="1">
        <f t="shared" si="0"/>
        <v>75</v>
      </c>
      <c r="H47" s="1">
        <v>2.59</v>
      </c>
      <c r="I47" s="1">
        <v>2.93</v>
      </c>
      <c r="J47" s="1">
        <f t="shared" si="1"/>
        <v>0.3400000000000003</v>
      </c>
      <c r="K47" s="16"/>
      <c r="L47" s="17"/>
    </row>
    <row r="48" spans="1:12" x14ac:dyDescent="0.2">
      <c r="A48" s="1">
        <f t="shared" si="3"/>
        <v>9</v>
      </c>
      <c r="B48" s="1">
        <v>2</v>
      </c>
      <c r="C48" s="1" t="s">
        <v>7</v>
      </c>
      <c r="D48" s="1">
        <v>3</v>
      </c>
      <c r="E48" s="5" t="s">
        <v>37</v>
      </c>
      <c r="F48" s="1">
        <v>4</v>
      </c>
      <c r="G48" s="1">
        <f t="shared" si="0"/>
        <v>75</v>
      </c>
      <c r="H48" s="1">
        <v>2.59</v>
      </c>
      <c r="I48" s="1">
        <v>3.08</v>
      </c>
      <c r="J48" s="1">
        <f t="shared" si="1"/>
        <v>0.49000000000000021</v>
      </c>
      <c r="K48" s="12">
        <f>(J48+J50+J49+J51)/4</f>
        <v>0.4800000000000002</v>
      </c>
      <c r="L48" s="13"/>
    </row>
    <row r="49" spans="1:12" x14ac:dyDescent="0.2">
      <c r="A49" s="1">
        <f t="shared" si="3"/>
        <v>10</v>
      </c>
      <c r="B49" s="1">
        <v>2</v>
      </c>
      <c r="C49" s="1" t="s">
        <v>7</v>
      </c>
      <c r="D49" s="1">
        <v>4</v>
      </c>
      <c r="E49" s="5" t="s">
        <v>31</v>
      </c>
      <c r="F49" s="1">
        <v>4</v>
      </c>
      <c r="G49" s="1">
        <f t="shared" si="0"/>
        <v>100</v>
      </c>
      <c r="H49" s="1">
        <v>2.5499999999999998</v>
      </c>
      <c r="I49" s="1">
        <v>3.25</v>
      </c>
      <c r="J49" s="1">
        <f t="shared" si="1"/>
        <v>0.70000000000000018</v>
      </c>
      <c r="K49" s="14"/>
      <c r="L49" s="15"/>
    </row>
    <row r="50" spans="1:12" x14ac:dyDescent="0.2">
      <c r="A50" s="1">
        <f t="shared" si="3"/>
        <v>11</v>
      </c>
      <c r="B50" s="1">
        <v>2</v>
      </c>
      <c r="C50" s="1" t="s">
        <v>7</v>
      </c>
      <c r="D50" s="1">
        <v>3</v>
      </c>
      <c r="E50" s="5" t="s">
        <v>37</v>
      </c>
      <c r="F50" s="1">
        <v>4</v>
      </c>
      <c r="G50" s="1">
        <f t="shared" si="0"/>
        <v>75</v>
      </c>
      <c r="H50" s="1">
        <v>2.56</v>
      </c>
      <c r="I50" s="1">
        <v>2.95</v>
      </c>
      <c r="J50" s="1">
        <f t="shared" si="1"/>
        <v>0.39000000000000012</v>
      </c>
      <c r="K50" s="14"/>
      <c r="L50" s="15"/>
    </row>
    <row r="51" spans="1:12" x14ac:dyDescent="0.2">
      <c r="A51" s="1">
        <f t="shared" si="3"/>
        <v>12</v>
      </c>
      <c r="B51" s="1">
        <v>2</v>
      </c>
      <c r="C51" s="1" t="s">
        <v>7</v>
      </c>
      <c r="D51" s="1">
        <v>3</v>
      </c>
      <c r="E51" s="5" t="s">
        <v>42</v>
      </c>
      <c r="F51" s="1">
        <v>4</v>
      </c>
      <c r="G51" s="1">
        <f t="shared" si="0"/>
        <v>75</v>
      </c>
      <c r="H51" s="1">
        <v>2.57</v>
      </c>
      <c r="I51" s="1">
        <v>2.91</v>
      </c>
      <c r="J51" s="1">
        <f t="shared" si="1"/>
        <v>0.3400000000000003</v>
      </c>
      <c r="K51" s="16"/>
      <c r="L51" s="17"/>
    </row>
    <row r="52" spans="1:12" x14ac:dyDescent="0.2">
      <c r="A52" s="1">
        <f t="shared" si="3"/>
        <v>13</v>
      </c>
      <c r="B52" s="1">
        <v>2</v>
      </c>
      <c r="C52" s="1" t="s">
        <v>8</v>
      </c>
      <c r="D52" s="1">
        <v>0</v>
      </c>
      <c r="E52" s="1" t="s">
        <v>21</v>
      </c>
      <c r="F52" s="1">
        <v>4</v>
      </c>
      <c r="G52" s="1">
        <f t="shared" si="0"/>
        <v>0</v>
      </c>
      <c r="H52" s="1">
        <v>0</v>
      </c>
      <c r="I52" s="1">
        <v>0</v>
      </c>
      <c r="J52" s="1">
        <f t="shared" si="1"/>
        <v>0</v>
      </c>
      <c r="K52" s="12">
        <f>(J52+J53+J54+J55)/4</f>
        <v>0</v>
      </c>
      <c r="L52" s="13"/>
    </row>
    <row r="53" spans="1:12" x14ac:dyDescent="0.2">
      <c r="A53" s="1">
        <f t="shared" si="3"/>
        <v>14</v>
      </c>
      <c r="B53" s="1">
        <v>2</v>
      </c>
      <c r="C53" s="1" t="s">
        <v>8</v>
      </c>
      <c r="D53" s="1">
        <v>0</v>
      </c>
      <c r="E53" s="1" t="s">
        <v>21</v>
      </c>
      <c r="F53" s="1">
        <v>4</v>
      </c>
      <c r="G53" s="1">
        <f t="shared" si="0"/>
        <v>0</v>
      </c>
      <c r="H53" s="1">
        <v>0</v>
      </c>
      <c r="I53" s="1">
        <v>0</v>
      </c>
      <c r="J53" s="1">
        <f t="shared" si="1"/>
        <v>0</v>
      </c>
      <c r="K53" s="14"/>
      <c r="L53" s="15"/>
    </row>
    <row r="54" spans="1:12" x14ac:dyDescent="0.2">
      <c r="A54" s="1">
        <f t="shared" si="3"/>
        <v>15</v>
      </c>
      <c r="B54" s="1">
        <v>2</v>
      </c>
      <c r="C54" s="1" t="s">
        <v>8</v>
      </c>
      <c r="D54" s="1">
        <v>0</v>
      </c>
      <c r="E54" s="1" t="s">
        <v>21</v>
      </c>
      <c r="F54" s="1">
        <v>4</v>
      </c>
      <c r="G54" s="1">
        <f t="shared" si="0"/>
        <v>0</v>
      </c>
      <c r="H54" s="1">
        <v>0</v>
      </c>
      <c r="I54" s="1">
        <v>0</v>
      </c>
      <c r="J54" s="1">
        <f t="shared" si="1"/>
        <v>0</v>
      </c>
      <c r="K54" s="14"/>
      <c r="L54" s="15"/>
    </row>
    <row r="55" spans="1:12" x14ac:dyDescent="0.2">
      <c r="A55" s="1">
        <f t="shared" si="3"/>
        <v>16</v>
      </c>
      <c r="B55" s="1">
        <v>2</v>
      </c>
      <c r="C55" s="1" t="s">
        <v>8</v>
      </c>
      <c r="D55" s="1">
        <v>0</v>
      </c>
      <c r="E55" s="1" t="s">
        <v>21</v>
      </c>
      <c r="F55" s="1">
        <v>4</v>
      </c>
      <c r="G55" s="1">
        <f t="shared" si="0"/>
        <v>0</v>
      </c>
      <c r="H55" s="1">
        <v>0</v>
      </c>
      <c r="I55" s="1">
        <v>0</v>
      </c>
      <c r="J55" s="1">
        <f t="shared" si="1"/>
        <v>0</v>
      </c>
      <c r="K55" s="16"/>
      <c r="L55" s="17"/>
    </row>
    <row r="56" spans="1:12" x14ac:dyDescent="0.2">
      <c r="A56" s="1">
        <f t="shared" si="3"/>
        <v>17</v>
      </c>
      <c r="B56" s="1">
        <v>2</v>
      </c>
      <c r="C56" s="1" t="s">
        <v>9</v>
      </c>
      <c r="D56" s="1">
        <v>1</v>
      </c>
      <c r="E56" s="5" t="s">
        <v>40</v>
      </c>
      <c r="F56" s="1">
        <v>4</v>
      </c>
      <c r="G56" s="1">
        <f t="shared" si="0"/>
        <v>25</v>
      </c>
      <c r="H56" s="1">
        <v>2.56</v>
      </c>
      <c r="I56" s="1">
        <v>2.74</v>
      </c>
      <c r="J56" s="1">
        <f t="shared" si="1"/>
        <v>0.18000000000000016</v>
      </c>
      <c r="K56" s="12">
        <f>(J56+J58+J57+J59)/4</f>
        <v>7.250000000000012E-2</v>
      </c>
      <c r="L56" s="13"/>
    </row>
    <row r="57" spans="1:12" x14ac:dyDescent="0.2">
      <c r="A57" s="1">
        <f t="shared" si="3"/>
        <v>18</v>
      </c>
      <c r="B57" s="1">
        <v>2</v>
      </c>
      <c r="C57" s="1" t="s">
        <v>9</v>
      </c>
      <c r="D57" s="1">
        <v>2</v>
      </c>
      <c r="E57" s="5" t="s">
        <v>41</v>
      </c>
      <c r="F57" s="1">
        <v>4</v>
      </c>
      <c r="G57" s="1">
        <f t="shared" si="0"/>
        <v>50</v>
      </c>
      <c r="H57" s="1">
        <v>2.5499999999999998</v>
      </c>
      <c r="I57" s="1">
        <v>2.67</v>
      </c>
      <c r="J57" s="1">
        <f t="shared" si="1"/>
        <v>0.12000000000000011</v>
      </c>
      <c r="K57" s="14"/>
      <c r="L57" s="15"/>
    </row>
    <row r="58" spans="1:12" x14ac:dyDescent="0.2">
      <c r="A58" s="1">
        <f t="shared" si="3"/>
        <v>19</v>
      </c>
      <c r="B58" s="1">
        <v>2</v>
      </c>
      <c r="C58" s="1" t="s">
        <v>9</v>
      </c>
      <c r="D58" s="1">
        <v>1</v>
      </c>
      <c r="E58" s="5" t="s">
        <v>34</v>
      </c>
      <c r="F58" s="1">
        <v>4</v>
      </c>
      <c r="G58" s="1">
        <f t="shared" si="0"/>
        <v>25</v>
      </c>
      <c r="H58" s="1">
        <v>2.59</v>
      </c>
      <c r="I58" s="1">
        <v>2.59</v>
      </c>
      <c r="J58" s="1">
        <f t="shared" si="1"/>
        <v>0</v>
      </c>
      <c r="K58" s="14"/>
      <c r="L58" s="15"/>
    </row>
    <row r="59" spans="1:12" x14ac:dyDescent="0.2">
      <c r="A59" s="1">
        <f t="shared" si="3"/>
        <v>20</v>
      </c>
      <c r="B59" s="1">
        <v>2</v>
      </c>
      <c r="C59" s="1" t="s">
        <v>9</v>
      </c>
      <c r="D59" s="1">
        <v>1</v>
      </c>
      <c r="E59" s="5" t="s">
        <v>40</v>
      </c>
      <c r="F59" s="1">
        <v>4</v>
      </c>
      <c r="G59" s="1">
        <f t="shared" si="0"/>
        <v>25</v>
      </c>
      <c r="H59" s="1">
        <v>2.61</v>
      </c>
      <c r="I59" s="1">
        <v>2.6</v>
      </c>
      <c r="J59" s="1">
        <f t="shared" si="1"/>
        <v>-9.9999999999997868E-3</v>
      </c>
      <c r="K59" s="16"/>
      <c r="L59" s="17"/>
    </row>
    <row r="60" spans="1:12" x14ac:dyDescent="0.2">
      <c r="A60" s="1">
        <f t="shared" si="3"/>
        <v>21</v>
      </c>
      <c r="B60" s="1">
        <v>2</v>
      </c>
      <c r="C60" s="1" t="s">
        <v>10</v>
      </c>
      <c r="D60" s="1">
        <v>2</v>
      </c>
      <c r="E60" s="5" t="s">
        <v>36</v>
      </c>
      <c r="F60" s="1">
        <v>4</v>
      </c>
      <c r="G60" s="1">
        <f t="shared" si="0"/>
        <v>50</v>
      </c>
      <c r="H60" s="1">
        <v>2.59</v>
      </c>
      <c r="I60" s="1">
        <v>2.74</v>
      </c>
      <c r="J60" s="1">
        <f t="shared" si="1"/>
        <v>0.15000000000000036</v>
      </c>
      <c r="K60" s="12">
        <f>(J60+J61+J62+J63)/4</f>
        <v>0.20500000000000007</v>
      </c>
      <c r="L60" s="13"/>
    </row>
    <row r="61" spans="1:12" x14ac:dyDescent="0.2">
      <c r="A61" s="1">
        <f t="shared" si="3"/>
        <v>22</v>
      </c>
      <c r="B61" s="1">
        <v>2</v>
      </c>
      <c r="C61" s="1" t="s">
        <v>10</v>
      </c>
      <c r="D61" s="1">
        <v>0</v>
      </c>
      <c r="E61" s="1" t="s">
        <v>21</v>
      </c>
      <c r="F61" s="1">
        <v>4</v>
      </c>
      <c r="G61" s="1">
        <f t="shared" si="0"/>
        <v>0</v>
      </c>
      <c r="H61" s="1">
        <v>0</v>
      </c>
      <c r="I61" s="1">
        <v>0</v>
      </c>
      <c r="J61" s="1">
        <f t="shared" si="1"/>
        <v>0</v>
      </c>
      <c r="K61" s="14"/>
      <c r="L61" s="15"/>
    </row>
    <row r="62" spans="1:12" x14ac:dyDescent="0.2">
      <c r="A62" s="1">
        <f t="shared" si="3"/>
        <v>23</v>
      </c>
      <c r="B62" s="1">
        <v>2</v>
      </c>
      <c r="C62" s="1" t="s">
        <v>10</v>
      </c>
      <c r="D62" s="1">
        <v>4</v>
      </c>
      <c r="E62" s="5" t="s">
        <v>29</v>
      </c>
      <c r="F62" s="1">
        <v>4</v>
      </c>
      <c r="G62" s="1">
        <f t="shared" si="0"/>
        <v>100</v>
      </c>
      <c r="H62" s="1">
        <v>2.59</v>
      </c>
      <c r="I62" s="1">
        <v>3.25</v>
      </c>
      <c r="J62" s="1">
        <f t="shared" si="1"/>
        <v>0.66000000000000014</v>
      </c>
      <c r="K62" s="14"/>
      <c r="L62" s="15"/>
    </row>
    <row r="63" spans="1:12" x14ac:dyDescent="0.2">
      <c r="A63" s="1">
        <f t="shared" si="3"/>
        <v>24</v>
      </c>
      <c r="B63" s="1">
        <v>2</v>
      </c>
      <c r="C63" s="1" t="s">
        <v>10</v>
      </c>
      <c r="D63" s="1">
        <v>1</v>
      </c>
      <c r="E63" s="5" t="s">
        <v>34</v>
      </c>
      <c r="F63" s="1">
        <v>4</v>
      </c>
      <c r="G63" s="1">
        <f t="shared" si="0"/>
        <v>25</v>
      </c>
      <c r="H63" s="1">
        <v>2.58</v>
      </c>
      <c r="I63" s="1">
        <v>2.59</v>
      </c>
      <c r="J63" s="1">
        <f t="shared" si="1"/>
        <v>9.9999999999997868E-3</v>
      </c>
      <c r="K63" s="16"/>
      <c r="L63" s="17"/>
    </row>
    <row r="64" spans="1:12" x14ac:dyDescent="0.2">
      <c r="A64" s="1">
        <f t="shared" si="3"/>
        <v>25</v>
      </c>
      <c r="B64" s="1">
        <v>2</v>
      </c>
      <c r="C64" s="1" t="s">
        <v>11</v>
      </c>
      <c r="D64" s="1">
        <v>2</v>
      </c>
      <c r="E64" s="5" t="s">
        <v>36</v>
      </c>
      <c r="F64" s="1">
        <v>4</v>
      </c>
      <c r="G64" s="1">
        <f t="shared" si="0"/>
        <v>50</v>
      </c>
      <c r="H64" s="1">
        <v>2.5499999999999998</v>
      </c>
      <c r="I64" s="1">
        <v>2.66</v>
      </c>
      <c r="J64" s="1">
        <f t="shared" si="1"/>
        <v>0.11000000000000032</v>
      </c>
      <c r="K64" s="12">
        <f>(J64+J65+J66+J67)/4</f>
        <v>0.13500000000000001</v>
      </c>
      <c r="L64" s="13"/>
    </row>
    <row r="65" spans="1:12" x14ac:dyDescent="0.2">
      <c r="A65" s="1">
        <f t="shared" si="3"/>
        <v>26</v>
      </c>
      <c r="B65" s="1">
        <v>2</v>
      </c>
      <c r="C65" s="1" t="s">
        <v>11</v>
      </c>
      <c r="D65" s="1">
        <v>2</v>
      </c>
      <c r="E65" s="5" t="s">
        <v>35</v>
      </c>
      <c r="F65" s="1">
        <v>4</v>
      </c>
      <c r="G65" s="1">
        <f t="shared" si="0"/>
        <v>50</v>
      </c>
      <c r="H65" s="1">
        <v>2.6</v>
      </c>
      <c r="I65" s="1">
        <v>2.75</v>
      </c>
      <c r="J65" s="1">
        <f t="shared" si="1"/>
        <v>0.14999999999999991</v>
      </c>
      <c r="K65" s="14"/>
      <c r="L65" s="15"/>
    </row>
    <row r="66" spans="1:12" x14ac:dyDescent="0.2">
      <c r="A66" s="1">
        <f t="shared" si="3"/>
        <v>27</v>
      </c>
      <c r="B66" s="1">
        <v>2</v>
      </c>
      <c r="C66" s="1" t="s">
        <v>11</v>
      </c>
      <c r="D66" s="1">
        <v>1</v>
      </c>
      <c r="E66" s="5" t="s">
        <v>34</v>
      </c>
      <c r="F66" s="1">
        <v>4</v>
      </c>
      <c r="G66" s="1">
        <f t="shared" si="0"/>
        <v>25</v>
      </c>
      <c r="H66" s="1">
        <v>2.59</v>
      </c>
      <c r="I66" s="1">
        <v>2.63</v>
      </c>
      <c r="J66" s="1">
        <f t="shared" si="1"/>
        <v>4.0000000000000036E-2</v>
      </c>
      <c r="K66" s="14"/>
      <c r="L66" s="15"/>
    </row>
    <row r="67" spans="1:12" x14ac:dyDescent="0.2">
      <c r="A67" s="1">
        <f t="shared" si="3"/>
        <v>28</v>
      </c>
      <c r="B67" s="1">
        <v>2</v>
      </c>
      <c r="C67" s="1" t="s">
        <v>11</v>
      </c>
      <c r="D67" s="1">
        <v>2</v>
      </c>
      <c r="E67" s="5" t="s">
        <v>39</v>
      </c>
      <c r="F67" s="1">
        <v>4</v>
      </c>
      <c r="G67" s="1">
        <f t="shared" si="0"/>
        <v>50</v>
      </c>
      <c r="H67" s="1">
        <v>2.54</v>
      </c>
      <c r="I67" s="1">
        <v>2.78</v>
      </c>
      <c r="J67" s="1">
        <f t="shared" si="1"/>
        <v>0.23999999999999977</v>
      </c>
      <c r="K67" s="16"/>
      <c r="L67" s="17"/>
    </row>
    <row r="68" spans="1:12" x14ac:dyDescent="0.2">
      <c r="A68" s="1">
        <f t="shared" si="3"/>
        <v>29</v>
      </c>
      <c r="B68" s="1">
        <v>2</v>
      </c>
      <c r="C68" s="1" t="s">
        <v>12</v>
      </c>
      <c r="D68" s="1">
        <v>0</v>
      </c>
      <c r="E68" s="1" t="s">
        <v>21</v>
      </c>
      <c r="F68" s="1">
        <v>4</v>
      </c>
      <c r="G68" s="1">
        <f t="shared" si="0"/>
        <v>0</v>
      </c>
      <c r="H68" s="1">
        <v>0</v>
      </c>
      <c r="I68" s="1">
        <v>0</v>
      </c>
      <c r="J68" s="1">
        <f t="shared" si="1"/>
        <v>0</v>
      </c>
      <c r="K68" s="12">
        <f>(J68+J69+J70+J71)/4</f>
        <v>2.7499999999999969E-2</v>
      </c>
      <c r="L68" s="13"/>
    </row>
    <row r="69" spans="1:12" x14ac:dyDescent="0.2">
      <c r="A69" s="1">
        <f t="shared" si="3"/>
        <v>30</v>
      </c>
      <c r="B69" s="1">
        <v>2</v>
      </c>
      <c r="C69" s="1" t="s">
        <v>12</v>
      </c>
      <c r="D69" s="1">
        <v>1</v>
      </c>
      <c r="E69" s="5" t="s">
        <v>38</v>
      </c>
      <c r="F69" s="1">
        <v>4</v>
      </c>
      <c r="G69" s="1">
        <f t="shared" ref="G69:G75" si="4">(D69/F69)*100</f>
        <v>25</v>
      </c>
      <c r="H69" s="1">
        <v>2.5499999999999998</v>
      </c>
      <c r="I69" s="1">
        <v>2.59</v>
      </c>
      <c r="J69" s="1">
        <f t="shared" ref="J69:J75" si="5">I69-H69</f>
        <v>4.0000000000000036E-2</v>
      </c>
      <c r="K69" s="14"/>
      <c r="L69" s="15"/>
    </row>
    <row r="70" spans="1:12" x14ac:dyDescent="0.2">
      <c r="A70" s="1">
        <f t="shared" si="3"/>
        <v>31</v>
      </c>
      <c r="B70" s="1">
        <v>2</v>
      </c>
      <c r="C70" s="1" t="s">
        <v>12</v>
      </c>
      <c r="D70" s="1">
        <v>1</v>
      </c>
      <c r="E70" s="5" t="s">
        <v>34</v>
      </c>
      <c r="F70" s="1">
        <v>4</v>
      </c>
      <c r="G70" s="1">
        <f t="shared" si="4"/>
        <v>25</v>
      </c>
      <c r="H70" s="1">
        <v>2.6</v>
      </c>
      <c r="I70" s="1">
        <v>2.67</v>
      </c>
      <c r="J70" s="1">
        <f t="shared" si="5"/>
        <v>6.999999999999984E-2</v>
      </c>
      <c r="K70" s="14"/>
      <c r="L70" s="15"/>
    </row>
    <row r="71" spans="1:12" x14ac:dyDescent="0.2">
      <c r="A71" s="1">
        <f t="shared" si="3"/>
        <v>32</v>
      </c>
      <c r="B71" s="1">
        <v>2</v>
      </c>
      <c r="C71" s="1" t="s">
        <v>12</v>
      </c>
      <c r="D71" s="1">
        <v>0</v>
      </c>
      <c r="E71" s="1" t="s">
        <v>21</v>
      </c>
      <c r="F71" s="1">
        <v>4</v>
      </c>
      <c r="G71" s="1">
        <f t="shared" si="4"/>
        <v>0</v>
      </c>
      <c r="H71" s="1">
        <v>0</v>
      </c>
      <c r="I71" s="1">
        <v>0</v>
      </c>
      <c r="J71" s="1">
        <f t="shared" si="5"/>
        <v>0</v>
      </c>
      <c r="K71" s="16"/>
      <c r="L71" s="17"/>
    </row>
    <row r="72" spans="1:12" x14ac:dyDescent="0.2">
      <c r="A72" s="1">
        <f t="shared" si="3"/>
        <v>33</v>
      </c>
      <c r="B72" s="1">
        <v>2</v>
      </c>
      <c r="C72" s="1" t="s">
        <v>13</v>
      </c>
      <c r="D72" s="1">
        <v>0</v>
      </c>
      <c r="E72" s="1" t="s">
        <v>21</v>
      </c>
      <c r="F72" s="1">
        <v>4</v>
      </c>
      <c r="G72" s="1">
        <f t="shared" si="4"/>
        <v>0</v>
      </c>
      <c r="H72" s="1">
        <v>0</v>
      </c>
      <c r="I72" s="1">
        <v>0</v>
      </c>
      <c r="J72" s="1">
        <f t="shared" si="5"/>
        <v>0</v>
      </c>
      <c r="K72" s="12">
        <f>(J72+J73+J74+J75)/4</f>
        <v>0</v>
      </c>
      <c r="L72" s="13"/>
    </row>
    <row r="73" spans="1:12" x14ac:dyDescent="0.2">
      <c r="A73" s="1">
        <f t="shared" si="3"/>
        <v>34</v>
      </c>
      <c r="B73" s="1">
        <v>2</v>
      </c>
      <c r="C73" s="1" t="s">
        <v>13</v>
      </c>
      <c r="D73" s="1">
        <v>0</v>
      </c>
      <c r="E73" s="1" t="s">
        <v>21</v>
      </c>
      <c r="F73" s="1">
        <v>4</v>
      </c>
      <c r="G73" s="1">
        <f t="shared" si="4"/>
        <v>0</v>
      </c>
      <c r="H73" s="1">
        <v>0</v>
      </c>
      <c r="I73" s="1">
        <v>0</v>
      </c>
      <c r="J73" s="1">
        <f t="shared" si="5"/>
        <v>0</v>
      </c>
      <c r="K73" s="14"/>
      <c r="L73" s="15"/>
    </row>
    <row r="74" spans="1:12" x14ac:dyDescent="0.2">
      <c r="A74" s="1">
        <f t="shared" si="3"/>
        <v>35</v>
      </c>
      <c r="B74" s="1">
        <v>2</v>
      </c>
      <c r="C74" s="1" t="s">
        <v>13</v>
      </c>
      <c r="D74" s="1">
        <v>0</v>
      </c>
      <c r="E74" s="1" t="s">
        <v>21</v>
      </c>
      <c r="F74" s="1">
        <v>4</v>
      </c>
      <c r="G74" s="1">
        <f t="shared" si="4"/>
        <v>0</v>
      </c>
      <c r="H74" s="1">
        <v>0</v>
      </c>
      <c r="I74" s="1">
        <v>0</v>
      </c>
      <c r="J74" s="1">
        <f t="shared" si="5"/>
        <v>0</v>
      </c>
      <c r="K74" s="14"/>
      <c r="L74" s="15"/>
    </row>
    <row r="75" spans="1:12" x14ac:dyDescent="0.2">
      <c r="A75" s="3">
        <f t="shared" si="3"/>
        <v>36</v>
      </c>
      <c r="B75" s="3">
        <v>2</v>
      </c>
      <c r="C75" s="3" t="s">
        <v>13</v>
      </c>
      <c r="D75" s="3">
        <v>0</v>
      </c>
      <c r="E75" s="3" t="s">
        <v>21</v>
      </c>
      <c r="F75" s="3">
        <v>4</v>
      </c>
      <c r="G75" s="3">
        <f t="shared" si="4"/>
        <v>0</v>
      </c>
      <c r="H75" s="3">
        <v>0</v>
      </c>
      <c r="I75" s="3">
        <v>0</v>
      </c>
      <c r="J75" s="3">
        <f t="shared" si="5"/>
        <v>0</v>
      </c>
      <c r="K75" s="16"/>
      <c r="L75" s="17"/>
    </row>
  </sheetData>
  <mergeCells count="23">
    <mergeCell ref="K72:L75"/>
    <mergeCell ref="K4:L7"/>
    <mergeCell ref="K8:L11"/>
    <mergeCell ref="K12:L15"/>
    <mergeCell ref="K16:L19"/>
    <mergeCell ref="K20:L23"/>
    <mergeCell ref="K40:L43"/>
    <mergeCell ref="K44:L47"/>
    <mergeCell ref="K48:L51"/>
    <mergeCell ref="K52:L55"/>
    <mergeCell ref="K56:L59"/>
    <mergeCell ref="K60:L63"/>
    <mergeCell ref="K64:L67"/>
    <mergeCell ref="K68:L71"/>
    <mergeCell ref="K36:L39"/>
    <mergeCell ref="A1:L1"/>
    <mergeCell ref="H2:L2"/>
    <mergeCell ref="A2:C2"/>
    <mergeCell ref="D2:G2"/>
    <mergeCell ref="K32:L35"/>
    <mergeCell ref="K28:L31"/>
    <mergeCell ref="K24:L27"/>
    <mergeCell ref="K3:L3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FA28-044D-0F41-BD6C-F1A928EED52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 up</vt:lpstr>
      <vt:lpstr>data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Keller, Kaitlin Scout</dc:creator>
  <cp:lastModifiedBy>Keller, Kaitlin Scout</cp:lastModifiedBy>
  <dcterms:created xsi:type="dcterms:W3CDTF">2019-05-01T15:25:23Z</dcterms:created>
  <dcterms:modified xsi:type="dcterms:W3CDTF">2019-07-25T16:03:48Z</dcterms:modified>
</cp:coreProperties>
</file>