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Juan Pablo Granda\Documents\Box Sync\Field season 2017\FCP\Data Fields Trials\"/>
    </mc:Choice>
  </mc:AlternateContent>
  <xr:revisionPtr revIDLastSave="0" documentId="13_ncr:1_{B57DE66C-E9D8-4A24-AC6F-7D1B265B47A4}" xr6:coauthVersionLast="33" xr6:coauthVersionMax="33" xr10:uidLastSave="{00000000-0000-0000-0000-000000000000}"/>
  <bookViews>
    <workbookView xWindow="10176" yWindow="456" windowWidth="28800" windowHeight="16404" tabRatio="500" activeTab="4" xr2:uid="{00000000-000D-0000-FFFF-FFFF00000000}"/>
  </bookViews>
  <sheets>
    <sheet name="stand" sheetId="6" r:id="rId1"/>
    <sheet name="stand and disease rating" sheetId="7" r:id="rId2"/>
    <sheet name="Disease rating 2" sheetId="8" r:id="rId3"/>
    <sheet name="Datos para analizar" sheetId="9" r:id="rId4"/>
    <sheet name="Sheet1" sheetId="10" r:id="rId5"/>
  </sheets>
  <definedNames>
    <definedName name="_xlnm._FilterDatabase" localSheetId="0" hidden="1">stand!$A$1:$E$129</definedName>
  </definedNames>
  <calcPr calcId="179017" concurrentCalc="0"/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2" i="10"/>
  <c r="P7" i="9"/>
  <c r="P8" i="9"/>
  <c r="P9" i="9"/>
  <c r="P10" i="9"/>
  <c r="P11" i="9"/>
  <c r="P12" i="9"/>
  <c r="P14" i="9"/>
  <c r="P15" i="9"/>
  <c r="P16" i="9"/>
  <c r="P17" i="9"/>
  <c r="P18" i="9"/>
  <c r="P19" i="9"/>
  <c r="P20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5" i="9"/>
  <c r="P6" i="9"/>
  <c r="P4" i="9"/>
  <c r="P3" i="9"/>
  <c r="P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2" i="9"/>
  <c r="W5" i="9"/>
  <c r="D3" i="7"/>
  <c r="K3" i="7"/>
  <c r="D4" i="7"/>
  <c r="K4" i="7"/>
  <c r="D5" i="7"/>
  <c r="K5" i="7"/>
  <c r="D6" i="7"/>
  <c r="K6" i="7"/>
  <c r="D7" i="7"/>
  <c r="K7" i="7"/>
  <c r="D8" i="7"/>
  <c r="K8" i="7"/>
  <c r="D9" i="7"/>
  <c r="K9" i="7"/>
  <c r="D10" i="7"/>
  <c r="K10" i="7"/>
  <c r="D11" i="7"/>
  <c r="K11" i="7"/>
  <c r="D12" i="7"/>
  <c r="K12" i="7"/>
  <c r="D13" i="7"/>
  <c r="K13" i="7"/>
  <c r="D14" i="7"/>
  <c r="K14" i="7"/>
  <c r="D15" i="7"/>
  <c r="K15" i="7"/>
  <c r="D16" i="7"/>
  <c r="K16" i="7"/>
  <c r="D17" i="7"/>
  <c r="K17" i="7"/>
  <c r="D18" i="7"/>
  <c r="K18" i="7"/>
  <c r="D19" i="7"/>
  <c r="K19" i="7"/>
  <c r="D20" i="7"/>
  <c r="K20" i="7"/>
  <c r="D21" i="7"/>
  <c r="K21" i="7"/>
  <c r="D22" i="7"/>
  <c r="K22" i="7"/>
  <c r="D23" i="7"/>
  <c r="K23" i="7"/>
  <c r="D24" i="7"/>
  <c r="K24" i="7"/>
  <c r="D25" i="7"/>
  <c r="K25" i="7"/>
  <c r="D26" i="7"/>
  <c r="K26" i="7"/>
  <c r="D27" i="7"/>
  <c r="K27" i="7"/>
  <c r="D28" i="7"/>
  <c r="K28" i="7"/>
  <c r="D29" i="7"/>
  <c r="K29" i="7"/>
  <c r="D30" i="7"/>
  <c r="K30" i="7"/>
  <c r="D31" i="7"/>
  <c r="K31" i="7"/>
  <c r="D32" i="7"/>
  <c r="K32" i="7"/>
  <c r="D33" i="7"/>
  <c r="K33" i="7"/>
  <c r="D34" i="7"/>
  <c r="K34" i="7"/>
  <c r="D35" i="7"/>
  <c r="K35" i="7"/>
  <c r="D36" i="7"/>
  <c r="K36" i="7"/>
  <c r="D37" i="7"/>
  <c r="K37" i="7"/>
  <c r="D38" i="7"/>
  <c r="K38" i="7"/>
  <c r="D39" i="7"/>
  <c r="K39" i="7"/>
  <c r="D40" i="7"/>
  <c r="K40" i="7"/>
  <c r="D41" i="7"/>
  <c r="K41" i="7"/>
  <c r="D42" i="7"/>
  <c r="K42" i="7"/>
  <c r="D43" i="7"/>
  <c r="K43" i="7"/>
  <c r="D44" i="7"/>
  <c r="K44" i="7"/>
  <c r="D45" i="7"/>
  <c r="K45" i="7"/>
  <c r="D46" i="7"/>
  <c r="K46" i="7"/>
  <c r="D47" i="7"/>
  <c r="K47" i="7"/>
  <c r="D48" i="7"/>
  <c r="K48" i="7"/>
  <c r="D49" i="7"/>
  <c r="K49" i="7"/>
  <c r="D50" i="7"/>
  <c r="K50" i="7"/>
  <c r="D51" i="7"/>
  <c r="K51" i="7"/>
  <c r="D52" i="7"/>
  <c r="K52" i="7"/>
  <c r="D53" i="7"/>
  <c r="K53" i="7"/>
  <c r="D54" i="7"/>
  <c r="K54" i="7"/>
  <c r="D55" i="7"/>
  <c r="K55" i="7"/>
  <c r="D56" i="7"/>
  <c r="K56" i="7"/>
  <c r="D57" i="7"/>
  <c r="K57" i="7"/>
  <c r="D58" i="7"/>
  <c r="K58" i="7"/>
  <c r="D59" i="7"/>
  <c r="K59" i="7"/>
  <c r="D60" i="7"/>
  <c r="K60" i="7"/>
  <c r="D61" i="7"/>
  <c r="K61" i="7"/>
  <c r="D62" i="7"/>
  <c r="K62" i="7"/>
  <c r="D63" i="7"/>
  <c r="K63" i="7"/>
  <c r="D64" i="7"/>
  <c r="K64" i="7"/>
  <c r="D65" i="7"/>
  <c r="K65" i="7"/>
  <c r="D2" i="7"/>
  <c r="K2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2" i="7"/>
  <c r="E128" i="6"/>
  <c r="E126" i="6"/>
  <c r="E124" i="6"/>
  <c r="E122" i="6"/>
  <c r="E120" i="6"/>
  <c r="E118" i="6"/>
  <c r="E116" i="6"/>
  <c r="E114" i="6"/>
  <c r="E112" i="6"/>
  <c r="E110" i="6"/>
  <c r="E108" i="6"/>
  <c r="E106" i="6"/>
  <c r="E104" i="6"/>
  <c r="E102" i="6"/>
  <c r="E100" i="6"/>
  <c r="E98" i="6"/>
  <c r="E96" i="6"/>
  <c r="E94" i="6"/>
  <c r="E92" i="6"/>
  <c r="E90" i="6"/>
  <c r="E88" i="6"/>
  <c r="E86" i="6"/>
  <c r="E84" i="6"/>
  <c r="E82" i="6"/>
  <c r="E80" i="6"/>
  <c r="E78" i="6"/>
  <c r="E76" i="6"/>
  <c r="E74" i="6"/>
  <c r="E72" i="6"/>
  <c r="E70" i="6"/>
  <c r="E68" i="6"/>
  <c r="E66" i="6"/>
  <c r="E64" i="6"/>
  <c r="E62" i="6"/>
  <c r="E60" i="6"/>
  <c r="E58" i="6"/>
  <c r="E56" i="6"/>
  <c r="E54" i="6"/>
  <c r="E52" i="6"/>
  <c r="E50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Pablo Granda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Only 1 cercospora
</t>
        </r>
      </text>
    </comment>
    <comment ref="H1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death
</t>
        </r>
      </text>
    </comment>
    <comment ref="H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death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eat</t>
        </r>
      </text>
    </comment>
    <comment ref="H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death</t>
        </r>
      </text>
    </comment>
    <comment ref="H6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death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Pablo Granda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Only 2
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Only 1
</t>
        </r>
      </text>
    </comment>
    <comment ref="D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Only1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Juan Pablo Granda:</t>
        </r>
        <r>
          <rPr>
            <sz val="9"/>
            <color indexed="81"/>
            <rFont val="Tahoma"/>
            <family val="2"/>
          </rPr>
          <t xml:space="preserve">
only 2
</t>
        </r>
      </text>
    </comment>
  </commentList>
</comments>
</file>

<file path=xl/sharedStrings.xml><?xml version="1.0" encoding="utf-8"?>
<sst xmlns="http://schemas.openxmlformats.org/spreadsheetml/2006/main" count="697" uniqueCount="250">
  <si>
    <t>row_id</t>
  </si>
  <si>
    <t>control</t>
  </si>
  <si>
    <t>intego</t>
  </si>
  <si>
    <t>rep</t>
  </si>
  <si>
    <t>var</t>
  </si>
  <si>
    <t>treat</t>
  </si>
  <si>
    <t>stand</t>
  </si>
  <si>
    <t>plot_name</t>
  </si>
  <si>
    <t>17SM0001</t>
  </si>
  <si>
    <t>17SM0009</t>
  </si>
  <si>
    <t>17SM0017</t>
  </si>
  <si>
    <t>17SM0025</t>
  </si>
  <si>
    <t>17SM0033</t>
  </si>
  <si>
    <t>17SM0041</t>
  </si>
  <si>
    <t>17SM0049</t>
  </si>
  <si>
    <t>17SM0057</t>
  </si>
  <si>
    <t>17SM0058</t>
  </si>
  <si>
    <t>17SM0050</t>
  </si>
  <si>
    <t>17SM0042</t>
  </si>
  <si>
    <t>17SM0034</t>
  </si>
  <si>
    <t>17SM0026</t>
  </si>
  <si>
    <t>17SM0018</t>
  </si>
  <si>
    <t>17SM0010</t>
  </si>
  <si>
    <t>17SM0002</t>
  </si>
  <si>
    <t>17SM0003</t>
  </si>
  <si>
    <t>17SM0011</t>
  </si>
  <si>
    <t>17SM0019</t>
  </si>
  <si>
    <t>17SM0027</t>
  </si>
  <si>
    <t>17SM0035</t>
  </si>
  <si>
    <t>17SM0043</t>
  </si>
  <si>
    <t>17SM0051</t>
  </si>
  <si>
    <t>17SM0059</t>
  </si>
  <si>
    <t>17SM0060</t>
  </si>
  <si>
    <t>17SM0052</t>
  </si>
  <si>
    <t>17SM0044</t>
  </si>
  <si>
    <t>17SM0036</t>
  </si>
  <si>
    <t>17SM0028</t>
  </si>
  <si>
    <t>17SM0020</t>
  </si>
  <si>
    <t>17SM0012</t>
  </si>
  <si>
    <t>17SM0004</t>
  </si>
  <si>
    <t>17SM0005</t>
  </si>
  <si>
    <t>17SM0013</t>
  </si>
  <si>
    <t>17SM0021</t>
  </si>
  <si>
    <t>17SM0029</t>
  </si>
  <si>
    <t>17SM0037</t>
  </si>
  <si>
    <t>17SM0045</t>
  </si>
  <si>
    <t>17SM0053</t>
  </si>
  <si>
    <t>17SM0061</t>
  </si>
  <si>
    <t>17SM0062</t>
  </si>
  <si>
    <t>17SM0054</t>
  </si>
  <si>
    <t>17SM0046</t>
  </si>
  <si>
    <t>17SM0038</t>
  </si>
  <si>
    <t>17SM0030</t>
  </si>
  <si>
    <t>17SM0022</t>
  </si>
  <si>
    <t>17SM0014</t>
  </si>
  <si>
    <t>17SM0006</t>
  </si>
  <si>
    <t>17SM0007</t>
  </si>
  <si>
    <t>17SM0015</t>
  </si>
  <si>
    <t>17SM0023</t>
  </si>
  <si>
    <t>17SM0031</t>
  </si>
  <si>
    <t>17SM0039</t>
  </si>
  <si>
    <t>17SM0047</t>
  </si>
  <si>
    <t>17SM0055</t>
  </si>
  <si>
    <t>17SM0063</t>
  </si>
  <si>
    <t>17SM0064</t>
  </si>
  <si>
    <t>17SM0056</t>
  </si>
  <si>
    <t>17SM0048</t>
  </si>
  <si>
    <t>17SM0040</t>
  </si>
  <si>
    <t>17SM0032</t>
  </si>
  <si>
    <t>17SM0024</t>
  </si>
  <si>
    <t>17SM0016</t>
  </si>
  <si>
    <t>17SM0008</t>
  </si>
  <si>
    <t>17SM1001_006</t>
  </si>
  <si>
    <t>17SM1001_007</t>
  </si>
  <si>
    <t>17SM1002_010</t>
  </si>
  <si>
    <t>17SM1002_011</t>
  </si>
  <si>
    <t>17SM1003_014</t>
  </si>
  <si>
    <t>17SM1003_015</t>
  </si>
  <si>
    <t>17SM1004_018</t>
  </si>
  <si>
    <t>17SM1004_019</t>
  </si>
  <si>
    <t>17SM1005_006</t>
  </si>
  <si>
    <t>17SM1005_007</t>
  </si>
  <si>
    <t>17SM1006_010</t>
  </si>
  <si>
    <t>17SM1006_011</t>
  </si>
  <si>
    <t>17SM1007_014</t>
  </si>
  <si>
    <t>17SM1007_015</t>
  </si>
  <si>
    <t>17SM1008_018</t>
  </si>
  <si>
    <t>17SM1008_019</t>
  </si>
  <si>
    <t>17SM1009_006</t>
  </si>
  <si>
    <t>17SM1009_007</t>
  </si>
  <si>
    <t>17SM1010_010</t>
  </si>
  <si>
    <t>17SM1010_011</t>
  </si>
  <si>
    <t>17SM1011_014</t>
  </si>
  <si>
    <t>17SM1011_015</t>
  </si>
  <si>
    <t>17SM1012_018</t>
  </si>
  <si>
    <t>17SM1012_019</t>
  </si>
  <si>
    <t>17SM1013_006</t>
  </si>
  <si>
    <t>17SM1013_007</t>
  </si>
  <si>
    <t>17SM1014_010</t>
  </si>
  <si>
    <t>17SM1014_011</t>
  </si>
  <si>
    <t>17SM1015_014</t>
  </si>
  <si>
    <t>17SM1015_015</t>
  </si>
  <si>
    <t>17SM1016_018</t>
  </si>
  <si>
    <t>17SM1016_019</t>
  </si>
  <si>
    <t>17SM1017_006</t>
  </si>
  <si>
    <t>17SM1017_007</t>
  </si>
  <si>
    <t>17SM1018_010</t>
  </si>
  <si>
    <t>17SM1018_011</t>
  </si>
  <si>
    <t>17SM1019_014</t>
  </si>
  <si>
    <t>17SM1019_015</t>
  </si>
  <si>
    <t>17SM1020_018</t>
  </si>
  <si>
    <t>17SM1020_019</t>
  </si>
  <si>
    <t>17SM1021_006</t>
  </si>
  <si>
    <t>17SM1021_007</t>
  </si>
  <si>
    <t>17SM1022_010</t>
  </si>
  <si>
    <t>17SM1022_011</t>
  </si>
  <si>
    <t>17SM1023_014</t>
  </si>
  <si>
    <t>17SM1023_015</t>
  </si>
  <si>
    <t>17SM1024_018</t>
  </si>
  <si>
    <t>17SM1024_019</t>
  </si>
  <si>
    <t>17SM1025_006</t>
  </si>
  <si>
    <t>17SM1025_007</t>
  </si>
  <si>
    <t>17SM1026_010</t>
  </si>
  <si>
    <t>17SM1026_011</t>
  </si>
  <si>
    <t>17SM1027_014</t>
  </si>
  <si>
    <t>17SM1027_015</t>
  </si>
  <si>
    <t>17SM1028_018</t>
  </si>
  <si>
    <t>17SM1028_019</t>
  </si>
  <si>
    <t>17SM1029_006</t>
  </si>
  <si>
    <t>17SM1029_007</t>
  </si>
  <si>
    <t>17SM1030_010</t>
  </si>
  <si>
    <t>17SM1030_011</t>
  </si>
  <si>
    <t>17SM1031_014</t>
  </si>
  <si>
    <t>17SM1031_015</t>
  </si>
  <si>
    <t>17SM1032_018</t>
  </si>
  <si>
    <t>17SM1032_019</t>
  </si>
  <si>
    <t>17SM1033_006</t>
  </si>
  <si>
    <t>17SM1033_007</t>
  </si>
  <si>
    <t>17SM1034_010</t>
  </si>
  <si>
    <t>17SM1034_011</t>
  </si>
  <si>
    <t>17SM1035_014</t>
  </si>
  <si>
    <t>17SM1035_015</t>
  </si>
  <si>
    <t>17SM1036_018</t>
  </si>
  <si>
    <t>17SM1036_019</t>
  </si>
  <si>
    <t>17SM1037_006</t>
  </si>
  <si>
    <t>17SM1037_007</t>
  </si>
  <si>
    <t>17SM1038_010</t>
  </si>
  <si>
    <t>17SM1038_011</t>
  </si>
  <si>
    <t>17SM1039_014</t>
  </si>
  <si>
    <t>17SM1039_015</t>
  </si>
  <si>
    <t>17SM1040_018</t>
  </si>
  <si>
    <t>17SM1040_019</t>
  </si>
  <si>
    <t>17SM1041_006</t>
  </si>
  <si>
    <t>17SM1041_007</t>
  </si>
  <si>
    <t>17SM1042_010</t>
  </si>
  <si>
    <t>17SM1042_011</t>
  </si>
  <si>
    <t>17SM1043_014</t>
  </si>
  <si>
    <t>17SM1043_015</t>
  </si>
  <si>
    <t>17SM1044_018</t>
  </si>
  <si>
    <t>17SM1044_019</t>
  </si>
  <si>
    <t>17SM1045_006</t>
  </si>
  <si>
    <t>17SM1045_007</t>
  </si>
  <si>
    <t>17SM1046_010</t>
  </si>
  <si>
    <t>17SM1046_011</t>
  </si>
  <si>
    <t>17SM1047_014</t>
  </si>
  <si>
    <t>17SM1047_015</t>
  </si>
  <si>
    <t>17SM1048_018</t>
  </si>
  <si>
    <t>17SM1048_019</t>
  </si>
  <si>
    <t>17SM1049_006</t>
  </si>
  <si>
    <t>17SM1049_007</t>
  </si>
  <si>
    <t>17SM1050_010</t>
  </si>
  <si>
    <t>17SM1050_011</t>
  </si>
  <si>
    <t>17SM1051_014</t>
  </si>
  <si>
    <t>17SM1051_015</t>
  </si>
  <si>
    <t>17SM1052_018</t>
  </si>
  <si>
    <t>17SM1052_019</t>
  </si>
  <si>
    <t>17SM1053_006</t>
  </si>
  <si>
    <t>17SM1053_007</t>
  </si>
  <si>
    <t>17SM1054_010</t>
  </si>
  <si>
    <t>17SM1054_011</t>
  </si>
  <si>
    <t>17SM1055_014</t>
  </si>
  <si>
    <t>17SM1055_015</t>
  </si>
  <si>
    <t>17SM1056_018</t>
  </si>
  <si>
    <t>17SM1056_019</t>
  </si>
  <si>
    <t>17SM1057_006</t>
  </si>
  <si>
    <t>17SM1057_007</t>
  </si>
  <si>
    <t>17SM1058_010</t>
  </si>
  <si>
    <t>17SM1058_011</t>
  </si>
  <si>
    <t>17SM1059_014</t>
  </si>
  <si>
    <t>17SM1059_015</t>
  </si>
  <si>
    <t>17SM1060_018</t>
  </si>
  <si>
    <t>17SM1060_019</t>
  </si>
  <si>
    <t>17SM1061_006</t>
  </si>
  <si>
    <t>17SM1061_007</t>
  </si>
  <si>
    <t>17SM1062_010</t>
  </si>
  <si>
    <t>17SM1062_011</t>
  </si>
  <si>
    <t>17SM1063_014</t>
  </si>
  <si>
    <t>17SM1063_015</t>
  </si>
  <si>
    <t>17SM1064_018</t>
  </si>
  <si>
    <t>17SM1064_019</t>
  </si>
  <si>
    <t>Plot Name</t>
  </si>
  <si>
    <t>Stand Row 1</t>
  </si>
  <si>
    <t>Stand Row 2</t>
  </si>
  <si>
    <t>Phytophthora (1-5)</t>
  </si>
  <si>
    <t>Anthracnose</t>
  </si>
  <si>
    <t>Quemazon en la punta de la hoja</t>
  </si>
  <si>
    <t>insects</t>
  </si>
  <si>
    <t>2tosmall</t>
  </si>
  <si>
    <t>1cercospora</t>
  </si>
  <si>
    <t>BPMV</t>
  </si>
  <si>
    <t>Burn</t>
  </si>
  <si>
    <t>cercospora leaf blight</t>
  </si>
  <si>
    <t>Frogeye feaf spot</t>
  </si>
  <si>
    <t>unknow</t>
  </si>
  <si>
    <t>Stand1</t>
  </si>
  <si>
    <t>Stand2</t>
  </si>
  <si>
    <t>I Phy</t>
  </si>
  <si>
    <t>I Brow2</t>
  </si>
  <si>
    <t>Iburn</t>
  </si>
  <si>
    <t>Stand</t>
  </si>
  <si>
    <t>Cercospora</t>
  </si>
  <si>
    <t>I Burn1</t>
  </si>
  <si>
    <t>Insects</t>
  </si>
  <si>
    <t>Antracnose</t>
  </si>
  <si>
    <t>I Burn</t>
  </si>
  <si>
    <t>IUnknow</t>
  </si>
  <si>
    <t>IInsects</t>
  </si>
  <si>
    <t>I unknow</t>
  </si>
  <si>
    <t>rep\var*rep</t>
  </si>
  <si>
    <t>var\var*rep</t>
  </si>
  <si>
    <t>var*rep</t>
  </si>
  <si>
    <t>treat*var</t>
  </si>
  <si>
    <t>phytophthora</t>
  </si>
  <si>
    <t>Mortality1</t>
  </si>
  <si>
    <t>Mortality2</t>
  </si>
  <si>
    <t>1 metro</t>
  </si>
  <si>
    <t>plot</t>
  </si>
  <si>
    <t>Weight</t>
  </si>
  <si>
    <t>Moisture</t>
  </si>
  <si>
    <t>Yield</t>
  </si>
  <si>
    <t>LD07_3395bf</t>
  </si>
  <si>
    <t>LD11_13802R2</t>
  </si>
  <si>
    <t>LD12_15156R1a</t>
  </si>
  <si>
    <t>LD12_8677</t>
  </si>
  <si>
    <t>LD10_10219</t>
  </si>
  <si>
    <t>LD11_7311</t>
  </si>
  <si>
    <t>LD11_10069</t>
  </si>
  <si>
    <t>LD13_14071R2</t>
  </si>
  <si>
    <t>n/a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</si>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</sst>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0" fontId="9" fillId="0" borderId="0"/>
    <xf numFmtId="0" fontId="9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5" borderId="9" applyNumberFormat="0" applyAlignment="0" applyProtection="0"/>
    <xf numFmtId="0" fontId="22" fillId="6" borderId="10" applyNumberFormat="0" applyAlignment="0" applyProtection="0"/>
    <xf numFmtId="0" fontId="23" fillId="6" borderId="9" applyNumberFormat="0" applyAlignment="0" applyProtection="0"/>
    <xf numFmtId="0" fontId="24" fillId="0" borderId="11" applyNumberFormat="0" applyFill="0" applyAlignment="0" applyProtection="0"/>
    <xf numFmtId="0" fontId="25" fillId="7" borderId="12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1" fillId="0" borderId="14" applyNumberFormat="0" applyFill="0" applyAlignment="0" applyProtection="0"/>
    <xf numFmtId="0" fontId="2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0" fontId="29" fillId="4" borderId="0" applyNumberFormat="0" applyBorder="0" applyAlignment="0" applyProtection="0"/>
    <xf numFmtId="0" fontId="3" fillId="8" borderId="13" applyNumberFormat="0" applyFont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</cellStyleXfs>
  <cellXfs count="49">
    <xf numFmtId="0" fontId="0" fillId="0" borderId="0" xfId="0">
      <alignment vertical="center"/>
    </xf>
    <xf numFmtId="0" fontId="10" fillId="0" borderId="0" xfId="1" applyFont="1" applyBorder="1"/>
    <xf numFmtId="0" fontId="10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1" applyFont="1"/>
    <xf numFmtId="0" fontId="9" fillId="0" borderId="0" xfId="1"/>
    <xf numFmtId="0" fontId="9" fillId="0" borderId="0" xfId="1" applyFont="1" applyBorder="1"/>
    <xf numFmtId="0" fontId="0" fillId="0" borderId="0" xfId="0" applyFont="1" applyBorder="1">
      <alignment vertical="center"/>
    </xf>
    <xf numFmtId="0" fontId="0" fillId="0" borderId="0" xfId="1" applyFont="1" applyBorder="1"/>
    <xf numFmtId="0" fontId="8" fillId="0" borderId="0" xfId="0" applyFont="1" applyBorder="1" applyAlignment="1">
      <alignment horizontal="center" vertical="center"/>
    </xf>
    <xf numFmtId="0" fontId="9" fillId="0" borderId="0" xfId="1" applyBorder="1"/>
    <xf numFmtId="0" fontId="11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1" fontId="0" fillId="0" borderId="0" xfId="0" applyNumberFormat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3" applyFont="1"/>
    <xf numFmtId="0" fontId="5" fillId="0" borderId="0" xfId="0" applyFont="1">
      <alignment vertical="center"/>
    </xf>
    <xf numFmtId="1" fontId="5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3"/>
    <xf numFmtId="0" fontId="4" fillId="0" borderId="0" xfId="0" applyFont="1">
      <alignment vertical="center"/>
    </xf>
    <xf numFmtId="164" fontId="0" fillId="0" borderId="0" xfId="0" applyNumberFormat="1">
      <alignment vertical="center"/>
    </xf>
    <xf numFmtId="0" fontId="3" fillId="0" borderId="0" xfId="37"/>
    <xf numFmtId="2" fontId="3" fillId="0" borderId="0" xfId="37" applyNumberFormat="1"/>
    <xf numFmtId="0" fontId="11" fillId="0" borderId="0" xfId="37" applyFont="1"/>
    <xf numFmtId="0" fontId="2" fillId="0" borderId="0" xfId="37" applyFont="1"/>
    <xf numFmtId="164" fontId="2" fillId="0" borderId="0" xfId="0" applyNumberFormat="1" applyFont="1">
      <alignment vertical="center"/>
    </xf>
    <xf numFmtId="0" fontId="2" fillId="0" borderId="0" xfId="0" applyFont="1">
      <alignment vertical="center"/>
    </xf>
    <xf numFmtId="2" fontId="0" fillId="0" borderId="0" xfId="0" applyNumberFormat="1" applyAlignment="1"/>
    <xf numFmtId="0" fontId="0" fillId="0" borderId="0" xfId="0" applyAlignment="1"/>
    <xf numFmtId="164" fontId="1" fillId="0" borderId="0" xfId="0" applyNumberFormat="1" applyFont="1">
      <alignment vertical="center"/>
    </xf>
  </cellXfs>
  <cellStyles count="46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40" xr:uid="{00000000-0005-0000-0000-000032000000}"/>
    <cellStyle name="60% - Accent2 2" xfId="41" xr:uid="{00000000-0005-0000-0000-000033000000}"/>
    <cellStyle name="60% - Accent3 2" xfId="42" xr:uid="{00000000-0005-0000-0000-000034000000}"/>
    <cellStyle name="60% - Accent4 2" xfId="43" xr:uid="{00000000-0005-0000-0000-000035000000}"/>
    <cellStyle name="60% - Accent5 2" xfId="44" xr:uid="{00000000-0005-0000-0000-000036000000}"/>
    <cellStyle name="60% - Accent6 2" xfId="45" xr:uid="{00000000-0005-0000-0000-000037000000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10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1" builtinId="20" customBuiltin="1"/>
    <cellStyle name="Linked Cell" xfId="14" builtinId="24" customBuiltin="1"/>
    <cellStyle name="Neutral 2" xfId="38" xr:uid="{00000000-0005-0000-0000-000038000000}"/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4" xfId="37" xr:uid="{00000000-0005-0000-0000-000039000000}"/>
    <cellStyle name="Note 2" xfId="39" xr:uid="{00000000-0005-0000-0000-00003A000000}"/>
    <cellStyle name="Output" xfId="12" builtinId="21" customBuiltin="1"/>
    <cellStyle name="Title" xfId="4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workbookViewId="0">
      <selection activeCell="G7" sqref="G7"/>
    </sheetView>
  </sheetViews>
  <sheetFormatPr defaultRowHeight="15.6" x14ac:dyDescent="0.3"/>
  <cols>
    <col min="1" max="1" width="16" customWidth="1"/>
    <col min="2" max="2" width="10.59765625" style="3" customWidth="1"/>
    <col min="3" max="3" width="9.69921875" style="3" customWidth="1"/>
    <col min="4" max="4" width="11.3984375" style="3" bestFit="1" customWidth="1"/>
    <col min="5" max="5" width="13.09765625" style="3" bestFit="1" customWidth="1"/>
    <col min="6" max="6" width="16.3984375" style="3" customWidth="1"/>
    <col min="7" max="7" width="8.796875" style="3"/>
    <col min="8" max="8" width="9.5" style="3" customWidth="1"/>
    <col min="9" max="9" width="21.59765625" style="3" customWidth="1"/>
    <col min="10" max="10" width="10.8984375" style="3" customWidth="1"/>
    <col min="11" max="11" width="11.296875" style="3" customWidth="1"/>
    <col min="12" max="12" width="14" style="3" customWidth="1"/>
    <col min="13" max="16384" width="8.796875" style="3"/>
  </cols>
  <sheetData>
    <row r="1" spans="1:12" x14ac:dyDescent="0.3">
      <c r="A1" s="5" t="s">
        <v>0</v>
      </c>
      <c r="B1" s="9" t="s">
        <v>7</v>
      </c>
      <c r="C1" s="7" t="s">
        <v>3</v>
      </c>
      <c r="D1" s="8" t="s">
        <v>6</v>
      </c>
      <c r="E1" s="2"/>
      <c r="F1" s="2"/>
      <c r="H1" s="1"/>
      <c r="I1" s="1"/>
      <c r="J1" s="2"/>
      <c r="K1" s="2"/>
      <c r="L1" s="2"/>
    </row>
    <row r="2" spans="1:12" x14ac:dyDescent="0.3">
      <c r="A2" s="6" t="s">
        <v>72</v>
      </c>
      <c r="B2" s="10" t="s">
        <v>8</v>
      </c>
      <c r="C2" s="3">
        <v>1</v>
      </c>
      <c r="D2" s="11">
        <v>19</v>
      </c>
      <c r="E2" s="3">
        <f>D2+D3</f>
        <v>36</v>
      </c>
      <c r="F2" s="4"/>
      <c r="L2" s="4"/>
    </row>
    <row r="3" spans="1:12" x14ac:dyDescent="0.3">
      <c r="A3" s="6" t="s">
        <v>73</v>
      </c>
      <c r="B3" s="10" t="s">
        <v>8</v>
      </c>
      <c r="C3" s="3">
        <v>1</v>
      </c>
      <c r="D3" s="6">
        <v>17</v>
      </c>
      <c r="F3" s="4"/>
      <c r="L3" s="4"/>
    </row>
    <row r="4" spans="1:12" x14ac:dyDescent="0.3">
      <c r="A4" s="6" t="s">
        <v>74</v>
      </c>
      <c r="B4" s="10" t="s">
        <v>23</v>
      </c>
      <c r="C4" s="3">
        <v>1</v>
      </c>
      <c r="D4" s="6">
        <v>14</v>
      </c>
      <c r="E4" s="3">
        <f>D4+D5</f>
        <v>31</v>
      </c>
      <c r="F4" s="4"/>
      <c r="L4" s="4"/>
    </row>
    <row r="5" spans="1:12" x14ac:dyDescent="0.3">
      <c r="A5" s="6" t="s">
        <v>75</v>
      </c>
      <c r="B5" s="10" t="s">
        <v>23</v>
      </c>
      <c r="C5" s="3">
        <v>1</v>
      </c>
      <c r="D5" s="6">
        <v>17</v>
      </c>
      <c r="F5" s="4"/>
      <c r="L5" s="4"/>
    </row>
    <row r="6" spans="1:12" x14ac:dyDescent="0.3">
      <c r="A6" s="6" t="s">
        <v>76</v>
      </c>
      <c r="B6" s="10" t="s">
        <v>24</v>
      </c>
      <c r="C6" s="3">
        <v>1</v>
      </c>
      <c r="D6" s="6">
        <v>13</v>
      </c>
      <c r="E6" s="3">
        <f>+D6+D7</f>
        <v>30</v>
      </c>
      <c r="F6" s="4"/>
      <c r="L6" s="4"/>
    </row>
    <row r="7" spans="1:12" x14ac:dyDescent="0.3">
      <c r="A7" s="6" t="s">
        <v>77</v>
      </c>
      <c r="B7" s="10" t="s">
        <v>24</v>
      </c>
      <c r="C7" s="3">
        <v>1</v>
      </c>
      <c r="D7" s="6">
        <v>17</v>
      </c>
      <c r="F7" s="4"/>
      <c r="L7" s="4"/>
    </row>
    <row r="8" spans="1:12" x14ac:dyDescent="0.3">
      <c r="A8" s="6" t="s">
        <v>78</v>
      </c>
      <c r="B8" s="10" t="s">
        <v>39</v>
      </c>
      <c r="C8" s="3">
        <v>1</v>
      </c>
      <c r="D8" s="6">
        <v>16</v>
      </c>
      <c r="E8" s="3">
        <f>D8+D9</f>
        <v>33</v>
      </c>
      <c r="F8" s="4"/>
      <c r="L8" s="4"/>
    </row>
    <row r="9" spans="1:12" x14ac:dyDescent="0.3">
      <c r="A9" s="6" t="s">
        <v>79</v>
      </c>
      <c r="B9" s="10" t="s">
        <v>39</v>
      </c>
      <c r="C9" s="3">
        <v>1</v>
      </c>
      <c r="D9" s="6">
        <v>17</v>
      </c>
      <c r="F9" s="4"/>
      <c r="L9" s="4"/>
    </row>
    <row r="10" spans="1:12" x14ac:dyDescent="0.3">
      <c r="A10" s="6" t="s">
        <v>80</v>
      </c>
      <c r="B10" s="10" t="s">
        <v>40</v>
      </c>
      <c r="C10" s="3">
        <v>1</v>
      </c>
      <c r="D10" s="6">
        <v>14</v>
      </c>
      <c r="E10" s="3">
        <f>D10+D11</f>
        <v>38</v>
      </c>
      <c r="F10" s="4"/>
      <c r="L10" s="4"/>
    </row>
    <row r="11" spans="1:12" x14ac:dyDescent="0.3">
      <c r="A11" s="6" t="s">
        <v>81</v>
      </c>
      <c r="B11" s="10" t="s">
        <v>40</v>
      </c>
      <c r="C11" s="3">
        <v>1</v>
      </c>
      <c r="D11" s="6">
        <v>24</v>
      </c>
      <c r="F11" s="4"/>
      <c r="L11" s="4"/>
    </row>
    <row r="12" spans="1:12" x14ac:dyDescent="0.3">
      <c r="A12" s="6" t="s">
        <v>82</v>
      </c>
      <c r="B12" s="10" t="s">
        <v>55</v>
      </c>
      <c r="C12" s="3">
        <v>1</v>
      </c>
      <c r="D12" s="6">
        <v>19</v>
      </c>
      <c r="E12" s="3">
        <f>D12+D13</f>
        <v>35</v>
      </c>
      <c r="F12" s="4"/>
      <c r="L12" s="4"/>
    </row>
    <row r="13" spans="1:12" x14ac:dyDescent="0.3">
      <c r="A13" s="6" t="s">
        <v>83</v>
      </c>
      <c r="B13" s="10" t="s">
        <v>55</v>
      </c>
      <c r="C13" s="3">
        <v>1</v>
      </c>
      <c r="D13" s="6">
        <v>16</v>
      </c>
      <c r="F13" s="4"/>
      <c r="L13" s="4"/>
    </row>
    <row r="14" spans="1:12" x14ac:dyDescent="0.3">
      <c r="A14" s="6" t="s">
        <v>84</v>
      </c>
      <c r="B14" s="10" t="s">
        <v>56</v>
      </c>
      <c r="C14" s="3">
        <v>1</v>
      </c>
      <c r="D14" s="6">
        <v>15</v>
      </c>
      <c r="E14" s="3">
        <f>D14+D15</f>
        <v>26</v>
      </c>
      <c r="F14" s="4"/>
      <c r="L14" s="4"/>
    </row>
    <row r="15" spans="1:12" x14ac:dyDescent="0.3">
      <c r="A15" s="6" t="s">
        <v>85</v>
      </c>
      <c r="B15" s="10" t="s">
        <v>56</v>
      </c>
      <c r="C15" s="3">
        <v>1</v>
      </c>
      <c r="D15" s="6">
        <v>11</v>
      </c>
      <c r="F15" s="4"/>
      <c r="L15" s="4"/>
    </row>
    <row r="16" spans="1:12" x14ac:dyDescent="0.3">
      <c r="A16" s="6" t="s">
        <v>86</v>
      </c>
      <c r="B16" s="10" t="s">
        <v>71</v>
      </c>
      <c r="C16" s="3">
        <v>1</v>
      </c>
      <c r="D16" s="6">
        <v>14</v>
      </c>
      <c r="E16" s="3">
        <f>D16+D17</f>
        <v>21</v>
      </c>
      <c r="F16" s="4"/>
      <c r="L16" s="4"/>
    </row>
    <row r="17" spans="1:12" x14ac:dyDescent="0.3">
      <c r="A17" s="6" t="s">
        <v>87</v>
      </c>
      <c r="B17" s="10" t="s">
        <v>71</v>
      </c>
      <c r="C17" s="3">
        <v>1</v>
      </c>
      <c r="D17" s="6">
        <v>7</v>
      </c>
      <c r="F17" s="4"/>
      <c r="L17" s="4"/>
    </row>
    <row r="18" spans="1:12" x14ac:dyDescent="0.3">
      <c r="A18" s="6" t="s">
        <v>88</v>
      </c>
      <c r="B18" s="10" t="s">
        <v>9</v>
      </c>
      <c r="C18" s="3">
        <v>1</v>
      </c>
      <c r="D18" s="6">
        <v>16</v>
      </c>
      <c r="E18" s="3">
        <f>D18+D19</f>
        <v>29</v>
      </c>
      <c r="F18" s="4"/>
      <c r="L18" s="4"/>
    </row>
    <row r="19" spans="1:12" x14ac:dyDescent="0.3">
      <c r="A19" s="6" t="s">
        <v>89</v>
      </c>
      <c r="B19" s="10" t="s">
        <v>9</v>
      </c>
      <c r="C19" s="3">
        <v>1</v>
      </c>
      <c r="D19" s="6">
        <v>13</v>
      </c>
      <c r="F19" s="4"/>
      <c r="L19" s="4"/>
    </row>
    <row r="20" spans="1:12" x14ac:dyDescent="0.3">
      <c r="A20" s="6" t="s">
        <v>90</v>
      </c>
      <c r="B20" s="10" t="s">
        <v>22</v>
      </c>
      <c r="C20" s="3">
        <v>1</v>
      </c>
      <c r="D20" s="6">
        <v>15</v>
      </c>
      <c r="E20" s="3">
        <f>D20+D21</f>
        <v>33</v>
      </c>
      <c r="F20" s="4"/>
      <c r="L20" s="4"/>
    </row>
    <row r="21" spans="1:12" x14ac:dyDescent="0.3">
      <c r="A21" s="6" t="s">
        <v>91</v>
      </c>
      <c r="B21" s="10" t="s">
        <v>22</v>
      </c>
      <c r="C21" s="3">
        <v>1</v>
      </c>
      <c r="D21" s="6">
        <v>18</v>
      </c>
      <c r="F21" s="4"/>
      <c r="L21" s="4"/>
    </row>
    <row r="22" spans="1:12" x14ac:dyDescent="0.3">
      <c r="A22" s="6" t="s">
        <v>92</v>
      </c>
      <c r="B22" s="10" t="s">
        <v>25</v>
      </c>
      <c r="C22" s="3">
        <v>1</v>
      </c>
      <c r="D22" s="6">
        <v>16</v>
      </c>
      <c r="E22" s="3">
        <f>D22+D23</f>
        <v>35</v>
      </c>
      <c r="F22" s="4"/>
      <c r="L22" s="4"/>
    </row>
    <row r="23" spans="1:12" x14ac:dyDescent="0.3">
      <c r="A23" s="6" t="s">
        <v>93</v>
      </c>
      <c r="B23" s="10" t="s">
        <v>25</v>
      </c>
      <c r="C23" s="3">
        <v>1</v>
      </c>
      <c r="D23" s="6">
        <v>19</v>
      </c>
      <c r="F23" s="4"/>
      <c r="L23" s="4"/>
    </row>
    <row r="24" spans="1:12" x14ac:dyDescent="0.3">
      <c r="A24" s="6" t="s">
        <v>94</v>
      </c>
      <c r="B24" s="10" t="s">
        <v>38</v>
      </c>
      <c r="C24" s="3">
        <v>1</v>
      </c>
      <c r="D24" s="6">
        <v>18</v>
      </c>
      <c r="E24" s="3">
        <f>D24+D25</f>
        <v>35</v>
      </c>
      <c r="F24" s="4"/>
      <c r="L24" s="4"/>
    </row>
    <row r="25" spans="1:12" x14ac:dyDescent="0.3">
      <c r="A25" s="6" t="s">
        <v>95</v>
      </c>
      <c r="B25" s="10" t="s">
        <v>38</v>
      </c>
      <c r="C25" s="3">
        <v>1</v>
      </c>
      <c r="D25" s="6">
        <v>17</v>
      </c>
      <c r="F25" s="4"/>
      <c r="L25" s="4"/>
    </row>
    <row r="26" spans="1:12" x14ac:dyDescent="0.3">
      <c r="A26" s="6" t="s">
        <v>96</v>
      </c>
      <c r="B26" s="10" t="s">
        <v>41</v>
      </c>
      <c r="C26" s="3">
        <v>1</v>
      </c>
      <c r="D26" s="6">
        <v>21</v>
      </c>
      <c r="E26" s="3">
        <f>D26+D27</f>
        <v>40</v>
      </c>
      <c r="F26" s="4"/>
      <c r="L26" s="4"/>
    </row>
    <row r="27" spans="1:12" x14ac:dyDescent="0.3">
      <c r="A27" s="6" t="s">
        <v>97</v>
      </c>
      <c r="B27" s="10" t="s">
        <v>41</v>
      </c>
      <c r="C27" s="3">
        <v>1</v>
      </c>
      <c r="D27" s="6">
        <v>19</v>
      </c>
      <c r="F27" s="4"/>
      <c r="L27" s="4"/>
    </row>
    <row r="28" spans="1:12" x14ac:dyDescent="0.3">
      <c r="A28" s="6" t="s">
        <v>98</v>
      </c>
      <c r="B28" s="10" t="s">
        <v>54</v>
      </c>
      <c r="C28" s="3">
        <v>1</v>
      </c>
      <c r="D28" s="6">
        <v>19</v>
      </c>
      <c r="E28" s="3">
        <f>D28+D29</f>
        <v>39</v>
      </c>
      <c r="F28" s="4"/>
      <c r="L28" s="4"/>
    </row>
    <row r="29" spans="1:12" x14ac:dyDescent="0.3">
      <c r="A29" s="6" t="s">
        <v>99</v>
      </c>
      <c r="B29" s="10" t="s">
        <v>54</v>
      </c>
      <c r="C29" s="3">
        <v>1</v>
      </c>
      <c r="D29" s="6">
        <v>20</v>
      </c>
      <c r="F29" s="4"/>
      <c r="L29" s="4"/>
    </row>
    <row r="30" spans="1:12" x14ac:dyDescent="0.3">
      <c r="A30" s="6" t="s">
        <v>100</v>
      </c>
      <c r="B30" s="10" t="s">
        <v>57</v>
      </c>
      <c r="C30" s="3">
        <v>1</v>
      </c>
      <c r="D30" s="6">
        <v>20</v>
      </c>
      <c r="E30" s="3">
        <f>D30+D31</f>
        <v>33</v>
      </c>
      <c r="F30" s="4"/>
      <c r="L30" s="4"/>
    </row>
    <row r="31" spans="1:12" x14ac:dyDescent="0.3">
      <c r="A31" s="6" t="s">
        <v>101</v>
      </c>
      <c r="B31" s="10" t="s">
        <v>57</v>
      </c>
      <c r="C31" s="3">
        <v>1</v>
      </c>
      <c r="D31" s="6">
        <v>13</v>
      </c>
      <c r="F31" s="4"/>
      <c r="L31" s="4"/>
    </row>
    <row r="32" spans="1:12" x14ac:dyDescent="0.3">
      <c r="A32" s="6" t="s">
        <v>102</v>
      </c>
      <c r="B32" s="10" t="s">
        <v>70</v>
      </c>
      <c r="C32" s="3">
        <v>1</v>
      </c>
      <c r="D32" s="6">
        <v>19</v>
      </c>
      <c r="E32" s="3">
        <f>D32+D33</f>
        <v>26</v>
      </c>
      <c r="F32" s="4"/>
      <c r="L32" s="4"/>
    </row>
    <row r="33" spans="1:12" x14ac:dyDescent="0.3">
      <c r="A33" s="6" t="s">
        <v>103</v>
      </c>
      <c r="B33" s="10" t="s">
        <v>70</v>
      </c>
      <c r="C33" s="3">
        <v>1</v>
      </c>
      <c r="D33" s="6">
        <v>7</v>
      </c>
      <c r="F33" s="4"/>
      <c r="L33" s="4"/>
    </row>
    <row r="34" spans="1:12" x14ac:dyDescent="0.3">
      <c r="A34" s="6" t="s">
        <v>104</v>
      </c>
      <c r="B34" s="10" t="s">
        <v>10</v>
      </c>
      <c r="C34" s="4">
        <v>2</v>
      </c>
      <c r="D34" s="6">
        <v>19</v>
      </c>
      <c r="E34" s="3">
        <f>D34+D35</f>
        <v>32</v>
      </c>
    </row>
    <row r="35" spans="1:12" x14ac:dyDescent="0.3">
      <c r="A35" s="6" t="s">
        <v>105</v>
      </c>
      <c r="B35" s="10" t="s">
        <v>10</v>
      </c>
      <c r="C35" s="4">
        <v>2</v>
      </c>
      <c r="D35" s="6">
        <v>13</v>
      </c>
    </row>
    <row r="36" spans="1:12" x14ac:dyDescent="0.3">
      <c r="A36" s="6" t="s">
        <v>106</v>
      </c>
      <c r="B36" s="10" t="s">
        <v>21</v>
      </c>
      <c r="C36" s="4">
        <v>2</v>
      </c>
      <c r="D36" s="6">
        <v>16</v>
      </c>
      <c r="E36" s="3">
        <f>D36+D37</f>
        <v>33</v>
      </c>
    </row>
    <row r="37" spans="1:12" x14ac:dyDescent="0.3">
      <c r="A37" s="6" t="s">
        <v>107</v>
      </c>
      <c r="B37" s="10" t="s">
        <v>21</v>
      </c>
      <c r="C37" s="4">
        <v>2</v>
      </c>
      <c r="D37" s="6">
        <v>17</v>
      </c>
    </row>
    <row r="38" spans="1:12" x14ac:dyDescent="0.3">
      <c r="A38" s="6" t="s">
        <v>108</v>
      </c>
      <c r="B38" s="10" t="s">
        <v>26</v>
      </c>
      <c r="C38" s="4">
        <v>2</v>
      </c>
      <c r="D38" s="6">
        <v>25</v>
      </c>
      <c r="E38" s="3">
        <f>D38+D39</f>
        <v>48</v>
      </c>
    </row>
    <row r="39" spans="1:12" x14ac:dyDescent="0.3">
      <c r="A39" s="6" t="s">
        <v>109</v>
      </c>
      <c r="B39" s="10" t="s">
        <v>26</v>
      </c>
      <c r="C39" s="4">
        <v>2</v>
      </c>
      <c r="D39" s="6">
        <v>23</v>
      </c>
    </row>
    <row r="40" spans="1:12" x14ac:dyDescent="0.3">
      <c r="A40" s="6" t="s">
        <v>110</v>
      </c>
      <c r="B40" s="10" t="s">
        <v>37</v>
      </c>
      <c r="C40" s="4">
        <v>2</v>
      </c>
      <c r="D40" s="6">
        <v>17</v>
      </c>
      <c r="E40" s="3">
        <f>D40+D41</f>
        <v>28</v>
      </c>
    </row>
    <row r="41" spans="1:12" x14ac:dyDescent="0.3">
      <c r="A41" s="6" t="s">
        <v>111</v>
      </c>
      <c r="B41" s="10" t="s">
        <v>37</v>
      </c>
      <c r="C41" s="4">
        <v>2</v>
      </c>
      <c r="D41" s="6">
        <v>11</v>
      </c>
    </row>
    <row r="42" spans="1:12" x14ac:dyDescent="0.3">
      <c r="A42" s="6" t="s">
        <v>112</v>
      </c>
      <c r="B42" s="10" t="s">
        <v>42</v>
      </c>
      <c r="C42" s="4">
        <v>2</v>
      </c>
      <c r="D42" s="6">
        <v>23</v>
      </c>
      <c r="E42" s="3">
        <f>D42+D43</f>
        <v>37</v>
      </c>
    </row>
    <row r="43" spans="1:12" x14ac:dyDescent="0.3">
      <c r="A43" s="6" t="s">
        <v>113</v>
      </c>
      <c r="B43" s="10" t="s">
        <v>42</v>
      </c>
      <c r="C43" s="4">
        <v>2</v>
      </c>
      <c r="D43" s="6">
        <v>14</v>
      </c>
    </row>
    <row r="44" spans="1:12" x14ac:dyDescent="0.3">
      <c r="A44" s="6" t="s">
        <v>114</v>
      </c>
      <c r="B44" s="10" t="s">
        <v>53</v>
      </c>
      <c r="C44" s="4">
        <v>2</v>
      </c>
      <c r="D44" s="6">
        <v>11</v>
      </c>
      <c r="E44" s="3">
        <f>D44+D45</f>
        <v>28</v>
      </c>
    </row>
    <row r="45" spans="1:12" x14ac:dyDescent="0.3">
      <c r="A45" s="6" t="s">
        <v>115</v>
      </c>
      <c r="B45" s="10" t="s">
        <v>53</v>
      </c>
      <c r="C45" s="4">
        <v>2</v>
      </c>
      <c r="D45" s="6">
        <v>17</v>
      </c>
    </row>
    <row r="46" spans="1:12" x14ac:dyDescent="0.3">
      <c r="A46" s="6" t="s">
        <v>116</v>
      </c>
      <c r="B46" s="10" t="s">
        <v>58</v>
      </c>
      <c r="C46" s="4">
        <v>2</v>
      </c>
      <c r="D46" s="6">
        <v>17</v>
      </c>
      <c r="E46" s="3">
        <f>D46+D47</f>
        <v>33</v>
      </c>
    </row>
    <row r="47" spans="1:12" x14ac:dyDescent="0.3">
      <c r="A47" s="6" t="s">
        <v>117</v>
      </c>
      <c r="B47" s="10" t="s">
        <v>58</v>
      </c>
      <c r="C47" s="4">
        <v>2</v>
      </c>
      <c r="D47" s="6">
        <v>16</v>
      </c>
    </row>
    <row r="48" spans="1:12" x14ac:dyDescent="0.3">
      <c r="A48" s="6" t="s">
        <v>118</v>
      </c>
      <c r="B48" s="10" t="s">
        <v>69</v>
      </c>
      <c r="C48" s="4">
        <v>2</v>
      </c>
      <c r="D48" s="6">
        <v>23</v>
      </c>
      <c r="E48" s="3">
        <f>D48+D49</f>
        <v>32</v>
      </c>
    </row>
    <row r="49" spans="1:5" x14ac:dyDescent="0.3">
      <c r="A49" s="6" t="s">
        <v>119</v>
      </c>
      <c r="B49" s="10" t="s">
        <v>69</v>
      </c>
      <c r="C49" s="4">
        <v>2</v>
      </c>
      <c r="D49" s="6">
        <v>9</v>
      </c>
    </row>
    <row r="50" spans="1:5" x14ac:dyDescent="0.3">
      <c r="A50" s="6" t="s">
        <v>120</v>
      </c>
      <c r="B50" s="10" t="s">
        <v>11</v>
      </c>
      <c r="C50" s="4">
        <v>2</v>
      </c>
      <c r="D50" s="6">
        <v>15</v>
      </c>
      <c r="E50" s="3">
        <f>D50+D51</f>
        <v>36</v>
      </c>
    </row>
    <row r="51" spans="1:5" x14ac:dyDescent="0.3">
      <c r="A51" s="6" t="s">
        <v>121</v>
      </c>
      <c r="B51" s="10" t="s">
        <v>11</v>
      </c>
      <c r="C51" s="4">
        <v>2</v>
      </c>
      <c r="D51" s="6">
        <v>21</v>
      </c>
    </row>
    <row r="52" spans="1:5" x14ac:dyDescent="0.3">
      <c r="A52" s="6" t="s">
        <v>122</v>
      </c>
      <c r="B52" s="10" t="s">
        <v>20</v>
      </c>
      <c r="C52" s="4">
        <v>2</v>
      </c>
      <c r="D52" s="6">
        <v>10</v>
      </c>
      <c r="E52" s="3">
        <f>+D52+D53</f>
        <v>22</v>
      </c>
    </row>
    <row r="53" spans="1:5" x14ac:dyDescent="0.3">
      <c r="A53" s="6" t="s">
        <v>123</v>
      </c>
      <c r="B53" s="10" t="s">
        <v>20</v>
      </c>
      <c r="C53" s="4">
        <v>2</v>
      </c>
      <c r="D53" s="6">
        <v>12</v>
      </c>
    </row>
    <row r="54" spans="1:5" x14ac:dyDescent="0.3">
      <c r="A54" s="6" t="s">
        <v>124</v>
      </c>
      <c r="B54" s="10" t="s">
        <v>27</v>
      </c>
      <c r="C54" s="4">
        <v>2</v>
      </c>
      <c r="D54" s="6">
        <v>8</v>
      </c>
      <c r="E54" s="3">
        <f>D54+D55</f>
        <v>20</v>
      </c>
    </row>
    <row r="55" spans="1:5" x14ac:dyDescent="0.3">
      <c r="A55" s="6" t="s">
        <v>125</v>
      </c>
      <c r="B55" s="10" t="s">
        <v>27</v>
      </c>
      <c r="C55" s="4">
        <v>2</v>
      </c>
      <c r="D55" s="6">
        <v>12</v>
      </c>
    </row>
    <row r="56" spans="1:5" x14ac:dyDescent="0.3">
      <c r="A56" s="6" t="s">
        <v>126</v>
      </c>
      <c r="B56" s="10" t="s">
        <v>36</v>
      </c>
      <c r="C56" s="4">
        <v>2</v>
      </c>
      <c r="D56" s="6">
        <v>15</v>
      </c>
      <c r="E56" s="3">
        <f>D56+D57</f>
        <v>29</v>
      </c>
    </row>
    <row r="57" spans="1:5" x14ac:dyDescent="0.3">
      <c r="A57" s="6" t="s">
        <v>127</v>
      </c>
      <c r="B57" s="10" t="s">
        <v>36</v>
      </c>
      <c r="C57" s="4">
        <v>2</v>
      </c>
      <c r="D57" s="6">
        <v>14</v>
      </c>
    </row>
    <row r="58" spans="1:5" x14ac:dyDescent="0.3">
      <c r="A58" s="6" t="s">
        <v>128</v>
      </c>
      <c r="B58" s="10" t="s">
        <v>43</v>
      </c>
      <c r="C58" s="4">
        <v>2</v>
      </c>
      <c r="D58" s="6">
        <v>13</v>
      </c>
      <c r="E58" s="3">
        <f>D58+D59</f>
        <v>24</v>
      </c>
    </row>
    <row r="59" spans="1:5" x14ac:dyDescent="0.3">
      <c r="A59" s="6" t="s">
        <v>129</v>
      </c>
      <c r="B59" s="10" t="s">
        <v>43</v>
      </c>
      <c r="C59" s="4">
        <v>2</v>
      </c>
      <c r="D59" s="6">
        <v>11</v>
      </c>
    </row>
    <row r="60" spans="1:5" x14ac:dyDescent="0.3">
      <c r="A60" s="6" t="s">
        <v>130</v>
      </c>
      <c r="B60" s="10" t="s">
        <v>52</v>
      </c>
      <c r="C60" s="4">
        <v>2</v>
      </c>
      <c r="D60" s="6">
        <v>12</v>
      </c>
      <c r="E60" s="3">
        <f>D60+D61</f>
        <v>28</v>
      </c>
    </row>
    <row r="61" spans="1:5" x14ac:dyDescent="0.3">
      <c r="A61" s="6" t="s">
        <v>131</v>
      </c>
      <c r="B61" s="10" t="s">
        <v>52</v>
      </c>
      <c r="C61" s="4">
        <v>2</v>
      </c>
      <c r="D61" s="6">
        <v>16</v>
      </c>
    </row>
    <row r="62" spans="1:5" x14ac:dyDescent="0.3">
      <c r="A62" s="6" t="s">
        <v>132</v>
      </c>
      <c r="B62" s="10" t="s">
        <v>59</v>
      </c>
      <c r="C62" s="4">
        <v>2</v>
      </c>
      <c r="D62" s="6">
        <v>16</v>
      </c>
      <c r="E62" s="3">
        <f>D62+D63</f>
        <v>25</v>
      </c>
    </row>
    <row r="63" spans="1:5" x14ac:dyDescent="0.3">
      <c r="A63" s="6" t="s">
        <v>133</v>
      </c>
      <c r="B63" s="10" t="s">
        <v>59</v>
      </c>
      <c r="C63" s="4">
        <v>2</v>
      </c>
      <c r="D63" s="6">
        <v>9</v>
      </c>
    </row>
    <row r="64" spans="1:5" x14ac:dyDescent="0.3">
      <c r="A64" s="6" t="s">
        <v>134</v>
      </c>
      <c r="B64" s="10" t="s">
        <v>68</v>
      </c>
      <c r="C64" s="4">
        <v>2</v>
      </c>
      <c r="D64" s="6">
        <v>14</v>
      </c>
      <c r="E64" s="3">
        <f>D64+D65</f>
        <v>18</v>
      </c>
    </row>
    <row r="65" spans="1:5" x14ac:dyDescent="0.3">
      <c r="A65" s="6" t="s">
        <v>135</v>
      </c>
      <c r="B65" s="10" t="s">
        <v>68</v>
      </c>
      <c r="C65" s="4">
        <v>2</v>
      </c>
      <c r="D65" s="6">
        <v>4</v>
      </c>
    </row>
    <row r="66" spans="1:5" x14ac:dyDescent="0.3">
      <c r="A66" s="6" t="s">
        <v>136</v>
      </c>
      <c r="B66" s="10" t="s">
        <v>12</v>
      </c>
      <c r="C66" s="4">
        <v>3</v>
      </c>
      <c r="D66" s="6">
        <v>14</v>
      </c>
      <c r="E66" s="3">
        <f>D66+D67</f>
        <v>25</v>
      </c>
    </row>
    <row r="67" spans="1:5" x14ac:dyDescent="0.3">
      <c r="A67" s="6" t="s">
        <v>137</v>
      </c>
      <c r="B67" s="10" t="s">
        <v>12</v>
      </c>
      <c r="C67" s="4">
        <v>3</v>
      </c>
      <c r="D67" s="6">
        <v>11</v>
      </c>
    </row>
    <row r="68" spans="1:5" x14ac:dyDescent="0.3">
      <c r="A68" s="6" t="s">
        <v>138</v>
      </c>
      <c r="B68" s="10" t="s">
        <v>19</v>
      </c>
      <c r="C68" s="4">
        <v>3</v>
      </c>
      <c r="D68" s="6">
        <v>19</v>
      </c>
      <c r="E68" s="3">
        <f>D68+D69</f>
        <v>39</v>
      </c>
    </row>
    <row r="69" spans="1:5" x14ac:dyDescent="0.3">
      <c r="A69" s="6" t="s">
        <v>139</v>
      </c>
      <c r="B69" s="10" t="s">
        <v>19</v>
      </c>
      <c r="C69" s="4">
        <v>3</v>
      </c>
      <c r="D69" s="6">
        <v>20</v>
      </c>
    </row>
    <row r="70" spans="1:5" x14ac:dyDescent="0.3">
      <c r="A70" s="6" t="s">
        <v>140</v>
      </c>
      <c r="B70" s="10" t="s">
        <v>28</v>
      </c>
      <c r="C70" s="4">
        <v>3</v>
      </c>
      <c r="D70" s="6">
        <v>22</v>
      </c>
      <c r="E70" s="3">
        <f>D70+D71</f>
        <v>36</v>
      </c>
    </row>
    <row r="71" spans="1:5" x14ac:dyDescent="0.3">
      <c r="A71" s="6" t="s">
        <v>141</v>
      </c>
      <c r="B71" s="10" t="s">
        <v>28</v>
      </c>
      <c r="C71" s="4">
        <v>3</v>
      </c>
      <c r="D71" s="6">
        <v>14</v>
      </c>
    </row>
    <row r="72" spans="1:5" x14ac:dyDescent="0.3">
      <c r="A72" s="6" t="s">
        <v>142</v>
      </c>
      <c r="B72" s="10" t="s">
        <v>35</v>
      </c>
      <c r="C72" s="4">
        <v>3</v>
      </c>
      <c r="D72" s="6">
        <v>18</v>
      </c>
      <c r="E72" s="3">
        <f>D72+D73</f>
        <v>37</v>
      </c>
    </row>
    <row r="73" spans="1:5" x14ac:dyDescent="0.3">
      <c r="A73" s="6" t="s">
        <v>143</v>
      </c>
      <c r="B73" s="10" t="s">
        <v>35</v>
      </c>
      <c r="C73" s="4">
        <v>3</v>
      </c>
      <c r="D73" s="6">
        <v>19</v>
      </c>
    </row>
    <row r="74" spans="1:5" x14ac:dyDescent="0.3">
      <c r="A74" s="6" t="s">
        <v>144</v>
      </c>
      <c r="B74" s="10" t="s">
        <v>44</v>
      </c>
      <c r="C74" s="4">
        <v>3</v>
      </c>
      <c r="D74" s="6">
        <v>20</v>
      </c>
      <c r="E74" s="3">
        <f>D74+D75</f>
        <v>32</v>
      </c>
    </row>
    <row r="75" spans="1:5" x14ac:dyDescent="0.3">
      <c r="A75" s="6" t="s">
        <v>145</v>
      </c>
      <c r="B75" s="10" t="s">
        <v>44</v>
      </c>
      <c r="C75" s="4">
        <v>3</v>
      </c>
      <c r="D75" s="6">
        <v>12</v>
      </c>
    </row>
    <row r="76" spans="1:5" x14ac:dyDescent="0.3">
      <c r="A76" s="6" t="s">
        <v>146</v>
      </c>
      <c r="B76" s="10" t="s">
        <v>51</v>
      </c>
      <c r="C76" s="4">
        <v>3</v>
      </c>
      <c r="D76" s="6">
        <v>10</v>
      </c>
      <c r="E76" s="3">
        <f>D76+D77</f>
        <v>24</v>
      </c>
    </row>
    <row r="77" spans="1:5" x14ac:dyDescent="0.3">
      <c r="A77" s="6" t="s">
        <v>147</v>
      </c>
      <c r="B77" s="10" t="s">
        <v>51</v>
      </c>
      <c r="C77" s="4">
        <v>3</v>
      </c>
      <c r="D77" s="6">
        <v>14</v>
      </c>
    </row>
    <row r="78" spans="1:5" x14ac:dyDescent="0.3">
      <c r="A78" s="6" t="s">
        <v>148</v>
      </c>
      <c r="B78" s="10" t="s">
        <v>60</v>
      </c>
      <c r="C78" s="4">
        <v>3</v>
      </c>
      <c r="D78" s="6">
        <v>11</v>
      </c>
      <c r="E78" s="3">
        <f>D78+D79</f>
        <v>28</v>
      </c>
    </row>
    <row r="79" spans="1:5" x14ac:dyDescent="0.3">
      <c r="A79" s="6" t="s">
        <v>149</v>
      </c>
      <c r="B79" s="10" t="s">
        <v>60</v>
      </c>
      <c r="C79" s="4">
        <v>3</v>
      </c>
      <c r="D79" s="6">
        <v>17</v>
      </c>
    </row>
    <row r="80" spans="1:5" x14ac:dyDescent="0.3">
      <c r="A80" s="6" t="s">
        <v>150</v>
      </c>
      <c r="B80" s="10" t="s">
        <v>67</v>
      </c>
      <c r="C80" s="4">
        <v>3</v>
      </c>
      <c r="D80" s="6">
        <v>17</v>
      </c>
      <c r="E80" s="3">
        <f>D80+D81</f>
        <v>29</v>
      </c>
    </row>
    <row r="81" spans="1:5" x14ac:dyDescent="0.3">
      <c r="A81" s="6" t="s">
        <v>151</v>
      </c>
      <c r="B81" s="10" t="s">
        <v>67</v>
      </c>
      <c r="C81" s="4">
        <v>3</v>
      </c>
      <c r="D81" s="6">
        <v>12</v>
      </c>
    </row>
    <row r="82" spans="1:5" x14ac:dyDescent="0.3">
      <c r="A82" s="6" t="s">
        <v>152</v>
      </c>
      <c r="B82" s="10" t="s">
        <v>13</v>
      </c>
      <c r="C82" s="4">
        <v>3</v>
      </c>
      <c r="D82" s="6">
        <v>19</v>
      </c>
      <c r="E82" s="3">
        <f>D82+D83</f>
        <v>38</v>
      </c>
    </row>
    <row r="83" spans="1:5" x14ac:dyDescent="0.3">
      <c r="A83" s="6" t="s">
        <v>153</v>
      </c>
      <c r="B83" s="10" t="s">
        <v>13</v>
      </c>
      <c r="C83" s="4">
        <v>3</v>
      </c>
      <c r="D83" s="6">
        <v>19</v>
      </c>
    </row>
    <row r="84" spans="1:5" x14ac:dyDescent="0.3">
      <c r="A84" s="6" t="s">
        <v>154</v>
      </c>
      <c r="B84" s="10" t="s">
        <v>18</v>
      </c>
      <c r="C84" s="4">
        <v>3</v>
      </c>
      <c r="D84" s="6">
        <v>16</v>
      </c>
      <c r="E84" s="3">
        <f>D84+D85</f>
        <v>28</v>
      </c>
    </row>
    <row r="85" spans="1:5" x14ac:dyDescent="0.3">
      <c r="A85" s="6" t="s">
        <v>155</v>
      </c>
      <c r="B85" s="10" t="s">
        <v>18</v>
      </c>
      <c r="C85" s="4">
        <v>3</v>
      </c>
      <c r="D85" s="6">
        <v>12</v>
      </c>
    </row>
    <row r="86" spans="1:5" x14ac:dyDescent="0.3">
      <c r="A86" s="6" t="s">
        <v>156</v>
      </c>
      <c r="B86" s="10" t="s">
        <v>29</v>
      </c>
      <c r="C86" s="4">
        <v>3</v>
      </c>
      <c r="D86" s="6">
        <v>13</v>
      </c>
      <c r="E86" s="3">
        <f>D86+D87</f>
        <v>37</v>
      </c>
    </row>
    <row r="87" spans="1:5" x14ac:dyDescent="0.3">
      <c r="A87" s="6" t="s">
        <v>157</v>
      </c>
      <c r="B87" s="10" t="s">
        <v>29</v>
      </c>
      <c r="C87" s="4">
        <v>3</v>
      </c>
      <c r="D87" s="6">
        <v>24</v>
      </c>
    </row>
    <row r="88" spans="1:5" x14ac:dyDescent="0.3">
      <c r="A88" s="6" t="s">
        <v>158</v>
      </c>
      <c r="B88" s="10" t="s">
        <v>34</v>
      </c>
      <c r="C88" s="4">
        <v>3</v>
      </c>
      <c r="D88" s="6">
        <v>21</v>
      </c>
      <c r="E88" s="3">
        <f>D88+D89</f>
        <v>35</v>
      </c>
    </row>
    <row r="89" spans="1:5" x14ac:dyDescent="0.3">
      <c r="A89" s="6" t="s">
        <v>159</v>
      </c>
      <c r="B89" s="10" t="s">
        <v>34</v>
      </c>
      <c r="C89" s="4">
        <v>3</v>
      </c>
      <c r="D89" s="6">
        <v>14</v>
      </c>
    </row>
    <row r="90" spans="1:5" x14ac:dyDescent="0.3">
      <c r="A90" s="6" t="s">
        <v>160</v>
      </c>
      <c r="B90" s="10" t="s">
        <v>45</v>
      </c>
      <c r="C90" s="4">
        <v>3</v>
      </c>
      <c r="D90" s="6">
        <v>25</v>
      </c>
      <c r="E90" s="3">
        <f>D90+D91</f>
        <v>42</v>
      </c>
    </row>
    <row r="91" spans="1:5" x14ac:dyDescent="0.3">
      <c r="A91" s="6" t="s">
        <v>161</v>
      </c>
      <c r="B91" s="10" t="s">
        <v>45</v>
      </c>
      <c r="C91" s="4">
        <v>3</v>
      </c>
      <c r="D91" s="6">
        <v>17</v>
      </c>
    </row>
    <row r="92" spans="1:5" x14ac:dyDescent="0.3">
      <c r="A92" s="6" t="s">
        <v>162</v>
      </c>
      <c r="B92" s="10" t="s">
        <v>50</v>
      </c>
      <c r="C92" s="4">
        <v>3</v>
      </c>
      <c r="D92" s="6">
        <v>25</v>
      </c>
      <c r="E92" s="3">
        <f>D92+D93</f>
        <v>35</v>
      </c>
    </row>
    <row r="93" spans="1:5" x14ac:dyDescent="0.3">
      <c r="A93" s="6" t="s">
        <v>163</v>
      </c>
      <c r="B93" s="10" t="s">
        <v>50</v>
      </c>
      <c r="C93" s="4">
        <v>3</v>
      </c>
      <c r="D93" s="6">
        <v>10</v>
      </c>
    </row>
    <row r="94" spans="1:5" x14ac:dyDescent="0.3">
      <c r="A94" s="6" t="s">
        <v>164</v>
      </c>
      <c r="B94" s="10" t="s">
        <v>61</v>
      </c>
      <c r="C94" s="4">
        <v>3</v>
      </c>
      <c r="D94" s="6">
        <v>19</v>
      </c>
      <c r="E94" s="3">
        <f>D94+D95</f>
        <v>37</v>
      </c>
    </row>
    <row r="95" spans="1:5" x14ac:dyDescent="0.3">
      <c r="A95" s="6" t="s">
        <v>165</v>
      </c>
      <c r="B95" s="10" t="s">
        <v>61</v>
      </c>
      <c r="C95" s="4">
        <v>3</v>
      </c>
      <c r="D95" s="6">
        <v>18</v>
      </c>
    </row>
    <row r="96" spans="1:5" x14ac:dyDescent="0.3">
      <c r="A96" s="6" t="s">
        <v>166</v>
      </c>
      <c r="B96" s="10" t="s">
        <v>66</v>
      </c>
      <c r="C96" s="4">
        <v>3</v>
      </c>
      <c r="D96" s="6">
        <v>16</v>
      </c>
      <c r="E96" s="3">
        <f>D96+D97</f>
        <v>30</v>
      </c>
    </row>
    <row r="97" spans="1:5" x14ac:dyDescent="0.3">
      <c r="A97" s="6" t="s">
        <v>167</v>
      </c>
      <c r="B97" s="10" t="s">
        <v>66</v>
      </c>
      <c r="C97" s="4">
        <v>3</v>
      </c>
      <c r="D97" s="6">
        <v>14</v>
      </c>
    </row>
    <row r="98" spans="1:5" x14ac:dyDescent="0.3">
      <c r="A98" s="6" t="s">
        <v>168</v>
      </c>
      <c r="B98" s="10" t="s">
        <v>14</v>
      </c>
      <c r="C98" s="4">
        <v>4</v>
      </c>
      <c r="D98" s="6">
        <v>19</v>
      </c>
      <c r="E98" s="3">
        <f>D98+D99</f>
        <v>34</v>
      </c>
    </row>
    <row r="99" spans="1:5" x14ac:dyDescent="0.3">
      <c r="A99" s="6" t="s">
        <v>169</v>
      </c>
      <c r="B99" s="10" t="s">
        <v>14</v>
      </c>
      <c r="C99" s="4">
        <v>4</v>
      </c>
      <c r="D99" s="6">
        <v>15</v>
      </c>
    </row>
    <row r="100" spans="1:5" x14ac:dyDescent="0.3">
      <c r="A100" s="6" t="s">
        <v>170</v>
      </c>
      <c r="B100" s="10" t="s">
        <v>17</v>
      </c>
      <c r="C100" s="4">
        <v>4</v>
      </c>
      <c r="D100" s="6">
        <v>19</v>
      </c>
      <c r="E100" s="3">
        <f>D100+D101</f>
        <v>32</v>
      </c>
    </row>
    <row r="101" spans="1:5" x14ac:dyDescent="0.3">
      <c r="A101" s="6" t="s">
        <v>171</v>
      </c>
      <c r="B101" s="10" t="s">
        <v>17</v>
      </c>
      <c r="C101" s="4">
        <v>4</v>
      </c>
      <c r="D101" s="6">
        <v>13</v>
      </c>
    </row>
    <row r="102" spans="1:5" x14ac:dyDescent="0.3">
      <c r="A102" s="6" t="s">
        <v>172</v>
      </c>
      <c r="B102" s="10" t="s">
        <v>30</v>
      </c>
      <c r="C102" s="4">
        <v>4</v>
      </c>
      <c r="D102" s="6">
        <v>18</v>
      </c>
      <c r="E102" s="3">
        <f>D102+D103</f>
        <v>39</v>
      </c>
    </row>
    <row r="103" spans="1:5" x14ac:dyDescent="0.3">
      <c r="A103" s="6" t="s">
        <v>173</v>
      </c>
      <c r="B103" s="10" t="s">
        <v>30</v>
      </c>
      <c r="C103" s="4">
        <v>4</v>
      </c>
      <c r="D103" s="6">
        <v>21</v>
      </c>
    </row>
    <row r="104" spans="1:5" x14ac:dyDescent="0.3">
      <c r="A104" s="6" t="s">
        <v>174</v>
      </c>
      <c r="B104" s="10" t="s">
        <v>33</v>
      </c>
      <c r="C104" s="4">
        <v>4</v>
      </c>
      <c r="D104" s="6">
        <v>23</v>
      </c>
      <c r="E104" s="3">
        <f>D104+D105</f>
        <v>44</v>
      </c>
    </row>
    <row r="105" spans="1:5" x14ac:dyDescent="0.3">
      <c r="A105" s="6" t="s">
        <v>175</v>
      </c>
      <c r="B105" s="10" t="s">
        <v>33</v>
      </c>
      <c r="C105" s="4">
        <v>4</v>
      </c>
      <c r="D105" s="6">
        <v>21</v>
      </c>
    </row>
    <row r="106" spans="1:5" x14ac:dyDescent="0.3">
      <c r="A106" s="6" t="s">
        <v>176</v>
      </c>
      <c r="B106" s="10" t="s">
        <v>46</v>
      </c>
      <c r="C106" s="4">
        <v>4</v>
      </c>
      <c r="D106" s="6">
        <v>22</v>
      </c>
      <c r="E106" s="3">
        <f>D106+D107</f>
        <v>41</v>
      </c>
    </row>
    <row r="107" spans="1:5" x14ac:dyDescent="0.3">
      <c r="A107" s="6" t="s">
        <v>177</v>
      </c>
      <c r="B107" s="10" t="s">
        <v>46</v>
      </c>
      <c r="C107" s="4">
        <v>4</v>
      </c>
      <c r="D107" s="6">
        <v>19</v>
      </c>
    </row>
    <row r="108" spans="1:5" x14ac:dyDescent="0.3">
      <c r="A108" s="6" t="s">
        <v>178</v>
      </c>
      <c r="B108" s="10" t="s">
        <v>49</v>
      </c>
      <c r="C108" s="4">
        <v>4</v>
      </c>
      <c r="D108" s="6">
        <v>22</v>
      </c>
      <c r="E108" s="3">
        <f>D108+D109</f>
        <v>30</v>
      </c>
    </row>
    <row r="109" spans="1:5" x14ac:dyDescent="0.3">
      <c r="A109" s="6" t="s">
        <v>179</v>
      </c>
      <c r="B109" s="10" t="s">
        <v>49</v>
      </c>
      <c r="C109" s="4">
        <v>4</v>
      </c>
      <c r="D109" s="6">
        <v>8</v>
      </c>
    </row>
    <row r="110" spans="1:5" x14ac:dyDescent="0.3">
      <c r="A110" s="6" t="s">
        <v>180</v>
      </c>
      <c r="B110" s="10" t="s">
        <v>62</v>
      </c>
      <c r="C110" s="4">
        <v>4</v>
      </c>
      <c r="D110" s="6">
        <v>16</v>
      </c>
      <c r="E110" s="3">
        <f>D110+D111</f>
        <v>27</v>
      </c>
    </row>
    <row r="111" spans="1:5" x14ac:dyDescent="0.3">
      <c r="A111" s="6" t="s">
        <v>181</v>
      </c>
      <c r="B111" s="10" t="s">
        <v>62</v>
      </c>
      <c r="C111" s="4">
        <v>4</v>
      </c>
      <c r="D111" s="6">
        <v>11</v>
      </c>
    </row>
    <row r="112" spans="1:5" x14ac:dyDescent="0.3">
      <c r="A112" s="6" t="s">
        <v>182</v>
      </c>
      <c r="B112" s="10" t="s">
        <v>65</v>
      </c>
      <c r="C112" s="4">
        <v>4</v>
      </c>
      <c r="D112" s="6">
        <v>17</v>
      </c>
      <c r="E112" s="3">
        <f>D112+D113</f>
        <v>24</v>
      </c>
    </row>
    <row r="113" spans="1:5" x14ac:dyDescent="0.3">
      <c r="A113" s="6" t="s">
        <v>183</v>
      </c>
      <c r="B113" s="10" t="s">
        <v>65</v>
      </c>
      <c r="C113" s="4">
        <v>4</v>
      </c>
      <c r="D113" s="6">
        <v>7</v>
      </c>
    </row>
    <row r="114" spans="1:5" x14ac:dyDescent="0.3">
      <c r="A114" s="6" t="s">
        <v>184</v>
      </c>
      <c r="B114" s="10" t="s">
        <v>15</v>
      </c>
      <c r="C114" s="4">
        <v>4</v>
      </c>
      <c r="D114" s="6">
        <v>15</v>
      </c>
      <c r="E114" s="3">
        <f>D114+D115</f>
        <v>35</v>
      </c>
    </row>
    <row r="115" spans="1:5" x14ac:dyDescent="0.3">
      <c r="A115" s="6" t="s">
        <v>185</v>
      </c>
      <c r="B115" s="10" t="s">
        <v>15</v>
      </c>
      <c r="C115" s="4">
        <v>4</v>
      </c>
      <c r="D115" s="6">
        <v>20</v>
      </c>
    </row>
    <row r="116" spans="1:5" x14ac:dyDescent="0.3">
      <c r="A116" s="6" t="s">
        <v>186</v>
      </c>
      <c r="B116" s="10" t="s">
        <v>16</v>
      </c>
      <c r="C116" s="4">
        <v>4</v>
      </c>
      <c r="D116" s="6">
        <v>10</v>
      </c>
      <c r="E116" s="3">
        <f>D116+D117</f>
        <v>31</v>
      </c>
    </row>
    <row r="117" spans="1:5" x14ac:dyDescent="0.3">
      <c r="A117" s="6" t="s">
        <v>187</v>
      </c>
      <c r="B117" s="10" t="s">
        <v>16</v>
      </c>
      <c r="C117" s="4">
        <v>4</v>
      </c>
      <c r="D117" s="6">
        <v>21</v>
      </c>
    </row>
    <row r="118" spans="1:5" x14ac:dyDescent="0.3">
      <c r="A118" s="6" t="s">
        <v>188</v>
      </c>
      <c r="B118" s="10" t="s">
        <v>31</v>
      </c>
      <c r="C118" s="4">
        <v>4</v>
      </c>
      <c r="D118" s="6">
        <v>14</v>
      </c>
      <c r="E118" s="3">
        <f>D118+D119</f>
        <v>35</v>
      </c>
    </row>
    <row r="119" spans="1:5" x14ac:dyDescent="0.3">
      <c r="A119" s="6" t="s">
        <v>189</v>
      </c>
      <c r="B119" s="10" t="s">
        <v>31</v>
      </c>
      <c r="C119" s="4">
        <v>4</v>
      </c>
      <c r="D119" s="6">
        <v>21</v>
      </c>
    </row>
    <row r="120" spans="1:5" x14ac:dyDescent="0.3">
      <c r="A120" s="6" t="s">
        <v>190</v>
      </c>
      <c r="B120" s="10" t="s">
        <v>32</v>
      </c>
      <c r="C120" s="4">
        <v>4</v>
      </c>
      <c r="D120" s="6">
        <v>13</v>
      </c>
      <c r="E120" s="3">
        <f>D120+D121</f>
        <v>34</v>
      </c>
    </row>
    <row r="121" spans="1:5" x14ac:dyDescent="0.3">
      <c r="A121" s="6" t="s">
        <v>191</v>
      </c>
      <c r="B121" s="10" t="s">
        <v>32</v>
      </c>
      <c r="C121" s="4">
        <v>4</v>
      </c>
      <c r="D121" s="6">
        <v>21</v>
      </c>
    </row>
    <row r="122" spans="1:5" x14ac:dyDescent="0.3">
      <c r="A122" s="6" t="s">
        <v>192</v>
      </c>
      <c r="B122" s="10" t="s">
        <v>47</v>
      </c>
      <c r="C122" s="4">
        <v>4</v>
      </c>
      <c r="D122" s="6">
        <v>18</v>
      </c>
      <c r="E122" s="3">
        <f>D122+D123</f>
        <v>37</v>
      </c>
    </row>
    <row r="123" spans="1:5" x14ac:dyDescent="0.3">
      <c r="A123" s="6" t="s">
        <v>193</v>
      </c>
      <c r="B123" s="10" t="s">
        <v>47</v>
      </c>
      <c r="C123" s="4">
        <v>4</v>
      </c>
      <c r="D123" s="6">
        <v>19</v>
      </c>
    </row>
    <row r="124" spans="1:5" x14ac:dyDescent="0.3">
      <c r="A124" s="6" t="s">
        <v>194</v>
      </c>
      <c r="B124" s="10" t="s">
        <v>48</v>
      </c>
      <c r="C124" s="4">
        <v>4</v>
      </c>
      <c r="D124" s="6">
        <v>15</v>
      </c>
      <c r="E124" s="3">
        <f>D124+D125</f>
        <v>31</v>
      </c>
    </row>
    <row r="125" spans="1:5" x14ac:dyDescent="0.3">
      <c r="A125" s="6" t="s">
        <v>195</v>
      </c>
      <c r="B125" s="10" t="s">
        <v>48</v>
      </c>
      <c r="C125" s="4">
        <v>4</v>
      </c>
      <c r="D125" s="6">
        <v>16</v>
      </c>
    </row>
    <row r="126" spans="1:5" x14ac:dyDescent="0.3">
      <c r="A126" s="6" t="s">
        <v>196</v>
      </c>
      <c r="B126" s="10" t="s">
        <v>63</v>
      </c>
      <c r="C126" s="4">
        <v>4</v>
      </c>
      <c r="D126" s="6">
        <v>20</v>
      </c>
      <c r="E126" s="3">
        <f>D126+D127</f>
        <v>37</v>
      </c>
    </row>
    <row r="127" spans="1:5" x14ac:dyDescent="0.3">
      <c r="A127" s="6" t="s">
        <v>197</v>
      </c>
      <c r="B127" s="10" t="s">
        <v>63</v>
      </c>
      <c r="C127" s="4">
        <v>4</v>
      </c>
      <c r="D127" s="6">
        <v>17</v>
      </c>
    </row>
    <row r="128" spans="1:5" x14ac:dyDescent="0.3">
      <c r="A128" s="6" t="s">
        <v>198</v>
      </c>
      <c r="B128" s="10" t="s">
        <v>64</v>
      </c>
      <c r="C128" s="4">
        <v>4</v>
      </c>
      <c r="D128" s="6">
        <v>26</v>
      </c>
      <c r="E128" s="3">
        <f>D128+D129</f>
        <v>40</v>
      </c>
    </row>
    <row r="129" spans="1:4" x14ac:dyDescent="0.3">
      <c r="A129" s="6" t="s">
        <v>199</v>
      </c>
      <c r="B129" s="10" t="s">
        <v>64</v>
      </c>
      <c r="C129" s="4">
        <v>4</v>
      </c>
      <c r="D129" s="6">
        <v>14</v>
      </c>
    </row>
  </sheetData>
  <autoFilter ref="A1:E129" xr:uid="{00000000-0009-0000-0000-000000000000}"/>
  <sortState ref="B2:D129">
    <sortCondition ref="B2:B1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topLeftCell="A44" workbookViewId="0">
      <selection activeCell="D68" sqref="D68"/>
    </sheetView>
  </sheetViews>
  <sheetFormatPr defaultRowHeight="15.6" x14ac:dyDescent="0.3"/>
  <sheetData>
    <row r="1" spans="1:15" ht="30.6" x14ac:dyDescent="0.3">
      <c r="A1" s="12" t="s">
        <v>200</v>
      </c>
      <c r="B1" s="24" t="s">
        <v>201</v>
      </c>
      <c r="C1" s="24" t="s">
        <v>202</v>
      </c>
      <c r="D1" s="24" t="s">
        <v>219</v>
      </c>
      <c r="E1" s="26" t="s">
        <v>203</v>
      </c>
      <c r="F1" s="26" t="s">
        <v>205</v>
      </c>
      <c r="G1" s="26" t="s">
        <v>204</v>
      </c>
      <c r="H1" s="17" t="s">
        <v>206</v>
      </c>
      <c r="I1" s="30" t="s">
        <v>220</v>
      </c>
      <c r="K1" s="31" t="s">
        <v>232</v>
      </c>
      <c r="L1" s="31" t="s">
        <v>218</v>
      </c>
      <c r="M1" s="31" t="s">
        <v>222</v>
      </c>
      <c r="O1" s="31"/>
    </row>
    <row r="2" spans="1:15" x14ac:dyDescent="0.3">
      <c r="A2" s="14" t="s">
        <v>8</v>
      </c>
      <c r="B2" s="14">
        <v>16</v>
      </c>
      <c r="C2" s="14">
        <v>19</v>
      </c>
      <c r="D2" s="25">
        <f>B2+C2</f>
        <v>35</v>
      </c>
      <c r="E2" s="15">
        <v>2</v>
      </c>
      <c r="F2" s="15">
        <v>0</v>
      </c>
      <c r="G2" s="16">
        <v>0</v>
      </c>
      <c r="H2" s="19">
        <v>0</v>
      </c>
      <c r="I2" s="19">
        <v>0</v>
      </c>
      <c r="K2" s="20">
        <f>E2*100/(D2+E2)</f>
        <v>5.4054054054054053</v>
      </c>
      <c r="L2" s="20">
        <f t="shared" ref="L2:L33" si="0">F2*100/D2</f>
        <v>0</v>
      </c>
      <c r="M2">
        <f>H2*100/D2</f>
        <v>0</v>
      </c>
    </row>
    <row r="3" spans="1:15" x14ac:dyDescent="0.3">
      <c r="A3" s="14" t="s">
        <v>23</v>
      </c>
      <c r="B3" s="15">
        <v>20</v>
      </c>
      <c r="C3" s="15">
        <v>20</v>
      </c>
      <c r="D3" s="25">
        <f t="shared" ref="D3:D65" si="1">B3+C3</f>
        <v>40</v>
      </c>
      <c r="E3" s="15">
        <v>1</v>
      </c>
      <c r="F3" s="15">
        <v>2</v>
      </c>
      <c r="G3" s="16">
        <v>0</v>
      </c>
      <c r="H3" s="19">
        <v>0</v>
      </c>
      <c r="I3" s="19">
        <v>0</v>
      </c>
      <c r="K3" s="20">
        <f t="shared" ref="K3:K65" si="2">E3*100/(D3+E3)</f>
        <v>2.4390243902439024</v>
      </c>
      <c r="L3" s="20">
        <f t="shared" si="0"/>
        <v>5</v>
      </c>
      <c r="M3">
        <f t="shared" ref="M3:M65" si="3">H3*100/D3</f>
        <v>0</v>
      </c>
    </row>
    <row r="4" spans="1:15" x14ac:dyDescent="0.3">
      <c r="A4" s="14" t="s">
        <v>24</v>
      </c>
      <c r="B4" s="14">
        <v>14</v>
      </c>
      <c r="C4" s="14">
        <v>17</v>
      </c>
      <c r="D4" s="25">
        <f t="shared" si="1"/>
        <v>31</v>
      </c>
      <c r="E4" s="15">
        <v>7</v>
      </c>
      <c r="F4" s="15">
        <v>0</v>
      </c>
      <c r="G4" s="16">
        <v>0</v>
      </c>
      <c r="H4" s="4">
        <v>0</v>
      </c>
      <c r="I4" s="4">
        <v>0</v>
      </c>
      <c r="K4" s="20">
        <f t="shared" si="2"/>
        <v>18.421052631578949</v>
      </c>
      <c r="L4" s="20">
        <f t="shared" si="0"/>
        <v>0</v>
      </c>
      <c r="M4">
        <f t="shared" si="3"/>
        <v>0</v>
      </c>
    </row>
    <row r="5" spans="1:15" x14ac:dyDescent="0.3">
      <c r="A5" s="14" t="s">
        <v>39</v>
      </c>
      <c r="B5" s="15">
        <v>15</v>
      </c>
      <c r="C5" s="15">
        <v>16</v>
      </c>
      <c r="D5" s="25">
        <f t="shared" si="1"/>
        <v>31</v>
      </c>
      <c r="E5" s="15">
        <v>4</v>
      </c>
      <c r="F5" s="15">
        <v>0</v>
      </c>
      <c r="G5" s="16">
        <v>0</v>
      </c>
      <c r="H5" s="19">
        <v>0</v>
      </c>
      <c r="I5" s="28" t="s">
        <v>208</v>
      </c>
      <c r="K5" s="20">
        <f t="shared" si="2"/>
        <v>11.428571428571429</v>
      </c>
      <c r="L5" s="20">
        <f t="shared" si="0"/>
        <v>0</v>
      </c>
      <c r="M5">
        <f t="shared" si="3"/>
        <v>0</v>
      </c>
    </row>
    <row r="6" spans="1:15" x14ac:dyDescent="0.3">
      <c r="A6" s="18" t="s">
        <v>40</v>
      </c>
      <c r="B6" s="15">
        <v>16</v>
      </c>
      <c r="C6" s="15">
        <v>19</v>
      </c>
      <c r="D6" s="25">
        <f t="shared" si="1"/>
        <v>35</v>
      </c>
      <c r="E6" s="15">
        <v>2</v>
      </c>
      <c r="F6" s="15">
        <v>0</v>
      </c>
      <c r="G6" s="15">
        <v>0</v>
      </c>
      <c r="H6" s="21">
        <v>0</v>
      </c>
      <c r="I6" s="21">
        <v>0</v>
      </c>
      <c r="K6" s="20">
        <f t="shared" si="2"/>
        <v>5.4054054054054053</v>
      </c>
      <c r="L6" s="20">
        <f t="shared" si="0"/>
        <v>0</v>
      </c>
      <c r="M6">
        <f t="shared" si="3"/>
        <v>0</v>
      </c>
    </row>
    <row r="7" spans="1:15" x14ac:dyDescent="0.3">
      <c r="A7" s="18" t="s">
        <v>55</v>
      </c>
      <c r="B7" s="15">
        <v>16</v>
      </c>
      <c r="C7" s="15">
        <v>16</v>
      </c>
      <c r="D7" s="25">
        <f t="shared" si="1"/>
        <v>32</v>
      </c>
      <c r="E7" s="16">
        <v>1</v>
      </c>
      <c r="F7" s="16">
        <v>2</v>
      </c>
      <c r="G7" s="15">
        <v>0</v>
      </c>
      <c r="H7" s="21">
        <v>0</v>
      </c>
      <c r="I7" s="21">
        <v>0</v>
      </c>
      <c r="K7" s="20">
        <f t="shared" si="2"/>
        <v>3.0303030303030303</v>
      </c>
      <c r="L7" s="20">
        <f t="shared" si="0"/>
        <v>6.25</v>
      </c>
      <c r="M7">
        <f t="shared" si="3"/>
        <v>0</v>
      </c>
    </row>
    <row r="8" spans="1:15" x14ac:dyDescent="0.3">
      <c r="A8" s="18" t="s">
        <v>56</v>
      </c>
      <c r="B8" s="15">
        <v>18</v>
      </c>
      <c r="C8" s="15">
        <v>13</v>
      </c>
      <c r="D8" s="25">
        <f t="shared" si="1"/>
        <v>31</v>
      </c>
      <c r="E8" s="16">
        <v>1</v>
      </c>
      <c r="F8" s="16">
        <v>0</v>
      </c>
      <c r="G8" s="15">
        <v>0</v>
      </c>
      <c r="H8" s="21">
        <v>0</v>
      </c>
      <c r="I8" s="21">
        <v>0</v>
      </c>
      <c r="K8" s="20">
        <f t="shared" si="2"/>
        <v>3.125</v>
      </c>
      <c r="L8" s="20">
        <f t="shared" si="0"/>
        <v>0</v>
      </c>
      <c r="M8">
        <f t="shared" si="3"/>
        <v>0</v>
      </c>
    </row>
    <row r="9" spans="1:15" x14ac:dyDescent="0.3">
      <c r="A9" s="18" t="s">
        <v>71</v>
      </c>
      <c r="B9" s="15">
        <v>14</v>
      </c>
      <c r="C9" s="15">
        <v>19</v>
      </c>
      <c r="D9" s="25">
        <f t="shared" si="1"/>
        <v>33</v>
      </c>
      <c r="E9" s="16">
        <v>2</v>
      </c>
      <c r="F9" s="15">
        <v>0</v>
      </c>
      <c r="G9" s="16">
        <v>1</v>
      </c>
      <c r="H9" s="21">
        <v>0</v>
      </c>
      <c r="I9" s="21">
        <v>0</v>
      </c>
      <c r="K9" s="20">
        <f t="shared" si="2"/>
        <v>5.7142857142857144</v>
      </c>
      <c r="L9" s="20">
        <f t="shared" si="0"/>
        <v>0</v>
      </c>
      <c r="M9">
        <f t="shared" si="3"/>
        <v>0</v>
      </c>
    </row>
    <row r="10" spans="1:15" x14ac:dyDescent="0.3">
      <c r="A10" s="14" t="s">
        <v>9</v>
      </c>
      <c r="B10" s="14">
        <v>17</v>
      </c>
      <c r="C10" s="14">
        <v>15</v>
      </c>
      <c r="D10" s="25">
        <f t="shared" si="1"/>
        <v>32</v>
      </c>
      <c r="E10" s="15">
        <v>2</v>
      </c>
      <c r="F10" s="15">
        <v>0</v>
      </c>
      <c r="G10" s="16">
        <v>0</v>
      </c>
      <c r="H10" s="27">
        <v>7</v>
      </c>
      <c r="I10" s="27">
        <v>0</v>
      </c>
      <c r="K10" s="20">
        <f t="shared" si="2"/>
        <v>5.882352941176471</v>
      </c>
      <c r="L10" s="20">
        <f t="shared" si="0"/>
        <v>0</v>
      </c>
      <c r="M10">
        <f t="shared" si="3"/>
        <v>21.875</v>
      </c>
    </row>
    <row r="11" spans="1:15" x14ac:dyDescent="0.3">
      <c r="A11" s="14" t="s">
        <v>22</v>
      </c>
      <c r="B11" s="15">
        <v>13</v>
      </c>
      <c r="C11" s="15">
        <v>13</v>
      </c>
      <c r="D11" s="25">
        <f t="shared" si="1"/>
        <v>26</v>
      </c>
      <c r="E11" s="15">
        <v>7</v>
      </c>
      <c r="F11" s="15">
        <v>4</v>
      </c>
      <c r="G11" s="16">
        <v>0</v>
      </c>
      <c r="H11" s="27">
        <v>1</v>
      </c>
      <c r="I11" s="21">
        <v>0</v>
      </c>
      <c r="K11" s="20">
        <f t="shared" si="2"/>
        <v>21.212121212121211</v>
      </c>
      <c r="L11" s="20">
        <f t="shared" si="0"/>
        <v>15.384615384615385</v>
      </c>
      <c r="M11">
        <f t="shared" si="3"/>
        <v>3.8461538461538463</v>
      </c>
    </row>
    <row r="12" spans="1:15" x14ac:dyDescent="0.3">
      <c r="A12" s="14" t="s">
        <v>25</v>
      </c>
      <c r="B12" s="14">
        <v>20</v>
      </c>
      <c r="C12" s="14">
        <v>21</v>
      </c>
      <c r="D12" s="25">
        <f t="shared" si="1"/>
        <v>41</v>
      </c>
      <c r="E12" s="15">
        <v>0</v>
      </c>
      <c r="F12" s="15">
        <v>0</v>
      </c>
      <c r="G12" s="16">
        <v>0</v>
      </c>
      <c r="H12" s="21">
        <v>0</v>
      </c>
      <c r="I12" s="21">
        <v>0</v>
      </c>
      <c r="K12" s="20">
        <f t="shared" si="2"/>
        <v>0</v>
      </c>
      <c r="L12" s="20">
        <f t="shared" si="0"/>
        <v>0</v>
      </c>
      <c r="M12">
        <f t="shared" si="3"/>
        <v>0</v>
      </c>
    </row>
    <row r="13" spans="1:15" x14ac:dyDescent="0.3">
      <c r="A13" s="14" t="s">
        <v>38</v>
      </c>
      <c r="B13" s="15">
        <v>16</v>
      </c>
      <c r="C13" s="15">
        <v>15</v>
      </c>
      <c r="D13" s="25">
        <f t="shared" si="1"/>
        <v>31</v>
      </c>
      <c r="E13" s="15">
        <v>3</v>
      </c>
      <c r="F13" s="15">
        <v>0</v>
      </c>
      <c r="G13" s="16">
        <v>0</v>
      </c>
      <c r="H13" s="21">
        <v>0</v>
      </c>
      <c r="I13" s="21">
        <v>0</v>
      </c>
      <c r="K13" s="20">
        <f t="shared" si="2"/>
        <v>8.8235294117647065</v>
      </c>
      <c r="L13" s="20">
        <f t="shared" si="0"/>
        <v>0</v>
      </c>
      <c r="M13">
        <f t="shared" si="3"/>
        <v>0</v>
      </c>
    </row>
    <row r="14" spans="1:15" x14ac:dyDescent="0.3">
      <c r="A14" s="18" t="s">
        <v>41</v>
      </c>
      <c r="B14" s="15">
        <v>19</v>
      </c>
      <c r="C14" s="15">
        <v>20</v>
      </c>
      <c r="D14" s="25">
        <f t="shared" si="1"/>
        <v>39</v>
      </c>
      <c r="E14" s="15">
        <v>0</v>
      </c>
      <c r="F14" s="16">
        <v>1</v>
      </c>
      <c r="G14" s="15">
        <v>0</v>
      </c>
      <c r="H14" s="21">
        <v>0</v>
      </c>
      <c r="I14" s="21">
        <v>0</v>
      </c>
      <c r="K14" s="20">
        <f t="shared" si="2"/>
        <v>0</v>
      </c>
      <c r="L14" s="20">
        <f t="shared" si="0"/>
        <v>2.5641025641025643</v>
      </c>
      <c r="M14">
        <f t="shared" si="3"/>
        <v>0</v>
      </c>
    </row>
    <row r="15" spans="1:15" x14ac:dyDescent="0.3">
      <c r="A15" s="18" t="s">
        <v>54</v>
      </c>
      <c r="B15" s="15">
        <v>25</v>
      </c>
      <c r="C15" s="15">
        <v>21</v>
      </c>
      <c r="D15" s="25">
        <f t="shared" si="1"/>
        <v>46</v>
      </c>
      <c r="E15" s="15">
        <v>0</v>
      </c>
      <c r="F15" s="15">
        <v>0</v>
      </c>
      <c r="G15" s="15">
        <v>0</v>
      </c>
      <c r="H15" s="27">
        <v>1</v>
      </c>
      <c r="I15" s="21">
        <v>0</v>
      </c>
      <c r="K15" s="20">
        <f t="shared" si="2"/>
        <v>0</v>
      </c>
      <c r="L15" s="20">
        <f t="shared" si="0"/>
        <v>0</v>
      </c>
      <c r="M15">
        <f t="shared" si="3"/>
        <v>2.1739130434782608</v>
      </c>
    </row>
    <row r="16" spans="1:15" x14ac:dyDescent="0.3">
      <c r="A16" s="18" t="s">
        <v>57</v>
      </c>
      <c r="B16" s="15">
        <v>15</v>
      </c>
      <c r="C16" s="15">
        <v>22</v>
      </c>
      <c r="D16" s="25">
        <f t="shared" si="1"/>
        <v>37</v>
      </c>
      <c r="E16" s="16">
        <v>1</v>
      </c>
      <c r="F16" s="16">
        <v>0</v>
      </c>
      <c r="G16" s="15">
        <v>0</v>
      </c>
      <c r="H16" s="4">
        <v>0</v>
      </c>
      <c r="I16" s="21">
        <v>0</v>
      </c>
      <c r="K16" s="20">
        <f t="shared" si="2"/>
        <v>2.6315789473684212</v>
      </c>
      <c r="L16" s="20">
        <f t="shared" si="0"/>
        <v>0</v>
      </c>
      <c r="M16">
        <f t="shared" si="3"/>
        <v>0</v>
      </c>
    </row>
    <row r="17" spans="1:13" x14ac:dyDescent="0.3">
      <c r="A17" s="18" t="s">
        <v>70</v>
      </c>
      <c r="B17" s="15">
        <v>18</v>
      </c>
      <c r="C17" s="15">
        <v>18</v>
      </c>
      <c r="D17" s="25">
        <f t="shared" si="1"/>
        <v>36</v>
      </c>
      <c r="E17" s="16">
        <v>2</v>
      </c>
      <c r="F17" s="15">
        <v>0</v>
      </c>
      <c r="G17" s="15">
        <v>0</v>
      </c>
      <c r="H17" s="4">
        <v>0</v>
      </c>
      <c r="I17" s="21">
        <v>0</v>
      </c>
      <c r="K17" s="20">
        <f t="shared" si="2"/>
        <v>5.2631578947368425</v>
      </c>
      <c r="L17" s="20">
        <f t="shared" si="0"/>
        <v>0</v>
      </c>
      <c r="M17">
        <f t="shared" si="3"/>
        <v>0</v>
      </c>
    </row>
    <row r="18" spans="1:13" x14ac:dyDescent="0.3">
      <c r="A18" s="14" t="s">
        <v>10</v>
      </c>
      <c r="B18" s="14">
        <v>15</v>
      </c>
      <c r="C18" s="14">
        <v>13</v>
      </c>
      <c r="D18" s="25">
        <f t="shared" si="1"/>
        <v>28</v>
      </c>
      <c r="E18" s="15">
        <v>2</v>
      </c>
      <c r="F18" s="15">
        <v>0</v>
      </c>
      <c r="G18" s="16">
        <v>0</v>
      </c>
      <c r="H18" s="19">
        <v>0</v>
      </c>
      <c r="I18" s="21">
        <v>0</v>
      </c>
      <c r="K18" s="20">
        <f t="shared" si="2"/>
        <v>6.666666666666667</v>
      </c>
      <c r="L18" s="20">
        <f t="shared" si="0"/>
        <v>0</v>
      </c>
      <c r="M18">
        <f t="shared" si="3"/>
        <v>0</v>
      </c>
    </row>
    <row r="19" spans="1:13" x14ac:dyDescent="0.3">
      <c r="A19" s="14" t="s">
        <v>21</v>
      </c>
      <c r="B19" s="15">
        <v>25</v>
      </c>
      <c r="C19" s="15">
        <v>16</v>
      </c>
      <c r="D19" s="25">
        <f t="shared" si="1"/>
        <v>41</v>
      </c>
      <c r="E19" s="15">
        <v>0</v>
      </c>
      <c r="F19" s="15">
        <v>0</v>
      </c>
      <c r="G19" s="16">
        <v>0</v>
      </c>
      <c r="H19" s="28">
        <v>1</v>
      </c>
      <c r="I19" s="21">
        <v>0</v>
      </c>
      <c r="K19" s="20">
        <f t="shared" si="2"/>
        <v>0</v>
      </c>
      <c r="L19" s="20">
        <f t="shared" si="0"/>
        <v>0</v>
      </c>
      <c r="M19">
        <f t="shared" si="3"/>
        <v>2.4390243902439024</v>
      </c>
    </row>
    <row r="20" spans="1:13" x14ac:dyDescent="0.3">
      <c r="A20" s="14" t="s">
        <v>26</v>
      </c>
      <c r="B20" s="14">
        <v>20</v>
      </c>
      <c r="C20" s="14">
        <v>19</v>
      </c>
      <c r="D20" s="25">
        <f t="shared" si="1"/>
        <v>39</v>
      </c>
      <c r="E20" s="15">
        <v>0</v>
      </c>
      <c r="F20" s="15">
        <v>0</v>
      </c>
      <c r="G20" s="16">
        <v>0</v>
      </c>
      <c r="H20" s="28">
        <v>5</v>
      </c>
      <c r="I20" s="21">
        <v>0</v>
      </c>
      <c r="K20" s="20">
        <f t="shared" si="2"/>
        <v>0</v>
      </c>
      <c r="L20" s="20">
        <f t="shared" si="0"/>
        <v>0</v>
      </c>
      <c r="M20">
        <f t="shared" si="3"/>
        <v>12.820512820512821</v>
      </c>
    </row>
    <row r="21" spans="1:13" x14ac:dyDescent="0.3">
      <c r="A21" s="14" t="s">
        <v>37</v>
      </c>
      <c r="B21" s="15">
        <v>18</v>
      </c>
      <c r="C21" s="15">
        <v>21</v>
      </c>
      <c r="D21" s="25">
        <f t="shared" si="1"/>
        <v>39</v>
      </c>
      <c r="E21" s="15">
        <v>0</v>
      </c>
      <c r="F21" s="15">
        <v>0</v>
      </c>
      <c r="G21" s="16">
        <v>0</v>
      </c>
      <c r="H21" s="4">
        <v>0</v>
      </c>
      <c r="I21" s="21">
        <v>0</v>
      </c>
      <c r="K21" s="20">
        <f t="shared" si="2"/>
        <v>0</v>
      </c>
      <c r="L21" s="20">
        <f t="shared" si="0"/>
        <v>0</v>
      </c>
      <c r="M21">
        <f t="shared" si="3"/>
        <v>0</v>
      </c>
    </row>
    <row r="22" spans="1:13" x14ac:dyDescent="0.3">
      <c r="A22" s="18" t="s">
        <v>42</v>
      </c>
      <c r="B22" s="15">
        <v>17</v>
      </c>
      <c r="C22" s="15">
        <v>20</v>
      </c>
      <c r="D22" s="25">
        <f t="shared" si="1"/>
        <v>37</v>
      </c>
      <c r="E22" s="16">
        <v>1</v>
      </c>
      <c r="F22" s="16">
        <v>0</v>
      </c>
      <c r="G22" s="15">
        <v>0</v>
      </c>
      <c r="H22" s="19">
        <v>0</v>
      </c>
      <c r="I22" s="21">
        <v>0</v>
      </c>
      <c r="K22" s="20">
        <f t="shared" si="2"/>
        <v>2.6315789473684212</v>
      </c>
      <c r="L22" s="20">
        <f t="shared" si="0"/>
        <v>0</v>
      </c>
      <c r="M22">
        <f t="shared" si="3"/>
        <v>0</v>
      </c>
    </row>
    <row r="23" spans="1:13" x14ac:dyDescent="0.3">
      <c r="A23" s="18" t="s">
        <v>53</v>
      </c>
      <c r="B23" s="15">
        <v>11</v>
      </c>
      <c r="C23" s="15">
        <v>18</v>
      </c>
      <c r="D23" s="25">
        <f t="shared" si="1"/>
        <v>29</v>
      </c>
      <c r="E23" s="15">
        <v>0</v>
      </c>
      <c r="F23" s="16">
        <v>2</v>
      </c>
      <c r="G23" s="15">
        <v>0</v>
      </c>
      <c r="H23" s="28">
        <v>3</v>
      </c>
      <c r="I23" s="21">
        <v>0</v>
      </c>
      <c r="K23" s="20">
        <f t="shared" si="2"/>
        <v>0</v>
      </c>
      <c r="L23" s="20">
        <f t="shared" si="0"/>
        <v>6.8965517241379306</v>
      </c>
      <c r="M23">
        <f t="shared" si="3"/>
        <v>10.344827586206897</v>
      </c>
    </row>
    <row r="24" spans="1:13" x14ac:dyDescent="0.3">
      <c r="A24" s="18" t="s">
        <v>58</v>
      </c>
      <c r="B24" s="15">
        <v>16</v>
      </c>
      <c r="C24" s="15">
        <v>19</v>
      </c>
      <c r="D24" s="25">
        <f t="shared" si="1"/>
        <v>35</v>
      </c>
      <c r="E24" s="15">
        <v>0</v>
      </c>
      <c r="F24" s="16">
        <v>2</v>
      </c>
      <c r="G24" s="15">
        <v>0</v>
      </c>
      <c r="H24" s="19">
        <v>0</v>
      </c>
      <c r="I24" s="21">
        <v>0</v>
      </c>
      <c r="K24" s="20">
        <f t="shared" si="2"/>
        <v>0</v>
      </c>
      <c r="L24" s="20">
        <f t="shared" si="0"/>
        <v>5.7142857142857144</v>
      </c>
      <c r="M24">
        <f t="shared" si="3"/>
        <v>0</v>
      </c>
    </row>
    <row r="25" spans="1:13" x14ac:dyDescent="0.3">
      <c r="A25" s="18" t="s">
        <v>69</v>
      </c>
      <c r="B25" s="15">
        <v>14</v>
      </c>
      <c r="C25" s="15">
        <v>12</v>
      </c>
      <c r="D25" s="25">
        <f t="shared" si="1"/>
        <v>26</v>
      </c>
      <c r="E25" s="15">
        <v>0</v>
      </c>
      <c r="F25" s="15">
        <v>0</v>
      </c>
      <c r="G25" s="15">
        <v>0</v>
      </c>
      <c r="H25" s="19">
        <v>0</v>
      </c>
      <c r="I25" s="21">
        <v>0</v>
      </c>
      <c r="K25" s="20">
        <f t="shared" si="2"/>
        <v>0</v>
      </c>
      <c r="L25" s="20">
        <f t="shared" si="0"/>
        <v>0</v>
      </c>
      <c r="M25">
        <f t="shared" si="3"/>
        <v>0</v>
      </c>
    </row>
    <row r="26" spans="1:13" x14ac:dyDescent="0.3">
      <c r="A26" s="14" t="s">
        <v>11</v>
      </c>
      <c r="B26" s="14">
        <v>21</v>
      </c>
      <c r="C26" s="14">
        <v>19</v>
      </c>
      <c r="D26" s="25">
        <f t="shared" si="1"/>
        <v>40</v>
      </c>
      <c r="E26" s="15">
        <v>0</v>
      </c>
      <c r="F26" s="15">
        <v>0</v>
      </c>
      <c r="G26" s="16">
        <v>0</v>
      </c>
      <c r="H26" s="19">
        <v>0</v>
      </c>
      <c r="I26" s="21">
        <v>0</v>
      </c>
      <c r="K26" s="20">
        <f t="shared" si="2"/>
        <v>0</v>
      </c>
      <c r="L26" s="20">
        <f t="shared" si="0"/>
        <v>0</v>
      </c>
      <c r="M26">
        <f t="shared" si="3"/>
        <v>0</v>
      </c>
    </row>
    <row r="27" spans="1:13" x14ac:dyDescent="0.3">
      <c r="A27" s="14" t="s">
        <v>20</v>
      </c>
      <c r="B27" s="15">
        <v>22</v>
      </c>
      <c r="C27" s="15">
        <v>19</v>
      </c>
      <c r="D27" s="25">
        <f t="shared" si="1"/>
        <v>41</v>
      </c>
      <c r="E27" s="15">
        <v>2</v>
      </c>
      <c r="F27" s="15">
        <v>1</v>
      </c>
      <c r="G27" s="16">
        <v>0</v>
      </c>
      <c r="H27" s="4">
        <v>0</v>
      </c>
      <c r="I27" s="21">
        <v>0</v>
      </c>
      <c r="K27" s="20">
        <f t="shared" si="2"/>
        <v>4.6511627906976747</v>
      </c>
      <c r="L27" s="20">
        <f t="shared" si="0"/>
        <v>2.4390243902439024</v>
      </c>
      <c r="M27">
        <f t="shared" si="3"/>
        <v>0</v>
      </c>
    </row>
    <row r="28" spans="1:13" x14ac:dyDescent="0.3">
      <c r="A28" s="14" t="s">
        <v>27</v>
      </c>
      <c r="B28" s="14">
        <v>15</v>
      </c>
      <c r="C28" s="14">
        <v>13</v>
      </c>
      <c r="D28" s="25">
        <f t="shared" si="1"/>
        <v>28</v>
      </c>
      <c r="E28" s="15">
        <v>4</v>
      </c>
      <c r="F28" s="15">
        <v>0</v>
      </c>
      <c r="G28" s="16">
        <v>0</v>
      </c>
      <c r="H28" s="19">
        <v>0</v>
      </c>
      <c r="I28" s="21">
        <v>0</v>
      </c>
      <c r="K28" s="20">
        <f t="shared" si="2"/>
        <v>12.5</v>
      </c>
      <c r="L28" s="20">
        <f t="shared" si="0"/>
        <v>0</v>
      </c>
      <c r="M28">
        <f t="shared" si="3"/>
        <v>0</v>
      </c>
    </row>
    <row r="29" spans="1:13" x14ac:dyDescent="0.3">
      <c r="A29" s="14" t="s">
        <v>36</v>
      </c>
      <c r="B29" s="15">
        <v>14</v>
      </c>
      <c r="C29" s="15">
        <v>19</v>
      </c>
      <c r="D29" s="25">
        <f t="shared" si="1"/>
        <v>33</v>
      </c>
      <c r="E29" s="15">
        <v>3</v>
      </c>
      <c r="F29" s="15">
        <v>0</v>
      </c>
      <c r="G29" s="16">
        <v>0</v>
      </c>
      <c r="H29" s="19">
        <v>0</v>
      </c>
      <c r="I29" s="4">
        <v>0</v>
      </c>
      <c r="K29" s="20">
        <f t="shared" si="2"/>
        <v>8.3333333333333339</v>
      </c>
      <c r="L29" s="20">
        <f t="shared" si="0"/>
        <v>0</v>
      </c>
      <c r="M29">
        <f t="shared" si="3"/>
        <v>0</v>
      </c>
    </row>
    <row r="30" spans="1:13" x14ac:dyDescent="0.3">
      <c r="A30" s="18" t="s">
        <v>43</v>
      </c>
      <c r="B30" s="15">
        <v>18</v>
      </c>
      <c r="C30" s="15">
        <v>17</v>
      </c>
      <c r="D30" s="25">
        <f t="shared" si="1"/>
        <v>35</v>
      </c>
      <c r="E30" s="15">
        <v>0</v>
      </c>
      <c r="F30" s="15">
        <v>0</v>
      </c>
      <c r="G30" s="15">
        <v>0</v>
      </c>
      <c r="H30" s="19">
        <v>0</v>
      </c>
      <c r="I30" s="19">
        <v>0</v>
      </c>
      <c r="K30" s="20">
        <f t="shared" si="2"/>
        <v>0</v>
      </c>
      <c r="L30" s="20">
        <f t="shared" si="0"/>
        <v>0</v>
      </c>
      <c r="M30">
        <f t="shared" si="3"/>
        <v>0</v>
      </c>
    </row>
    <row r="31" spans="1:13" x14ac:dyDescent="0.3">
      <c r="A31" s="18" t="s">
        <v>52</v>
      </c>
      <c r="B31" s="15">
        <v>17</v>
      </c>
      <c r="C31" s="15">
        <v>17</v>
      </c>
      <c r="D31" s="25">
        <f t="shared" si="1"/>
        <v>34</v>
      </c>
      <c r="E31" s="16">
        <v>3</v>
      </c>
      <c r="F31" s="16">
        <v>4</v>
      </c>
      <c r="G31" s="15">
        <v>0</v>
      </c>
      <c r="H31" s="19">
        <v>0</v>
      </c>
      <c r="I31" s="21">
        <v>0</v>
      </c>
      <c r="K31" s="20">
        <f t="shared" si="2"/>
        <v>8.1081081081081088</v>
      </c>
      <c r="L31" s="20">
        <f t="shared" si="0"/>
        <v>11.764705882352942</v>
      </c>
      <c r="M31">
        <f t="shared" si="3"/>
        <v>0</v>
      </c>
    </row>
    <row r="32" spans="1:13" x14ac:dyDescent="0.3">
      <c r="A32" s="18" t="s">
        <v>59</v>
      </c>
      <c r="B32" s="15">
        <v>12</v>
      </c>
      <c r="C32" s="15">
        <v>8</v>
      </c>
      <c r="D32" s="25">
        <f t="shared" si="1"/>
        <v>20</v>
      </c>
      <c r="E32" s="15">
        <v>0</v>
      </c>
      <c r="F32" s="16">
        <v>2</v>
      </c>
      <c r="G32" s="16">
        <v>2</v>
      </c>
      <c r="H32" s="19">
        <v>0</v>
      </c>
      <c r="I32" s="21">
        <v>0</v>
      </c>
      <c r="K32" s="20">
        <f t="shared" si="2"/>
        <v>0</v>
      </c>
      <c r="L32" s="20">
        <f t="shared" si="0"/>
        <v>10</v>
      </c>
      <c r="M32">
        <f t="shared" si="3"/>
        <v>0</v>
      </c>
    </row>
    <row r="33" spans="1:13" x14ac:dyDescent="0.3">
      <c r="A33" s="18" t="s">
        <v>68</v>
      </c>
      <c r="B33" s="15">
        <v>21</v>
      </c>
      <c r="C33" s="15">
        <v>21</v>
      </c>
      <c r="D33" s="25">
        <f t="shared" si="1"/>
        <v>42</v>
      </c>
      <c r="E33" s="15">
        <v>0</v>
      </c>
      <c r="F33" s="15">
        <v>0</v>
      </c>
      <c r="G33" s="15">
        <v>0</v>
      </c>
      <c r="H33" s="19">
        <v>0</v>
      </c>
      <c r="I33" s="21">
        <v>0</v>
      </c>
      <c r="K33" s="20">
        <f t="shared" si="2"/>
        <v>0</v>
      </c>
      <c r="L33" s="20">
        <f t="shared" si="0"/>
        <v>0</v>
      </c>
      <c r="M33">
        <f t="shared" si="3"/>
        <v>0</v>
      </c>
    </row>
    <row r="34" spans="1:13" x14ac:dyDescent="0.3">
      <c r="A34" s="14" t="s">
        <v>12</v>
      </c>
      <c r="B34" s="14">
        <v>23</v>
      </c>
      <c r="C34" s="14">
        <v>16</v>
      </c>
      <c r="D34" s="25">
        <f t="shared" si="1"/>
        <v>39</v>
      </c>
      <c r="E34" s="15">
        <v>0</v>
      </c>
      <c r="F34" s="15">
        <v>0</v>
      </c>
      <c r="G34" s="16">
        <v>0</v>
      </c>
      <c r="H34" s="19">
        <v>0</v>
      </c>
      <c r="I34" s="4">
        <v>0</v>
      </c>
      <c r="K34" s="20">
        <f t="shared" si="2"/>
        <v>0</v>
      </c>
      <c r="L34" s="20">
        <f t="shared" ref="L34:L65" si="4">F34*100/D34</f>
        <v>0</v>
      </c>
      <c r="M34">
        <f t="shared" si="3"/>
        <v>0</v>
      </c>
    </row>
    <row r="35" spans="1:13" x14ac:dyDescent="0.3">
      <c r="A35" s="14" t="s">
        <v>19</v>
      </c>
      <c r="B35" s="19">
        <v>22</v>
      </c>
      <c r="C35" s="19">
        <v>16</v>
      </c>
      <c r="D35" s="25">
        <f t="shared" si="1"/>
        <v>38</v>
      </c>
      <c r="E35" s="19">
        <v>0</v>
      </c>
      <c r="F35" s="19">
        <v>1</v>
      </c>
      <c r="G35" s="28">
        <v>0</v>
      </c>
      <c r="H35" s="19">
        <v>0</v>
      </c>
      <c r="I35" s="19">
        <v>0</v>
      </c>
      <c r="K35" s="20">
        <f t="shared" si="2"/>
        <v>0</v>
      </c>
      <c r="L35" s="20">
        <f t="shared" si="4"/>
        <v>2.6315789473684212</v>
      </c>
      <c r="M35">
        <f t="shared" si="3"/>
        <v>0</v>
      </c>
    </row>
    <row r="36" spans="1:13" x14ac:dyDescent="0.3">
      <c r="A36" s="14" t="s">
        <v>28</v>
      </c>
      <c r="B36" s="23">
        <v>19</v>
      </c>
      <c r="C36" s="23">
        <v>20</v>
      </c>
      <c r="D36" s="25">
        <f t="shared" si="1"/>
        <v>39</v>
      </c>
      <c r="E36" s="19">
        <v>1</v>
      </c>
      <c r="F36" s="4">
        <v>0</v>
      </c>
      <c r="G36" s="28">
        <v>0</v>
      </c>
      <c r="H36" s="19">
        <v>0</v>
      </c>
      <c r="I36" s="21">
        <v>0</v>
      </c>
      <c r="K36" s="20">
        <f t="shared" si="2"/>
        <v>2.5</v>
      </c>
      <c r="L36" s="20">
        <f t="shared" si="4"/>
        <v>0</v>
      </c>
      <c r="M36">
        <f t="shared" si="3"/>
        <v>0</v>
      </c>
    </row>
    <row r="37" spans="1:13" x14ac:dyDescent="0.3">
      <c r="A37" s="14" t="s">
        <v>35</v>
      </c>
      <c r="B37" s="19">
        <v>15</v>
      </c>
      <c r="C37" s="19">
        <v>11</v>
      </c>
      <c r="D37" s="25">
        <f t="shared" si="1"/>
        <v>26</v>
      </c>
      <c r="E37" s="4">
        <v>0</v>
      </c>
      <c r="F37" s="4">
        <v>0</v>
      </c>
      <c r="G37" s="28">
        <v>0</v>
      </c>
      <c r="H37" s="19">
        <v>0</v>
      </c>
      <c r="I37" s="21">
        <v>0</v>
      </c>
      <c r="K37" s="20">
        <f t="shared" si="2"/>
        <v>0</v>
      </c>
      <c r="L37" s="20">
        <f t="shared" si="4"/>
        <v>0</v>
      </c>
      <c r="M37">
        <f t="shared" si="3"/>
        <v>0</v>
      </c>
    </row>
    <row r="38" spans="1:13" x14ac:dyDescent="0.3">
      <c r="A38" s="18" t="s">
        <v>44</v>
      </c>
      <c r="B38" s="19">
        <v>22</v>
      </c>
      <c r="C38" s="19">
        <v>19</v>
      </c>
      <c r="D38" s="25">
        <f t="shared" si="1"/>
        <v>41</v>
      </c>
      <c r="E38" s="28">
        <v>2</v>
      </c>
      <c r="F38" s="19">
        <v>0</v>
      </c>
      <c r="G38" s="19">
        <v>0</v>
      </c>
      <c r="H38" s="19">
        <v>0</v>
      </c>
      <c r="I38" s="21">
        <v>0</v>
      </c>
      <c r="K38" s="20">
        <f t="shared" si="2"/>
        <v>4.6511627906976747</v>
      </c>
      <c r="L38" s="20">
        <f t="shared" si="4"/>
        <v>0</v>
      </c>
      <c r="M38">
        <f t="shared" si="3"/>
        <v>0</v>
      </c>
    </row>
    <row r="39" spans="1:13" x14ac:dyDescent="0.3">
      <c r="A39" s="18" t="s">
        <v>51</v>
      </c>
      <c r="B39" s="19">
        <v>11</v>
      </c>
      <c r="C39" s="19">
        <v>8</v>
      </c>
      <c r="D39" s="25">
        <f t="shared" si="1"/>
        <v>19</v>
      </c>
      <c r="E39">
        <v>3</v>
      </c>
      <c r="F39" s="29">
        <v>1</v>
      </c>
      <c r="G39" s="19">
        <v>0</v>
      </c>
      <c r="H39" s="19">
        <v>0</v>
      </c>
      <c r="I39" s="21">
        <v>0</v>
      </c>
      <c r="K39" s="20">
        <f t="shared" si="2"/>
        <v>13.636363636363637</v>
      </c>
      <c r="L39" s="20">
        <f t="shared" si="4"/>
        <v>5.2631578947368425</v>
      </c>
      <c r="M39">
        <f t="shared" si="3"/>
        <v>0</v>
      </c>
    </row>
    <row r="40" spans="1:13" x14ac:dyDescent="0.3">
      <c r="A40" s="18" t="s">
        <v>60</v>
      </c>
      <c r="B40" s="19">
        <v>16</v>
      </c>
      <c r="C40" s="19">
        <v>22</v>
      </c>
      <c r="D40" s="25">
        <f t="shared" si="1"/>
        <v>38</v>
      </c>
      <c r="E40" s="4">
        <v>0</v>
      </c>
      <c r="F40" s="4">
        <v>0</v>
      </c>
      <c r="G40" s="19">
        <v>0</v>
      </c>
      <c r="H40" s="19">
        <v>0</v>
      </c>
      <c r="I40" s="21">
        <v>0</v>
      </c>
      <c r="K40" s="20">
        <f t="shared" si="2"/>
        <v>0</v>
      </c>
      <c r="L40" s="20">
        <f t="shared" si="4"/>
        <v>0</v>
      </c>
      <c r="M40">
        <f t="shared" si="3"/>
        <v>0</v>
      </c>
    </row>
    <row r="41" spans="1:13" x14ac:dyDescent="0.3">
      <c r="A41" s="18" t="s">
        <v>67</v>
      </c>
      <c r="B41" s="19">
        <v>12</v>
      </c>
      <c r="C41" s="19">
        <v>14</v>
      </c>
      <c r="D41" s="25">
        <f t="shared" si="1"/>
        <v>26</v>
      </c>
      <c r="E41" s="4">
        <v>0</v>
      </c>
      <c r="F41">
        <v>2</v>
      </c>
      <c r="G41" s="19">
        <v>0</v>
      </c>
      <c r="H41" s="19">
        <v>0</v>
      </c>
      <c r="I41" s="21">
        <v>0</v>
      </c>
      <c r="K41" s="20">
        <f t="shared" si="2"/>
        <v>0</v>
      </c>
      <c r="L41" s="20">
        <f t="shared" si="4"/>
        <v>7.6923076923076925</v>
      </c>
      <c r="M41">
        <f t="shared" si="3"/>
        <v>0</v>
      </c>
    </row>
    <row r="42" spans="1:13" x14ac:dyDescent="0.3">
      <c r="A42" s="14" t="s">
        <v>13</v>
      </c>
      <c r="B42" s="23">
        <v>16</v>
      </c>
      <c r="C42" s="23">
        <v>23</v>
      </c>
      <c r="D42" s="25">
        <f t="shared" si="1"/>
        <v>39</v>
      </c>
      <c r="E42" s="4">
        <v>0</v>
      </c>
      <c r="F42" s="4">
        <v>0</v>
      </c>
      <c r="G42" s="28">
        <v>0</v>
      </c>
      <c r="H42" s="19">
        <v>0</v>
      </c>
      <c r="I42" s="21">
        <v>0</v>
      </c>
      <c r="K42" s="20">
        <f t="shared" si="2"/>
        <v>0</v>
      </c>
      <c r="L42" s="20">
        <f t="shared" si="4"/>
        <v>0</v>
      </c>
      <c r="M42">
        <f t="shared" si="3"/>
        <v>0</v>
      </c>
    </row>
    <row r="43" spans="1:13" x14ac:dyDescent="0.3">
      <c r="A43" s="14" t="s">
        <v>18</v>
      </c>
      <c r="B43" s="19">
        <v>22</v>
      </c>
      <c r="C43" s="19">
        <v>16</v>
      </c>
      <c r="D43" s="25">
        <f t="shared" si="1"/>
        <v>38</v>
      </c>
      <c r="E43" s="4">
        <v>1</v>
      </c>
      <c r="F43" s="4">
        <v>0</v>
      </c>
      <c r="G43" s="28">
        <v>0</v>
      </c>
      <c r="H43" s="19">
        <v>0</v>
      </c>
      <c r="I43" s="21">
        <v>0</v>
      </c>
      <c r="K43" s="20">
        <f t="shared" si="2"/>
        <v>2.5641025641025643</v>
      </c>
      <c r="L43" s="20">
        <f t="shared" si="4"/>
        <v>0</v>
      </c>
      <c r="M43">
        <f t="shared" si="3"/>
        <v>0</v>
      </c>
    </row>
    <row r="44" spans="1:13" x14ac:dyDescent="0.3">
      <c r="A44" s="14" t="s">
        <v>29</v>
      </c>
      <c r="B44" s="23">
        <v>18</v>
      </c>
      <c r="C44" s="23">
        <v>17</v>
      </c>
      <c r="D44" s="25">
        <f t="shared" si="1"/>
        <v>35</v>
      </c>
      <c r="E44" s="19">
        <v>1</v>
      </c>
      <c r="F44" s="19">
        <v>4</v>
      </c>
      <c r="G44" s="28">
        <v>0</v>
      </c>
      <c r="H44" s="19">
        <v>0</v>
      </c>
      <c r="I44" s="21">
        <v>0</v>
      </c>
      <c r="K44" s="20">
        <f t="shared" si="2"/>
        <v>2.7777777777777777</v>
      </c>
      <c r="L44" s="20">
        <f t="shared" si="4"/>
        <v>11.428571428571429</v>
      </c>
      <c r="M44">
        <f t="shared" si="3"/>
        <v>0</v>
      </c>
    </row>
    <row r="45" spans="1:13" x14ac:dyDescent="0.3">
      <c r="A45" s="14" t="s">
        <v>34</v>
      </c>
      <c r="B45" s="19">
        <v>16</v>
      </c>
      <c r="C45" s="19">
        <v>16</v>
      </c>
      <c r="D45" s="25">
        <f t="shared" si="1"/>
        <v>32</v>
      </c>
      <c r="E45" s="4">
        <v>0</v>
      </c>
      <c r="F45" s="22">
        <v>0</v>
      </c>
      <c r="G45" s="28">
        <v>0</v>
      </c>
      <c r="H45" s="19">
        <v>0</v>
      </c>
      <c r="I45" s="27" t="s">
        <v>207</v>
      </c>
      <c r="K45" s="20">
        <f t="shared" si="2"/>
        <v>0</v>
      </c>
      <c r="L45" s="20">
        <f t="shared" si="4"/>
        <v>0</v>
      </c>
      <c r="M45">
        <f t="shared" si="3"/>
        <v>0</v>
      </c>
    </row>
    <row r="46" spans="1:13" x14ac:dyDescent="0.3">
      <c r="A46" s="18" t="s">
        <v>45</v>
      </c>
      <c r="B46" s="19">
        <v>15</v>
      </c>
      <c r="C46" s="19">
        <v>22</v>
      </c>
      <c r="D46" s="25">
        <f t="shared" si="1"/>
        <v>37</v>
      </c>
      <c r="E46">
        <v>5</v>
      </c>
      <c r="F46">
        <v>2</v>
      </c>
      <c r="G46" s="19">
        <v>0</v>
      </c>
      <c r="H46" s="19">
        <v>0</v>
      </c>
      <c r="I46" s="21">
        <v>0</v>
      </c>
      <c r="K46" s="20">
        <f t="shared" si="2"/>
        <v>11.904761904761905</v>
      </c>
      <c r="L46" s="20">
        <f t="shared" si="4"/>
        <v>5.4054054054054053</v>
      </c>
      <c r="M46">
        <f t="shared" si="3"/>
        <v>0</v>
      </c>
    </row>
    <row r="47" spans="1:13" x14ac:dyDescent="0.3">
      <c r="A47" s="18" t="s">
        <v>50</v>
      </c>
      <c r="B47" s="19">
        <v>19</v>
      </c>
      <c r="C47" s="19">
        <v>17</v>
      </c>
      <c r="D47" s="25">
        <f t="shared" si="1"/>
        <v>36</v>
      </c>
      <c r="E47">
        <v>3</v>
      </c>
      <c r="F47" s="4">
        <v>0</v>
      </c>
      <c r="G47" s="19">
        <v>0</v>
      </c>
      <c r="H47" s="19">
        <v>0</v>
      </c>
      <c r="I47" s="21">
        <v>0</v>
      </c>
      <c r="K47" s="20">
        <f t="shared" si="2"/>
        <v>7.6923076923076925</v>
      </c>
      <c r="L47" s="20">
        <f t="shared" si="4"/>
        <v>0</v>
      </c>
      <c r="M47">
        <f t="shared" si="3"/>
        <v>0</v>
      </c>
    </row>
    <row r="48" spans="1:13" x14ac:dyDescent="0.3">
      <c r="A48" s="18" t="s">
        <v>61</v>
      </c>
      <c r="B48" s="19">
        <v>22</v>
      </c>
      <c r="C48" s="19">
        <v>23</v>
      </c>
      <c r="D48" s="25">
        <f t="shared" si="1"/>
        <v>45</v>
      </c>
      <c r="E48" s="28">
        <v>4</v>
      </c>
      <c r="F48" s="4">
        <v>0</v>
      </c>
      <c r="G48" s="19">
        <v>0</v>
      </c>
      <c r="H48" s="4">
        <v>0</v>
      </c>
      <c r="I48" s="21">
        <v>0</v>
      </c>
      <c r="K48" s="20">
        <f t="shared" si="2"/>
        <v>8.1632653061224492</v>
      </c>
      <c r="L48" s="20">
        <f t="shared" si="4"/>
        <v>0</v>
      </c>
      <c r="M48">
        <f t="shared" si="3"/>
        <v>0</v>
      </c>
    </row>
    <row r="49" spans="1:13" x14ac:dyDescent="0.3">
      <c r="A49" s="18" t="s">
        <v>66</v>
      </c>
      <c r="B49" s="19">
        <v>16</v>
      </c>
      <c r="C49" s="19">
        <v>18</v>
      </c>
      <c r="D49" s="25">
        <f t="shared" si="1"/>
        <v>34</v>
      </c>
      <c r="E49" s="27">
        <v>6</v>
      </c>
      <c r="F49" s="27">
        <v>0</v>
      </c>
      <c r="G49" s="19">
        <v>0</v>
      </c>
      <c r="H49" s="4">
        <v>0</v>
      </c>
      <c r="I49" s="21">
        <v>0</v>
      </c>
      <c r="K49" s="20">
        <f t="shared" si="2"/>
        <v>15</v>
      </c>
      <c r="L49" s="20">
        <f t="shared" si="4"/>
        <v>0</v>
      </c>
      <c r="M49">
        <f t="shared" si="3"/>
        <v>0</v>
      </c>
    </row>
    <row r="50" spans="1:13" x14ac:dyDescent="0.3">
      <c r="A50" s="14" t="s">
        <v>14</v>
      </c>
      <c r="B50" s="23">
        <v>16</v>
      </c>
      <c r="C50" s="23">
        <v>18</v>
      </c>
      <c r="D50" s="25">
        <f t="shared" si="1"/>
        <v>34</v>
      </c>
      <c r="E50" s="4">
        <v>2</v>
      </c>
      <c r="F50" s="4">
        <v>1</v>
      </c>
      <c r="G50" s="28">
        <v>1</v>
      </c>
      <c r="H50" s="4">
        <v>0</v>
      </c>
      <c r="I50" s="21">
        <v>0</v>
      </c>
      <c r="K50" s="20">
        <f t="shared" si="2"/>
        <v>5.5555555555555554</v>
      </c>
      <c r="L50" s="20">
        <f t="shared" si="4"/>
        <v>2.9411764705882355</v>
      </c>
      <c r="M50">
        <f t="shared" si="3"/>
        <v>0</v>
      </c>
    </row>
    <row r="51" spans="1:13" x14ac:dyDescent="0.3">
      <c r="A51" s="14" t="s">
        <v>17</v>
      </c>
      <c r="B51" s="19">
        <v>23</v>
      </c>
      <c r="C51" s="19">
        <v>22</v>
      </c>
      <c r="D51" s="25">
        <f t="shared" si="1"/>
        <v>45</v>
      </c>
      <c r="E51" s="4">
        <v>0</v>
      </c>
      <c r="F51" s="4">
        <v>0</v>
      </c>
      <c r="G51" s="28">
        <v>0</v>
      </c>
      <c r="H51" s="4">
        <v>0</v>
      </c>
      <c r="I51" s="21">
        <v>0</v>
      </c>
      <c r="K51" s="20">
        <f t="shared" si="2"/>
        <v>0</v>
      </c>
      <c r="L51" s="20">
        <f t="shared" si="4"/>
        <v>0</v>
      </c>
      <c r="M51">
        <f t="shared" si="3"/>
        <v>0</v>
      </c>
    </row>
    <row r="52" spans="1:13" x14ac:dyDescent="0.3">
      <c r="A52" s="14" t="s">
        <v>30</v>
      </c>
      <c r="B52" s="23">
        <v>16</v>
      </c>
      <c r="C52" s="23">
        <v>21</v>
      </c>
      <c r="D52" s="25">
        <f t="shared" si="1"/>
        <v>37</v>
      </c>
      <c r="E52" s="4">
        <v>0</v>
      </c>
      <c r="F52" s="4">
        <v>1</v>
      </c>
      <c r="G52" s="28">
        <v>0</v>
      </c>
      <c r="H52" s="4">
        <v>0</v>
      </c>
      <c r="I52" s="21">
        <v>0</v>
      </c>
      <c r="K52" s="20">
        <f t="shared" si="2"/>
        <v>0</v>
      </c>
      <c r="L52" s="20">
        <f t="shared" si="4"/>
        <v>2.7027027027027026</v>
      </c>
      <c r="M52">
        <f t="shared" si="3"/>
        <v>0</v>
      </c>
    </row>
    <row r="53" spans="1:13" x14ac:dyDescent="0.3">
      <c r="A53" s="14" t="s">
        <v>33</v>
      </c>
      <c r="B53" s="19">
        <v>20</v>
      </c>
      <c r="C53" s="19">
        <v>19</v>
      </c>
      <c r="D53" s="25">
        <f t="shared" si="1"/>
        <v>39</v>
      </c>
      <c r="E53" s="19">
        <v>0</v>
      </c>
      <c r="F53" s="4">
        <v>2</v>
      </c>
      <c r="G53" s="28">
        <v>0</v>
      </c>
      <c r="H53" s="19">
        <v>0</v>
      </c>
      <c r="I53" s="21">
        <v>0</v>
      </c>
      <c r="K53" s="20">
        <f t="shared" si="2"/>
        <v>0</v>
      </c>
      <c r="L53" s="20">
        <f t="shared" si="4"/>
        <v>5.1282051282051286</v>
      </c>
      <c r="M53">
        <f t="shared" si="3"/>
        <v>0</v>
      </c>
    </row>
    <row r="54" spans="1:13" x14ac:dyDescent="0.3">
      <c r="A54" s="18" t="s">
        <v>46</v>
      </c>
      <c r="B54" s="19">
        <v>21</v>
      </c>
      <c r="C54" s="19">
        <v>21</v>
      </c>
      <c r="D54" s="25">
        <f t="shared" si="1"/>
        <v>42</v>
      </c>
      <c r="E54" s="27">
        <v>1</v>
      </c>
      <c r="F54">
        <v>1</v>
      </c>
      <c r="G54" s="4">
        <v>0</v>
      </c>
      <c r="H54" s="19">
        <v>0</v>
      </c>
      <c r="I54" s="21">
        <v>0</v>
      </c>
      <c r="K54" s="20">
        <f t="shared" si="2"/>
        <v>2.3255813953488373</v>
      </c>
      <c r="L54" s="20">
        <f t="shared" si="4"/>
        <v>2.3809523809523809</v>
      </c>
      <c r="M54">
        <f t="shared" si="3"/>
        <v>0</v>
      </c>
    </row>
    <row r="55" spans="1:13" x14ac:dyDescent="0.3">
      <c r="A55" s="18" t="s">
        <v>49</v>
      </c>
      <c r="B55" s="19">
        <v>18</v>
      </c>
      <c r="C55" s="19">
        <v>14</v>
      </c>
      <c r="D55" s="25">
        <f t="shared" si="1"/>
        <v>32</v>
      </c>
      <c r="E55" s="21">
        <v>0</v>
      </c>
      <c r="F55" s="21">
        <v>0</v>
      </c>
      <c r="G55" s="21">
        <v>0</v>
      </c>
      <c r="H55" s="19">
        <v>0</v>
      </c>
      <c r="I55" s="21">
        <v>0</v>
      </c>
      <c r="K55" s="20">
        <f t="shared" si="2"/>
        <v>0</v>
      </c>
      <c r="L55" s="20">
        <f t="shared" si="4"/>
        <v>0</v>
      </c>
      <c r="M55">
        <f t="shared" si="3"/>
        <v>0</v>
      </c>
    </row>
    <row r="56" spans="1:13" x14ac:dyDescent="0.3">
      <c r="A56" s="18" t="s">
        <v>62</v>
      </c>
      <c r="B56" s="19">
        <v>18</v>
      </c>
      <c r="C56" s="19">
        <v>12</v>
      </c>
      <c r="D56" s="25">
        <f t="shared" si="1"/>
        <v>30</v>
      </c>
      <c r="E56">
        <v>4</v>
      </c>
      <c r="F56">
        <v>2</v>
      </c>
      <c r="G56" s="4">
        <v>0</v>
      </c>
      <c r="H56" s="19">
        <v>0</v>
      </c>
      <c r="I56" s="21">
        <v>0</v>
      </c>
      <c r="K56" s="20">
        <f t="shared" si="2"/>
        <v>11.764705882352942</v>
      </c>
      <c r="L56" s="20">
        <f t="shared" si="4"/>
        <v>6.666666666666667</v>
      </c>
      <c r="M56">
        <f t="shared" si="3"/>
        <v>0</v>
      </c>
    </row>
    <row r="57" spans="1:13" x14ac:dyDescent="0.3">
      <c r="A57" s="18" t="s">
        <v>65</v>
      </c>
      <c r="B57" s="19">
        <v>18</v>
      </c>
      <c r="C57" s="19">
        <v>16</v>
      </c>
      <c r="D57" s="25">
        <f t="shared" si="1"/>
        <v>34</v>
      </c>
      <c r="E57">
        <v>1</v>
      </c>
      <c r="F57">
        <v>0</v>
      </c>
      <c r="G57" s="4">
        <v>0</v>
      </c>
      <c r="H57" s="19">
        <v>0</v>
      </c>
      <c r="I57" s="21">
        <v>0</v>
      </c>
      <c r="K57" s="20">
        <f t="shared" si="2"/>
        <v>2.8571428571428572</v>
      </c>
      <c r="L57" s="20">
        <f t="shared" si="4"/>
        <v>0</v>
      </c>
      <c r="M57">
        <f t="shared" si="3"/>
        <v>0</v>
      </c>
    </row>
    <row r="58" spans="1:13" x14ac:dyDescent="0.3">
      <c r="A58" s="14" t="s">
        <v>15</v>
      </c>
      <c r="B58" s="23">
        <v>18</v>
      </c>
      <c r="C58" s="23">
        <v>20</v>
      </c>
      <c r="D58" s="25">
        <f t="shared" si="1"/>
        <v>38</v>
      </c>
      <c r="E58" s="4">
        <v>1</v>
      </c>
      <c r="F58" s="4">
        <v>0</v>
      </c>
      <c r="G58" s="3">
        <v>0</v>
      </c>
      <c r="H58" s="19">
        <v>0</v>
      </c>
      <c r="I58" s="21">
        <v>0</v>
      </c>
      <c r="K58" s="20">
        <f t="shared" si="2"/>
        <v>2.5641025641025643</v>
      </c>
      <c r="L58" s="20">
        <f t="shared" si="4"/>
        <v>0</v>
      </c>
      <c r="M58">
        <f t="shared" si="3"/>
        <v>0</v>
      </c>
    </row>
    <row r="59" spans="1:13" x14ac:dyDescent="0.3">
      <c r="A59" s="14" t="s">
        <v>16</v>
      </c>
      <c r="B59" s="19">
        <v>16</v>
      </c>
      <c r="C59" s="19">
        <v>18</v>
      </c>
      <c r="D59" s="25">
        <f t="shared" si="1"/>
        <v>34</v>
      </c>
      <c r="E59" s="4">
        <v>2</v>
      </c>
      <c r="F59" s="4">
        <v>0</v>
      </c>
      <c r="G59" s="3">
        <v>0</v>
      </c>
      <c r="H59" s="19">
        <v>0</v>
      </c>
      <c r="I59" s="21">
        <v>0</v>
      </c>
      <c r="K59" s="20">
        <f t="shared" si="2"/>
        <v>5.5555555555555554</v>
      </c>
      <c r="L59" s="20">
        <f t="shared" si="4"/>
        <v>0</v>
      </c>
      <c r="M59">
        <f t="shared" si="3"/>
        <v>0</v>
      </c>
    </row>
    <row r="60" spans="1:13" x14ac:dyDescent="0.3">
      <c r="A60" s="14" t="s">
        <v>31</v>
      </c>
      <c r="B60" s="23">
        <v>19</v>
      </c>
      <c r="C60" s="23">
        <v>19</v>
      </c>
      <c r="D60" s="25">
        <f t="shared" si="1"/>
        <v>38</v>
      </c>
      <c r="E60" s="4">
        <v>3</v>
      </c>
      <c r="F60" s="4">
        <v>0</v>
      </c>
      <c r="G60" s="3">
        <v>0</v>
      </c>
      <c r="H60" s="19">
        <v>0</v>
      </c>
      <c r="I60" s="21">
        <v>0</v>
      </c>
      <c r="K60" s="20">
        <f t="shared" si="2"/>
        <v>7.3170731707317076</v>
      </c>
      <c r="L60" s="20">
        <f t="shared" si="4"/>
        <v>0</v>
      </c>
      <c r="M60">
        <f t="shared" si="3"/>
        <v>0</v>
      </c>
    </row>
    <row r="61" spans="1:13" x14ac:dyDescent="0.3">
      <c r="A61" s="14" t="s">
        <v>32</v>
      </c>
      <c r="B61" s="19">
        <v>15</v>
      </c>
      <c r="C61" s="19">
        <v>17</v>
      </c>
      <c r="D61" s="25">
        <f t="shared" si="1"/>
        <v>32</v>
      </c>
      <c r="E61" s="4">
        <v>1</v>
      </c>
      <c r="F61" s="4">
        <v>2</v>
      </c>
      <c r="G61" s="3">
        <v>0</v>
      </c>
      <c r="H61" s="28">
        <v>1</v>
      </c>
      <c r="I61" s="21">
        <v>0</v>
      </c>
      <c r="K61" s="20">
        <f t="shared" si="2"/>
        <v>3.0303030303030303</v>
      </c>
      <c r="L61" s="20">
        <f t="shared" si="4"/>
        <v>6.25</v>
      </c>
      <c r="M61">
        <f t="shared" si="3"/>
        <v>3.125</v>
      </c>
    </row>
    <row r="62" spans="1:13" x14ac:dyDescent="0.3">
      <c r="A62" s="18" t="s">
        <v>47</v>
      </c>
      <c r="B62" s="19">
        <v>18</v>
      </c>
      <c r="C62" s="19">
        <v>21</v>
      </c>
      <c r="D62" s="25">
        <f t="shared" si="1"/>
        <v>39</v>
      </c>
      <c r="E62" s="28">
        <v>2</v>
      </c>
      <c r="F62">
        <v>2</v>
      </c>
      <c r="G62" s="4">
        <v>0</v>
      </c>
      <c r="H62" s="19">
        <v>0</v>
      </c>
      <c r="I62" s="21">
        <v>0</v>
      </c>
      <c r="K62" s="20">
        <f t="shared" si="2"/>
        <v>4.8780487804878048</v>
      </c>
      <c r="L62" s="20">
        <f t="shared" si="4"/>
        <v>5.1282051282051286</v>
      </c>
      <c r="M62">
        <f t="shared" si="3"/>
        <v>0</v>
      </c>
    </row>
    <row r="63" spans="1:13" x14ac:dyDescent="0.3">
      <c r="A63" s="18" t="s">
        <v>48</v>
      </c>
      <c r="B63" s="19">
        <v>13</v>
      </c>
      <c r="C63" s="19">
        <v>25</v>
      </c>
      <c r="D63" s="25">
        <f t="shared" si="1"/>
        <v>38</v>
      </c>
      <c r="E63" s="27">
        <v>1</v>
      </c>
      <c r="F63" s="27">
        <v>2</v>
      </c>
      <c r="G63" s="21">
        <v>0</v>
      </c>
      <c r="H63" s="19">
        <v>0</v>
      </c>
      <c r="I63" s="21">
        <v>0</v>
      </c>
      <c r="K63" s="20">
        <f t="shared" si="2"/>
        <v>2.5641025641025643</v>
      </c>
      <c r="L63" s="20">
        <f t="shared" si="4"/>
        <v>5.2631578947368425</v>
      </c>
      <c r="M63">
        <f t="shared" si="3"/>
        <v>0</v>
      </c>
    </row>
    <row r="64" spans="1:13" x14ac:dyDescent="0.3">
      <c r="A64" s="18" t="s">
        <v>63</v>
      </c>
      <c r="B64" s="19">
        <v>20</v>
      </c>
      <c r="C64" s="19">
        <v>13</v>
      </c>
      <c r="D64" s="25">
        <f t="shared" si="1"/>
        <v>33</v>
      </c>
      <c r="E64" s="27">
        <v>2</v>
      </c>
      <c r="F64" s="27">
        <v>2</v>
      </c>
      <c r="G64" s="21">
        <v>0</v>
      </c>
      <c r="H64" s="19">
        <v>0</v>
      </c>
      <c r="I64" s="21">
        <v>0</v>
      </c>
      <c r="K64" s="20">
        <f t="shared" si="2"/>
        <v>5.7142857142857144</v>
      </c>
      <c r="L64" s="20">
        <f t="shared" si="4"/>
        <v>6.0606060606060606</v>
      </c>
      <c r="M64">
        <f t="shared" si="3"/>
        <v>0</v>
      </c>
    </row>
    <row r="65" spans="1:13" x14ac:dyDescent="0.3">
      <c r="A65" s="18" t="s">
        <v>64</v>
      </c>
      <c r="B65" s="19">
        <v>18</v>
      </c>
      <c r="C65" s="19">
        <v>17</v>
      </c>
      <c r="D65" s="25">
        <f t="shared" si="1"/>
        <v>35</v>
      </c>
      <c r="E65">
        <v>3</v>
      </c>
      <c r="F65">
        <v>0</v>
      </c>
      <c r="G65" s="4">
        <v>0</v>
      </c>
      <c r="H65" s="19">
        <v>0</v>
      </c>
      <c r="I65" s="21">
        <v>0</v>
      </c>
      <c r="K65" s="20">
        <f t="shared" si="2"/>
        <v>7.8947368421052628</v>
      </c>
      <c r="L65" s="20">
        <f t="shared" si="4"/>
        <v>0</v>
      </c>
      <c r="M65">
        <f t="shared" si="3"/>
        <v>0</v>
      </c>
    </row>
  </sheetData>
  <sortState ref="A2:I66">
    <sortCondition ref="A2:A66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workbookViewId="0">
      <pane ySplit="1" topLeftCell="A2" activePane="bottomLeft" state="frozen"/>
      <selection pane="bottomLeft" activeCell="O4" sqref="O4"/>
    </sheetView>
  </sheetViews>
  <sheetFormatPr defaultRowHeight="15.6" x14ac:dyDescent="0.3"/>
  <sheetData>
    <row r="1" spans="1:12" ht="20.399999999999999" x14ac:dyDescent="0.3">
      <c r="A1" s="12" t="s">
        <v>200</v>
      </c>
      <c r="B1" s="13" t="s">
        <v>211</v>
      </c>
      <c r="C1" s="17" t="s">
        <v>209</v>
      </c>
      <c r="D1" s="17" t="s">
        <v>212</v>
      </c>
      <c r="E1" s="17" t="s">
        <v>210</v>
      </c>
      <c r="F1" s="17" t="s">
        <v>213</v>
      </c>
      <c r="G1" s="17" t="s">
        <v>223</v>
      </c>
      <c r="I1" t="s">
        <v>219</v>
      </c>
      <c r="K1" t="s">
        <v>224</v>
      </c>
      <c r="L1" t="s">
        <v>227</v>
      </c>
    </row>
    <row r="2" spans="1:12" x14ac:dyDescent="0.3">
      <c r="A2" s="14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35</v>
      </c>
      <c r="K2" s="20">
        <f>E2*100/I2</f>
        <v>0</v>
      </c>
      <c r="L2">
        <f>F2*100/I2</f>
        <v>0</v>
      </c>
    </row>
    <row r="3" spans="1:12" x14ac:dyDescent="0.3">
      <c r="A3" s="14" t="s">
        <v>23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I3">
        <v>40</v>
      </c>
      <c r="K3" s="20">
        <f t="shared" ref="K3:K65" si="0">E3*100/I3</f>
        <v>2.5</v>
      </c>
      <c r="L3">
        <f t="shared" ref="L3:L65" si="1">F3*100/I3</f>
        <v>0</v>
      </c>
    </row>
    <row r="4" spans="1:12" x14ac:dyDescent="0.3">
      <c r="A4" s="14" t="s">
        <v>24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I4">
        <v>31</v>
      </c>
      <c r="K4" s="20">
        <f t="shared" si="0"/>
        <v>3.225806451612903</v>
      </c>
      <c r="L4">
        <f t="shared" si="1"/>
        <v>0</v>
      </c>
    </row>
    <row r="5" spans="1:12" x14ac:dyDescent="0.3">
      <c r="A5" s="14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v>31</v>
      </c>
      <c r="K5" s="20">
        <f t="shared" si="0"/>
        <v>0</v>
      </c>
      <c r="L5">
        <f t="shared" si="1"/>
        <v>0</v>
      </c>
    </row>
    <row r="6" spans="1:12" x14ac:dyDescent="0.3">
      <c r="A6" s="18" t="s">
        <v>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I6">
        <v>35</v>
      </c>
      <c r="K6" s="20">
        <f t="shared" si="0"/>
        <v>0</v>
      </c>
      <c r="L6">
        <f t="shared" si="1"/>
        <v>0</v>
      </c>
    </row>
    <row r="7" spans="1:12" x14ac:dyDescent="0.3">
      <c r="A7" s="18" t="s">
        <v>55</v>
      </c>
      <c r="B7">
        <v>0</v>
      </c>
      <c r="C7">
        <v>0</v>
      </c>
      <c r="D7">
        <v>0</v>
      </c>
      <c r="E7">
        <v>5</v>
      </c>
      <c r="F7">
        <v>0</v>
      </c>
      <c r="G7">
        <v>0</v>
      </c>
      <c r="I7">
        <v>32</v>
      </c>
      <c r="K7" s="20">
        <f t="shared" si="0"/>
        <v>15.625</v>
      </c>
      <c r="L7">
        <f t="shared" si="1"/>
        <v>0</v>
      </c>
    </row>
    <row r="8" spans="1:12" x14ac:dyDescent="0.3">
      <c r="A8" s="1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31</v>
      </c>
      <c r="K8" s="20">
        <f t="shared" si="0"/>
        <v>0</v>
      </c>
      <c r="L8">
        <f t="shared" si="1"/>
        <v>0</v>
      </c>
    </row>
    <row r="9" spans="1:12" x14ac:dyDescent="0.3">
      <c r="A9" s="18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33</v>
      </c>
      <c r="K9" s="20">
        <f t="shared" si="0"/>
        <v>0</v>
      </c>
      <c r="L9">
        <f t="shared" si="1"/>
        <v>0</v>
      </c>
    </row>
    <row r="10" spans="1:12" x14ac:dyDescent="0.3">
      <c r="A10" s="14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32</v>
      </c>
      <c r="K10" s="20">
        <f t="shared" si="0"/>
        <v>0</v>
      </c>
      <c r="L10">
        <f t="shared" si="1"/>
        <v>0</v>
      </c>
    </row>
    <row r="11" spans="1:12" x14ac:dyDescent="0.3">
      <c r="A11" s="14" t="s">
        <v>22</v>
      </c>
      <c r="B11">
        <v>0</v>
      </c>
      <c r="C11">
        <v>0</v>
      </c>
      <c r="D11">
        <v>0</v>
      </c>
      <c r="E11">
        <v>4</v>
      </c>
      <c r="F11">
        <v>0</v>
      </c>
      <c r="G11">
        <v>0</v>
      </c>
      <c r="I11">
        <v>26</v>
      </c>
      <c r="K11" s="20">
        <f t="shared" si="0"/>
        <v>15.384615384615385</v>
      </c>
      <c r="L11">
        <f t="shared" si="1"/>
        <v>0</v>
      </c>
    </row>
    <row r="12" spans="1:12" x14ac:dyDescent="0.3">
      <c r="A12" s="14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41</v>
      </c>
      <c r="K12" s="20">
        <f t="shared" si="0"/>
        <v>0</v>
      </c>
      <c r="L12">
        <f t="shared" si="1"/>
        <v>0</v>
      </c>
    </row>
    <row r="13" spans="1:12" x14ac:dyDescent="0.3">
      <c r="A13" s="14" t="s">
        <v>38</v>
      </c>
      <c r="B13">
        <v>0</v>
      </c>
      <c r="C13">
        <v>0</v>
      </c>
      <c r="D13">
        <v>0</v>
      </c>
      <c r="E13">
        <v>5</v>
      </c>
      <c r="F13">
        <v>0</v>
      </c>
      <c r="G13">
        <v>1</v>
      </c>
      <c r="I13">
        <v>31</v>
      </c>
      <c r="K13" s="20">
        <f t="shared" si="0"/>
        <v>16.129032258064516</v>
      </c>
      <c r="L13">
        <f t="shared" si="1"/>
        <v>0</v>
      </c>
    </row>
    <row r="14" spans="1:12" x14ac:dyDescent="0.3">
      <c r="A14" s="18" t="s">
        <v>41</v>
      </c>
      <c r="B14">
        <v>0</v>
      </c>
      <c r="C14">
        <v>0</v>
      </c>
      <c r="D14">
        <v>0</v>
      </c>
      <c r="E14">
        <v>3</v>
      </c>
      <c r="F14">
        <v>0</v>
      </c>
      <c r="G14">
        <v>0</v>
      </c>
      <c r="I14">
        <v>39</v>
      </c>
      <c r="K14" s="20">
        <f t="shared" si="0"/>
        <v>7.6923076923076925</v>
      </c>
      <c r="L14">
        <f t="shared" si="1"/>
        <v>0</v>
      </c>
    </row>
    <row r="15" spans="1:12" x14ac:dyDescent="0.3">
      <c r="A15" s="18" t="s">
        <v>54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I15">
        <v>46</v>
      </c>
      <c r="K15" s="20">
        <f t="shared" si="0"/>
        <v>0</v>
      </c>
      <c r="L15">
        <f t="shared" si="1"/>
        <v>0</v>
      </c>
    </row>
    <row r="16" spans="1:12" x14ac:dyDescent="0.3">
      <c r="A16" s="18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>
        <v>37</v>
      </c>
      <c r="K16" s="20">
        <f t="shared" si="0"/>
        <v>0</v>
      </c>
      <c r="L16">
        <f t="shared" si="1"/>
        <v>0</v>
      </c>
    </row>
    <row r="17" spans="1:12" x14ac:dyDescent="0.3">
      <c r="A17" s="18" t="s">
        <v>70</v>
      </c>
      <c r="B17">
        <v>0</v>
      </c>
      <c r="C17">
        <v>0</v>
      </c>
      <c r="D17">
        <v>0</v>
      </c>
      <c r="E17">
        <v>5</v>
      </c>
      <c r="F17">
        <v>0</v>
      </c>
      <c r="G17">
        <v>0</v>
      </c>
      <c r="I17">
        <v>36</v>
      </c>
      <c r="K17" s="20">
        <f t="shared" si="0"/>
        <v>13.888888888888889</v>
      </c>
      <c r="L17">
        <f t="shared" si="1"/>
        <v>0</v>
      </c>
    </row>
    <row r="18" spans="1:12" x14ac:dyDescent="0.3">
      <c r="A18" s="14" t="s">
        <v>10</v>
      </c>
      <c r="B18">
        <v>0</v>
      </c>
      <c r="C18">
        <v>0</v>
      </c>
      <c r="D18">
        <v>0</v>
      </c>
      <c r="E18">
        <v>3</v>
      </c>
      <c r="F18">
        <v>0</v>
      </c>
      <c r="G18">
        <v>0</v>
      </c>
      <c r="I18">
        <v>28</v>
      </c>
      <c r="K18" s="20">
        <f t="shared" si="0"/>
        <v>10.714285714285714</v>
      </c>
      <c r="L18">
        <f t="shared" si="1"/>
        <v>0</v>
      </c>
    </row>
    <row r="19" spans="1:12" x14ac:dyDescent="0.3">
      <c r="A19" s="14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>
        <v>41</v>
      </c>
      <c r="K19" s="20">
        <f t="shared" si="0"/>
        <v>0</v>
      </c>
      <c r="L19">
        <f t="shared" si="1"/>
        <v>0</v>
      </c>
    </row>
    <row r="20" spans="1:12" x14ac:dyDescent="0.3">
      <c r="A20" s="14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I20">
        <v>39</v>
      </c>
      <c r="K20" s="20">
        <f t="shared" si="0"/>
        <v>0</v>
      </c>
      <c r="L20">
        <f t="shared" si="1"/>
        <v>0</v>
      </c>
    </row>
    <row r="21" spans="1:12" x14ac:dyDescent="0.3">
      <c r="A21" s="14" t="s">
        <v>37</v>
      </c>
      <c r="B21">
        <v>0</v>
      </c>
      <c r="C21">
        <v>0</v>
      </c>
      <c r="D21">
        <v>0</v>
      </c>
      <c r="E21">
        <v>2</v>
      </c>
      <c r="F21">
        <v>0</v>
      </c>
      <c r="G21">
        <v>0</v>
      </c>
      <c r="I21">
        <v>39</v>
      </c>
      <c r="K21" s="20">
        <f t="shared" si="0"/>
        <v>5.1282051282051286</v>
      </c>
      <c r="L21">
        <f t="shared" si="1"/>
        <v>0</v>
      </c>
    </row>
    <row r="22" spans="1:12" x14ac:dyDescent="0.3">
      <c r="A22" s="18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37</v>
      </c>
      <c r="K22" s="20">
        <f t="shared" si="0"/>
        <v>0</v>
      </c>
      <c r="L22">
        <f t="shared" si="1"/>
        <v>0</v>
      </c>
    </row>
    <row r="23" spans="1:12" x14ac:dyDescent="0.3">
      <c r="A23" s="18" t="s">
        <v>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>
        <v>29</v>
      </c>
      <c r="K23" s="20">
        <f t="shared" si="0"/>
        <v>0</v>
      </c>
      <c r="L23">
        <f t="shared" si="1"/>
        <v>0</v>
      </c>
    </row>
    <row r="24" spans="1:12" x14ac:dyDescent="0.3">
      <c r="A24" s="18" t="s">
        <v>58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I24">
        <v>35</v>
      </c>
      <c r="K24" s="20">
        <f t="shared" si="0"/>
        <v>2.8571428571428572</v>
      </c>
      <c r="L24">
        <f t="shared" si="1"/>
        <v>0</v>
      </c>
    </row>
    <row r="25" spans="1:12" x14ac:dyDescent="0.3">
      <c r="A25" s="18" t="s">
        <v>69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I25">
        <v>26</v>
      </c>
      <c r="K25" s="20">
        <f t="shared" si="0"/>
        <v>3.8461538461538463</v>
      </c>
      <c r="L25">
        <f t="shared" si="1"/>
        <v>0</v>
      </c>
    </row>
    <row r="26" spans="1:12" x14ac:dyDescent="0.3">
      <c r="A26" s="14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>
        <v>40</v>
      </c>
      <c r="K26" s="20">
        <f t="shared" si="0"/>
        <v>0</v>
      </c>
      <c r="L26">
        <f t="shared" si="1"/>
        <v>0</v>
      </c>
    </row>
    <row r="27" spans="1:12" x14ac:dyDescent="0.3">
      <c r="A27" s="14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>
        <v>41</v>
      </c>
      <c r="K27" s="20">
        <f t="shared" si="0"/>
        <v>0</v>
      </c>
      <c r="L27">
        <f t="shared" si="1"/>
        <v>0</v>
      </c>
    </row>
    <row r="28" spans="1:12" x14ac:dyDescent="0.3">
      <c r="A28" s="14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I28">
        <v>28</v>
      </c>
      <c r="K28" s="20">
        <f t="shared" si="0"/>
        <v>0</v>
      </c>
      <c r="L28">
        <f t="shared" si="1"/>
        <v>0</v>
      </c>
    </row>
    <row r="29" spans="1:12" x14ac:dyDescent="0.3">
      <c r="A29" s="14" t="s">
        <v>36</v>
      </c>
      <c r="B29">
        <v>0</v>
      </c>
      <c r="C29">
        <v>0</v>
      </c>
      <c r="D29">
        <v>0</v>
      </c>
      <c r="E29">
        <v>1</v>
      </c>
      <c r="F29">
        <v>3</v>
      </c>
      <c r="G29">
        <v>0</v>
      </c>
      <c r="I29">
        <v>33</v>
      </c>
      <c r="K29" s="20">
        <f t="shared" si="0"/>
        <v>3.0303030303030303</v>
      </c>
      <c r="L29">
        <f t="shared" si="1"/>
        <v>9.0909090909090917</v>
      </c>
    </row>
    <row r="30" spans="1:12" x14ac:dyDescent="0.3">
      <c r="A30" s="18" t="s">
        <v>43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30">
        <v>35</v>
      </c>
      <c r="K30" s="20">
        <f t="shared" si="0"/>
        <v>0</v>
      </c>
      <c r="L30">
        <f t="shared" si="1"/>
        <v>0</v>
      </c>
    </row>
    <row r="31" spans="1:12" x14ac:dyDescent="0.3">
      <c r="A31" s="18" t="s">
        <v>52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I31">
        <v>34</v>
      </c>
      <c r="K31" s="20">
        <f t="shared" si="0"/>
        <v>5.882352941176471</v>
      </c>
      <c r="L31">
        <f t="shared" si="1"/>
        <v>0</v>
      </c>
    </row>
    <row r="32" spans="1:12" x14ac:dyDescent="0.3">
      <c r="A32" s="18" t="s">
        <v>59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I32">
        <v>20</v>
      </c>
      <c r="K32" s="20">
        <f t="shared" si="0"/>
        <v>5</v>
      </c>
      <c r="L32">
        <f t="shared" si="1"/>
        <v>0</v>
      </c>
    </row>
    <row r="33" spans="1:12" x14ac:dyDescent="0.3">
      <c r="A33" s="18" t="s">
        <v>68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I33">
        <v>42</v>
      </c>
      <c r="K33" s="20">
        <f t="shared" si="0"/>
        <v>2.3809523809523809</v>
      </c>
      <c r="L33">
        <f t="shared" si="1"/>
        <v>0</v>
      </c>
    </row>
    <row r="34" spans="1:12" x14ac:dyDescent="0.3">
      <c r="A34" s="1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v>39</v>
      </c>
      <c r="K34" s="20">
        <f t="shared" si="0"/>
        <v>0</v>
      </c>
      <c r="L34">
        <f t="shared" si="1"/>
        <v>0</v>
      </c>
    </row>
    <row r="35" spans="1:12" x14ac:dyDescent="0.3">
      <c r="A35" s="14" t="s">
        <v>19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I35">
        <v>38</v>
      </c>
      <c r="K35" s="20">
        <f t="shared" si="0"/>
        <v>7.8947368421052628</v>
      </c>
      <c r="L35">
        <f t="shared" si="1"/>
        <v>0</v>
      </c>
    </row>
    <row r="36" spans="1:12" x14ac:dyDescent="0.3">
      <c r="A36" s="14" t="s">
        <v>28</v>
      </c>
      <c r="B36">
        <v>0</v>
      </c>
      <c r="C36">
        <v>0</v>
      </c>
      <c r="D36">
        <v>0</v>
      </c>
      <c r="E36">
        <v>0</v>
      </c>
      <c r="F36">
        <v>5</v>
      </c>
      <c r="G36">
        <v>0</v>
      </c>
      <c r="I36">
        <v>39</v>
      </c>
      <c r="K36" s="20">
        <f t="shared" si="0"/>
        <v>0</v>
      </c>
      <c r="L36">
        <f t="shared" si="1"/>
        <v>12.820512820512821</v>
      </c>
    </row>
    <row r="37" spans="1:12" x14ac:dyDescent="0.3">
      <c r="A37" s="14" t="s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I37">
        <v>26</v>
      </c>
      <c r="K37" s="20">
        <f t="shared" si="0"/>
        <v>3.8461538461538463</v>
      </c>
      <c r="L37">
        <f t="shared" si="1"/>
        <v>0</v>
      </c>
    </row>
    <row r="38" spans="1:12" x14ac:dyDescent="0.3">
      <c r="A38" s="18" t="s">
        <v>44</v>
      </c>
      <c r="B38">
        <v>0</v>
      </c>
      <c r="C38">
        <v>0</v>
      </c>
      <c r="D38">
        <v>0</v>
      </c>
      <c r="E38">
        <v>2</v>
      </c>
      <c r="F38">
        <v>0</v>
      </c>
      <c r="G38">
        <v>0</v>
      </c>
      <c r="I38">
        <v>41</v>
      </c>
      <c r="K38" s="20">
        <f t="shared" si="0"/>
        <v>4.8780487804878048</v>
      </c>
      <c r="L38">
        <f t="shared" si="1"/>
        <v>0</v>
      </c>
    </row>
    <row r="39" spans="1:12" x14ac:dyDescent="0.3">
      <c r="A39" s="18" t="s">
        <v>51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I39">
        <v>19</v>
      </c>
      <c r="K39" s="20">
        <f t="shared" si="0"/>
        <v>5.2631578947368425</v>
      </c>
      <c r="L39">
        <f t="shared" si="1"/>
        <v>0</v>
      </c>
    </row>
    <row r="40" spans="1:12" x14ac:dyDescent="0.3">
      <c r="A40" s="18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38</v>
      </c>
      <c r="K40" s="20">
        <f t="shared" si="0"/>
        <v>0</v>
      </c>
      <c r="L40">
        <f t="shared" si="1"/>
        <v>0</v>
      </c>
    </row>
    <row r="41" spans="1:12" x14ac:dyDescent="0.3">
      <c r="A41" s="18" t="s">
        <v>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>
        <v>26</v>
      </c>
      <c r="K41" s="20">
        <f t="shared" si="0"/>
        <v>0</v>
      </c>
      <c r="L41">
        <f t="shared" si="1"/>
        <v>0</v>
      </c>
    </row>
    <row r="42" spans="1:12" x14ac:dyDescent="0.3">
      <c r="A42" s="14" t="s">
        <v>13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I42">
        <v>39</v>
      </c>
      <c r="K42" s="20">
        <f t="shared" si="0"/>
        <v>0</v>
      </c>
      <c r="L42">
        <f t="shared" si="1"/>
        <v>0</v>
      </c>
    </row>
    <row r="43" spans="1:12" x14ac:dyDescent="0.3">
      <c r="A43" s="14" t="s">
        <v>18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I43">
        <v>38</v>
      </c>
      <c r="K43" s="20">
        <f t="shared" si="0"/>
        <v>2.6315789473684212</v>
      </c>
      <c r="L43">
        <f t="shared" si="1"/>
        <v>0</v>
      </c>
    </row>
    <row r="44" spans="1:12" x14ac:dyDescent="0.3">
      <c r="A44" s="14" t="s">
        <v>29</v>
      </c>
      <c r="B44">
        <v>0</v>
      </c>
      <c r="C44">
        <v>0</v>
      </c>
      <c r="D44">
        <v>0</v>
      </c>
      <c r="E44">
        <v>5</v>
      </c>
      <c r="F44">
        <v>0</v>
      </c>
      <c r="G44">
        <v>0</v>
      </c>
      <c r="I44">
        <v>35</v>
      </c>
      <c r="K44" s="20">
        <f t="shared" si="0"/>
        <v>14.285714285714286</v>
      </c>
      <c r="L44">
        <f t="shared" si="1"/>
        <v>0</v>
      </c>
    </row>
    <row r="45" spans="1:12" x14ac:dyDescent="0.3">
      <c r="A45" s="14" t="s">
        <v>34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45">
        <v>32</v>
      </c>
      <c r="K45" s="20">
        <f t="shared" si="0"/>
        <v>0</v>
      </c>
      <c r="L45">
        <f t="shared" si="1"/>
        <v>0</v>
      </c>
    </row>
    <row r="46" spans="1:12" x14ac:dyDescent="0.3">
      <c r="A46" s="18" t="s">
        <v>45</v>
      </c>
      <c r="B46">
        <v>0</v>
      </c>
      <c r="C46">
        <v>0</v>
      </c>
      <c r="D46">
        <v>0</v>
      </c>
      <c r="E46">
        <v>2</v>
      </c>
      <c r="F46">
        <v>0</v>
      </c>
      <c r="G46">
        <v>0</v>
      </c>
      <c r="I46">
        <v>37</v>
      </c>
      <c r="K46" s="20">
        <f t="shared" si="0"/>
        <v>5.4054054054054053</v>
      </c>
      <c r="L46">
        <f t="shared" si="1"/>
        <v>0</v>
      </c>
    </row>
    <row r="47" spans="1:12" x14ac:dyDescent="0.3">
      <c r="A47" s="18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>
        <v>36</v>
      </c>
      <c r="K47" s="20">
        <f t="shared" si="0"/>
        <v>0</v>
      </c>
      <c r="L47">
        <f t="shared" si="1"/>
        <v>0</v>
      </c>
    </row>
    <row r="48" spans="1:12" x14ac:dyDescent="0.3">
      <c r="A48" s="18" t="s">
        <v>61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I48">
        <v>45</v>
      </c>
      <c r="K48" s="20">
        <f t="shared" si="0"/>
        <v>4.4444444444444446</v>
      </c>
      <c r="L48">
        <f t="shared" si="1"/>
        <v>0</v>
      </c>
    </row>
    <row r="49" spans="1:12" x14ac:dyDescent="0.3">
      <c r="A49" s="18" t="s">
        <v>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49">
        <v>34</v>
      </c>
      <c r="K49" s="20">
        <f t="shared" si="0"/>
        <v>0</v>
      </c>
      <c r="L49">
        <f t="shared" si="1"/>
        <v>0</v>
      </c>
    </row>
    <row r="50" spans="1:12" x14ac:dyDescent="0.3">
      <c r="A50" s="14" t="s">
        <v>14</v>
      </c>
      <c r="B50">
        <v>0</v>
      </c>
      <c r="C50">
        <v>0</v>
      </c>
      <c r="D50">
        <v>0</v>
      </c>
      <c r="E50">
        <v>2</v>
      </c>
      <c r="F50">
        <v>1</v>
      </c>
      <c r="G50">
        <v>0</v>
      </c>
      <c r="I50">
        <v>34</v>
      </c>
      <c r="K50" s="20">
        <f t="shared" si="0"/>
        <v>5.882352941176471</v>
      </c>
      <c r="L50">
        <f t="shared" si="1"/>
        <v>2.9411764705882355</v>
      </c>
    </row>
    <row r="51" spans="1:12" x14ac:dyDescent="0.3">
      <c r="A51" s="14" t="s">
        <v>17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I51">
        <v>45</v>
      </c>
      <c r="K51" s="20">
        <f t="shared" si="0"/>
        <v>0</v>
      </c>
      <c r="L51">
        <f t="shared" si="1"/>
        <v>2.2222222222222223</v>
      </c>
    </row>
    <row r="52" spans="1:12" x14ac:dyDescent="0.3">
      <c r="A52" s="14" t="s">
        <v>30</v>
      </c>
      <c r="B52">
        <v>0</v>
      </c>
      <c r="C52">
        <v>0</v>
      </c>
      <c r="D52">
        <v>0</v>
      </c>
      <c r="E52">
        <v>3</v>
      </c>
      <c r="F52">
        <v>0</v>
      </c>
      <c r="G52">
        <v>0</v>
      </c>
      <c r="I52">
        <v>37</v>
      </c>
      <c r="K52" s="20">
        <f t="shared" si="0"/>
        <v>8.1081081081081088</v>
      </c>
      <c r="L52">
        <f t="shared" si="1"/>
        <v>0</v>
      </c>
    </row>
    <row r="53" spans="1:12" x14ac:dyDescent="0.3">
      <c r="A53" s="14" t="s">
        <v>33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I53">
        <v>39</v>
      </c>
      <c r="K53" s="20">
        <f t="shared" si="0"/>
        <v>0</v>
      </c>
      <c r="L53">
        <f t="shared" si="1"/>
        <v>2.5641025641025643</v>
      </c>
    </row>
    <row r="54" spans="1:12" x14ac:dyDescent="0.3">
      <c r="A54" s="1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>
        <v>42</v>
      </c>
      <c r="K54" s="20">
        <f t="shared" si="0"/>
        <v>0</v>
      </c>
      <c r="L54">
        <f t="shared" si="1"/>
        <v>0</v>
      </c>
    </row>
    <row r="55" spans="1:12" x14ac:dyDescent="0.3">
      <c r="A55" s="18" t="s">
        <v>49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I55">
        <v>32</v>
      </c>
      <c r="K55" s="20">
        <f t="shared" si="0"/>
        <v>3.125</v>
      </c>
      <c r="L55">
        <f t="shared" si="1"/>
        <v>3.125</v>
      </c>
    </row>
    <row r="56" spans="1:12" x14ac:dyDescent="0.3">
      <c r="A56" s="18" t="s">
        <v>62</v>
      </c>
      <c r="B56">
        <v>0</v>
      </c>
      <c r="C56">
        <v>0</v>
      </c>
      <c r="D56">
        <v>0</v>
      </c>
      <c r="E56">
        <v>5</v>
      </c>
      <c r="F56">
        <v>0</v>
      </c>
      <c r="G56">
        <v>0</v>
      </c>
      <c r="I56">
        <v>30</v>
      </c>
      <c r="K56" s="20">
        <f t="shared" si="0"/>
        <v>16.666666666666668</v>
      </c>
      <c r="L56">
        <f t="shared" si="1"/>
        <v>0</v>
      </c>
    </row>
    <row r="57" spans="1:12" x14ac:dyDescent="0.3">
      <c r="A57" s="18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v>34</v>
      </c>
      <c r="K57" s="20">
        <f t="shared" si="0"/>
        <v>0</v>
      </c>
      <c r="L57">
        <f t="shared" si="1"/>
        <v>0</v>
      </c>
    </row>
    <row r="58" spans="1:12" x14ac:dyDescent="0.3">
      <c r="A58" s="14" t="s">
        <v>15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I58">
        <v>38</v>
      </c>
      <c r="K58" s="20">
        <f t="shared" si="0"/>
        <v>0</v>
      </c>
      <c r="L58">
        <f t="shared" si="1"/>
        <v>0</v>
      </c>
    </row>
    <row r="59" spans="1:12" x14ac:dyDescent="0.3">
      <c r="A59" s="14" t="s">
        <v>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>
        <v>34</v>
      </c>
      <c r="K59" s="20">
        <f t="shared" si="0"/>
        <v>0</v>
      </c>
      <c r="L59">
        <f t="shared" si="1"/>
        <v>0</v>
      </c>
    </row>
    <row r="60" spans="1:12" x14ac:dyDescent="0.3">
      <c r="A60" s="14" t="s">
        <v>31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I60">
        <v>38</v>
      </c>
      <c r="K60" s="20">
        <f t="shared" si="0"/>
        <v>0</v>
      </c>
      <c r="L60">
        <f t="shared" si="1"/>
        <v>2.6315789473684212</v>
      </c>
    </row>
    <row r="61" spans="1:12" x14ac:dyDescent="0.3">
      <c r="A61" s="14" t="s">
        <v>32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I61">
        <v>32</v>
      </c>
      <c r="K61" s="20">
        <f t="shared" si="0"/>
        <v>0</v>
      </c>
      <c r="L61">
        <f t="shared" si="1"/>
        <v>3.125</v>
      </c>
    </row>
    <row r="62" spans="1:12" x14ac:dyDescent="0.3">
      <c r="A62" s="18" t="s">
        <v>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>
        <v>39</v>
      </c>
      <c r="K62" s="20">
        <f t="shared" si="0"/>
        <v>0</v>
      </c>
      <c r="L62">
        <f t="shared" si="1"/>
        <v>0</v>
      </c>
    </row>
    <row r="63" spans="1:12" x14ac:dyDescent="0.3">
      <c r="A63" s="18" t="s">
        <v>48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I63">
        <v>38</v>
      </c>
      <c r="K63" s="20">
        <f t="shared" si="0"/>
        <v>0</v>
      </c>
      <c r="L63">
        <f t="shared" si="1"/>
        <v>5.2631578947368425</v>
      </c>
    </row>
    <row r="64" spans="1:12" x14ac:dyDescent="0.3">
      <c r="A64" s="18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64">
        <v>33</v>
      </c>
      <c r="K64" s="20">
        <f t="shared" si="0"/>
        <v>0</v>
      </c>
      <c r="L64">
        <f t="shared" si="1"/>
        <v>0</v>
      </c>
    </row>
    <row r="65" spans="1:12" x14ac:dyDescent="0.3">
      <c r="A65" s="18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>
        <v>35</v>
      </c>
      <c r="K65" s="20">
        <f t="shared" si="0"/>
        <v>0</v>
      </c>
      <c r="L65">
        <f t="shared" si="1"/>
        <v>0</v>
      </c>
    </row>
  </sheetData>
  <sortState ref="A2:G65">
    <sortCondition ref="A2:A65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8"/>
  <sheetViews>
    <sheetView topLeftCell="C1" workbookViewId="0">
      <selection activeCell="T15" sqref="T15"/>
    </sheetView>
  </sheetViews>
  <sheetFormatPr defaultRowHeight="15.6" x14ac:dyDescent="0.3"/>
  <cols>
    <col min="1" max="11" width="8.796875" style="33"/>
    <col min="14" max="16" width="8.796875" style="45"/>
  </cols>
  <sheetData>
    <row r="1" spans="1:23" x14ac:dyDescent="0.3">
      <c r="A1" s="32" t="s">
        <v>7</v>
      </c>
      <c r="B1" s="32" t="s">
        <v>3</v>
      </c>
      <c r="C1" s="32" t="s">
        <v>4</v>
      </c>
      <c r="D1" s="32" t="s">
        <v>5</v>
      </c>
      <c r="E1" s="33" t="s">
        <v>214</v>
      </c>
      <c r="F1" s="33" t="s">
        <v>215</v>
      </c>
      <c r="G1" s="33" t="s">
        <v>216</v>
      </c>
      <c r="H1" s="33" t="s">
        <v>221</v>
      </c>
      <c r="I1" s="33" t="s">
        <v>217</v>
      </c>
      <c r="J1" s="34" t="s">
        <v>226</v>
      </c>
      <c r="K1" s="34" t="s">
        <v>225</v>
      </c>
      <c r="L1" s="38" t="s">
        <v>233</v>
      </c>
      <c r="M1" s="38" t="s">
        <v>234</v>
      </c>
      <c r="N1" s="43" t="s">
        <v>237</v>
      </c>
      <c r="O1" s="43" t="s">
        <v>238</v>
      </c>
      <c r="P1" s="43" t="s">
        <v>239</v>
      </c>
    </row>
    <row r="2" spans="1:23" x14ac:dyDescent="0.3">
      <c r="A2" s="35" t="s">
        <v>8</v>
      </c>
      <c r="B2" s="36">
        <v>1</v>
      </c>
      <c r="C2" s="47" t="s">
        <v>240</v>
      </c>
      <c r="D2" s="47" t="s">
        <v>2</v>
      </c>
      <c r="E2" s="33">
        <v>36</v>
      </c>
      <c r="F2" s="33">
        <v>35</v>
      </c>
      <c r="G2" s="34">
        <v>5.4054054054054053</v>
      </c>
      <c r="H2" s="34">
        <v>0</v>
      </c>
      <c r="I2" s="34">
        <v>0</v>
      </c>
      <c r="J2" s="34">
        <v>0</v>
      </c>
      <c r="K2" s="34">
        <v>0</v>
      </c>
      <c r="L2" s="20">
        <f>100-(E2*100/52.49344)</f>
        <v>31.420002194559927</v>
      </c>
      <c r="M2" s="20">
        <f>100-(F2*100/52.49344)</f>
        <v>33.325002133599938</v>
      </c>
      <c r="N2" s="46">
        <v>7.2093579999999999</v>
      </c>
      <c r="O2" s="46">
        <v>11.378965000000001</v>
      </c>
      <c r="P2" s="44">
        <f>(((100-O2)*0.01)*(N2))/((60*(1-0.13)))/((10*17)/43560)</f>
        <v>31.361863239395184</v>
      </c>
      <c r="V2">
        <v>17</v>
      </c>
      <c r="W2">
        <v>136</v>
      </c>
    </row>
    <row r="3" spans="1:23" x14ac:dyDescent="0.3">
      <c r="A3" s="35" t="s">
        <v>23</v>
      </c>
      <c r="B3" s="36">
        <v>1</v>
      </c>
      <c r="C3" s="47" t="s">
        <v>240</v>
      </c>
      <c r="D3" s="47" t="s">
        <v>1</v>
      </c>
      <c r="E3" s="33">
        <v>31</v>
      </c>
      <c r="F3" s="33">
        <v>40</v>
      </c>
      <c r="G3" s="34">
        <v>2.4390243902439024</v>
      </c>
      <c r="H3" s="34">
        <v>5</v>
      </c>
      <c r="I3" s="34">
        <v>2.5</v>
      </c>
      <c r="J3" s="34">
        <v>0</v>
      </c>
      <c r="K3" s="34">
        <v>0</v>
      </c>
      <c r="L3" s="20">
        <f t="shared" ref="L3:L65" si="0">100-(E3*100/52.49344)</f>
        <v>40.945001889759936</v>
      </c>
      <c r="M3" s="20">
        <f t="shared" ref="M3:M65" si="1">100-(F3*100/52.49344)</f>
        <v>23.800002438399915</v>
      </c>
      <c r="N3" s="46">
        <v>7.731338</v>
      </c>
      <c r="O3" s="46">
        <v>11.262753999999999</v>
      </c>
      <c r="P3" s="44">
        <f>(((100-O3)*0.01)*(N3))/((60*(1-0.13)))/((10*17)/43560)</f>
        <v>33.676663157741544</v>
      </c>
      <c r="U3" t="s">
        <v>235</v>
      </c>
      <c r="V3">
        <v>3.28084</v>
      </c>
    </row>
    <row r="4" spans="1:23" x14ac:dyDescent="0.3">
      <c r="A4" s="35" t="s">
        <v>24</v>
      </c>
      <c r="B4" s="36">
        <v>1</v>
      </c>
      <c r="C4" s="47" t="s">
        <v>241</v>
      </c>
      <c r="D4" s="47" t="s">
        <v>1</v>
      </c>
      <c r="E4" s="33">
        <v>30</v>
      </c>
      <c r="F4" s="33">
        <v>31</v>
      </c>
      <c r="G4" s="34">
        <v>18.421052631578949</v>
      </c>
      <c r="H4" s="34">
        <v>0</v>
      </c>
      <c r="I4" s="34">
        <v>3.225806451612903</v>
      </c>
      <c r="J4" s="34">
        <v>0</v>
      </c>
      <c r="K4" s="34">
        <v>0</v>
      </c>
      <c r="L4" s="20">
        <f t="shared" si="0"/>
        <v>42.85000182879994</v>
      </c>
      <c r="M4" s="20">
        <f t="shared" si="1"/>
        <v>40.945001889759936</v>
      </c>
      <c r="N4" s="46">
        <v>7.2070800000000004</v>
      </c>
      <c r="O4" s="46">
        <v>13.121200999999999</v>
      </c>
      <c r="P4" s="44">
        <f>(((100-O4)*0.01)*(N4))/((60*(1-0.13)))/((10*17)/43560)</f>
        <v>30.735593110883297</v>
      </c>
    </row>
    <row r="5" spans="1:23" x14ac:dyDescent="0.3">
      <c r="A5" s="35" t="s">
        <v>39</v>
      </c>
      <c r="B5" s="36">
        <v>1</v>
      </c>
      <c r="C5" s="47" t="s">
        <v>241</v>
      </c>
      <c r="D5" s="47" t="s">
        <v>2</v>
      </c>
      <c r="E5" s="33">
        <v>33</v>
      </c>
      <c r="F5" s="33">
        <v>31</v>
      </c>
      <c r="G5" s="34">
        <v>11.428571428571429</v>
      </c>
      <c r="H5" s="34">
        <v>0</v>
      </c>
      <c r="I5" s="34">
        <v>0</v>
      </c>
      <c r="J5" s="34">
        <v>0</v>
      </c>
      <c r="K5" s="34">
        <v>0</v>
      </c>
      <c r="L5" s="20">
        <f t="shared" si="0"/>
        <v>37.135002011679937</v>
      </c>
      <c r="M5" s="20">
        <f t="shared" si="1"/>
        <v>40.945001889759936</v>
      </c>
      <c r="N5" s="46">
        <v>8.947972</v>
      </c>
      <c r="O5" s="46">
        <v>11.314565</v>
      </c>
      <c r="P5" s="44">
        <f>(((100-O5)*0.01)*(N5))/((60*(1-0.13)))/((10*17)/43560)</f>
        <v>38.953399388124232</v>
      </c>
      <c r="W5">
        <f>(V3*2)*W2/V2</f>
        <v>52.49344</v>
      </c>
    </row>
    <row r="6" spans="1:23" x14ac:dyDescent="0.3">
      <c r="A6" s="35" t="s">
        <v>40</v>
      </c>
      <c r="B6" s="36">
        <v>1</v>
      </c>
      <c r="C6" s="47" t="s">
        <v>242</v>
      </c>
      <c r="D6" s="47" t="s">
        <v>2</v>
      </c>
      <c r="E6" s="33">
        <v>38</v>
      </c>
      <c r="F6" s="33">
        <v>35</v>
      </c>
      <c r="G6" s="34">
        <v>5.4054054054054053</v>
      </c>
      <c r="H6" s="34">
        <v>0</v>
      </c>
      <c r="I6" s="34">
        <v>0</v>
      </c>
      <c r="J6" s="34">
        <v>0</v>
      </c>
      <c r="K6" s="34">
        <v>0</v>
      </c>
      <c r="L6" s="20">
        <f t="shared" si="0"/>
        <v>27.610002316479921</v>
      </c>
      <c r="M6" s="20">
        <f t="shared" si="1"/>
        <v>33.325002133599938</v>
      </c>
      <c r="N6" s="46">
        <v>7.940868</v>
      </c>
      <c r="O6" s="46">
        <v>11.717734</v>
      </c>
      <c r="P6" s="44">
        <f>(((100-O6)*0.01)*(N6))/((60*(1-0.13)))/((10*17)/43560)</f>
        <v>34.411998517920267</v>
      </c>
    </row>
    <row r="7" spans="1:23" x14ac:dyDescent="0.3">
      <c r="A7" s="35" t="s">
        <v>55</v>
      </c>
      <c r="B7" s="36">
        <v>1</v>
      </c>
      <c r="C7" s="47" t="s">
        <v>242</v>
      </c>
      <c r="D7" s="47" t="s">
        <v>1</v>
      </c>
      <c r="E7" s="33">
        <v>35</v>
      </c>
      <c r="F7" s="33">
        <v>32</v>
      </c>
      <c r="G7" s="34">
        <v>3.0303030303030303</v>
      </c>
      <c r="H7" s="34">
        <v>6.25</v>
      </c>
      <c r="I7" s="34">
        <v>15.625</v>
      </c>
      <c r="J7" s="34">
        <v>0</v>
      </c>
      <c r="K7" s="34">
        <v>0</v>
      </c>
      <c r="L7" s="20">
        <f t="shared" si="0"/>
        <v>33.325002133599938</v>
      </c>
      <c r="M7" s="20">
        <f t="shared" si="1"/>
        <v>39.04000195071994</v>
      </c>
      <c r="N7" s="46">
        <v>7.4622609999999998</v>
      </c>
      <c r="O7" s="46">
        <v>11.155365</v>
      </c>
      <c r="P7" s="44">
        <f t="shared" ref="P7:P65" si="2">(((100-O7)*0.01)*(N7))/((60*(1-0.13)))/((10*17)/43560)</f>
        <v>32.543936889731413</v>
      </c>
      <c r="W7" s="37" t="s">
        <v>228</v>
      </c>
    </row>
    <row r="8" spans="1:23" x14ac:dyDescent="0.3">
      <c r="A8" s="35" t="s">
        <v>56</v>
      </c>
      <c r="B8" s="36">
        <v>1</v>
      </c>
      <c r="C8" s="47" t="s">
        <v>243</v>
      </c>
      <c r="D8" s="47" t="s">
        <v>2</v>
      </c>
      <c r="E8" s="33">
        <v>26</v>
      </c>
      <c r="F8" s="33">
        <v>31</v>
      </c>
      <c r="G8" s="34">
        <v>3.125</v>
      </c>
      <c r="H8" s="34">
        <v>0</v>
      </c>
      <c r="I8" s="34">
        <v>0</v>
      </c>
      <c r="J8" s="34">
        <v>0</v>
      </c>
      <c r="K8" s="34">
        <v>0</v>
      </c>
      <c r="L8" s="20">
        <f t="shared" si="0"/>
        <v>50.470001584959952</v>
      </c>
      <c r="M8" s="20">
        <f t="shared" si="1"/>
        <v>40.945001889759936</v>
      </c>
      <c r="N8" s="46">
        <v>6.6559280000000003</v>
      </c>
      <c r="O8" s="46">
        <v>12.660266999999999</v>
      </c>
      <c r="P8" s="44">
        <f t="shared" si="2"/>
        <v>28.535725720427628</v>
      </c>
      <c r="W8" s="37" t="s">
        <v>229</v>
      </c>
    </row>
    <row r="9" spans="1:23" x14ac:dyDescent="0.3">
      <c r="A9" s="35" t="s">
        <v>71</v>
      </c>
      <c r="B9" s="36">
        <v>1</v>
      </c>
      <c r="C9" s="47" t="s">
        <v>243</v>
      </c>
      <c r="D9" s="47" t="s">
        <v>1</v>
      </c>
      <c r="E9" s="33">
        <v>21</v>
      </c>
      <c r="F9" s="33">
        <v>33</v>
      </c>
      <c r="G9" s="34">
        <v>5.7142857142857144</v>
      </c>
      <c r="H9" s="34">
        <v>0</v>
      </c>
      <c r="I9" s="34">
        <v>0</v>
      </c>
      <c r="J9" s="34">
        <v>0</v>
      </c>
      <c r="K9" s="34">
        <v>0</v>
      </c>
      <c r="L9" s="20">
        <f t="shared" si="0"/>
        <v>59.995001280159961</v>
      </c>
      <c r="M9" s="20">
        <f t="shared" si="1"/>
        <v>37.135002011679937</v>
      </c>
      <c r="N9" s="46">
        <v>5.7124329999999999</v>
      </c>
      <c r="O9" s="46">
        <v>11.921200000000001</v>
      </c>
      <c r="P9" s="44">
        <f t="shared" si="2"/>
        <v>24.697952734348238</v>
      </c>
      <c r="W9" s="37" t="s">
        <v>230</v>
      </c>
    </row>
    <row r="10" spans="1:23" x14ac:dyDescent="0.3">
      <c r="A10" s="35" t="s">
        <v>9</v>
      </c>
      <c r="B10" s="36">
        <v>1</v>
      </c>
      <c r="C10" s="47" t="s">
        <v>244</v>
      </c>
      <c r="D10" s="47" t="s">
        <v>2</v>
      </c>
      <c r="E10" s="33">
        <v>29</v>
      </c>
      <c r="F10" s="33">
        <v>32</v>
      </c>
      <c r="G10" s="34">
        <v>5.882352941176471</v>
      </c>
      <c r="H10" s="34">
        <v>0</v>
      </c>
      <c r="I10" s="34">
        <v>0</v>
      </c>
      <c r="J10" s="34">
        <v>21.875</v>
      </c>
      <c r="K10" s="34">
        <v>0</v>
      </c>
      <c r="L10" s="20">
        <f t="shared" si="0"/>
        <v>44.755001767839943</v>
      </c>
      <c r="M10" s="20">
        <f t="shared" si="1"/>
        <v>39.04000195071994</v>
      </c>
      <c r="N10" s="46">
        <v>8.9087910000000008</v>
      </c>
      <c r="O10" s="46">
        <v>10.919765999999999</v>
      </c>
      <c r="P10" s="44">
        <f t="shared" si="2"/>
        <v>38.955480575816786</v>
      </c>
      <c r="W10" s="37" t="s">
        <v>5</v>
      </c>
    </row>
    <row r="11" spans="1:23" x14ac:dyDescent="0.3">
      <c r="A11" s="35" t="s">
        <v>22</v>
      </c>
      <c r="B11" s="36">
        <v>1</v>
      </c>
      <c r="C11" s="47" t="s">
        <v>244</v>
      </c>
      <c r="D11" s="47" t="s">
        <v>1</v>
      </c>
      <c r="E11" s="33">
        <v>33</v>
      </c>
      <c r="F11" s="33">
        <v>26</v>
      </c>
      <c r="G11" s="34">
        <v>21.212121212121211</v>
      </c>
      <c r="H11" s="34">
        <v>15.384615384615385</v>
      </c>
      <c r="I11" s="34">
        <v>15.384615384615385</v>
      </c>
      <c r="J11" s="34">
        <v>3.8461538461538463</v>
      </c>
      <c r="K11" s="34">
        <v>0</v>
      </c>
      <c r="L11" s="20">
        <f t="shared" si="0"/>
        <v>37.135002011679937</v>
      </c>
      <c r="M11" s="20">
        <f t="shared" si="1"/>
        <v>50.470001584959952</v>
      </c>
      <c r="N11" s="46">
        <v>7.5955950000000003</v>
      </c>
      <c r="O11" s="46">
        <v>10.619012</v>
      </c>
      <c r="P11" s="44">
        <f t="shared" si="2"/>
        <v>33.325402049205302</v>
      </c>
      <c r="W11" s="37" t="s">
        <v>231</v>
      </c>
    </row>
    <row r="12" spans="1:23" x14ac:dyDescent="0.3">
      <c r="A12" s="35" t="s">
        <v>25</v>
      </c>
      <c r="B12" s="36">
        <v>1</v>
      </c>
      <c r="C12" s="47" t="s">
        <v>245</v>
      </c>
      <c r="D12" s="47" t="s">
        <v>2</v>
      </c>
      <c r="E12" s="33">
        <v>35</v>
      </c>
      <c r="F12" s="33">
        <v>41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20">
        <f t="shared" si="0"/>
        <v>33.325002133599938</v>
      </c>
      <c r="M12" s="20">
        <f t="shared" si="1"/>
        <v>21.895002499359919</v>
      </c>
      <c r="N12" s="46">
        <v>7.1946399999999997</v>
      </c>
      <c r="O12" s="46">
        <v>12.365646</v>
      </c>
      <c r="P12" s="44">
        <f t="shared" si="2"/>
        <v>30.949376498243311</v>
      </c>
    </row>
    <row r="13" spans="1:23" x14ac:dyDescent="0.3">
      <c r="A13" s="35" t="s">
        <v>38</v>
      </c>
      <c r="B13" s="36">
        <v>1</v>
      </c>
      <c r="C13" s="47" t="s">
        <v>245</v>
      </c>
      <c r="D13" s="47" t="s">
        <v>1</v>
      </c>
      <c r="E13" s="33">
        <v>35</v>
      </c>
      <c r="F13" s="33">
        <v>31</v>
      </c>
      <c r="G13" s="34">
        <v>8.8235294117647065</v>
      </c>
      <c r="H13" s="34">
        <v>0</v>
      </c>
      <c r="I13" s="34">
        <v>16.129032258064516</v>
      </c>
      <c r="J13" s="34">
        <v>0</v>
      </c>
      <c r="K13" s="34">
        <v>0</v>
      </c>
      <c r="L13" s="20">
        <f t="shared" si="0"/>
        <v>33.325002133599938</v>
      </c>
      <c r="M13" s="20">
        <f t="shared" si="1"/>
        <v>40.945001889759936</v>
      </c>
      <c r="N13" s="46">
        <v>0</v>
      </c>
      <c r="O13" s="46">
        <v>10.364025</v>
      </c>
      <c r="P13" s="48" t="s">
        <v>248</v>
      </c>
    </row>
    <row r="14" spans="1:23" x14ac:dyDescent="0.3">
      <c r="A14" s="35" t="s">
        <v>41</v>
      </c>
      <c r="B14" s="36">
        <v>1</v>
      </c>
      <c r="C14" s="47" t="s">
        <v>246</v>
      </c>
      <c r="D14" s="47" t="s">
        <v>1</v>
      </c>
      <c r="E14" s="33">
        <v>40</v>
      </c>
      <c r="F14" s="33">
        <v>39</v>
      </c>
      <c r="G14" s="34">
        <v>0</v>
      </c>
      <c r="H14" s="34">
        <v>2.5641025641025643</v>
      </c>
      <c r="I14" s="34">
        <v>7.6923076923076925</v>
      </c>
      <c r="J14" s="34">
        <v>0</v>
      </c>
      <c r="K14" s="34">
        <v>0</v>
      </c>
      <c r="L14" s="20">
        <f t="shared" si="0"/>
        <v>23.800002438399915</v>
      </c>
      <c r="M14" s="20">
        <f t="shared" si="1"/>
        <v>25.705002377439925</v>
      </c>
      <c r="N14" s="46">
        <v>7.7911380000000001</v>
      </c>
      <c r="O14" s="46">
        <v>11.806623</v>
      </c>
      <c r="P14" s="44">
        <f t="shared" si="2"/>
        <v>33.729143723349345</v>
      </c>
    </row>
    <row r="15" spans="1:23" x14ac:dyDescent="0.3">
      <c r="A15" s="35" t="s">
        <v>54</v>
      </c>
      <c r="B15" s="36">
        <v>1</v>
      </c>
      <c r="C15" s="47" t="s">
        <v>246</v>
      </c>
      <c r="D15" s="47" t="s">
        <v>2</v>
      </c>
      <c r="E15" s="33">
        <v>39</v>
      </c>
      <c r="F15" s="33">
        <v>46</v>
      </c>
      <c r="G15" s="34">
        <v>0</v>
      </c>
      <c r="H15" s="34">
        <v>0</v>
      </c>
      <c r="I15" s="34">
        <v>0</v>
      </c>
      <c r="J15" s="34">
        <v>2.1739130434782608</v>
      </c>
      <c r="K15" s="34">
        <v>0</v>
      </c>
      <c r="L15" s="20">
        <f t="shared" si="0"/>
        <v>25.705002377439925</v>
      </c>
      <c r="M15" s="20">
        <f t="shared" si="1"/>
        <v>12.37000280415991</v>
      </c>
      <c r="N15" s="46">
        <v>6.9437009999999999</v>
      </c>
      <c r="O15" s="46">
        <v>10.670070000000001</v>
      </c>
      <c r="P15" s="44">
        <f t="shared" si="2"/>
        <v>30.447837418573034</v>
      </c>
    </row>
    <row r="16" spans="1:23" x14ac:dyDescent="0.3">
      <c r="A16" s="35" t="s">
        <v>57</v>
      </c>
      <c r="B16" s="36">
        <v>1</v>
      </c>
      <c r="C16" s="47" t="s">
        <v>247</v>
      </c>
      <c r="D16" s="47" t="s">
        <v>2</v>
      </c>
      <c r="E16" s="33">
        <v>33</v>
      </c>
      <c r="F16" s="33">
        <v>37</v>
      </c>
      <c r="G16" s="34">
        <v>2.6315789473684212</v>
      </c>
      <c r="H16" s="34">
        <v>0</v>
      </c>
      <c r="I16" s="34">
        <v>0</v>
      </c>
      <c r="J16" s="34">
        <v>0</v>
      </c>
      <c r="K16" s="34">
        <v>0</v>
      </c>
      <c r="L16" s="20">
        <f t="shared" si="0"/>
        <v>37.135002011679937</v>
      </c>
      <c r="M16" s="20">
        <f t="shared" si="1"/>
        <v>29.515002255519931</v>
      </c>
      <c r="N16" s="46">
        <v>7.7922659999999997</v>
      </c>
      <c r="O16" s="46">
        <v>12.262176999999999</v>
      </c>
      <c r="P16" s="44">
        <f t="shared" si="2"/>
        <v>33.559777308035322</v>
      </c>
    </row>
    <row r="17" spans="1:16" x14ac:dyDescent="0.3">
      <c r="A17" s="35" t="s">
        <v>70</v>
      </c>
      <c r="B17" s="36">
        <v>1</v>
      </c>
      <c r="C17" s="47" t="s">
        <v>247</v>
      </c>
      <c r="D17" s="47" t="s">
        <v>1</v>
      </c>
      <c r="E17" s="33">
        <v>26</v>
      </c>
      <c r="F17" s="33">
        <v>36</v>
      </c>
      <c r="G17" s="34">
        <v>5.2631578947368425</v>
      </c>
      <c r="H17" s="34">
        <v>0</v>
      </c>
      <c r="I17" s="34">
        <v>13.888888888888889</v>
      </c>
      <c r="J17" s="34">
        <v>0</v>
      </c>
      <c r="K17" s="34">
        <v>0</v>
      </c>
      <c r="L17" s="20">
        <f t="shared" si="0"/>
        <v>50.470001584959952</v>
      </c>
      <c r="M17" s="20">
        <f t="shared" si="1"/>
        <v>31.420002194559927</v>
      </c>
      <c r="N17" s="46">
        <v>6.7669810000000004</v>
      </c>
      <c r="O17" s="46">
        <v>10.846539999999999</v>
      </c>
      <c r="P17" s="44">
        <f t="shared" si="2"/>
        <v>29.614309192054954</v>
      </c>
    </row>
    <row r="18" spans="1:16" x14ac:dyDescent="0.3">
      <c r="A18" s="35" t="s">
        <v>10</v>
      </c>
      <c r="B18" s="36">
        <v>2</v>
      </c>
      <c r="C18" s="47" t="s">
        <v>240</v>
      </c>
      <c r="D18" s="47" t="s">
        <v>1</v>
      </c>
      <c r="E18" s="33">
        <v>32</v>
      </c>
      <c r="F18" s="33">
        <v>28</v>
      </c>
      <c r="G18" s="34">
        <v>6.666666666666667</v>
      </c>
      <c r="H18" s="34">
        <v>0</v>
      </c>
      <c r="I18" s="34">
        <v>10.714285714285714</v>
      </c>
      <c r="J18" s="34">
        <v>0</v>
      </c>
      <c r="K18" s="34">
        <v>0</v>
      </c>
      <c r="L18" s="20">
        <f t="shared" si="0"/>
        <v>39.04000195071994</v>
      </c>
      <c r="M18" s="20">
        <f t="shared" si="1"/>
        <v>46.660001706879946</v>
      </c>
      <c r="N18" s="46">
        <v>7.5982529999999997</v>
      </c>
      <c r="O18" s="46">
        <v>11.608000000000001</v>
      </c>
      <c r="P18" s="44">
        <f t="shared" si="2"/>
        <v>32.968194028517644</v>
      </c>
    </row>
    <row r="19" spans="1:16" x14ac:dyDescent="0.3">
      <c r="A19" s="35" t="s">
        <v>21</v>
      </c>
      <c r="B19" s="36">
        <v>2</v>
      </c>
      <c r="C19" s="47" t="s">
        <v>240</v>
      </c>
      <c r="D19" s="47" t="s">
        <v>2</v>
      </c>
      <c r="E19" s="33">
        <v>33</v>
      </c>
      <c r="F19" s="33">
        <v>41</v>
      </c>
      <c r="G19" s="34">
        <v>0</v>
      </c>
      <c r="H19" s="34">
        <v>0</v>
      </c>
      <c r="I19" s="34">
        <v>0</v>
      </c>
      <c r="J19" s="34">
        <v>2.4390243902439024</v>
      </c>
      <c r="K19" s="34">
        <v>0</v>
      </c>
      <c r="L19" s="20">
        <f t="shared" si="0"/>
        <v>37.135002011679937</v>
      </c>
      <c r="M19" s="20">
        <f t="shared" si="1"/>
        <v>21.895002499359919</v>
      </c>
      <c r="N19" s="46">
        <v>7.4941170000000001</v>
      </c>
      <c r="O19" s="46">
        <v>11.492540999999999</v>
      </c>
      <c r="P19" s="44">
        <f t="shared" si="2"/>
        <v>32.558829869112806</v>
      </c>
    </row>
    <row r="20" spans="1:16" x14ac:dyDescent="0.3">
      <c r="A20" s="35" t="s">
        <v>26</v>
      </c>
      <c r="B20" s="36">
        <v>2</v>
      </c>
      <c r="C20" s="47" t="s">
        <v>242</v>
      </c>
      <c r="D20" s="47" t="s">
        <v>2</v>
      </c>
      <c r="E20" s="33">
        <v>48</v>
      </c>
      <c r="F20" s="33">
        <v>39</v>
      </c>
      <c r="G20" s="34">
        <v>0</v>
      </c>
      <c r="H20" s="34">
        <v>0</v>
      </c>
      <c r="I20" s="34">
        <v>0</v>
      </c>
      <c r="J20" s="34">
        <v>12.820512820512821</v>
      </c>
      <c r="K20" s="34">
        <v>0</v>
      </c>
      <c r="L20" s="20">
        <f t="shared" si="0"/>
        <v>8.5600029260799033</v>
      </c>
      <c r="M20" s="20">
        <f t="shared" si="1"/>
        <v>25.705002377439925</v>
      </c>
      <c r="N20" s="46">
        <v>6.9195469999999997</v>
      </c>
      <c r="O20" s="46">
        <v>12.221202</v>
      </c>
      <c r="P20" s="44">
        <f t="shared" si="2"/>
        <v>29.815063578947349</v>
      </c>
    </row>
    <row r="21" spans="1:16" x14ac:dyDescent="0.3">
      <c r="A21" s="35" t="s">
        <v>37</v>
      </c>
      <c r="B21" s="36">
        <v>2</v>
      </c>
      <c r="C21" s="47" t="s">
        <v>242</v>
      </c>
      <c r="D21" s="47" t="s">
        <v>1</v>
      </c>
      <c r="E21" s="33">
        <v>28</v>
      </c>
      <c r="F21" s="33">
        <v>39</v>
      </c>
      <c r="G21" s="34">
        <v>0</v>
      </c>
      <c r="H21" s="34">
        <v>0</v>
      </c>
      <c r="I21" s="34">
        <v>5.1282051282051286</v>
      </c>
      <c r="J21" s="34">
        <v>0</v>
      </c>
      <c r="K21" s="34">
        <v>0</v>
      </c>
      <c r="L21" s="20">
        <f t="shared" si="0"/>
        <v>46.660001706879946</v>
      </c>
      <c r="M21" s="20">
        <f t="shared" si="1"/>
        <v>25.705002377439925</v>
      </c>
      <c r="N21" s="46">
        <v>0</v>
      </c>
      <c r="O21" s="46">
        <v>5.8251999999999998E-2</v>
      </c>
      <c r="P21" s="48" t="s">
        <v>248</v>
      </c>
    </row>
    <row r="22" spans="1:16" x14ac:dyDescent="0.3">
      <c r="A22" s="35" t="s">
        <v>42</v>
      </c>
      <c r="B22" s="36">
        <v>2</v>
      </c>
      <c r="C22" s="47" t="s">
        <v>246</v>
      </c>
      <c r="D22" s="47" t="s">
        <v>2</v>
      </c>
      <c r="E22" s="33">
        <v>37</v>
      </c>
      <c r="F22" s="33">
        <v>37</v>
      </c>
      <c r="G22" s="34">
        <v>2.6315789473684212</v>
      </c>
      <c r="H22" s="34">
        <v>0</v>
      </c>
      <c r="I22" s="34">
        <v>0</v>
      </c>
      <c r="J22" s="34">
        <v>0</v>
      </c>
      <c r="K22" s="34">
        <v>0</v>
      </c>
      <c r="L22" s="20">
        <f t="shared" si="0"/>
        <v>29.515002255519931</v>
      </c>
      <c r="M22" s="20">
        <f t="shared" si="1"/>
        <v>29.515002255519931</v>
      </c>
      <c r="N22" s="46">
        <v>6.3900129999999997</v>
      </c>
      <c r="O22" s="46">
        <v>11.0844</v>
      </c>
      <c r="P22" s="44">
        <f t="shared" si="2"/>
        <v>27.889976725451842</v>
      </c>
    </row>
    <row r="23" spans="1:16" x14ac:dyDescent="0.3">
      <c r="A23" s="35" t="s">
        <v>53</v>
      </c>
      <c r="B23" s="36">
        <v>2</v>
      </c>
      <c r="C23" s="47" t="s">
        <v>246</v>
      </c>
      <c r="D23" s="47" t="s">
        <v>1</v>
      </c>
      <c r="E23" s="33">
        <v>28</v>
      </c>
      <c r="F23" s="33">
        <v>29</v>
      </c>
      <c r="G23" s="34">
        <v>0</v>
      </c>
      <c r="H23" s="34">
        <v>6.8965517241379306</v>
      </c>
      <c r="I23" s="34">
        <v>0</v>
      </c>
      <c r="J23" s="34">
        <v>10.344827586206897</v>
      </c>
      <c r="K23" s="34">
        <v>0</v>
      </c>
      <c r="L23" s="20">
        <f t="shared" si="0"/>
        <v>46.660001706879946</v>
      </c>
      <c r="M23" s="20">
        <f t="shared" si="1"/>
        <v>44.755001767839943</v>
      </c>
      <c r="N23" s="46">
        <v>7.5</v>
      </c>
      <c r="O23" s="46">
        <v>10.775952999999999</v>
      </c>
      <c r="P23" s="44">
        <f t="shared" si="2"/>
        <v>32.848203915821493</v>
      </c>
    </row>
    <row r="24" spans="1:16" x14ac:dyDescent="0.3">
      <c r="A24" s="35" t="s">
        <v>58</v>
      </c>
      <c r="B24" s="36">
        <v>2</v>
      </c>
      <c r="C24" s="47" t="s">
        <v>245</v>
      </c>
      <c r="D24" s="47" t="s">
        <v>1</v>
      </c>
      <c r="E24" s="33">
        <v>33</v>
      </c>
      <c r="F24" s="33">
        <v>35</v>
      </c>
      <c r="G24" s="34">
        <v>0</v>
      </c>
      <c r="H24" s="34">
        <v>5.7142857142857144</v>
      </c>
      <c r="I24" s="34">
        <v>2.8571428571428572</v>
      </c>
      <c r="J24" s="34">
        <v>0</v>
      </c>
      <c r="K24" s="34">
        <v>0</v>
      </c>
      <c r="L24" s="20">
        <f t="shared" si="0"/>
        <v>37.135002011679937</v>
      </c>
      <c r="M24" s="20">
        <f t="shared" si="1"/>
        <v>33.325002133599938</v>
      </c>
      <c r="N24" s="46">
        <v>7.1005419999999999</v>
      </c>
      <c r="O24" s="46">
        <v>12.999333999999999</v>
      </c>
      <c r="P24" s="44">
        <f t="shared" si="2"/>
        <v>30.323723260964549</v>
      </c>
    </row>
    <row r="25" spans="1:16" x14ac:dyDescent="0.3">
      <c r="A25" s="35" t="s">
        <v>69</v>
      </c>
      <c r="B25" s="36">
        <v>2</v>
      </c>
      <c r="C25" s="47" t="s">
        <v>245</v>
      </c>
      <c r="D25" s="47" t="s">
        <v>2</v>
      </c>
      <c r="E25" s="33">
        <v>32</v>
      </c>
      <c r="F25" s="33">
        <v>26</v>
      </c>
      <c r="G25" s="34">
        <v>0</v>
      </c>
      <c r="H25" s="34">
        <v>0</v>
      </c>
      <c r="I25" s="34">
        <v>3.8461538461538463</v>
      </c>
      <c r="J25" s="34">
        <v>0</v>
      </c>
      <c r="K25" s="34">
        <v>0</v>
      </c>
      <c r="L25" s="20">
        <f t="shared" si="0"/>
        <v>39.04000195071994</v>
      </c>
      <c r="M25" s="20">
        <f t="shared" si="1"/>
        <v>50.470001584959952</v>
      </c>
      <c r="N25" s="46">
        <v>6.0181259999999996</v>
      </c>
      <c r="O25" s="46">
        <v>12.904712</v>
      </c>
      <c r="P25" s="44">
        <f t="shared" si="2"/>
        <v>25.729087415831575</v>
      </c>
    </row>
    <row r="26" spans="1:16" x14ac:dyDescent="0.3">
      <c r="A26" s="35" t="s">
        <v>11</v>
      </c>
      <c r="B26" s="36">
        <v>2</v>
      </c>
      <c r="C26" s="47" t="s">
        <v>247</v>
      </c>
      <c r="D26" s="47" t="s">
        <v>2</v>
      </c>
      <c r="E26" s="33">
        <v>36</v>
      </c>
      <c r="F26" s="33">
        <v>40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20">
        <f t="shared" si="0"/>
        <v>31.420002194559927</v>
      </c>
      <c r="M26" s="20">
        <f t="shared" si="1"/>
        <v>23.800002438399915</v>
      </c>
      <c r="N26" s="46">
        <v>8.2030940000000001</v>
      </c>
      <c r="O26" s="46">
        <v>10.93666</v>
      </c>
      <c r="P26" s="44">
        <f t="shared" si="2"/>
        <v>35.86287584050676</v>
      </c>
    </row>
    <row r="27" spans="1:16" x14ac:dyDescent="0.3">
      <c r="A27" s="35" t="s">
        <v>20</v>
      </c>
      <c r="B27" s="36">
        <v>2</v>
      </c>
      <c r="C27" s="47" t="s">
        <v>247</v>
      </c>
      <c r="D27" s="47" t="s">
        <v>1</v>
      </c>
      <c r="E27" s="33">
        <v>22</v>
      </c>
      <c r="F27" s="33">
        <v>41</v>
      </c>
      <c r="G27" s="34">
        <v>4.6511627906976747</v>
      </c>
      <c r="H27" s="34">
        <v>2.4390243902439024</v>
      </c>
      <c r="I27" s="34">
        <v>0</v>
      </c>
      <c r="J27" s="34">
        <v>0</v>
      </c>
      <c r="K27" s="34">
        <v>0</v>
      </c>
      <c r="L27" s="20">
        <f t="shared" si="0"/>
        <v>58.090001341119958</v>
      </c>
      <c r="M27" s="20">
        <f t="shared" si="1"/>
        <v>21.895002499359919</v>
      </c>
      <c r="N27" s="46">
        <v>8.1848480000000006</v>
      </c>
      <c r="O27" s="46">
        <v>10.777837</v>
      </c>
      <c r="P27" s="44">
        <f t="shared" si="2"/>
        <v>35.846917212467794</v>
      </c>
    </row>
    <row r="28" spans="1:16" x14ac:dyDescent="0.3">
      <c r="A28" s="35" t="s">
        <v>27</v>
      </c>
      <c r="B28" s="36">
        <v>2</v>
      </c>
      <c r="C28" s="47" t="s">
        <v>241</v>
      </c>
      <c r="D28" s="47" t="s">
        <v>1</v>
      </c>
      <c r="E28" s="33">
        <v>20</v>
      </c>
      <c r="F28" s="33">
        <v>28</v>
      </c>
      <c r="G28" s="34">
        <v>12.5</v>
      </c>
      <c r="H28" s="34">
        <v>0</v>
      </c>
      <c r="I28" s="34">
        <v>0</v>
      </c>
      <c r="J28" s="34">
        <v>0</v>
      </c>
      <c r="K28" s="34">
        <v>0</v>
      </c>
      <c r="L28" s="20">
        <f t="shared" si="0"/>
        <v>61.900001219199957</v>
      </c>
      <c r="M28" s="20">
        <f t="shared" si="1"/>
        <v>46.660001706879946</v>
      </c>
      <c r="N28" s="46">
        <v>8.9409039999999997</v>
      </c>
      <c r="O28" s="46">
        <v>13.315823</v>
      </c>
      <c r="P28" s="44">
        <f t="shared" si="2"/>
        <v>38.044309732250291</v>
      </c>
    </row>
    <row r="29" spans="1:16" x14ac:dyDescent="0.3">
      <c r="A29" s="35" t="s">
        <v>36</v>
      </c>
      <c r="B29" s="36">
        <v>2</v>
      </c>
      <c r="C29" s="47" t="s">
        <v>241</v>
      </c>
      <c r="D29" s="47" t="s">
        <v>2</v>
      </c>
      <c r="E29" s="33">
        <v>29</v>
      </c>
      <c r="F29" s="33">
        <v>33</v>
      </c>
      <c r="G29" s="34">
        <v>8.3333333333333339</v>
      </c>
      <c r="H29" s="34">
        <v>0</v>
      </c>
      <c r="I29" s="34">
        <v>3.0303030303030303</v>
      </c>
      <c r="J29" s="34">
        <v>0</v>
      </c>
      <c r="K29" s="34">
        <v>9.0909090909090917</v>
      </c>
      <c r="L29" s="20">
        <f t="shared" si="0"/>
        <v>44.755001767839943</v>
      </c>
      <c r="M29" s="20">
        <f t="shared" si="1"/>
        <v>37.135002011679937</v>
      </c>
      <c r="N29" s="46">
        <v>8.5823619999999998</v>
      </c>
      <c r="O29" s="46">
        <v>11.97329</v>
      </c>
      <c r="P29" s="44">
        <f t="shared" si="2"/>
        <v>37.084270992929582</v>
      </c>
    </row>
    <row r="30" spans="1:16" x14ac:dyDescent="0.3">
      <c r="A30" s="35" t="s">
        <v>43</v>
      </c>
      <c r="B30" s="36">
        <v>2</v>
      </c>
      <c r="C30" s="47" t="s">
        <v>243</v>
      </c>
      <c r="D30" s="47" t="s">
        <v>2</v>
      </c>
      <c r="E30" s="33">
        <v>24</v>
      </c>
      <c r="F30" s="33">
        <v>35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20">
        <f t="shared" si="0"/>
        <v>54.280001463039952</v>
      </c>
      <c r="M30" s="20">
        <f t="shared" si="1"/>
        <v>33.325002133599938</v>
      </c>
      <c r="N30" s="46">
        <v>7.0811120000000001</v>
      </c>
      <c r="O30" s="46">
        <v>12.673289</v>
      </c>
      <c r="P30" s="44">
        <f t="shared" si="2"/>
        <v>30.354075765962872</v>
      </c>
    </row>
    <row r="31" spans="1:16" x14ac:dyDescent="0.3">
      <c r="A31" s="35" t="s">
        <v>52</v>
      </c>
      <c r="B31" s="36">
        <v>2</v>
      </c>
      <c r="C31" s="47" t="s">
        <v>243</v>
      </c>
      <c r="D31" s="47" t="s">
        <v>1</v>
      </c>
      <c r="E31" s="33">
        <v>28</v>
      </c>
      <c r="F31" s="33">
        <v>34</v>
      </c>
      <c r="G31" s="34">
        <v>8.1081081081081088</v>
      </c>
      <c r="H31" s="34">
        <v>11.764705882352942</v>
      </c>
      <c r="I31" s="34">
        <v>5.882352941176471</v>
      </c>
      <c r="J31" s="34">
        <v>0</v>
      </c>
      <c r="K31" s="34">
        <v>0</v>
      </c>
      <c r="L31" s="20">
        <f t="shared" si="0"/>
        <v>46.660001706879946</v>
      </c>
      <c r="M31" s="20">
        <f t="shared" si="1"/>
        <v>35.230002072639934</v>
      </c>
      <c r="N31" s="46">
        <v>6.5</v>
      </c>
      <c r="O31" s="46">
        <v>12.551064999999999</v>
      </c>
      <c r="P31" s="44">
        <f t="shared" si="2"/>
        <v>27.902063844827591</v>
      </c>
    </row>
    <row r="32" spans="1:16" x14ac:dyDescent="0.3">
      <c r="A32" s="35" t="s">
        <v>59</v>
      </c>
      <c r="B32" s="36">
        <v>2</v>
      </c>
      <c r="C32" s="47" t="s">
        <v>244</v>
      </c>
      <c r="D32" s="47" t="s">
        <v>1</v>
      </c>
      <c r="E32" s="33">
        <v>25</v>
      </c>
      <c r="F32" s="33">
        <v>20</v>
      </c>
      <c r="G32" s="34">
        <v>0</v>
      </c>
      <c r="H32" s="34">
        <v>10</v>
      </c>
      <c r="I32" s="34">
        <v>5</v>
      </c>
      <c r="J32" s="34">
        <v>0</v>
      </c>
      <c r="K32" s="34">
        <v>0</v>
      </c>
      <c r="L32" s="20">
        <f t="shared" si="0"/>
        <v>52.375001523999948</v>
      </c>
      <c r="M32" s="20">
        <f t="shared" si="1"/>
        <v>61.900001219199957</v>
      </c>
      <c r="N32" s="46">
        <v>7.1625519999999998</v>
      </c>
      <c r="O32" s="46">
        <v>11.330707</v>
      </c>
      <c r="P32" s="44">
        <f t="shared" si="2"/>
        <v>31.175216653875882</v>
      </c>
    </row>
    <row r="33" spans="1:16" x14ac:dyDescent="0.3">
      <c r="A33" s="35" t="s">
        <v>68</v>
      </c>
      <c r="B33" s="36">
        <v>2</v>
      </c>
      <c r="C33" s="47" t="s">
        <v>244</v>
      </c>
      <c r="D33" s="47" t="s">
        <v>2</v>
      </c>
      <c r="E33" s="33">
        <v>18</v>
      </c>
      <c r="F33" s="33">
        <v>42</v>
      </c>
      <c r="G33" s="34">
        <v>0</v>
      </c>
      <c r="H33" s="34">
        <v>0</v>
      </c>
      <c r="I33" s="34">
        <v>2.3809523809523809</v>
      </c>
      <c r="J33" s="34">
        <v>0</v>
      </c>
      <c r="K33" s="34">
        <v>0</v>
      </c>
      <c r="L33" s="20">
        <f t="shared" si="0"/>
        <v>65.710001097279957</v>
      </c>
      <c r="M33" s="20">
        <f t="shared" si="1"/>
        <v>19.990002560319923</v>
      </c>
      <c r="N33" s="46">
        <v>8.2041070000000005</v>
      </c>
      <c r="O33" s="46">
        <v>11.851067</v>
      </c>
      <c r="P33" s="44">
        <f t="shared" si="2"/>
        <v>35.499057472781971</v>
      </c>
    </row>
    <row r="34" spans="1:16" x14ac:dyDescent="0.3">
      <c r="A34" s="35" t="s">
        <v>12</v>
      </c>
      <c r="B34" s="36">
        <v>3</v>
      </c>
      <c r="C34" s="47" t="s">
        <v>244</v>
      </c>
      <c r="D34" s="47" t="s">
        <v>2</v>
      </c>
      <c r="E34" s="33">
        <v>25</v>
      </c>
      <c r="F34" s="33">
        <v>39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20">
        <f t="shared" si="0"/>
        <v>52.375001523999948</v>
      </c>
      <c r="M34" s="20">
        <f t="shared" si="1"/>
        <v>25.705002377439925</v>
      </c>
      <c r="N34" s="46">
        <v>9.0477720000000001</v>
      </c>
      <c r="O34" s="46">
        <v>11.342542</v>
      </c>
      <c r="P34" s="44">
        <f t="shared" si="2"/>
        <v>39.375435454812454</v>
      </c>
    </row>
    <row r="35" spans="1:16" x14ac:dyDescent="0.3">
      <c r="A35" s="35" t="s">
        <v>19</v>
      </c>
      <c r="B35" s="36">
        <v>3</v>
      </c>
      <c r="C35" s="47" t="s">
        <v>244</v>
      </c>
      <c r="D35" s="47" t="s">
        <v>1</v>
      </c>
      <c r="E35" s="33">
        <v>39</v>
      </c>
      <c r="F35" s="33">
        <v>38</v>
      </c>
      <c r="G35" s="34">
        <v>0</v>
      </c>
      <c r="H35" s="34">
        <v>2.6315789473684212</v>
      </c>
      <c r="I35" s="34">
        <v>7.8947368421052628</v>
      </c>
      <c r="J35" s="34">
        <v>0</v>
      </c>
      <c r="K35" s="34">
        <v>0</v>
      </c>
      <c r="L35" s="20">
        <f t="shared" si="0"/>
        <v>25.705002377439925</v>
      </c>
      <c r="M35" s="20">
        <f t="shared" si="1"/>
        <v>27.610002316479921</v>
      </c>
      <c r="N35" s="46">
        <v>8.6541650000000008</v>
      </c>
      <c r="O35" s="46">
        <v>10.671576</v>
      </c>
      <c r="P35" s="44">
        <f t="shared" si="2"/>
        <v>37.947510498499462</v>
      </c>
    </row>
    <row r="36" spans="1:16" x14ac:dyDescent="0.3">
      <c r="A36" s="35" t="s">
        <v>28</v>
      </c>
      <c r="B36" s="36">
        <v>3</v>
      </c>
      <c r="C36" s="47" t="s">
        <v>245</v>
      </c>
      <c r="D36" s="47" t="s">
        <v>2</v>
      </c>
      <c r="E36" s="33">
        <v>36</v>
      </c>
      <c r="F36" s="33">
        <v>39</v>
      </c>
      <c r="G36" s="34">
        <v>2.5</v>
      </c>
      <c r="H36" s="34">
        <v>0</v>
      </c>
      <c r="I36" s="34">
        <v>0</v>
      </c>
      <c r="J36" s="34">
        <v>0</v>
      </c>
      <c r="K36" s="34">
        <v>12.820512820512821</v>
      </c>
      <c r="L36" s="20">
        <f t="shared" si="0"/>
        <v>31.420002194559927</v>
      </c>
      <c r="M36" s="20">
        <f t="shared" si="1"/>
        <v>25.705002377439925</v>
      </c>
      <c r="N36" s="46">
        <v>7.4135999999999997</v>
      </c>
      <c r="O36" s="46">
        <v>13.0936</v>
      </c>
      <c r="P36" s="44">
        <f t="shared" si="2"/>
        <v>31.626370682288034</v>
      </c>
    </row>
    <row r="37" spans="1:16" x14ac:dyDescent="0.3">
      <c r="A37" s="35" t="s">
        <v>35</v>
      </c>
      <c r="B37" s="36">
        <v>3</v>
      </c>
      <c r="C37" s="47" t="s">
        <v>245</v>
      </c>
      <c r="D37" s="47" t="s">
        <v>1</v>
      </c>
      <c r="E37" s="33">
        <v>37</v>
      </c>
      <c r="F37" s="33">
        <v>26</v>
      </c>
      <c r="G37" s="34">
        <v>0</v>
      </c>
      <c r="H37" s="34">
        <v>0</v>
      </c>
      <c r="I37" s="34">
        <v>3.8461538461538463</v>
      </c>
      <c r="J37" s="34">
        <v>0</v>
      </c>
      <c r="K37" s="34">
        <v>0</v>
      </c>
      <c r="L37" s="20">
        <f t="shared" si="0"/>
        <v>29.515002255519931</v>
      </c>
      <c r="M37" s="20">
        <f t="shared" si="1"/>
        <v>50.470001584959952</v>
      </c>
      <c r="N37" s="46">
        <v>7.9814059999999998</v>
      </c>
      <c r="O37" s="46">
        <v>12.184402</v>
      </c>
      <c r="P37" s="44">
        <f t="shared" si="2"/>
        <v>34.404837660553895</v>
      </c>
    </row>
    <row r="38" spans="1:16" x14ac:dyDescent="0.3">
      <c r="A38" s="35" t="s">
        <v>44</v>
      </c>
      <c r="B38" s="36">
        <v>3</v>
      </c>
      <c r="C38" s="47" t="s">
        <v>241</v>
      </c>
      <c r="D38" s="47" t="s">
        <v>2</v>
      </c>
      <c r="E38" s="33">
        <v>32</v>
      </c>
      <c r="F38" s="33">
        <v>41</v>
      </c>
      <c r="G38" s="34">
        <v>4.6511627906976747</v>
      </c>
      <c r="H38" s="34">
        <v>0</v>
      </c>
      <c r="I38" s="34">
        <v>4.8780487804878048</v>
      </c>
      <c r="J38" s="34">
        <v>0</v>
      </c>
      <c r="K38" s="34">
        <v>0</v>
      </c>
      <c r="L38" s="20">
        <f t="shared" si="0"/>
        <v>39.04000195071994</v>
      </c>
      <c r="M38" s="20">
        <f t="shared" si="1"/>
        <v>21.895002499359919</v>
      </c>
      <c r="N38" s="46">
        <v>8.0186589999999995</v>
      </c>
      <c r="O38" s="46">
        <v>13.354889999999999</v>
      </c>
      <c r="P38" s="44">
        <f t="shared" si="2"/>
        <v>34.104701226777401</v>
      </c>
    </row>
    <row r="39" spans="1:16" x14ac:dyDescent="0.3">
      <c r="A39" s="35" t="s">
        <v>51</v>
      </c>
      <c r="B39" s="36">
        <v>3</v>
      </c>
      <c r="C39" s="47" t="s">
        <v>241</v>
      </c>
      <c r="D39" s="47" t="s">
        <v>1</v>
      </c>
      <c r="E39" s="33">
        <v>24</v>
      </c>
      <c r="F39" s="33">
        <v>19</v>
      </c>
      <c r="G39" s="34">
        <v>13.636363636363637</v>
      </c>
      <c r="H39" s="34">
        <v>5.2631578947368425</v>
      </c>
      <c r="I39" s="34">
        <v>5.2631578947368425</v>
      </c>
      <c r="J39" s="34">
        <v>0</v>
      </c>
      <c r="K39" s="34">
        <v>0</v>
      </c>
      <c r="L39" s="20">
        <f t="shared" si="0"/>
        <v>54.280001463039952</v>
      </c>
      <c r="M39" s="20">
        <f t="shared" si="1"/>
        <v>63.805001158239961</v>
      </c>
      <c r="N39" s="46">
        <v>6.9439849999999996</v>
      </c>
      <c r="O39" s="46">
        <v>13.706624</v>
      </c>
      <c r="P39" s="44">
        <f t="shared" si="2"/>
        <v>29.414040135394142</v>
      </c>
    </row>
    <row r="40" spans="1:16" x14ac:dyDescent="0.3">
      <c r="A40" s="35" t="s">
        <v>60</v>
      </c>
      <c r="B40" s="36">
        <v>3</v>
      </c>
      <c r="C40" s="47" t="s">
        <v>240</v>
      </c>
      <c r="D40" s="47" t="s">
        <v>2</v>
      </c>
      <c r="E40" s="33">
        <v>28</v>
      </c>
      <c r="F40" s="33">
        <v>38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20">
        <f t="shared" si="0"/>
        <v>46.660001706879946</v>
      </c>
      <c r="M40" s="20">
        <f t="shared" si="1"/>
        <v>27.610002316479921</v>
      </c>
      <c r="N40" s="46">
        <v>7.3828100000000001</v>
      </c>
      <c r="O40" s="46">
        <v>12.479023</v>
      </c>
      <c r="P40" s="44">
        <f t="shared" si="2"/>
        <v>31.717744441724047</v>
      </c>
    </row>
    <row r="41" spans="1:16" x14ac:dyDescent="0.3">
      <c r="A41" s="35" t="s">
        <v>67</v>
      </c>
      <c r="B41" s="36">
        <v>3</v>
      </c>
      <c r="C41" s="47" t="s">
        <v>240</v>
      </c>
      <c r="D41" s="47" t="s">
        <v>1</v>
      </c>
      <c r="E41" s="33">
        <v>29</v>
      </c>
      <c r="F41" s="33">
        <v>26</v>
      </c>
      <c r="G41" s="34">
        <v>0</v>
      </c>
      <c r="H41" s="34">
        <v>7.6923076923076925</v>
      </c>
      <c r="I41" s="34">
        <v>0</v>
      </c>
      <c r="J41" s="34">
        <v>0</v>
      </c>
      <c r="K41" s="34">
        <v>0</v>
      </c>
      <c r="L41" s="20">
        <f t="shared" si="0"/>
        <v>44.755001767839943</v>
      </c>
      <c r="M41" s="20">
        <f t="shared" si="1"/>
        <v>50.470001584959952</v>
      </c>
      <c r="N41" s="46">
        <v>8.088533</v>
      </c>
      <c r="O41" s="46">
        <v>12.210443</v>
      </c>
      <c r="P41" s="44">
        <f t="shared" si="2"/>
        <v>34.856282430359272</v>
      </c>
    </row>
    <row r="42" spans="1:16" x14ac:dyDescent="0.3">
      <c r="A42" s="35" t="s">
        <v>13</v>
      </c>
      <c r="B42" s="36">
        <v>3</v>
      </c>
      <c r="C42" s="47" t="s">
        <v>246</v>
      </c>
      <c r="D42" s="47" t="s">
        <v>2</v>
      </c>
      <c r="E42" s="33">
        <v>38</v>
      </c>
      <c r="F42" s="33">
        <v>39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20">
        <f t="shared" si="0"/>
        <v>27.610002316479921</v>
      </c>
      <c r="M42" s="20">
        <f t="shared" si="1"/>
        <v>25.705002377439925</v>
      </c>
      <c r="N42" s="46">
        <v>7.2092289999999997</v>
      </c>
      <c r="O42" s="46">
        <v>11.050988</v>
      </c>
      <c r="P42" s="44">
        <f t="shared" si="2"/>
        <v>31.477366903302837</v>
      </c>
    </row>
    <row r="43" spans="1:16" x14ac:dyDescent="0.3">
      <c r="A43" s="35" t="s">
        <v>18</v>
      </c>
      <c r="B43" s="36">
        <v>3</v>
      </c>
      <c r="C43" s="47" t="s">
        <v>246</v>
      </c>
      <c r="D43" s="47" t="s">
        <v>1</v>
      </c>
      <c r="E43" s="33">
        <v>28</v>
      </c>
      <c r="F43" s="33">
        <v>38</v>
      </c>
      <c r="G43" s="34">
        <v>2.5641025641025643</v>
      </c>
      <c r="H43" s="34">
        <v>0</v>
      </c>
      <c r="I43" s="34">
        <v>2.6315789473684212</v>
      </c>
      <c r="J43" s="34">
        <v>0</v>
      </c>
      <c r="K43" s="34">
        <v>0</v>
      </c>
      <c r="L43" s="20">
        <f t="shared" si="0"/>
        <v>46.660001706879946</v>
      </c>
      <c r="M43" s="20">
        <f t="shared" si="1"/>
        <v>27.610002316479921</v>
      </c>
      <c r="N43" s="46">
        <v>6.4430969999999999</v>
      </c>
      <c r="O43" s="46">
        <v>10.644731</v>
      </c>
      <c r="P43" s="44">
        <f t="shared" si="2"/>
        <v>28.260723951723833</v>
      </c>
    </row>
    <row r="44" spans="1:16" x14ac:dyDescent="0.3">
      <c r="A44" s="35" t="s">
        <v>29</v>
      </c>
      <c r="B44" s="36">
        <v>3</v>
      </c>
      <c r="C44" s="47" t="s">
        <v>242</v>
      </c>
      <c r="D44" s="47" t="s">
        <v>1</v>
      </c>
      <c r="E44" s="33">
        <v>37</v>
      </c>
      <c r="F44" s="33">
        <v>35</v>
      </c>
      <c r="G44" s="34">
        <v>2.7777777777777777</v>
      </c>
      <c r="H44" s="34">
        <v>11.428571428571429</v>
      </c>
      <c r="I44" s="34">
        <v>14.285714285714286</v>
      </c>
      <c r="J44" s="34">
        <v>0</v>
      </c>
      <c r="K44" s="34">
        <v>0</v>
      </c>
      <c r="L44" s="20">
        <f t="shared" si="0"/>
        <v>29.515002255519931</v>
      </c>
      <c r="M44" s="20">
        <f t="shared" si="1"/>
        <v>33.325002133599938</v>
      </c>
      <c r="N44" s="46">
        <v>6.6427769999999997</v>
      </c>
      <c r="O44" s="46">
        <v>12.062177999999999</v>
      </c>
      <c r="P44" s="44">
        <f t="shared" si="2"/>
        <v>28.674366049012161</v>
      </c>
    </row>
    <row r="45" spans="1:16" x14ac:dyDescent="0.3">
      <c r="A45" s="35" t="s">
        <v>34</v>
      </c>
      <c r="B45" s="36">
        <v>3</v>
      </c>
      <c r="C45" s="47" t="s">
        <v>242</v>
      </c>
      <c r="D45" s="47" t="s">
        <v>2</v>
      </c>
      <c r="E45" s="33">
        <v>35</v>
      </c>
      <c r="F45" s="33">
        <v>32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20">
        <f t="shared" si="0"/>
        <v>33.325002133599938</v>
      </c>
      <c r="M45" s="20">
        <f t="shared" si="1"/>
        <v>39.04000195071994</v>
      </c>
      <c r="N45" s="46">
        <v>6.0438260000000001</v>
      </c>
      <c r="O45" s="46">
        <v>10.324825000000001</v>
      </c>
      <c r="P45" s="44">
        <f t="shared" si="2"/>
        <v>26.604348746679737</v>
      </c>
    </row>
    <row r="46" spans="1:16" x14ac:dyDescent="0.3">
      <c r="A46" s="35" t="s">
        <v>45</v>
      </c>
      <c r="B46" s="36">
        <v>3</v>
      </c>
      <c r="C46" s="47" t="s">
        <v>247</v>
      </c>
      <c r="D46" s="47" t="s">
        <v>1</v>
      </c>
      <c r="E46" s="33">
        <v>42</v>
      </c>
      <c r="F46" s="33">
        <v>37</v>
      </c>
      <c r="G46" s="34">
        <v>11.904761904761905</v>
      </c>
      <c r="H46" s="34">
        <v>5.4054054054054053</v>
      </c>
      <c r="I46" s="34">
        <v>5.4054054054054053</v>
      </c>
      <c r="J46" s="34">
        <v>0</v>
      </c>
      <c r="K46" s="34">
        <v>0</v>
      </c>
      <c r="L46" s="20">
        <f t="shared" si="0"/>
        <v>19.990002560319923</v>
      </c>
      <c r="M46" s="20">
        <f t="shared" si="1"/>
        <v>29.515002255519931</v>
      </c>
      <c r="N46" s="46">
        <v>8.1598229999999994</v>
      </c>
      <c r="O46" s="46">
        <v>11.932668</v>
      </c>
      <c r="P46" s="44">
        <f t="shared" si="2"/>
        <v>35.274756505261884</v>
      </c>
    </row>
    <row r="47" spans="1:16" x14ac:dyDescent="0.3">
      <c r="A47" s="35" t="s">
        <v>50</v>
      </c>
      <c r="B47" s="36">
        <v>3</v>
      </c>
      <c r="C47" s="47" t="s">
        <v>247</v>
      </c>
      <c r="D47" s="47" t="s">
        <v>2</v>
      </c>
      <c r="E47" s="33">
        <v>35</v>
      </c>
      <c r="F47" s="33">
        <v>36</v>
      </c>
      <c r="G47" s="34">
        <v>7.6923076923076925</v>
      </c>
      <c r="H47" s="34">
        <v>0</v>
      </c>
      <c r="I47" s="34">
        <v>0</v>
      </c>
      <c r="J47" s="34">
        <v>0</v>
      </c>
      <c r="K47" s="34">
        <v>0</v>
      </c>
      <c r="L47" s="20">
        <f t="shared" si="0"/>
        <v>33.325002133599938</v>
      </c>
      <c r="M47" s="20">
        <f t="shared" si="1"/>
        <v>31.420002194559927</v>
      </c>
      <c r="N47" s="46">
        <v>7.1784480000000004</v>
      </c>
      <c r="O47" s="46">
        <v>11.410118000000001</v>
      </c>
      <c r="P47" s="44">
        <f t="shared" si="2"/>
        <v>31.216422398717839</v>
      </c>
    </row>
    <row r="48" spans="1:16" x14ac:dyDescent="0.3">
      <c r="A48" s="35" t="s">
        <v>61</v>
      </c>
      <c r="B48" s="36">
        <v>3</v>
      </c>
      <c r="C48" s="47" t="s">
        <v>243</v>
      </c>
      <c r="D48" s="47" t="s">
        <v>1</v>
      </c>
      <c r="E48" s="33">
        <v>37</v>
      </c>
      <c r="F48" s="33">
        <v>45</v>
      </c>
      <c r="G48" s="34">
        <v>8.1632653061224492</v>
      </c>
      <c r="H48" s="34">
        <v>0</v>
      </c>
      <c r="I48" s="34">
        <v>4.4444444444444446</v>
      </c>
      <c r="J48" s="34">
        <v>0</v>
      </c>
      <c r="K48" s="34">
        <v>0</v>
      </c>
      <c r="L48" s="20">
        <f t="shared" si="0"/>
        <v>29.515002255519931</v>
      </c>
      <c r="M48" s="20">
        <f t="shared" si="1"/>
        <v>14.275002743199906</v>
      </c>
      <c r="N48" s="46">
        <v>7.3129460000000002</v>
      </c>
      <c r="O48" s="46">
        <v>12.623467</v>
      </c>
      <c r="P48" s="44">
        <f t="shared" si="2"/>
        <v>31.365746031254517</v>
      </c>
    </row>
    <row r="49" spans="1:16" x14ac:dyDescent="0.3">
      <c r="A49" s="35" t="s">
        <v>66</v>
      </c>
      <c r="B49" s="36">
        <v>3</v>
      </c>
      <c r="C49" s="47" t="s">
        <v>243</v>
      </c>
      <c r="D49" s="47" t="s">
        <v>2</v>
      </c>
      <c r="E49" s="33">
        <v>30</v>
      </c>
      <c r="F49" s="33">
        <v>34</v>
      </c>
      <c r="G49" s="34">
        <v>15</v>
      </c>
      <c r="H49" s="34">
        <v>0</v>
      </c>
      <c r="I49" s="34">
        <v>0</v>
      </c>
      <c r="J49" s="34">
        <v>0</v>
      </c>
      <c r="K49" s="34">
        <v>0</v>
      </c>
      <c r="L49" s="20">
        <f t="shared" si="0"/>
        <v>42.85000182879994</v>
      </c>
      <c r="M49" s="20">
        <f t="shared" si="1"/>
        <v>35.230002072639934</v>
      </c>
      <c r="N49" s="46">
        <v>8.1312069999999999</v>
      </c>
      <c r="O49" s="46">
        <v>11.8568</v>
      </c>
      <c r="P49" s="44">
        <f t="shared" si="2"/>
        <v>35.181331921269937</v>
      </c>
    </row>
    <row r="50" spans="1:16" x14ac:dyDescent="0.3">
      <c r="A50" s="35" t="s">
        <v>14</v>
      </c>
      <c r="B50" s="36">
        <v>4</v>
      </c>
      <c r="C50" s="47" t="s">
        <v>241</v>
      </c>
      <c r="D50" s="47" t="s">
        <v>1</v>
      </c>
      <c r="E50" s="33">
        <v>34</v>
      </c>
      <c r="F50" s="33">
        <v>34</v>
      </c>
      <c r="G50" s="34">
        <v>5.5555555555555554</v>
      </c>
      <c r="H50" s="34">
        <v>2.9411764705882355</v>
      </c>
      <c r="I50" s="34">
        <v>5.882352941176471</v>
      </c>
      <c r="J50" s="34">
        <v>0</v>
      </c>
      <c r="K50" s="34">
        <v>2.9411764705882355</v>
      </c>
      <c r="L50" s="20">
        <f t="shared" si="0"/>
        <v>35.230002072639934</v>
      </c>
      <c r="M50" s="20">
        <f t="shared" si="1"/>
        <v>35.230002072639934</v>
      </c>
      <c r="N50" s="46">
        <v>8.5470360000000003</v>
      </c>
      <c r="O50" s="46">
        <v>12.787868</v>
      </c>
      <c r="P50" s="44">
        <f t="shared" si="2"/>
        <v>36.589871420986199</v>
      </c>
    </row>
    <row r="51" spans="1:16" x14ac:dyDescent="0.3">
      <c r="A51" s="35" t="s">
        <v>17</v>
      </c>
      <c r="B51" s="36">
        <v>4</v>
      </c>
      <c r="C51" s="47" t="s">
        <v>241</v>
      </c>
      <c r="D51" s="47" t="s">
        <v>2</v>
      </c>
      <c r="E51" s="33">
        <v>32</v>
      </c>
      <c r="F51" s="33">
        <v>45</v>
      </c>
      <c r="G51" s="34">
        <v>0</v>
      </c>
      <c r="H51" s="34">
        <v>0</v>
      </c>
      <c r="I51" s="34">
        <v>0</v>
      </c>
      <c r="J51" s="34">
        <v>0</v>
      </c>
      <c r="K51" s="34">
        <v>2.2222222222222223</v>
      </c>
      <c r="L51" s="20">
        <f t="shared" si="0"/>
        <v>39.04000195071994</v>
      </c>
      <c r="M51" s="20">
        <f t="shared" si="1"/>
        <v>14.275002743199906</v>
      </c>
      <c r="N51" s="46">
        <v>7.7948500000000003</v>
      </c>
      <c r="O51" s="46">
        <v>12.610089</v>
      </c>
      <c r="P51" s="44">
        <f t="shared" si="2"/>
        <v>33.437785386921036</v>
      </c>
    </row>
    <row r="52" spans="1:16" x14ac:dyDescent="0.3">
      <c r="A52" s="35" t="s">
        <v>30</v>
      </c>
      <c r="B52" s="36">
        <v>4</v>
      </c>
      <c r="C52" s="47" t="s">
        <v>245</v>
      </c>
      <c r="D52" s="47" t="s">
        <v>1</v>
      </c>
      <c r="E52" s="33">
        <v>39</v>
      </c>
      <c r="F52" s="33">
        <v>37</v>
      </c>
      <c r="G52" s="34">
        <v>0</v>
      </c>
      <c r="H52" s="34">
        <v>2.7027027027027026</v>
      </c>
      <c r="I52" s="34">
        <v>8.1081081081081088</v>
      </c>
      <c r="J52" s="34">
        <v>0</v>
      </c>
      <c r="K52" s="34">
        <v>0</v>
      </c>
      <c r="L52" s="20">
        <f t="shared" si="0"/>
        <v>25.705002377439925</v>
      </c>
      <c r="M52" s="20">
        <f t="shared" si="1"/>
        <v>29.515002255519931</v>
      </c>
      <c r="N52" s="46">
        <v>7.0151510000000004</v>
      </c>
      <c r="O52" s="46">
        <v>12.132669</v>
      </c>
      <c r="P52" s="44">
        <f t="shared" si="2"/>
        <v>30.257490461164185</v>
      </c>
    </row>
    <row r="53" spans="1:16" x14ac:dyDescent="0.3">
      <c r="A53" s="35" t="s">
        <v>33</v>
      </c>
      <c r="B53" s="36">
        <v>4</v>
      </c>
      <c r="C53" s="47" t="s">
        <v>245</v>
      </c>
      <c r="D53" s="47" t="s">
        <v>2</v>
      </c>
      <c r="E53" s="33">
        <v>44</v>
      </c>
      <c r="F53" s="33">
        <v>39</v>
      </c>
      <c r="G53" s="34">
        <v>0</v>
      </c>
      <c r="H53" s="34">
        <v>5.1282051282051286</v>
      </c>
      <c r="I53" s="34">
        <v>0</v>
      </c>
      <c r="J53" s="34">
        <v>0</v>
      </c>
      <c r="K53" s="34">
        <v>2.5641025641025643</v>
      </c>
      <c r="L53" s="20">
        <f t="shared" si="0"/>
        <v>16.180002682239916</v>
      </c>
      <c r="M53" s="20">
        <f t="shared" si="1"/>
        <v>25.705002377439925</v>
      </c>
      <c r="N53" s="46">
        <v>6.9475369999999996</v>
      </c>
      <c r="O53" s="46">
        <v>11.498354000000001</v>
      </c>
      <c r="P53" s="44">
        <f t="shared" si="2"/>
        <v>30.182184047729873</v>
      </c>
    </row>
    <row r="54" spans="1:16" x14ac:dyDescent="0.3">
      <c r="A54" s="35" t="s">
        <v>46</v>
      </c>
      <c r="B54" s="36">
        <v>4</v>
      </c>
      <c r="C54" s="47" t="s">
        <v>246</v>
      </c>
      <c r="D54" s="47" t="s">
        <v>2</v>
      </c>
      <c r="E54" s="33">
        <v>41</v>
      </c>
      <c r="F54" s="33">
        <v>42</v>
      </c>
      <c r="G54" s="34">
        <v>2.3255813953488373</v>
      </c>
      <c r="H54" s="34">
        <v>2.3809523809523809</v>
      </c>
      <c r="I54" s="34">
        <v>0</v>
      </c>
      <c r="J54" s="34">
        <v>0</v>
      </c>
      <c r="K54" s="34">
        <v>0</v>
      </c>
      <c r="L54" s="20">
        <f t="shared" si="0"/>
        <v>21.895002499359919</v>
      </c>
      <c r="M54" s="20">
        <f t="shared" si="1"/>
        <v>19.990002560319923</v>
      </c>
      <c r="N54" s="46">
        <v>7.2895690000000002</v>
      </c>
      <c r="O54" s="46">
        <v>11.27739</v>
      </c>
      <c r="P54" s="44">
        <f t="shared" si="2"/>
        <v>31.747139992724499</v>
      </c>
    </row>
    <row r="55" spans="1:16" x14ac:dyDescent="0.3">
      <c r="A55" s="35" t="s">
        <v>49</v>
      </c>
      <c r="B55" s="36">
        <v>4</v>
      </c>
      <c r="C55" s="47" t="s">
        <v>246</v>
      </c>
      <c r="D55" s="47" t="s">
        <v>1</v>
      </c>
      <c r="E55" s="33">
        <v>30</v>
      </c>
      <c r="F55" s="33">
        <v>32</v>
      </c>
      <c r="G55" s="34">
        <v>0</v>
      </c>
      <c r="H55" s="34">
        <v>0</v>
      </c>
      <c r="I55" s="34">
        <v>3.125</v>
      </c>
      <c r="J55" s="34">
        <v>0</v>
      </c>
      <c r="K55" s="34">
        <v>3.125</v>
      </c>
      <c r="L55" s="20">
        <f t="shared" si="0"/>
        <v>42.85000182879994</v>
      </c>
      <c r="M55" s="20">
        <f t="shared" si="1"/>
        <v>39.04000195071994</v>
      </c>
      <c r="N55" s="46">
        <v>7.2850650000000003</v>
      </c>
      <c r="O55" s="46">
        <v>11.410118000000001</v>
      </c>
      <c r="P55" s="44">
        <f t="shared" si="2"/>
        <v>31.680060403323299</v>
      </c>
    </row>
    <row r="56" spans="1:16" x14ac:dyDescent="0.3">
      <c r="A56" s="35" t="s">
        <v>62</v>
      </c>
      <c r="B56" s="36">
        <v>4</v>
      </c>
      <c r="C56" s="47" t="s">
        <v>244</v>
      </c>
      <c r="D56" s="47" t="s">
        <v>1</v>
      </c>
      <c r="E56" s="33">
        <v>27</v>
      </c>
      <c r="F56" s="33">
        <v>30</v>
      </c>
      <c r="G56" s="34">
        <v>11.764705882352942</v>
      </c>
      <c r="H56" s="34">
        <v>6.666666666666667</v>
      </c>
      <c r="I56" s="34">
        <v>16.666666666666668</v>
      </c>
      <c r="J56" s="34">
        <v>0</v>
      </c>
      <c r="K56" s="34">
        <v>0</v>
      </c>
      <c r="L56" s="20">
        <f t="shared" si="0"/>
        <v>48.565001645919949</v>
      </c>
      <c r="M56" s="20">
        <f t="shared" si="1"/>
        <v>42.85000182879994</v>
      </c>
      <c r="N56" s="46">
        <v>9.6909159999999996</v>
      </c>
      <c r="O56" s="46">
        <v>11.925378</v>
      </c>
      <c r="P56" s="44">
        <f t="shared" si="2"/>
        <v>41.897109690703445</v>
      </c>
    </row>
    <row r="57" spans="1:16" x14ac:dyDescent="0.3">
      <c r="A57" s="35" t="s">
        <v>65</v>
      </c>
      <c r="B57" s="36">
        <v>4</v>
      </c>
      <c r="C57" s="47" t="s">
        <v>244</v>
      </c>
      <c r="D57" s="47" t="s">
        <v>2</v>
      </c>
      <c r="E57" s="33">
        <v>24</v>
      </c>
      <c r="F57" s="33">
        <v>34</v>
      </c>
      <c r="G57" s="34">
        <v>2.8571428571428572</v>
      </c>
      <c r="H57" s="34">
        <v>0</v>
      </c>
      <c r="I57" s="34">
        <v>0</v>
      </c>
      <c r="J57" s="34">
        <v>0</v>
      </c>
      <c r="K57" s="34">
        <v>0</v>
      </c>
      <c r="L57" s="20">
        <f t="shared" si="0"/>
        <v>54.280001463039952</v>
      </c>
      <c r="M57" s="20">
        <f t="shared" si="1"/>
        <v>35.230002072639934</v>
      </c>
      <c r="N57" s="46">
        <v>8.6895209999999992</v>
      </c>
      <c r="O57" s="46">
        <v>11.780932999999999</v>
      </c>
      <c r="P57" s="44">
        <f t="shared" si="2"/>
        <v>37.629352401998268</v>
      </c>
    </row>
    <row r="58" spans="1:16" x14ac:dyDescent="0.3">
      <c r="A58" s="35" t="s">
        <v>15</v>
      </c>
      <c r="B58" s="36">
        <v>4</v>
      </c>
      <c r="C58" s="47" t="s">
        <v>247</v>
      </c>
      <c r="D58" s="47" t="s">
        <v>2</v>
      </c>
      <c r="E58" s="33">
        <v>35</v>
      </c>
      <c r="F58" s="33">
        <v>38</v>
      </c>
      <c r="G58" s="34">
        <v>2.5641025641025643</v>
      </c>
      <c r="H58" s="34">
        <v>0</v>
      </c>
      <c r="I58" s="34">
        <v>0</v>
      </c>
      <c r="J58" s="34">
        <v>0</v>
      </c>
      <c r="K58" s="34">
        <v>0</v>
      </c>
      <c r="L58" s="20">
        <f t="shared" si="0"/>
        <v>33.325002133599938</v>
      </c>
      <c r="M58" s="20">
        <f t="shared" si="1"/>
        <v>27.610002316479921</v>
      </c>
      <c r="N58" s="46">
        <v>8.7979389999999995</v>
      </c>
      <c r="O58" s="46">
        <v>11.412376</v>
      </c>
      <c r="P58" s="44">
        <f t="shared" si="2"/>
        <v>38.258016212957102</v>
      </c>
    </row>
    <row r="59" spans="1:16" x14ac:dyDescent="0.3">
      <c r="A59" s="35" t="s">
        <v>16</v>
      </c>
      <c r="B59" s="36">
        <v>4</v>
      </c>
      <c r="C59" s="47" t="s">
        <v>247</v>
      </c>
      <c r="D59" s="47" t="s">
        <v>1</v>
      </c>
      <c r="E59" s="33">
        <v>31</v>
      </c>
      <c r="F59" s="33">
        <v>34</v>
      </c>
      <c r="G59" s="34">
        <v>5.5555555555555554</v>
      </c>
      <c r="H59" s="34">
        <v>0</v>
      </c>
      <c r="I59" s="34">
        <v>0</v>
      </c>
      <c r="J59" s="34">
        <v>0</v>
      </c>
      <c r="K59" s="34">
        <v>0</v>
      </c>
      <c r="L59" s="20">
        <f t="shared" si="0"/>
        <v>40.945001889759936</v>
      </c>
      <c r="M59" s="20">
        <f t="shared" si="1"/>
        <v>35.230002072639934</v>
      </c>
      <c r="N59" s="46">
        <v>7.6198899999999998</v>
      </c>
      <c r="O59" s="46">
        <v>10.794729999999999</v>
      </c>
      <c r="P59" s="44">
        <f t="shared" si="2"/>
        <v>33.366270070286532</v>
      </c>
    </row>
    <row r="60" spans="1:16" x14ac:dyDescent="0.3">
      <c r="A60" s="35" t="s">
        <v>31</v>
      </c>
      <c r="B60" s="36">
        <v>4</v>
      </c>
      <c r="C60" s="47" t="s">
        <v>242</v>
      </c>
      <c r="D60" s="47" t="s">
        <v>2</v>
      </c>
      <c r="E60" s="33">
        <v>35</v>
      </c>
      <c r="F60" s="33">
        <v>38</v>
      </c>
      <c r="G60" s="34">
        <v>7.3170731707317076</v>
      </c>
      <c r="H60" s="34">
        <v>0</v>
      </c>
      <c r="I60" s="34">
        <v>0</v>
      </c>
      <c r="J60" s="34">
        <v>0</v>
      </c>
      <c r="K60" s="34">
        <v>2.6315789473684212</v>
      </c>
      <c r="L60" s="20">
        <f t="shared" si="0"/>
        <v>33.325002133599938</v>
      </c>
      <c r="M60" s="20">
        <f t="shared" si="1"/>
        <v>27.610002316479921</v>
      </c>
      <c r="N60" s="46">
        <v>7.2999720000000003</v>
      </c>
      <c r="O60" s="46">
        <v>11.330707</v>
      </c>
      <c r="P60" s="44">
        <f t="shared" si="2"/>
        <v>31.773341215146171</v>
      </c>
    </row>
    <row r="61" spans="1:16" x14ac:dyDescent="0.3">
      <c r="A61" s="35" t="s">
        <v>32</v>
      </c>
      <c r="B61" s="36">
        <v>4</v>
      </c>
      <c r="C61" s="47" t="s">
        <v>242</v>
      </c>
      <c r="D61" s="47" t="s">
        <v>1</v>
      </c>
      <c r="E61" s="33">
        <v>34</v>
      </c>
      <c r="F61" s="33">
        <v>32</v>
      </c>
      <c r="G61" s="34">
        <v>3.0303030303030303</v>
      </c>
      <c r="H61" s="34">
        <v>6.25</v>
      </c>
      <c r="I61" s="34">
        <v>0</v>
      </c>
      <c r="J61" s="34">
        <v>3.125</v>
      </c>
      <c r="K61" s="34">
        <v>3.125</v>
      </c>
      <c r="L61" s="20">
        <f t="shared" si="0"/>
        <v>35.230002072639934</v>
      </c>
      <c r="M61" s="20">
        <f t="shared" si="1"/>
        <v>39.04000195071994</v>
      </c>
      <c r="N61" s="46">
        <v>6.6570429999999998</v>
      </c>
      <c r="O61" s="46">
        <v>10.324449</v>
      </c>
      <c r="P61" s="44">
        <f t="shared" si="2"/>
        <v>29.303794679812921</v>
      </c>
    </row>
    <row r="62" spans="1:16" x14ac:dyDescent="0.3">
      <c r="A62" s="35" t="s">
        <v>47</v>
      </c>
      <c r="B62" s="36">
        <v>4</v>
      </c>
      <c r="C62" s="47" t="s">
        <v>243</v>
      </c>
      <c r="D62" s="47" t="s">
        <v>1</v>
      </c>
      <c r="E62" s="33">
        <v>37</v>
      </c>
      <c r="F62" s="33">
        <v>39</v>
      </c>
      <c r="G62" s="34">
        <v>4.8780487804878048</v>
      </c>
      <c r="H62" s="34">
        <v>5.1282051282051286</v>
      </c>
      <c r="I62" s="34">
        <v>0</v>
      </c>
      <c r="J62" s="34">
        <v>0</v>
      </c>
      <c r="K62" s="34">
        <v>0</v>
      </c>
      <c r="L62" s="20">
        <f t="shared" si="0"/>
        <v>29.515002255519931</v>
      </c>
      <c r="M62" s="20">
        <f t="shared" si="1"/>
        <v>25.705002377439925</v>
      </c>
      <c r="N62" s="46">
        <v>6.638903</v>
      </c>
      <c r="O62" s="46">
        <v>12.401244999999999</v>
      </c>
      <c r="P62" s="44">
        <f t="shared" si="2"/>
        <v>28.54714649949597</v>
      </c>
    </row>
    <row r="63" spans="1:16" x14ac:dyDescent="0.3">
      <c r="A63" s="35" t="s">
        <v>48</v>
      </c>
      <c r="B63" s="36">
        <v>4</v>
      </c>
      <c r="C63" s="47" t="s">
        <v>243</v>
      </c>
      <c r="D63" s="47" t="s">
        <v>2</v>
      </c>
      <c r="E63" s="33">
        <v>31</v>
      </c>
      <c r="F63" s="33">
        <v>38</v>
      </c>
      <c r="G63" s="34">
        <v>2.5641025641025643</v>
      </c>
      <c r="H63" s="34">
        <v>5.2631578947368425</v>
      </c>
      <c r="I63" s="34">
        <v>0</v>
      </c>
      <c r="J63" s="34">
        <v>0</v>
      </c>
      <c r="K63" s="34">
        <v>5.2631578947368425</v>
      </c>
      <c r="L63" s="20">
        <f t="shared" si="0"/>
        <v>40.945001889759936</v>
      </c>
      <c r="M63" s="20">
        <f t="shared" si="1"/>
        <v>27.610002316479921</v>
      </c>
      <c r="N63" s="46">
        <v>7.0100059999999997</v>
      </c>
      <c r="O63" s="46">
        <v>12.343778</v>
      </c>
      <c r="P63" s="44">
        <f t="shared" si="2"/>
        <v>30.16265626816924</v>
      </c>
    </row>
    <row r="64" spans="1:16" x14ac:dyDescent="0.3">
      <c r="A64" s="35" t="s">
        <v>63</v>
      </c>
      <c r="B64" s="36">
        <v>4</v>
      </c>
      <c r="C64" s="47" t="s">
        <v>240</v>
      </c>
      <c r="D64" s="47" t="s">
        <v>1</v>
      </c>
      <c r="E64" s="33">
        <v>37</v>
      </c>
      <c r="F64" s="33">
        <v>33</v>
      </c>
      <c r="G64" s="34">
        <v>5.7142857142857144</v>
      </c>
      <c r="H64" s="34">
        <v>6.0606060606060606</v>
      </c>
      <c r="I64" s="34">
        <v>0</v>
      </c>
      <c r="J64" s="34">
        <v>0</v>
      </c>
      <c r="K64" s="34">
        <v>0</v>
      </c>
      <c r="L64" s="20">
        <f t="shared" si="0"/>
        <v>29.515002255519931</v>
      </c>
      <c r="M64" s="20">
        <f t="shared" si="1"/>
        <v>37.135002011679937</v>
      </c>
      <c r="N64" s="46">
        <v>9.3696560000000009</v>
      </c>
      <c r="O64" s="46">
        <v>12.429199000000001</v>
      </c>
      <c r="P64" s="44">
        <f t="shared" si="2"/>
        <v>40.276471400709617</v>
      </c>
    </row>
    <row r="65" spans="1:16" x14ac:dyDescent="0.3">
      <c r="A65" s="35" t="s">
        <v>64</v>
      </c>
      <c r="B65" s="36">
        <v>4</v>
      </c>
      <c r="C65" s="47" t="s">
        <v>240</v>
      </c>
      <c r="D65" s="47" t="s">
        <v>2</v>
      </c>
      <c r="E65" s="33">
        <v>40</v>
      </c>
      <c r="F65" s="33">
        <v>35</v>
      </c>
      <c r="G65" s="34">
        <v>7.8947368421052628</v>
      </c>
      <c r="H65" s="34">
        <v>0</v>
      </c>
      <c r="I65" s="34">
        <v>0</v>
      </c>
      <c r="J65" s="34">
        <v>0</v>
      </c>
      <c r="K65" s="34">
        <v>0</v>
      </c>
      <c r="L65" s="20">
        <f t="shared" si="0"/>
        <v>23.800002438399915</v>
      </c>
      <c r="M65" s="20">
        <f t="shared" si="1"/>
        <v>33.325002133599938</v>
      </c>
      <c r="N65" s="46">
        <v>8.7295300000000005</v>
      </c>
      <c r="O65" s="46">
        <v>11.471128</v>
      </c>
      <c r="P65" s="44">
        <f t="shared" si="2"/>
        <v>37.935362565034225</v>
      </c>
    </row>
    <row r="66" spans="1:16" x14ac:dyDescent="0.3">
      <c r="A66" s="36"/>
      <c r="B66" s="36"/>
    </row>
    <row r="67" spans="1:16" x14ac:dyDescent="0.3">
      <c r="A67" s="36"/>
      <c r="B67" s="36"/>
    </row>
    <row r="68" spans="1:16" x14ac:dyDescent="0.3">
      <c r="A68" s="36"/>
      <c r="B68" s="36"/>
    </row>
    <row r="69" spans="1:16" x14ac:dyDescent="0.3">
      <c r="A69" s="36"/>
      <c r="B69" s="36"/>
    </row>
    <row r="70" spans="1:16" x14ac:dyDescent="0.3">
      <c r="A70" s="36"/>
      <c r="B70" s="36"/>
    </row>
    <row r="71" spans="1:16" x14ac:dyDescent="0.3">
      <c r="A71" s="36"/>
      <c r="B71" s="36"/>
    </row>
    <row r="72" spans="1:16" x14ac:dyDescent="0.3">
      <c r="A72" s="36"/>
      <c r="B72" s="36"/>
    </row>
    <row r="73" spans="1:16" x14ac:dyDescent="0.3">
      <c r="A73" s="36"/>
      <c r="B73" s="36"/>
    </row>
    <row r="74" spans="1:16" x14ac:dyDescent="0.3">
      <c r="A74" s="36"/>
      <c r="B74" s="36"/>
    </row>
    <row r="75" spans="1:16" x14ac:dyDescent="0.3">
      <c r="A75" s="36"/>
      <c r="B75" s="36"/>
    </row>
    <row r="76" spans="1:16" x14ac:dyDescent="0.3">
      <c r="A76" s="36"/>
      <c r="B76" s="36"/>
    </row>
    <row r="77" spans="1:16" x14ac:dyDescent="0.3">
      <c r="A77" s="36"/>
      <c r="B77" s="36"/>
    </row>
    <row r="78" spans="1:16" x14ac:dyDescent="0.3">
      <c r="A78" s="36"/>
      <c r="B78" s="36"/>
    </row>
  </sheetData>
  <sortState ref="A2:A65">
    <sortCondition ref="A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CE83-D686-4140-8369-03DB189F5EE4}">
  <dimension ref="A1:G65"/>
  <sheetViews>
    <sheetView tabSelected="1" workbookViewId="0">
      <selection activeCell="G8" sqref="G8"/>
    </sheetView>
  </sheetViews>
  <sheetFormatPr defaultRowHeight="15.6" x14ac:dyDescent="0.3"/>
  <cols>
    <col min="4" max="4" width="10.19921875" customWidth="1"/>
  </cols>
  <sheetData>
    <row r="1" spans="1:7" x14ac:dyDescent="0.3">
      <c r="A1" s="40" t="s">
        <v>236</v>
      </c>
      <c r="B1" s="40" t="s">
        <v>237</v>
      </c>
      <c r="C1" s="40" t="s">
        <v>238</v>
      </c>
      <c r="D1" s="40" t="s">
        <v>239</v>
      </c>
    </row>
    <row r="2" spans="1:7" x14ac:dyDescent="0.3">
      <c r="A2" s="40" t="s">
        <v>8</v>
      </c>
      <c r="B2" s="41">
        <v>7.2093579999999999</v>
      </c>
      <c r="C2" s="41">
        <v>11.378965000000001</v>
      </c>
      <c r="D2" s="39">
        <f>(((100-C2)*0.01)*(B2))/((60*(1-0.13)))/((5*17)/43560)</f>
        <v>62.723726478790368</v>
      </c>
    </row>
    <row r="3" spans="1:7" x14ac:dyDescent="0.3">
      <c r="A3" s="40" t="s">
        <v>23</v>
      </c>
      <c r="B3" s="41">
        <v>7.731338</v>
      </c>
      <c r="C3" s="41">
        <v>11.262753999999999</v>
      </c>
      <c r="D3" s="39">
        <f t="shared" ref="D3:D65" si="0">(((100-C3)*0.01)*(B3))/((60*(1-0.13)))/((5*17)/43560)</f>
        <v>67.353326315483088</v>
      </c>
    </row>
    <row r="4" spans="1:7" x14ac:dyDescent="0.3">
      <c r="A4" s="40" t="s">
        <v>24</v>
      </c>
      <c r="B4" s="41">
        <v>7.2070800000000004</v>
      </c>
      <c r="C4" s="41">
        <v>13.121200999999999</v>
      </c>
      <c r="D4" s="39">
        <f t="shared" si="0"/>
        <v>61.471186221766594</v>
      </c>
    </row>
    <row r="5" spans="1:7" x14ac:dyDescent="0.3">
      <c r="A5" s="40" t="s">
        <v>39</v>
      </c>
      <c r="B5" s="41">
        <v>8.947972</v>
      </c>
      <c r="C5" s="41">
        <v>11.314565</v>
      </c>
      <c r="D5" s="39">
        <f t="shared" si="0"/>
        <v>77.906798776248465</v>
      </c>
    </row>
    <row r="6" spans="1:7" x14ac:dyDescent="0.3">
      <c r="A6" s="40" t="s">
        <v>40</v>
      </c>
      <c r="B6" s="41">
        <v>7.940868</v>
      </c>
      <c r="C6" s="41">
        <v>11.717734</v>
      </c>
      <c r="D6" s="39">
        <f t="shared" si="0"/>
        <v>68.823997035840534</v>
      </c>
    </row>
    <row r="7" spans="1:7" x14ac:dyDescent="0.3">
      <c r="A7" s="40" t="s">
        <v>55</v>
      </c>
      <c r="B7" s="41">
        <v>7.4622609999999998</v>
      </c>
      <c r="C7" s="41">
        <v>11.155365</v>
      </c>
      <c r="D7" s="39">
        <f t="shared" si="0"/>
        <v>65.087873779462825</v>
      </c>
    </row>
    <row r="8" spans="1:7" x14ac:dyDescent="0.3">
      <c r="A8" s="40" t="s">
        <v>56</v>
      </c>
      <c r="B8" s="41">
        <v>6.6559280000000003</v>
      </c>
      <c r="C8" s="41">
        <v>12.660266999999999</v>
      </c>
      <c r="D8" s="39">
        <f t="shared" si="0"/>
        <v>57.071451440855256</v>
      </c>
    </row>
    <row r="9" spans="1:7" x14ac:dyDescent="0.3">
      <c r="A9" s="40" t="s">
        <v>71</v>
      </c>
      <c r="B9" s="41">
        <v>5.7124329999999999</v>
      </c>
      <c r="C9" s="41">
        <v>11.921200000000001</v>
      </c>
      <c r="D9" s="39">
        <f t="shared" si="0"/>
        <v>49.395905468696476</v>
      </c>
    </row>
    <row r="10" spans="1:7" x14ac:dyDescent="0.3">
      <c r="A10" s="40" t="s">
        <v>9</v>
      </c>
      <c r="B10" s="41">
        <v>8.9087910000000008</v>
      </c>
      <c r="C10" s="41">
        <v>10.919765999999999</v>
      </c>
      <c r="D10" s="39">
        <f t="shared" si="0"/>
        <v>77.910961151633572</v>
      </c>
    </row>
    <row r="11" spans="1:7" x14ac:dyDescent="0.3">
      <c r="A11" s="40" t="s">
        <v>22</v>
      </c>
      <c r="B11" s="41">
        <v>7.5955950000000003</v>
      </c>
      <c r="C11" s="41">
        <v>10.619012</v>
      </c>
      <c r="D11" s="39">
        <f t="shared" si="0"/>
        <v>66.650804098410603</v>
      </c>
    </row>
    <row r="12" spans="1:7" x14ac:dyDescent="0.3">
      <c r="A12" s="40" t="s">
        <v>25</v>
      </c>
      <c r="B12" s="41">
        <v>7.1946399999999997</v>
      </c>
      <c r="C12" s="41">
        <v>12.365646</v>
      </c>
      <c r="D12" s="39">
        <f t="shared" si="0"/>
        <v>61.898752996486621</v>
      </c>
    </row>
    <row r="13" spans="1:7" x14ac:dyDescent="0.3">
      <c r="A13" s="42" t="s">
        <v>38</v>
      </c>
      <c r="B13" s="41">
        <v>0</v>
      </c>
      <c r="C13" s="41">
        <v>10.364025</v>
      </c>
      <c r="D13" s="39">
        <f t="shared" si="0"/>
        <v>0</v>
      </c>
      <c r="G13" t="s">
        <v>249</v>
      </c>
    </row>
    <row r="14" spans="1:7" x14ac:dyDescent="0.3">
      <c r="A14" s="40" t="s">
        <v>41</v>
      </c>
      <c r="B14" s="41">
        <v>7.7911380000000001</v>
      </c>
      <c r="C14" s="41">
        <v>11.806623</v>
      </c>
      <c r="D14" s="39">
        <f t="shared" si="0"/>
        <v>67.458287446698691</v>
      </c>
    </row>
    <row r="15" spans="1:7" x14ac:dyDescent="0.3">
      <c r="A15" s="40" t="s">
        <v>54</v>
      </c>
      <c r="B15" s="41">
        <v>6.9437009999999999</v>
      </c>
      <c r="C15" s="41">
        <v>10.670070000000001</v>
      </c>
      <c r="D15" s="39">
        <f t="shared" si="0"/>
        <v>60.895674837146068</v>
      </c>
    </row>
    <row r="16" spans="1:7" x14ac:dyDescent="0.3">
      <c r="A16" s="40" t="s">
        <v>57</v>
      </c>
      <c r="B16" s="41">
        <v>7.7922659999999997</v>
      </c>
      <c r="C16" s="41">
        <v>12.262176999999999</v>
      </c>
      <c r="D16" s="39">
        <f t="shared" si="0"/>
        <v>67.119554616070644</v>
      </c>
    </row>
    <row r="17" spans="1:4" x14ac:dyDescent="0.3">
      <c r="A17" s="40" t="s">
        <v>70</v>
      </c>
      <c r="B17" s="41">
        <v>6.7669810000000004</v>
      </c>
      <c r="C17" s="41">
        <v>10.846539999999999</v>
      </c>
      <c r="D17" s="39">
        <f t="shared" si="0"/>
        <v>59.228618384109907</v>
      </c>
    </row>
    <row r="18" spans="1:4" x14ac:dyDescent="0.3">
      <c r="A18" s="40" t="s">
        <v>10</v>
      </c>
      <c r="B18" s="41">
        <v>7.5982529999999997</v>
      </c>
      <c r="C18" s="41">
        <v>11.608000000000001</v>
      </c>
      <c r="D18" s="39">
        <f t="shared" si="0"/>
        <v>65.936388057035288</v>
      </c>
    </row>
    <row r="19" spans="1:4" x14ac:dyDescent="0.3">
      <c r="A19" s="40" t="s">
        <v>21</v>
      </c>
      <c r="B19" s="41">
        <v>7.4941170000000001</v>
      </c>
      <c r="C19" s="41">
        <v>11.492540999999999</v>
      </c>
      <c r="D19" s="39">
        <f t="shared" si="0"/>
        <v>65.117659738225612</v>
      </c>
    </row>
    <row r="20" spans="1:4" x14ac:dyDescent="0.3">
      <c r="A20" s="40" t="s">
        <v>26</v>
      </c>
      <c r="B20" s="41">
        <v>6.9195469999999997</v>
      </c>
      <c r="C20" s="41">
        <v>12.221202</v>
      </c>
      <c r="D20" s="39">
        <f t="shared" si="0"/>
        <v>59.630127157894698</v>
      </c>
    </row>
    <row r="21" spans="1:4" x14ac:dyDescent="0.3">
      <c r="A21" s="42" t="s">
        <v>37</v>
      </c>
      <c r="B21" s="41">
        <v>0</v>
      </c>
      <c r="C21" s="41">
        <v>5.8251999999999998E-2</v>
      </c>
      <c r="D21" s="39">
        <f t="shared" si="0"/>
        <v>0</v>
      </c>
    </row>
    <row r="22" spans="1:4" x14ac:dyDescent="0.3">
      <c r="A22" s="40" t="s">
        <v>42</v>
      </c>
      <c r="B22" s="41">
        <v>6.3900129999999997</v>
      </c>
      <c r="C22" s="41">
        <v>11.0844</v>
      </c>
      <c r="D22" s="39">
        <f t="shared" si="0"/>
        <v>55.779953450903683</v>
      </c>
    </row>
    <row r="23" spans="1:4" x14ac:dyDescent="0.3">
      <c r="A23" s="40" t="s">
        <v>53</v>
      </c>
      <c r="B23" s="41">
        <v>7.5</v>
      </c>
      <c r="C23" s="41">
        <v>10.775952999999999</v>
      </c>
      <c r="D23" s="39">
        <f t="shared" si="0"/>
        <v>65.696407831642986</v>
      </c>
    </row>
    <row r="24" spans="1:4" x14ac:dyDescent="0.3">
      <c r="A24" s="40" t="s">
        <v>58</v>
      </c>
      <c r="B24" s="41">
        <v>7.1005419999999999</v>
      </c>
      <c r="C24" s="41">
        <v>12.999333999999999</v>
      </c>
      <c r="D24" s="39">
        <f t="shared" si="0"/>
        <v>60.647446521929098</v>
      </c>
    </row>
    <row r="25" spans="1:4" x14ac:dyDescent="0.3">
      <c r="A25" s="40" t="s">
        <v>69</v>
      </c>
      <c r="B25" s="41">
        <v>6.0181259999999996</v>
      </c>
      <c r="C25" s="41">
        <v>12.904712</v>
      </c>
      <c r="D25" s="39">
        <f t="shared" si="0"/>
        <v>51.45817483166315</v>
      </c>
    </row>
    <row r="26" spans="1:4" x14ac:dyDescent="0.3">
      <c r="A26" s="40" t="s">
        <v>11</v>
      </c>
      <c r="B26" s="41">
        <v>8.2030940000000001</v>
      </c>
      <c r="C26" s="41">
        <v>10.93666</v>
      </c>
      <c r="D26" s="39">
        <f t="shared" si="0"/>
        <v>71.72575168101352</v>
      </c>
    </row>
    <row r="27" spans="1:4" x14ac:dyDescent="0.3">
      <c r="A27" s="40" t="s">
        <v>20</v>
      </c>
      <c r="B27" s="41">
        <v>8.1848480000000006</v>
      </c>
      <c r="C27" s="41">
        <v>10.777837</v>
      </c>
      <c r="D27" s="39">
        <f t="shared" si="0"/>
        <v>71.693834424935588</v>
      </c>
    </row>
    <row r="28" spans="1:4" x14ac:dyDescent="0.3">
      <c r="A28" s="40" t="s">
        <v>27</v>
      </c>
      <c r="B28" s="41">
        <v>8.9409039999999997</v>
      </c>
      <c r="C28" s="41">
        <v>13.315823</v>
      </c>
      <c r="D28" s="39">
        <f t="shared" si="0"/>
        <v>76.088619464500582</v>
      </c>
    </row>
    <row r="29" spans="1:4" x14ac:dyDescent="0.3">
      <c r="A29" s="40" t="s">
        <v>36</v>
      </c>
      <c r="B29" s="41">
        <v>8.5823619999999998</v>
      </c>
      <c r="C29" s="41">
        <v>11.97329</v>
      </c>
      <c r="D29" s="39">
        <f t="shared" si="0"/>
        <v>74.168541985859164</v>
      </c>
    </row>
    <row r="30" spans="1:4" x14ac:dyDescent="0.3">
      <c r="A30" s="40" t="s">
        <v>43</v>
      </c>
      <c r="B30" s="41">
        <v>7.0811120000000001</v>
      </c>
      <c r="C30" s="41">
        <v>12.673289</v>
      </c>
      <c r="D30" s="39">
        <f t="shared" si="0"/>
        <v>60.708151531925743</v>
      </c>
    </row>
    <row r="31" spans="1:4" x14ac:dyDescent="0.3">
      <c r="A31" s="40" t="s">
        <v>52</v>
      </c>
      <c r="B31" s="41">
        <v>6.5</v>
      </c>
      <c r="C31" s="41">
        <v>12.551064999999999</v>
      </c>
      <c r="D31" s="39">
        <f t="shared" si="0"/>
        <v>55.804127689655182</v>
      </c>
    </row>
    <row r="32" spans="1:4" x14ac:dyDescent="0.3">
      <c r="A32" s="40" t="s">
        <v>59</v>
      </c>
      <c r="B32" s="41">
        <v>7.1625519999999998</v>
      </c>
      <c r="C32" s="41">
        <v>11.330707</v>
      </c>
      <c r="D32" s="39">
        <f t="shared" si="0"/>
        <v>62.350433307751764</v>
      </c>
    </row>
    <row r="33" spans="1:4" x14ac:dyDescent="0.3">
      <c r="A33" s="40" t="s">
        <v>68</v>
      </c>
      <c r="B33" s="41">
        <v>8.2041070000000005</v>
      </c>
      <c r="C33" s="41">
        <v>11.851067</v>
      </c>
      <c r="D33" s="39">
        <f t="shared" si="0"/>
        <v>70.998114945563941</v>
      </c>
    </row>
    <row r="34" spans="1:4" x14ac:dyDescent="0.3">
      <c r="A34" s="40" t="s">
        <v>12</v>
      </c>
      <c r="B34" s="41">
        <v>9.0477720000000001</v>
      </c>
      <c r="C34" s="41">
        <v>11.342542</v>
      </c>
      <c r="D34" s="39">
        <f t="shared" si="0"/>
        <v>78.750870909624908</v>
      </c>
    </row>
    <row r="35" spans="1:4" x14ac:dyDescent="0.3">
      <c r="A35" s="40" t="s">
        <v>19</v>
      </c>
      <c r="B35" s="41">
        <v>8.6541650000000008</v>
      </c>
      <c r="C35" s="41">
        <v>10.671576</v>
      </c>
      <c r="D35" s="39">
        <f t="shared" si="0"/>
        <v>75.895020996998923</v>
      </c>
    </row>
    <row r="36" spans="1:4" x14ac:dyDescent="0.3">
      <c r="A36" s="40" t="s">
        <v>28</v>
      </c>
      <c r="B36" s="41">
        <v>7.4135999999999997</v>
      </c>
      <c r="C36" s="41">
        <v>13.0936</v>
      </c>
      <c r="D36" s="39">
        <f t="shared" si="0"/>
        <v>63.252741364576067</v>
      </c>
    </row>
    <row r="37" spans="1:4" x14ac:dyDescent="0.3">
      <c r="A37" s="40" t="s">
        <v>35</v>
      </c>
      <c r="B37" s="41">
        <v>7.9814059999999998</v>
      </c>
      <c r="C37" s="41">
        <v>12.184402</v>
      </c>
      <c r="D37" s="39">
        <f t="shared" si="0"/>
        <v>68.80967532110779</v>
      </c>
    </row>
    <row r="38" spans="1:4" x14ac:dyDescent="0.3">
      <c r="A38" s="40" t="s">
        <v>44</v>
      </c>
      <c r="B38" s="41">
        <v>8.0186589999999995</v>
      </c>
      <c r="C38" s="41">
        <v>13.354889999999999</v>
      </c>
      <c r="D38" s="39">
        <f t="shared" si="0"/>
        <v>68.209402453554802</v>
      </c>
    </row>
    <row r="39" spans="1:4" x14ac:dyDescent="0.3">
      <c r="A39" s="40" t="s">
        <v>51</v>
      </c>
      <c r="B39" s="41">
        <v>6.9439849999999996</v>
      </c>
      <c r="C39" s="41">
        <v>13.706624</v>
      </c>
      <c r="D39" s="39">
        <f t="shared" si="0"/>
        <v>58.828080270788284</v>
      </c>
    </row>
    <row r="40" spans="1:4" x14ac:dyDescent="0.3">
      <c r="A40" s="40" t="s">
        <v>60</v>
      </c>
      <c r="B40" s="41">
        <v>7.3828100000000001</v>
      </c>
      <c r="C40" s="41">
        <v>12.479023</v>
      </c>
      <c r="D40" s="39">
        <f t="shared" si="0"/>
        <v>63.435488883448095</v>
      </c>
    </row>
    <row r="41" spans="1:4" x14ac:dyDescent="0.3">
      <c r="A41" s="40" t="s">
        <v>67</v>
      </c>
      <c r="B41" s="41">
        <v>8.088533</v>
      </c>
      <c r="C41" s="41">
        <v>12.210443</v>
      </c>
      <c r="D41" s="39">
        <f t="shared" si="0"/>
        <v>69.712564860718544</v>
      </c>
    </row>
    <row r="42" spans="1:4" x14ac:dyDescent="0.3">
      <c r="A42" s="40" t="s">
        <v>13</v>
      </c>
      <c r="B42" s="41">
        <v>7.2092289999999997</v>
      </c>
      <c r="C42" s="41">
        <v>11.050988</v>
      </c>
      <c r="D42" s="39">
        <f t="shared" si="0"/>
        <v>62.954733806605674</v>
      </c>
    </row>
    <row r="43" spans="1:4" x14ac:dyDescent="0.3">
      <c r="A43" s="40" t="s">
        <v>18</v>
      </c>
      <c r="B43" s="41">
        <v>6.4430969999999999</v>
      </c>
      <c r="C43" s="41">
        <v>10.644731</v>
      </c>
      <c r="D43" s="39">
        <f t="shared" si="0"/>
        <v>56.521447903447665</v>
      </c>
    </row>
    <row r="44" spans="1:4" x14ac:dyDescent="0.3">
      <c r="A44" s="40" t="s">
        <v>29</v>
      </c>
      <c r="B44" s="41">
        <v>6.6427769999999997</v>
      </c>
      <c r="C44" s="41">
        <v>12.062177999999999</v>
      </c>
      <c r="D44" s="39">
        <f t="shared" si="0"/>
        <v>57.348732098024321</v>
      </c>
    </row>
    <row r="45" spans="1:4" x14ac:dyDescent="0.3">
      <c r="A45" s="40" t="s">
        <v>34</v>
      </c>
      <c r="B45" s="41">
        <v>6.0438260000000001</v>
      </c>
      <c r="C45" s="41">
        <v>10.324825000000001</v>
      </c>
      <c r="D45" s="39">
        <f t="shared" si="0"/>
        <v>53.208697493359473</v>
      </c>
    </row>
    <row r="46" spans="1:4" x14ac:dyDescent="0.3">
      <c r="A46" s="40" t="s">
        <v>45</v>
      </c>
      <c r="B46" s="41">
        <v>8.1598229999999994</v>
      </c>
      <c r="C46" s="41">
        <v>11.932668</v>
      </c>
      <c r="D46" s="39">
        <f t="shared" si="0"/>
        <v>70.549513010523768</v>
      </c>
    </row>
    <row r="47" spans="1:4" x14ac:dyDescent="0.3">
      <c r="A47" s="40" t="s">
        <v>50</v>
      </c>
      <c r="B47" s="41">
        <v>7.1784480000000004</v>
      </c>
      <c r="C47" s="41">
        <v>11.410118000000001</v>
      </c>
      <c r="D47" s="39">
        <f t="shared" si="0"/>
        <v>62.432844797435678</v>
      </c>
    </row>
    <row r="48" spans="1:4" x14ac:dyDescent="0.3">
      <c r="A48" s="40" t="s">
        <v>61</v>
      </c>
      <c r="B48" s="41">
        <v>7.3129460000000002</v>
      </c>
      <c r="C48" s="41">
        <v>12.623467</v>
      </c>
      <c r="D48" s="39">
        <f t="shared" si="0"/>
        <v>62.731492062509034</v>
      </c>
    </row>
    <row r="49" spans="1:4" x14ac:dyDescent="0.3">
      <c r="A49" s="40" t="s">
        <v>66</v>
      </c>
      <c r="B49" s="41">
        <v>8.1312069999999999</v>
      </c>
      <c r="C49" s="41">
        <v>11.8568</v>
      </c>
      <c r="D49" s="39">
        <f t="shared" si="0"/>
        <v>70.362663842539874</v>
      </c>
    </row>
    <row r="50" spans="1:4" x14ac:dyDescent="0.3">
      <c r="A50" s="40" t="s">
        <v>14</v>
      </c>
      <c r="B50" s="41">
        <v>8.5470360000000003</v>
      </c>
      <c r="C50" s="41">
        <v>12.787868</v>
      </c>
      <c r="D50" s="39">
        <f t="shared" si="0"/>
        <v>73.179742841972399</v>
      </c>
    </row>
    <row r="51" spans="1:4" x14ac:dyDescent="0.3">
      <c r="A51" s="40" t="s">
        <v>17</v>
      </c>
      <c r="B51" s="41">
        <v>7.7948500000000003</v>
      </c>
      <c r="C51" s="41">
        <v>12.610089</v>
      </c>
      <c r="D51" s="39">
        <f t="shared" si="0"/>
        <v>66.875570773842071</v>
      </c>
    </row>
    <row r="52" spans="1:4" x14ac:dyDescent="0.3">
      <c r="A52" s="40" t="s">
        <v>30</v>
      </c>
      <c r="B52" s="41">
        <v>7.0151510000000004</v>
      </c>
      <c r="C52" s="41">
        <v>12.132669</v>
      </c>
      <c r="D52" s="39">
        <f t="shared" si="0"/>
        <v>60.51498092232837</v>
      </c>
    </row>
    <row r="53" spans="1:4" x14ac:dyDescent="0.3">
      <c r="A53" s="40" t="s">
        <v>33</v>
      </c>
      <c r="B53" s="41">
        <v>6.9475369999999996</v>
      </c>
      <c r="C53" s="41">
        <v>11.498354000000001</v>
      </c>
      <c r="D53" s="39">
        <f t="shared" si="0"/>
        <v>60.364368095459746</v>
      </c>
    </row>
    <row r="54" spans="1:4" x14ac:dyDescent="0.3">
      <c r="A54" s="40" t="s">
        <v>46</v>
      </c>
      <c r="B54" s="41">
        <v>7.2895690000000002</v>
      </c>
      <c r="C54" s="41">
        <v>11.27739</v>
      </c>
      <c r="D54" s="39">
        <f t="shared" si="0"/>
        <v>63.494279985448998</v>
      </c>
    </row>
    <row r="55" spans="1:4" x14ac:dyDescent="0.3">
      <c r="A55" s="40" t="s">
        <v>49</v>
      </c>
      <c r="B55" s="41">
        <v>7.2850650000000003</v>
      </c>
      <c r="C55" s="41">
        <v>11.410118000000001</v>
      </c>
      <c r="D55" s="39">
        <f t="shared" si="0"/>
        <v>63.360120806646599</v>
      </c>
    </row>
    <row r="56" spans="1:4" x14ac:dyDescent="0.3">
      <c r="A56" s="40" t="s">
        <v>62</v>
      </c>
      <c r="B56" s="41">
        <v>9.6909159999999996</v>
      </c>
      <c r="C56" s="41">
        <v>11.925378</v>
      </c>
      <c r="D56" s="39">
        <f t="shared" si="0"/>
        <v>83.79421938140689</v>
      </c>
    </row>
    <row r="57" spans="1:4" x14ac:dyDescent="0.3">
      <c r="A57" s="40" t="s">
        <v>65</v>
      </c>
      <c r="B57" s="41">
        <v>8.6895209999999992</v>
      </c>
      <c r="C57" s="41">
        <v>11.780932999999999</v>
      </c>
      <c r="D57" s="39">
        <f t="shared" si="0"/>
        <v>75.258704803996537</v>
      </c>
    </row>
    <row r="58" spans="1:4" x14ac:dyDescent="0.3">
      <c r="A58" s="40" t="s">
        <v>15</v>
      </c>
      <c r="B58" s="41">
        <v>8.7979389999999995</v>
      </c>
      <c r="C58" s="41">
        <v>11.412376</v>
      </c>
      <c r="D58" s="39">
        <f t="shared" si="0"/>
        <v>76.516032425914204</v>
      </c>
    </row>
    <row r="59" spans="1:4" x14ac:dyDescent="0.3">
      <c r="A59" s="40" t="s">
        <v>16</v>
      </c>
      <c r="B59" s="41">
        <v>7.6198899999999998</v>
      </c>
      <c r="C59" s="41">
        <v>10.794729999999999</v>
      </c>
      <c r="D59" s="39">
        <f t="shared" si="0"/>
        <v>66.732540140573064</v>
      </c>
    </row>
    <row r="60" spans="1:4" x14ac:dyDescent="0.3">
      <c r="A60" s="40" t="s">
        <v>31</v>
      </c>
      <c r="B60" s="41">
        <v>7.2999720000000003</v>
      </c>
      <c r="C60" s="41">
        <v>11.330707</v>
      </c>
      <c r="D60" s="39">
        <f t="shared" si="0"/>
        <v>63.546682430292343</v>
      </c>
    </row>
    <row r="61" spans="1:4" x14ac:dyDescent="0.3">
      <c r="A61" s="40" t="s">
        <v>32</v>
      </c>
      <c r="B61" s="41">
        <v>6.6570429999999998</v>
      </c>
      <c r="C61" s="41">
        <v>10.324449</v>
      </c>
      <c r="D61" s="39">
        <f t="shared" si="0"/>
        <v>58.607589359625841</v>
      </c>
    </row>
    <row r="62" spans="1:4" x14ac:dyDescent="0.3">
      <c r="A62" s="40" t="s">
        <v>47</v>
      </c>
      <c r="B62" s="41">
        <v>6.638903</v>
      </c>
      <c r="C62" s="41">
        <v>12.401244999999999</v>
      </c>
      <c r="D62" s="39">
        <f t="shared" si="0"/>
        <v>57.094292998991939</v>
      </c>
    </row>
    <row r="63" spans="1:4" x14ac:dyDescent="0.3">
      <c r="A63" s="40" t="s">
        <v>48</v>
      </c>
      <c r="B63" s="41">
        <v>7.0100059999999997</v>
      </c>
      <c r="C63" s="41">
        <v>12.343778</v>
      </c>
      <c r="D63" s="39">
        <f t="shared" si="0"/>
        <v>60.32531253633848</v>
      </c>
    </row>
    <row r="64" spans="1:4" x14ac:dyDescent="0.3">
      <c r="A64" s="40" t="s">
        <v>63</v>
      </c>
      <c r="B64" s="41">
        <v>9.3696560000000009</v>
      </c>
      <c r="C64" s="41">
        <v>12.429199000000001</v>
      </c>
      <c r="D64" s="39">
        <f t="shared" si="0"/>
        <v>80.552942801419235</v>
      </c>
    </row>
    <row r="65" spans="1:4" x14ac:dyDescent="0.3">
      <c r="A65" s="40" t="s">
        <v>64</v>
      </c>
      <c r="B65" s="41">
        <v>8.7295300000000005</v>
      </c>
      <c r="C65" s="41">
        <v>11.471128</v>
      </c>
      <c r="D65" s="39">
        <f t="shared" si="0"/>
        <v>75.87072513006845</v>
      </c>
    </row>
  </sheetData>
  <sortState ref="A2:D65">
    <sortCondition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</vt:lpstr>
      <vt:lpstr>stand and disease rating</vt:lpstr>
      <vt:lpstr>Disease rating 2</vt:lpstr>
      <vt:lpstr>Datos para analizar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Pablo Granda</cp:lastModifiedBy>
  <cp:lastPrinted>2017-05-24T20:39:33Z</cp:lastPrinted>
  <dcterms:created xsi:type="dcterms:W3CDTF">2017-04-10T19:34:08Z</dcterms:created>
  <dcterms:modified xsi:type="dcterms:W3CDTF">2018-06-12T13:38:31Z</dcterms:modified>
</cp:coreProperties>
</file>