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ork\CRConsulting\"/>
    </mc:Choice>
  </mc:AlternateContent>
  <bookViews>
    <workbookView xWindow="0" yWindow="0" windowWidth="20490" windowHeight="7755" firstSheet="3" activeTab="8"/>
  </bookViews>
  <sheets>
    <sheet name="Primeira Semana" sheetId="1" r:id="rId1"/>
    <sheet name="Segunda Semana" sheetId="2" r:id="rId2"/>
    <sheet name="Terceira Semana" sheetId="4" r:id="rId3"/>
    <sheet name="Quarta Semana" sheetId="6" r:id="rId4"/>
    <sheet name="Quinta Semana" sheetId="8" r:id="rId5"/>
    <sheet name="Sexta Semana" sheetId="10" r:id="rId6"/>
    <sheet name="Horas em aberto (pago)" sheetId="11" r:id="rId7"/>
    <sheet name="Horas em aberto 0920 (pago)" sheetId="13" r:id="rId8"/>
    <sheet name="Horas em aberto 2021" sheetId="14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4" l="1"/>
  <c r="G5" i="14" s="1"/>
  <c r="H5" i="14" s="1"/>
  <c r="F6" i="14"/>
  <c r="G6" i="14" s="1"/>
  <c r="H6" i="14" s="1"/>
  <c r="F7" i="14"/>
  <c r="G7" i="14" s="1"/>
  <c r="H7" i="14" s="1"/>
  <c r="F8" i="14"/>
  <c r="G8" i="14" s="1"/>
  <c r="H8" i="14" s="1"/>
  <c r="F9" i="14"/>
  <c r="G9" i="14" s="1"/>
  <c r="H9" i="14" s="1"/>
  <c r="F10" i="14"/>
  <c r="G10" i="14" s="1"/>
  <c r="H10" i="14" s="1"/>
  <c r="F11" i="14"/>
  <c r="G11" i="14" s="1"/>
  <c r="H11" i="14" s="1"/>
  <c r="F12" i="14"/>
  <c r="G12" i="14" s="1"/>
  <c r="H12" i="14" s="1"/>
  <c r="F13" i="14"/>
  <c r="G13" i="14" s="1"/>
  <c r="H13" i="14" s="1"/>
  <c r="F14" i="14"/>
  <c r="G14" i="14" s="1"/>
  <c r="H14" i="14" s="1"/>
  <c r="F15" i="14"/>
  <c r="G15" i="14" s="1"/>
  <c r="H15" i="14" s="1"/>
  <c r="F16" i="14"/>
  <c r="G16" i="14" s="1"/>
  <c r="H16" i="14" s="1"/>
  <c r="F17" i="14"/>
  <c r="G17" i="14" s="1"/>
  <c r="H17" i="14" s="1"/>
  <c r="F18" i="14"/>
  <c r="G18" i="14" s="1"/>
  <c r="H18" i="14" s="1"/>
  <c r="F19" i="14"/>
  <c r="G19" i="14" s="1"/>
  <c r="H19" i="14" s="1"/>
  <c r="F20" i="14"/>
  <c r="G20" i="14" s="1"/>
  <c r="H20" i="14" s="1"/>
  <c r="F21" i="14"/>
  <c r="G21" i="14" s="1"/>
  <c r="H21" i="14" s="1"/>
  <c r="F22" i="14"/>
  <c r="G22" i="14" s="1"/>
  <c r="H22" i="14" s="1"/>
  <c r="F23" i="14"/>
  <c r="G23" i="14" s="1"/>
  <c r="H23" i="14" s="1"/>
  <c r="F24" i="14"/>
  <c r="G24" i="14" s="1"/>
  <c r="H24" i="14" s="1"/>
  <c r="F25" i="14"/>
  <c r="G25" i="14" s="1"/>
  <c r="H25" i="14" s="1"/>
  <c r="F26" i="14"/>
  <c r="G26" i="14" s="1"/>
  <c r="H26" i="14" s="1"/>
  <c r="F27" i="14"/>
  <c r="G27" i="14" s="1"/>
  <c r="H27" i="14" s="1"/>
  <c r="F28" i="14"/>
  <c r="G28" i="14" s="1"/>
  <c r="H28" i="14" s="1"/>
  <c r="F29" i="14"/>
  <c r="G29" i="14" s="1"/>
  <c r="H29" i="14" s="1"/>
  <c r="F30" i="14"/>
  <c r="G30" i="14" s="1"/>
  <c r="H30" i="14" s="1"/>
  <c r="F31" i="14"/>
  <c r="G31" i="14" s="1"/>
  <c r="H31" i="14" s="1"/>
  <c r="F32" i="14"/>
  <c r="G32" i="14" s="1"/>
  <c r="H32" i="14" s="1"/>
  <c r="F33" i="14"/>
  <c r="G33" i="14" s="1"/>
  <c r="H33" i="14" s="1"/>
  <c r="F34" i="14"/>
  <c r="G34" i="14" s="1"/>
  <c r="H34" i="14" s="1"/>
  <c r="F35" i="14"/>
  <c r="G35" i="14" s="1"/>
  <c r="H35" i="14" s="1"/>
  <c r="F36" i="14"/>
  <c r="G36" i="14" s="1"/>
  <c r="H36" i="14" s="1"/>
  <c r="F37" i="14"/>
  <c r="G37" i="14" s="1"/>
  <c r="H37" i="14" s="1"/>
  <c r="F38" i="14"/>
  <c r="G38" i="14" s="1"/>
  <c r="H38" i="14" s="1"/>
  <c r="F39" i="14"/>
  <c r="G39" i="14" s="1"/>
  <c r="H39" i="14" s="1"/>
  <c r="F40" i="14"/>
  <c r="G40" i="14" s="1"/>
  <c r="H40" i="14" s="1"/>
  <c r="F41" i="14"/>
  <c r="G41" i="14" s="1"/>
  <c r="H41" i="14" s="1"/>
  <c r="F42" i="14"/>
  <c r="G42" i="14" s="1"/>
  <c r="H42" i="14" s="1"/>
  <c r="F43" i="14"/>
  <c r="G43" i="14" s="1"/>
  <c r="H43" i="14" s="1"/>
  <c r="F44" i="14"/>
  <c r="G44" i="14" s="1"/>
  <c r="H44" i="14" s="1"/>
  <c r="F45" i="14"/>
  <c r="G45" i="14" s="1"/>
  <c r="H45" i="14" s="1"/>
  <c r="F46" i="14"/>
  <c r="G46" i="14" s="1"/>
  <c r="H46" i="14" s="1"/>
  <c r="F47" i="14"/>
  <c r="G47" i="14" s="1"/>
  <c r="H47" i="14" s="1"/>
  <c r="F48" i="14"/>
  <c r="G48" i="14" s="1"/>
  <c r="H48" i="14" s="1"/>
  <c r="F49" i="14"/>
  <c r="G49" i="14" s="1"/>
  <c r="H49" i="14" s="1"/>
  <c r="F50" i="14"/>
  <c r="G50" i="14" s="1"/>
  <c r="H50" i="14" s="1"/>
  <c r="F4" i="14"/>
  <c r="F50" i="13"/>
  <c r="G50" i="13" s="1"/>
  <c r="F49" i="13"/>
  <c r="G49" i="13" s="1"/>
  <c r="F48" i="13"/>
  <c r="G48" i="13" s="1"/>
  <c r="F47" i="13"/>
  <c r="G47" i="13" s="1"/>
  <c r="F46" i="13"/>
  <c r="G46" i="13" s="1"/>
  <c r="F45" i="13"/>
  <c r="G45" i="13" s="1"/>
  <c r="F44" i="13"/>
  <c r="G44" i="13" s="1"/>
  <c r="F43" i="13"/>
  <c r="G43" i="13" s="1"/>
  <c r="F42" i="13"/>
  <c r="G42" i="13" s="1"/>
  <c r="F41" i="13"/>
  <c r="G41" i="13" s="1"/>
  <c r="F40" i="13"/>
  <c r="G40" i="13" s="1"/>
  <c r="F39" i="13"/>
  <c r="G39" i="13" s="1"/>
  <c r="F38" i="13"/>
  <c r="G38" i="13" s="1"/>
  <c r="F37" i="13"/>
  <c r="G37" i="13" s="1"/>
  <c r="F36" i="13"/>
  <c r="G36" i="13" s="1"/>
  <c r="F35" i="13"/>
  <c r="G35" i="13" s="1"/>
  <c r="F34" i="13"/>
  <c r="G34" i="13" s="1"/>
  <c r="F33" i="13"/>
  <c r="G33" i="13" s="1"/>
  <c r="F32" i="13"/>
  <c r="G32" i="13" s="1"/>
  <c r="F31" i="13"/>
  <c r="G31" i="13" s="1"/>
  <c r="F30" i="13"/>
  <c r="G30" i="13" s="1"/>
  <c r="F29" i="13"/>
  <c r="G29" i="13" s="1"/>
  <c r="F28" i="13"/>
  <c r="G28" i="13" s="1"/>
  <c r="F27" i="13"/>
  <c r="G27" i="13" s="1"/>
  <c r="F26" i="13"/>
  <c r="G26" i="13" s="1"/>
  <c r="F25" i="13"/>
  <c r="G25" i="13" s="1"/>
  <c r="F24" i="13"/>
  <c r="G24" i="13" s="1"/>
  <c r="F23" i="13"/>
  <c r="G23" i="13" s="1"/>
  <c r="F22" i="13"/>
  <c r="G22" i="13" s="1"/>
  <c r="F21" i="13"/>
  <c r="G21" i="13" s="1"/>
  <c r="F20" i="13"/>
  <c r="G20" i="13" s="1"/>
  <c r="F19" i="13"/>
  <c r="G19" i="13" s="1"/>
  <c r="F18" i="13"/>
  <c r="G18" i="13" s="1"/>
  <c r="F17" i="13"/>
  <c r="G17" i="13" s="1"/>
  <c r="G16" i="13"/>
  <c r="F16" i="13"/>
  <c r="F15" i="13"/>
  <c r="G15" i="13" s="1"/>
  <c r="F14" i="13"/>
  <c r="G14" i="13" s="1"/>
  <c r="F13" i="13"/>
  <c r="G13" i="13" s="1"/>
  <c r="F12" i="13"/>
  <c r="G12" i="13" s="1"/>
  <c r="F11" i="13"/>
  <c r="G11" i="13" s="1"/>
  <c r="F10" i="13"/>
  <c r="G10" i="13" s="1"/>
  <c r="F9" i="13"/>
  <c r="G9" i="13" s="1"/>
  <c r="F8" i="13"/>
  <c r="G8" i="13" s="1"/>
  <c r="F7" i="13"/>
  <c r="G7" i="13" s="1"/>
  <c r="F6" i="13"/>
  <c r="G6" i="13" s="1"/>
  <c r="F5" i="13"/>
  <c r="G5" i="13" s="1"/>
  <c r="F4" i="13"/>
  <c r="F51" i="14" l="1"/>
  <c r="G4" i="14"/>
  <c r="F51" i="13"/>
  <c r="G4" i="13"/>
  <c r="G51" i="13" s="1"/>
  <c r="G53" i="13" s="1"/>
  <c r="F50" i="11"/>
  <c r="G50" i="11" s="1"/>
  <c r="F49" i="11"/>
  <c r="G49" i="11" s="1"/>
  <c r="F48" i="11"/>
  <c r="G48" i="11" s="1"/>
  <c r="F47" i="11"/>
  <c r="G47" i="11" s="1"/>
  <c r="F46" i="11"/>
  <c r="G46" i="11" s="1"/>
  <c r="F45" i="11"/>
  <c r="G45" i="11" s="1"/>
  <c r="G44" i="11"/>
  <c r="F44" i="11"/>
  <c r="F43" i="11"/>
  <c r="G43" i="11" s="1"/>
  <c r="F42" i="11"/>
  <c r="G42" i="11" s="1"/>
  <c r="F41" i="11"/>
  <c r="G41" i="11" s="1"/>
  <c r="F40" i="11"/>
  <c r="G40" i="11" s="1"/>
  <c r="F39" i="11"/>
  <c r="G39" i="11" s="1"/>
  <c r="F38" i="11"/>
  <c r="G38" i="11" s="1"/>
  <c r="F37" i="11"/>
  <c r="G37" i="11" s="1"/>
  <c r="F36" i="11"/>
  <c r="G36" i="11" s="1"/>
  <c r="F35" i="11"/>
  <c r="G35" i="11" s="1"/>
  <c r="F34" i="11"/>
  <c r="G34" i="11" s="1"/>
  <c r="F33" i="11"/>
  <c r="G33" i="11" s="1"/>
  <c r="F32" i="11"/>
  <c r="G32" i="11" s="1"/>
  <c r="F31" i="11"/>
  <c r="G31" i="11" s="1"/>
  <c r="F30" i="11"/>
  <c r="G30" i="11" s="1"/>
  <c r="F29" i="11"/>
  <c r="G29" i="11" s="1"/>
  <c r="F28" i="11"/>
  <c r="G28" i="11" s="1"/>
  <c r="F27" i="11"/>
  <c r="G27" i="11" s="1"/>
  <c r="F26" i="11"/>
  <c r="G26" i="11" s="1"/>
  <c r="F25" i="11"/>
  <c r="G25" i="11" s="1"/>
  <c r="F24" i="11"/>
  <c r="G24" i="11" s="1"/>
  <c r="F23" i="11"/>
  <c r="G23" i="11" s="1"/>
  <c r="F22" i="11"/>
  <c r="G22" i="11" s="1"/>
  <c r="F21" i="11"/>
  <c r="G21" i="11" s="1"/>
  <c r="G20" i="11"/>
  <c r="F20" i="11"/>
  <c r="F19" i="11"/>
  <c r="G19" i="11" s="1"/>
  <c r="F18" i="11"/>
  <c r="G18" i="11" s="1"/>
  <c r="F17" i="11"/>
  <c r="G17" i="11" s="1"/>
  <c r="F16" i="11"/>
  <c r="G16" i="11" s="1"/>
  <c r="F15" i="11"/>
  <c r="G15" i="11" s="1"/>
  <c r="F14" i="11"/>
  <c r="G14" i="11" s="1"/>
  <c r="F13" i="11"/>
  <c r="G13" i="11" s="1"/>
  <c r="F12" i="11"/>
  <c r="G12" i="11" s="1"/>
  <c r="F11" i="11"/>
  <c r="G11" i="11" s="1"/>
  <c r="F10" i="11"/>
  <c r="G10" i="11" s="1"/>
  <c r="F9" i="11"/>
  <c r="G9" i="11" s="1"/>
  <c r="F8" i="11"/>
  <c r="G8" i="11" s="1"/>
  <c r="F7" i="11"/>
  <c r="G7" i="11" s="1"/>
  <c r="F6" i="11"/>
  <c r="G6" i="11" s="1"/>
  <c r="F5" i="11"/>
  <c r="G5" i="11" s="1"/>
  <c r="F4" i="11"/>
  <c r="G4" i="11" s="1"/>
  <c r="G51" i="14" l="1"/>
  <c r="G53" i="14" s="1"/>
  <c r="H4" i="14"/>
  <c r="I4" i="14" s="1"/>
  <c r="I5" i="14" s="1"/>
  <c r="I6" i="14" s="1"/>
  <c r="I7" i="14" s="1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G51" i="11"/>
  <c r="G53" i="11" s="1"/>
  <c r="F51" i="11"/>
  <c r="F50" i="10"/>
  <c r="G50" i="10" s="1"/>
  <c r="F49" i="10"/>
  <c r="G49" i="10" s="1"/>
  <c r="F48" i="10"/>
  <c r="G48" i="10" s="1"/>
  <c r="F47" i="10"/>
  <c r="G47" i="10" s="1"/>
  <c r="F46" i="10"/>
  <c r="G46" i="10" s="1"/>
  <c r="F45" i="10"/>
  <c r="G45" i="10" s="1"/>
  <c r="F44" i="10"/>
  <c r="G44" i="10" s="1"/>
  <c r="F43" i="10"/>
  <c r="G43" i="10" s="1"/>
  <c r="F42" i="10"/>
  <c r="G42" i="10" s="1"/>
  <c r="F41" i="10"/>
  <c r="G41" i="10" s="1"/>
  <c r="F40" i="10"/>
  <c r="G40" i="10" s="1"/>
  <c r="F39" i="10"/>
  <c r="G39" i="10" s="1"/>
  <c r="F38" i="10"/>
  <c r="G38" i="10" s="1"/>
  <c r="F37" i="10"/>
  <c r="G37" i="10" s="1"/>
  <c r="F36" i="10"/>
  <c r="G36" i="10" s="1"/>
  <c r="F35" i="10"/>
  <c r="G35" i="10" s="1"/>
  <c r="F34" i="10"/>
  <c r="G34" i="10" s="1"/>
  <c r="F33" i="10"/>
  <c r="G33" i="10" s="1"/>
  <c r="F32" i="10"/>
  <c r="G32" i="10" s="1"/>
  <c r="F31" i="10"/>
  <c r="G31" i="10" s="1"/>
  <c r="F30" i="10"/>
  <c r="G30" i="10" s="1"/>
  <c r="F29" i="10"/>
  <c r="G29" i="10" s="1"/>
  <c r="F28" i="10"/>
  <c r="G28" i="10" s="1"/>
  <c r="F27" i="10"/>
  <c r="G27" i="10" s="1"/>
  <c r="F26" i="10"/>
  <c r="G26" i="10" s="1"/>
  <c r="F25" i="10"/>
  <c r="G25" i="10" s="1"/>
  <c r="F24" i="10"/>
  <c r="G24" i="10" s="1"/>
  <c r="F23" i="10"/>
  <c r="G23" i="10" s="1"/>
  <c r="F22" i="10"/>
  <c r="G22" i="10" s="1"/>
  <c r="F21" i="10"/>
  <c r="G21" i="10" s="1"/>
  <c r="F20" i="10"/>
  <c r="G20" i="10" s="1"/>
  <c r="F19" i="10"/>
  <c r="G19" i="10" s="1"/>
  <c r="F18" i="10"/>
  <c r="G18" i="10" s="1"/>
  <c r="F17" i="10"/>
  <c r="G17" i="10" s="1"/>
  <c r="F16" i="10"/>
  <c r="G16" i="10" s="1"/>
  <c r="F15" i="10"/>
  <c r="G15" i="10" s="1"/>
  <c r="F14" i="10"/>
  <c r="G14" i="10" s="1"/>
  <c r="F13" i="10"/>
  <c r="G13" i="10" s="1"/>
  <c r="F12" i="10"/>
  <c r="G12" i="10" s="1"/>
  <c r="F11" i="10"/>
  <c r="G11" i="10" s="1"/>
  <c r="F10" i="10"/>
  <c r="G10" i="10" s="1"/>
  <c r="F9" i="10"/>
  <c r="G9" i="10" s="1"/>
  <c r="F8" i="10"/>
  <c r="G8" i="10" s="1"/>
  <c r="F7" i="10"/>
  <c r="G7" i="10" s="1"/>
  <c r="F6" i="10"/>
  <c r="G6" i="10" s="1"/>
  <c r="F5" i="10"/>
  <c r="G5" i="10" s="1"/>
  <c r="F4" i="10"/>
  <c r="F51" i="10" l="1"/>
  <c r="G4" i="10"/>
  <c r="G51" i="10" s="1"/>
  <c r="G53" i="10" s="1"/>
  <c r="F50" i="8"/>
  <c r="G50" i="8" s="1"/>
  <c r="F49" i="8"/>
  <c r="G49" i="8" s="1"/>
  <c r="F48" i="8"/>
  <c r="G48" i="8" s="1"/>
  <c r="F47" i="8"/>
  <c r="G47" i="8" s="1"/>
  <c r="F46" i="8"/>
  <c r="G46" i="8" s="1"/>
  <c r="F45" i="8"/>
  <c r="G45" i="8" s="1"/>
  <c r="F44" i="8"/>
  <c r="G44" i="8" s="1"/>
  <c r="F43" i="8"/>
  <c r="G43" i="8" s="1"/>
  <c r="F42" i="8"/>
  <c r="G42" i="8" s="1"/>
  <c r="F41" i="8"/>
  <c r="G41" i="8" s="1"/>
  <c r="F40" i="8"/>
  <c r="G40" i="8" s="1"/>
  <c r="F39" i="8"/>
  <c r="G39" i="8" s="1"/>
  <c r="F38" i="8"/>
  <c r="G38" i="8" s="1"/>
  <c r="F37" i="8"/>
  <c r="G37" i="8" s="1"/>
  <c r="F36" i="8"/>
  <c r="G36" i="8" s="1"/>
  <c r="F35" i="8"/>
  <c r="G35" i="8" s="1"/>
  <c r="F34" i="8"/>
  <c r="G34" i="8" s="1"/>
  <c r="F33" i="8"/>
  <c r="G33" i="8" s="1"/>
  <c r="F32" i="8"/>
  <c r="G32" i="8" s="1"/>
  <c r="F31" i="8"/>
  <c r="G31" i="8" s="1"/>
  <c r="F30" i="8"/>
  <c r="G30" i="8" s="1"/>
  <c r="F29" i="8"/>
  <c r="G29" i="8" s="1"/>
  <c r="F28" i="8"/>
  <c r="G28" i="8" s="1"/>
  <c r="F27" i="8"/>
  <c r="G27" i="8" s="1"/>
  <c r="F26" i="8"/>
  <c r="G26" i="8" s="1"/>
  <c r="F25" i="8"/>
  <c r="G25" i="8" s="1"/>
  <c r="F24" i="8"/>
  <c r="G24" i="8" s="1"/>
  <c r="F23" i="8"/>
  <c r="G23" i="8" s="1"/>
  <c r="F22" i="8"/>
  <c r="G22" i="8" s="1"/>
  <c r="F21" i="8"/>
  <c r="G21" i="8" s="1"/>
  <c r="F20" i="8"/>
  <c r="G20" i="8" s="1"/>
  <c r="F19" i="8"/>
  <c r="G19" i="8" s="1"/>
  <c r="F18" i="8"/>
  <c r="G18" i="8" s="1"/>
  <c r="F17" i="8"/>
  <c r="G17" i="8" s="1"/>
  <c r="F16" i="8"/>
  <c r="G16" i="8" s="1"/>
  <c r="F15" i="8"/>
  <c r="G15" i="8" s="1"/>
  <c r="F14" i="8"/>
  <c r="G14" i="8" s="1"/>
  <c r="F13" i="8"/>
  <c r="G13" i="8" s="1"/>
  <c r="F12" i="8"/>
  <c r="G12" i="8" s="1"/>
  <c r="F11" i="8"/>
  <c r="G11" i="8" s="1"/>
  <c r="F10" i="8"/>
  <c r="G10" i="8" s="1"/>
  <c r="F9" i="8"/>
  <c r="G9" i="8" s="1"/>
  <c r="F8" i="8"/>
  <c r="G8" i="8" s="1"/>
  <c r="F7" i="8"/>
  <c r="G7" i="8" s="1"/>
  <c r="F6" i="8"/>
  <c r="G6" i="8" s="1"/>
  <c r="F5" i="8"/>
  <c r="G5" i="8" s="1"/>
  <c r="F4" i="8"/>
  <c r="F51" i="8" l="1"/>
  <c r="G4" i="8"/>
  <c r="G51" i="8" s="1"/>
  <c r="G53" i="8" s="1"/>
  <c r="F50" i="6"/>
  <c r="G50" i="6" s="1"/>
  <c r="F49" i="6"/>
  <c r="G49" i="6" s="1"/>
  <c r="F48" i="6"/>
  <c r="G48" i="6" s="1"/>
  <c r="F47" i="6"/>
  <c r="G47" i="6" s="1"/>
  <c r="F46" i="6"/>
  <c r="G46" i="6" s="1"/>
  <c r="F45" i="6"/>
  <c r="G45" i="6" s="1"/>
  <c r="F44" i="6"/>
  <c r="G44" i="6" s="1"/>
  <c r="F43" i="6"/>
  <c r="G43" i="6" s="1"/>
  <c r="F42" i="6"/>
  <c r="G42" i="6" s="1"/>
  <c r="F41" i="6"/>
  <c r="G41" i="6" s="1"/>
  <c r="F40" i="6"/>
  <c r="G40" i="6" s="1"/>
  <c r="F39" i="6"/>
  <c r="G39" i="6" s="1"/>
  <c r="F38" i="6"/>
  <c r="G38" i="6" s="1"/>
  <c r="F37" i="6"/>
  <c r="G37" i="6" s="1"/>
  <c r="F36" i="6"/>
  <c r="G36" i="6" s="1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F51" i="6" l="1"/>
  <c r="G4" i="6"/>
  <c r="G51" i="6" s="1"/>
  <c r="G53" i="6" s="1"/>
  <c r="F50" i="4"/>
  <c r="G50" i="4" s="1"/>
  <c r="F49" i="4"/>
  <c r="G49" i="4" s="1"/>
  <c r="F48" i="4"/>
  <c r="G48" i="4" s="1"/>
  <c r="F47" i="4"/>
  <c r="G47" i="4" s="1"/>
  <c r="F46" i="4"/>
  <c r="G46" i="4" s="1"/>
  <c r="F45" i="4"/>
  <c r="G45" i="4" s="1"/>
  <c r="F44" i="4"/>
  <c r="G44" i="4" s="1"/>
  <c r="F43" i="4"/>
  <c r="G43" i="4" s="1"/>
  <c r="F42" i="4"/>
  <c r="G42" i="4" s="1"/>
  <c r="F41" i="4"/>
  <c r="G41" i="4" s="1"/>
  <c r="F40" i="4"/>
  <c r="G40" i="4" s="1"/>
  <c r="F39" i="4"/>
  <c r="G39" i="4" s="1"/>
  <c r="F38" i="4"/>
  <c r="G38" i="4" s="1"/>
  <c r="F37" i="4"/>
  <c r="G37" i="4" s="1"/>
  <c r="G36" i="4"/>
  <c r="F36" i="4"/>
  <c r="F35" i="4"/>
  <c r="G35" i="4" s="1"/>
  <c r="F34" i="4"/>
  <c r="G34" i="4" s="1"/>
  <c r="F33" i="4"/>
  <c r="G33" i="4" s="1"/>
  <c r="F32" i="4"/>
  <c r="G32" i="4" s="1"/>
  <c r="F31" i="4"/>
  <c r="G31" i="4" s="1"/>
  <c r="F30" i="4"/>
  <c r="G30" i="4" s="1"/>
  <c r="F29" i="4"/>
  <c r="G29" i="4" s="1"/>
  <c r="F28" i="4"/>
  <c r="G28" i="4" s="1"/>
  <c r="F27" i="4"/>
  <c r="G27" i="4" s="1"/>
  <c r="F26" i="4"/>
  <c r="G26" i="4" s="1"/>
  <c r="F25" i="4"/>
  <c r="G25" i="4" s="1"/>
  <c r="F24" i="4"/>
  <c r="G24" i="4" s="1"/>
  <c r="F23" i="4"/>
  <c r="G23" i="4" s="1"/>
  <c r="F22" i="4"/>
  <c r="G22" i="4" s="1"/>
  <c r="F21" i="4"/>
  <c r="G21" i="4" s="1"/>
  <c r="G20" i="4"/>
  <c r="F20" i="4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G51" i="4" l="1"/>
  <c r="G53" i="4" s="1"/>
  <c r="F51" i="4"/>
  <c r="F4" i="2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51" i="2" l="1"/>
  <c r="G4" i="2"/>
  <c r="G51" i="2" s="1"/>
  <c r="G53" i="2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G51" i="1" l="1"/>
  <c r="G53" i="1" s="1"/>
  <c r="F51" i="1"/>
</calcChain>
</file>

<file path=xl/sharedStrings.xml><?xml version="1.0" encoding="utf-8"?>
<sst xmlns="http://schemas.openxmlformats.org/spreadsheetml/2006/main" count="211" uniqueCount="91">
  <si>
    <t>TEMPO</t>
  </si>
  <si>
    <t>TOTAL</t>
  </si>
  <si>
    <t>Data</t>
  </si>
  <si>
    <t>Descrição</t>
  </si>
  <si>
    <t>Descrição Detalhada</t>
  </si>
  <si>
    <t>Ini</t>
  </si>
  <si>
    <t>Fin</t>
  </si>
  <si>
    <t>HM</t>
  </si>
  <si>
    <t>DC</t>
  </si>
  <si>
    <t>TIMESHEET DE TRABALHO CR CONSULTING</t>
  </si>
  <si>
    <t>Configuração do GitHub</t>
  </si>
  <si>
    <t>Configurar junto ao Daniel via TeamViewer a conta do GitHub, Subir o código fonte e adicionar o Carlos como colaborador do projeto</t>
  </si>
  <si>
    <t>Validação de código</t>
  </si>
  <si>
    <t>Validar se todo o código fonte subiu.</t>
  </si>
  <si>
    <t>Compilando o código</t>
  </si>
  <si>
    <t>Finalizando a instalação dos componentes e a configuração do projeto</t>
  </si>
  <si>
    <t>Finalizando Servidor</t>
  </si>
  <si>
    <t>Finalizando a configuração do Servidor com o Fabio e o Daniel.</t>
  </si>
  <si>
    <t>Estudando o Código</t>
  </si>
  <si>
    <t>Estudando o código fonte do Multicold.</t>
  </si>
  <si>
    <t>Implementando Busca</t>
  </si>
  <si>
    <t>Implementando Busca Sequencial no Multicold Server.</t>
  </si>
  <si>
    <t>Implementando Report</t>
  </si>
  <si>
    <t>Implementando Classe que representa um Report do Multicold.</t>
  </si>
  <si>
    <t>Implementando as classes de carga de definições.</t>
  </si>
  <si>
    <t>Implementando a Busca por Index. QueryFacil</t>
  </si>
  <si>
    <t>Implementando Busca Sequencial dentro da pesquisa indexada</t>
  </si>
  <si>
    <t>Reunião</t>
  </si>
  <si>
    <t>Reunião para explicar e mostrar tudo que foi feito até o momento</t>
  </si>
  <si>
    <t>Valor Total:</t>
  </si>
  <si>
    <t>Consumindo Servico</t>
  </si>
  <si>
    <t>Consumindo Servico de Busca Sequencial Criado no Multicold Server</t>
  </si>
  <si>
    <t>Consumindo Servico de Busca Sequencial Criado no Multicold Server + Correcao Bugs</t>
  </si>
  <si>
    <t>Correção Bugs Pesquisa Sequencial</t>
  </si>
  <si>
    <t>Correção de Bugs e testes simulando todas as situações e todos os relatórios.</t>
  </si>
  <si>
    <t>Marcação da busca funcionar em todos os relatórios</t>
  </si>
  <si>
    <t>Definição e criação das tabelas</t>
  </si>
  <si>
    <t>Definição e criação das tabelas de controle do Extrator Remoto</t>
  </si>
  <si>
    <t>Criação do Formulário</t>
  </si>
  <si>
    <t>Criação do formulário de acompanhamento das extrações remotas.</t>
  </si>
  <si>
    <t>Refactor Paginacao</t>
  </si>
  <si>
    <t>Refatorando a paginação da Lib MulticoldReport</t>
  </si>
  <si>
    <t>Inserindo template no SQL</t>
  </si>
  <si>
    <t>Criando rotina de inserção do Template no Banco de dados.</t>
  </si>
  <si>
    <t>Criando Servidor</t>
  </si>
  <si>
    <t>Criando App no Servidor que processa os templates</t>
  </si>
  <si>
    <t>Continuando a Criação do servidor</t>
  </si>
  <si>
    <t>Finalizando Client</t>
  </si>
  <si>
    <t>Alterando o Client do Extrator</t>
  </si>
  <si>
    <t>Finalizando Primeira Entrega</t>
  </si>
  <si>
    <t>Finalização dos detalhes da primeira entrega</t>
  </si>
  <si>
    <t>Revisando busca</t>
  </si>
  <si>
    <t>Revisando a busca sequencial para marcar corretamente.</t>
  </si>
  <si>
    <t>Estudando Descompactador</t>
  </si>
  <si>
    <t>Estudando o código do descompactador e implementando a abertura de pagina Orig.</t>
  </si>
  <si>
    <t>Implementando Descompactador</t>
  </si>
  <si>
    <t>Escrevendo classes do descompactador e criando os Scripts das Tabelas do Banco de dados.</t>
  </si>
  <si>
    <t xml:space="preserve">Alterando tela do processamento </t>
  </si>
  <si>
    <t>Alterando dela de processamento para adicionar o processo do Descompactador.</t>
  </si>
  <si>
    <t>Finalizando o Descompactador</t>
  </si>
  <si>
    <t>Finalizando e testando o Descompactador.</t>
  </si>
  <si>
    <t>Revisando Rotinas Descomp</t>
  </si>
  <si>
    <t>Iniciando a revisão do descompactador. Tratando Remover Brancos. Testando com o outro relatório.</t>
  </si>
  <si>
    <t>Estudando / Corrigindo Descompactador</t>
  </si>
  <si>
    <t>Corrigindo rotina do descompactador qdo for descompactar pesquisa.</t>
  </si>
  <si>
    <t>Corrigindo tela de Acompanhamento</t>
  </si>
  <si>
    <t>Alterando tela de acompanhamento de execução para rodar sem Modal.</t>
  </si>
  <si>
    <t>Pesquisar na mesma linha</t>
  </si>
  <si>
    <t>Investigar pq na Query Facil não está sendo possivel pesquisar na mesma linha.</t>
  </si>
  <si>
    <t>Configuracao Maquina Daniel</t>
  </si>
  <si>
    <t>Configuração da maquina de Daniel e estudando Pesquisar na mesma linha</t>
  </si>
  <si>
    <t>Criação do Manual</t>
  </si>
  <si>
    <t>Criando o manual do Multicold</t>
  </si>
  <si>
    <t>Investigando sobre alteração do UDL</t>
  </si>
  <si>
    <t>Analisando o tempo que será necessário para remover o arquivo udl e criar um arquivo compactado.</t>
  </si>
  <si>
    <t>Correção problema HTTPS</t>
  </si>
  <si>
    <t>Analisando problema do HTTPS e efetuando a correção.</t>
  </si>
  <si>
    <t>problema download</t>
  </si>
  <si>
    <t>Consertando problema na hora do download</t>
  </si>
  <si>
    <t>Designer.exe</t>
  </si>
  <si>
    <t>Validando como fazer para o Designer funcionar</t>
  </si>
  <si>
    <t>VLR EVENTO</t>
  </si>
  <si>
    <t>VLR. ACUMULADO</t>
  </si>
  <si>
    <t>Reunião para testes e verificação do problema de baixa do arquivo</t>
  </si>
  <si>
    <t>Recebimento dos Fontes do Multicold - Análise do código fonte e entendimento de funcionamento</t>
  </si>
  <si>
    <t>Verificação de caminho de gravação de arquivos - Validação de possível Hardcode</t>
  </si>
  <si>
    <t>Verificação de problema no módulo ADM em relação a gravação de alteração de registro de salvamento de arquivo</t>
  </si>
  <si>
    <t>Correção de gravação de demais campos na tela de Destinos do módulo MulticoldADM, alteração de dados de versão do módulo</t>
  </si>
  <si>
    <t>Multicold</t>
  </si>
  <si>
    <t>MulticoldADM</t>
  </si>
  <si>
    <t>Reescrita da rotina de gravação da tela de Destinos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</si>
</sst>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R$&quot;\ * #,##0.00_-;\-&quot;R$&quot;\ * #,##0.00_-;_-&quot;R$&quot;\ * &quot;-&quot;??_-;_-@_-"/>
    <numFmt numFmtId="165" formatCode="[hh]:mm"/>
    <numFmt numFmtId="166" formatCode="h:mm:ss;@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48">
    <xf numFmtId="0" fontId="0" fillId="0" borderId="0" xfId="0"/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20" fontId="3" fillId="4" borderId="8" xfId="0" applyNumberFormat="1" applyFont="1" applyFill="1" applyBorder="1" applyAlignment="1">
      <alignment horizontal="left" vertical="center"/>
    </xf>
    <xf numFmtId="14" fontId="0" fillId="0" borderId="9" xfId="0" applyNumberFormat="1" applyBorder="1" applyAlignment="1" applyProtection="1">
      <alignment vertical="center" wrapText="1"/>
      <protection locked="0"/>
    </xf>
    <xf numFmtId="20" fontId="0" fillId="0" borderId="9" xfId="0" applyNumberFormat="1" applyBorder="1" applyAlignment="1" applyProtection="1">
      <alignment vertical="center"/>
      <protection locked="0"/>
    </xf>
    <xf numFmtId="165" fontId="0" fillId="4" borderId="9" xfId="0" applyNumberFormat="1" applyFill="1" applyBorder="1" applyAlignment="1">
      <alignment vertical="center"/>
    </xf>
    <xf numFmtId="2" fontId="0" fillId="4" borderId="9" xfId="0" applyNumberFormat="1" applyFill="1" applyBorder="1" applyAlignment="1">
      <alignment vertical="center"/>
    </xf>
    <xf numFmtId="14" fontId="3" fillId="3" borderId="6" xfId="0" applyNumberFormat="1" applyFont="1" applyFill="1" applyBorder="1" applyAlignment="1">
      <alignment vertical="center"/>
    </xf>
    <xf numFmtId="14" fontId="0" fillId="0" borderId="9" xfId="0" applyNumberFormat="1" applyBorder="1" applyAlignment="1" applyProtection="1">
      <alignment horizontal="center" vertical="center"/>
      <protection locked="0"/>
    </xf>
    <xf numFmtId="14" fontId="0" fillId="0" borderId="0" xfId="0" applyNumberFormat="1"/>
    <xf numFmtId="0" fontId="3" fillId="3" borderId="4" xfId="0" applyFont="1" applyFill="1" applyBorder="1" applyAlignment="1">
      <alignment horizontal="center" vertical="center"/>
    </xf>
    <xf numFmtId="14" fontId="2" fillId="2" borderId="2" xfId="2" applyNumberFormat="1"/>
    <xf numFmtId="0" fontId="2" fillId="2" borderId="2" xfId="2"/>
    <xf numFmtId="165" fontId="4" fillId="2" borderId="2" xfId="2" applyNumberFormat="1" applyFont="1"/>
    <xf numFmtId="2" fontId="4" fillId="2" borderId="2" xfId="2" applyNumberFormat="1" applyFont="1"/>
    <xf numFmtId="14" fontId="0" fillId="5" borderId="9" xfId="0" applyNumberFormat="1" applyFill="1" applyBorder="1" applyAlignment="1" applyProtection="1">
      <alignment horizontal="center" vertical="center"/>
      <protection locked="0"/>
    </xf>
    <xf numFmtId="14" fontId="0" fillId="5" borderId="9" xfId="0" applyNumberFormat="1" applyFill="1" applyBorder="1" applyAlignment="1" applyProtection="1">
      <alignment vertical="center" wrapText="1"/>
      <protection locked="0"/>
    </xf>
    <xf numFmtId="20" fontId="0" fillId="5" borderId="9" xfId="0" applyNumberFormat="1" applyFill="1" applyBorder="1" applyAlignment="1" applyProtection="1">
      <alignment vertical="center"/>
      <protection locked="0"/>
    </xf>
    <xf numFmtId="14" fontId="0" fillId="0" borderId="9" xfId="0" applyNumberFormat="1" applyFill="1" applyBorder="1" applyAlignment="1" applyProtection="1">
      <alignment horizontal="center" vertical="center"/>
      <protection locked="0"/>
    </xf>
    <xf numFmtId="14" fontId="0" fillId="0" borderId="9" xfId="0" applyNumberFormat="1" applyFill="1" applyBorder="1" applyAlignment="1" applyProtection="1">
      <alignment vertical="center" wrapText="1"/>
      <protection locked="0"/>
    </xf>
    <xf numFmtId="20" fontId="0" fillId="0" borderId="9" xfId="0" applyNumberFormat="1" applyFill="1" applyBorder="1" applyAlignment="1" applyProtection="1">
      <alignment vertical="center"/>
      <protection locked="0"/>
    </xf>
    <xf numFmtId="14" fontId="0" fillId="0" borderId="9" xfId="0" applyNumberFormat="1" applyFill="1" applyBorder="1"/>
    <xf numFmtId="0" fontId="0" fillId="0" borderId="9" xfId="0" applyFill="1" applyBorder="1"/>
    <xf numFmtId="0" fontId="5" fillId="2" borderId="2" xfId="2" applyFont="1"/>
    <xf numFmtId="164" fontId="5" fillId="2" borderId="2" xfId="2" applyNumberFormat="1" applyFont="1"/>
    <xf numFmtId="20" fontId="0" fillId="0" borderId="9" xfId="0" applyNumberFormat="1" applyFill="1" applyBorder="1"/>
    <xf numFmtId="14" fontId="6" fillId="0" borderId="9" xfId="0" applyNumberFormat="1" applyFont="1" applyFill="1" applyBorder="1" applyAlignment="1" applyProtection="1">
      <alignment vertical="center" wrapText="1"/>
      <protection locked="0"/>
    </xf>
    <xf numFmtId="4" fontId="0" fillId="0" borderId="0" xfId="0" applyNumberFormat="1"/>
    <xf numFmtId="4" fontId="7" fillId="0" borderId="0" xfId="0" applyNumberFormat="1" applyFont="1" applyAlignment="1">
      <alignment vertical="top" wrapText="1"/>
    </xf>
    <xf numFmtId="165" fontId="0" fillId="6" borderId="9" xfId="0" applyNumberFormat="1" applyFont="1" applyFill="1" applyBorder="1" applyAlignment="1">
      <alignment vertical="center"/>
    </xf>
    <xf numFmtId="2" fontId="0" fillId="6" borderId="9" xfId="0" applyNumberFormat="1" applyFont="1" applyFill="1" applyBorder="1" applyAlignment="1">
      <alignment vertical="center"/>
    </xf>
    <xf numFmtId="0" fontId="0" fillId="0" borderId="0" xfId="0" applyBorder="1"/>
    <xf numFmtId="14" fontId="3" fillId="3" borderId="10" xfId="0" applyNumberFormat="1" applyFont="1" applyFill="1" applyBorder="1" applyAlignment="1">
      <alignment vertical="center"/>
    </xf>
    <xf numFmtId="14" fontId="0" fillId="0" borderId="9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left" vertical="top" wrapText="1"/>
    </xf>
    <xf numFmtId="49" fontId="0" fillId="0" borderId="9" xfId="0" applyNumberFormat="1" applyFill="1" applyBorder="1" applyAlignment="1" applyProtection="1">
      <alignment horizontal="left" vertical="top" wrapText="1"/>
      <protection locked="0"/>
    </xf>
    <xf numFmtId="49" fontId="0" fillId="0" borderId="9" xfId="0" applyNumberFormat="1" applyFill="1" applyBorder="1" applyAlignment="1">
      <alignment horizontal="left" vertical="top" wrapText="1"/>
    </xf>
    <xf numFmtId="49" fontId="0" fillId="0" borderId="9" xfId="0" applyNumberFormat="1" applyBorder="1" applyAlignment="1" applyProtection="1">
      <alignment horizontal="left" vertical="top" wrapText="1"/>
      <protection locked="0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" fillId="0" borderId="1" xfId="1" applyAlignment="1">
      <alignment horizontal="center"/>
    </xf>
    <xf numFmtId="0" fontId="1" fillId="0" borderId="0" xfId="1" applyBorder="1" applyAlignment="1">
      <alignment horizontal="center"/>
    </xf>
  </cellXfs>
  <cellStyles count="3">
    <cellStyle name="Célula de Verificação" xfId="2" builtinId="23"/>
    <cellStyle name="Normal" xfId="0" builtinId="0"/>
    <cellStyle name="Título 1" xfId="1" builtinId="16"/>
  </cellStyles>
  <dxfs count="132"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  <name val="Calibri Light"/>
        <scheme val="none"/>
      </font>
      <fill>
        <patternFill>
          <fgColor auto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F53" sqref="F53:G53"/>
    </sheetView>
  </sheetViews>
  <sheetFormatPr defaultColWidth="14.5703125" defaultRowHeight="15" x14ac:dyDescent="0.25"/>
  <cols>
    <col min="1" max="1" width="14.5703125" style="12"/>
    <col min="2" max="2" width="22.28515625" bestFit="1" customWidth="1"/>
    <col min="3" max="3" width="74.28515625" customWidth="1"/>
    <col min="6" max="6" width="20.5703125" bestFit="1" customWidth="1"/>
    <col min="7" max="7" width="23.28515625" bestFit="1" customWidth="1"/>
  </cols>
  <sheetData>
    <row r="1" spans="1:7" ht="20.25" thickBot="1" x14ac:dyDescent="0.35">
      <c r="A1" s="46" t="s">
        <v>9</v>
      </c>
      <c r="B1" s="46"/>
      <c r="C1" s="46"/>
      <c r="D1" s="46"/>
      <c r="E1" s="46"/>
      <c r="F1" s="46"/>
      <c r="G1" s="46"/>
    </row>
    <row r="2" spans="1:7" ht="16.5" thickTop="1" thickBot="1" x14ac:dyDescent="0.3">
      <c r="A2" s="13"/>
      <c r="B2" s="13"/>
      <c r="C2" s="13"/>
      <c r="D2" s="42" t="s">
        <v>0</v>
      </c>
      <c r="E2" s="43"/>
      <c r="F2" s="44" t="s">
        <v>1</v>
      </c>
      <c r="G2" s="45"/>
    </row>
    <row r="3" spans="1:7" x14ac:dyDescent="0.25">
      <c r="A3" s="10" t="s">
        <v>2</v>
      </c>
      <c r="B3" s="1" t="s">
        <v>3</v>
      </c>
      <c r="C3" s="1" t="s">
        <v>4</v>
      </c>
      <c r="D3" s="2" t="s">
        <v>5</v>
      </c>
      <c r="E3" s="3" t="s">
        <v>6</v>
      </c>
      <c r="F3" s="4" t="s">
        <v>7</v>
      </c>
      <c r="G3" s="5" t="s">
        <v>8</v>
      </c>
    </row>
    <row r="4" spans="1:7" ht="30" x14ac:dyDescent="0.25">
      <c r="A4" s="18">
        <v>43967</v>
      </c>
      <c r="B4" s="19" t="s">
        <v>10</v>
      </c>
      <c r="C4" s="19" t="s">
        <v>11</v>
      </c>
      <c r="D4" s="20">
        <v>0.625</v>
      </c>
      <c r="E4" s="20">
        <v>0.66666666666666663</v>
      </c>
      <c r="F4" s="8">
        <f>IF(ISERROR(E4-D4),"",IF(OR(E4-D4&lt;0,AND(TRIM(D4)&lt;&gt;"",TRIM(E4)=""),AND(TRIM(D4)="",TRIM(E4)&lt;&gt;"")),"",E4-D4))</f>
        <v>4.166666666666663E-2</v>
      </c>
      <c r="G4" s="9">
        <f>IF(TRIM(F4)="",0,F4*24)</f>
        <v>0.99999999999999911</v>
      </c>
    </row>
    <row r="5" spans="1:7" x14ac:dyDescent="0.25">
      <c r="A5" s="18">
        <v>43967</v>
      </c>
      <c r="B5" s="19" t="s">
        <v>12</v>
      </c>
      <c r="C5" s="19" t="s">
        <v>13</v>
      </c>
      <c r="D5" s="20">
        <v>0.66666666666666663</v>
      </c>
      <c r="E5" s="20">
        <v>0.6875</v>
      </c>
      <c r="F5" s="8">
        <f t="shared" ref="F5:F50" si="0">IF(ISERROR(E5-D5),"",IF(OR(E5-D5&lt;0,AND(TRIM(D5)&lt;&gt;"",TRIM(E5)=""),AND(TRIM(D5)="",TRIM(E5)&lt;&gt;"")),"",E5-D5))</f>
        <v>2.083333333333337E-2</v>
      </c>
      <c r="G5" s="9">
        <f t="shared" ref="G5:G50" si="1">IF(TRIM(F5)="",0,F5*24)</f>
        <v>0.50000000000000089</v>
      </c>
    </row>
    <row r="6" spans="1:7" x14ac:dyDescent="0.25">
      <c r="A6" s="18">
        <v>43967</v>
      </c>
      <c r="B6" s="19" t="s">
        <v>14</v>
      </c>
      <c r="C6" s="19" t="s">
        <v>15</v>
      </c>
      <c r="D6" s="20">
        <v>0.79166666666666663</v>
      </c>
      <c r="E6" s="20">
        <v>0.83333333333333337</v>
      </c>
      <c r="F6" s="8">
        <f t="shared" si="0"/>
        <v>4.1666666666666741E-2</v>
      </c>
      <c r="G6" s="9">
        <f t="shared" si="1"/>
        <v>1.0000000000000018</v>
      </c>
    </row>
    <row r="7" spans="1:7" x14ac:dyDescent="0.25">
      <c r="A7" s="18">
        <v>43967</v>
      </c>
      <c r="B7" s="19" t="s">
        <v>16</v>
      </c>
      <c r="C7" s="19" t="s">
        <v>17</v>
      </c>
      <c r="D7" s="20">
        <v>0.83333333333333337</v>
      </c>
      <c r="E7" s="20">
        <v>0.875</v>
      </c>
      <c r="F7" s="8">
        <f t="shared" si="0"/>
        <v>4.166666666666663E-2</v>
      </c>
      <c r="G7" s="9">
        <f t="shared" si="1"/>
        <v>0.99999999999999911</v>
      </c>
    </row>
    <row r="8" spans="1:7" x14ac:dyDescent="0.25">
      <c r="A8" s="18">
        <v>43969</v>
      </c>
      <c r="B8" s="19" t="s">
        <v>18</v>
      </c>
      <c r="C8" s="19" t="s">
        <v>19</v>
      </c>
      <c r="D8" s="20">
        <v>0.86805555555555547</v>
      </c>
      <c r="E8" s="20">
        <v>0.99998842592592585</v>
      </c>
      <c r="F8" s="8">
        <f t="shared" si="0"/>
        <v>0.13193287037037038</v>
      </c>
      <c r="G8" s="9">
        <f t="shared" si="1"/>
        <v>3.1663888888888891</v>
      </c>
    </row>
    <row r="9" spans="1:7" x14ac:dyDescent="0.25">
      <c r="A9" s="18">
        <v>43970</v>
      </c>
      <c r="B9" s="19" t="s">
        <v>18</v>
      </c>
      <c r="C9" s="19" t="s">
        <v>19</v>
      </c>
      <c r="D9" s="20">
        <v>0</v>
      </c>
      <c r="E9" s="20">
        <v>1.4583333333333332E-2</v>
      </c>
      <c r="F9" s="8">
        <f t="shared" si="0"/>
        <v>1.4583333333333332E-2</v>
      </c>
      <c r="G9" s="9">
        <f t="shared" si="1"/>
        <v>0.35</v>
      </c>
    </row>
    <row r="10" spans="1:7" x14ac:dyDescent="0.25">
      <c r="A10" s="18">
        <v>43971</v>
      </c>
      <c r="B10" s="19" t="s">
        <v>20</v>
      </c>
      <c r="C10" s="19" t="s">
        <v>21</v>
      </c>
      <c r="D10" s="20">
        <v>0.83333333333333337</v>
      </c>
      <c r="E10" s="20">
        <v>0.99930555555555556</v>
      </c>
      <c r="F10" s="8">
        <f t="shared" si="0"/>
        <v>0.16597222222222219</v>
      </c>
      <c r="G10" s="9">
        <f t="shared" si="1"/>
        <v>3.9833333333333325</v>
      </c>
    </row>
    <row r="11" spans="1:7" x14ac:dyDescent="0.25">
      <c r="A11" s="18">
        <v>43972</v>
      </c>
      <c r="B11" s="19" t="s">
        <v>20</v>
      </c>
      <c r="C11" s="19" t="s">
        <v>21</v>
      </c>
      <c r="D11" s="20">
        <v>0</v>
      </c>
      <c r="E11" s="20">
        <v>2.7777777777777776E-2</v>
      </c>
      <c r="F11" s="8">
        <f t="shared" si="0"/>
        <v>2.7777777777777776E-2</v>
      </c>
      <c r="G11" s="9">
        <f t="shared" si="1"/>
        <v>0.66666666666666663</v>
      </c>
    </row>
    <row r="12" spans="1:7" x14ac:dyDescent="0.25">
      <c r="A12" s="18">
        <v>43972</v>
      </c>
      <c r="B12" s="19" t="s">
        <v>20</v>
      </c>
      <c r="C12" s="19" t="s">
        <v>21</v>
      </c>
      <c r="D12" s="20">
        <v>0.87847222222222221</v>
      </c>
      <c r="E12" s="20">
        <v>0.97916666666666663</v>
      </c>
      <c r="F12" s="8">
        <f t="shared" si="0"/>
        <v>0.10069444444444442</v>
      </c>
      <c r="G12" s="9">
        <f t="shared" si="1"/>
        <v>2.4166666666666661</v>
      </c>
    </row>
    <row r="13" spans="1:7" x14ac:dyDescent="0.25">
      <c r="A13" s="11"/>
      <c r="B13" s="6"/>
      <c r="C13" s="6"/>
      <c r="D13" s="7"/>
      <c r="E13" s="7"/>
      <c r="F13" s="8">
        <f t="shared" si="0"/>
        <v>0</v>
      </c>
      <c r="G13" s="9">
        <f t="shared" si="1"/>
        <v>0</v>
      </c>
    </row>
    <row r="14" spans="1:7" x14ac:dyDescent="0.25">
      <c r="A14" s="11"/>
      <c r="B14" s="6"/>
      <c r="C14" s="6"/>
      <c r="D14" s="7"/>
      <c r="E14" s="7"/>
      <c r="F14" s="8">
        <f t="shared" si="0"/>
        <v>0</v>
      </c>
      <c r="G14" s="9">
        <f t="shared" si="1"/>
        <v>0</v>
      </c>
    </row>
    <row r="15" spans="1:7" x14ac:dyDescent="0.25">
      <c r="A15" s="11"/>
      <c r="B15" s="6"/>
      <c r="C15" s="6"/>
      <c r="D15" s="7"/>
      <c r="E15" s="7"/>
      <c r="F15" s="8">
        <f t="shared" si="0"/>
        <v>0</v>
      </c>
      <c r="G15" s="9">
        <f t="shared" si="1"/>
        <v>0</v>
      </c>
    </row>
    <row r="16" spans="1:7" x14ac:dyDescent="0.25">
      <c r="A16" s="11"/>
      <c r="B16" s="6"/>
      <c r="C16" s="6"/>
      <c r="D16" s="7"/>
      <c r="E16" s="7"/>
      <c r="F16" s="8">
        <f t="shared" si="0"/>
        <v>0</v>
      </c>
      <c r="G16" s="9">
        <f t="shared" si="1"/>
        <v>0</v>
      </c>
    </row>
    <row r="17" spans="1:7" x14ac:dyDescent="0.25">
      <c r="A17" s="11"/>
      <c r="B17" s="6"/>
      <c r="C17" s="6"/>
      <c r="D17" s="7"/>
      <c r="E17" s="7"/>
      <c r="F17" s="8">
        <f t="shared" si="0"/>
        <v>0</v>
      </c>
      <c r="G17" s="9">
        <f t="shared" si="1"/>
        <v>0</v>
      </c>
    </row>
    <row r="18" spans="1:7" x14ac:dyDescent="0.25">
      <c r="A18" s="11"/>
      <c r="B18" s="6"/>
      <c r="C18" s="6"/>
      <c r="D18" s="7"/>
      <c r="E18" s="7"/>
      <c r="F18" s="8">
        <f t="shared" si="0"/>
        <v>0</v>
      </c>
      <c r="G18" s="9">
        <f t="shared" si="1"/>
        <v>0</v>
      </c>
    </row>
    <row r="19" spans="1:7" x14ac:dyDescent="0.25">
      <c r="A19" s="11"/>
      <c r="B19" s="6"/>
      <c r="C19" s="6"/>
      <c r="D19" s="7"/>
      <c r="E19" s="7"/>
      <c r="F19" s="8">
        <f t="shared" si="0"/>
        <v>0</v>
      </c>
      <c r="G19" s="9">
        <f t="shared" si="1"/>
        <v>0</v>
      </c>
    </row>
    <row r="20" spans="1:7" x14ac:dyDescent="0.25">
      <c r="A20" s="11"/>
      <c r="B20" s="6"/>
      <c r="C20" s="6"/>
      <c r="D20" s="7"/>
      <c r="E20" s="7"/>
      <c r="F20" s="8">
        <f t="shared" si="0"/>
        <v>0</v>
      </c>
      <c r="G20" s="9">
        <f t="shared" si="1"/>
        <v>0</v>
      </c>
    </row>
    <row r="21" spans="1:7" x14ac:dyDescent="0.25">
      <c r="A21" s="11"/>
      <c r="B21" s="6"/>
      <c r="C21" s="6"/>
      <c r="D21" s="7"/>
      <c r="E21" s="7"/>
      <c r="F21" s="8">
        <f t="shared" si="0"/>
        <v>0</v>
      </c>
      <c r="G21" s="9">
        <f t="shared" si="1"/>
        <v>0</v>
      </c>
    </row>
    <row r="22" spans="1:7" x14ac:dyDescent="0.25">
      <c r="A22" s="11"/>
      <c r="B22" s="6"/>
      <c r="C22" s="6"/>
      <c r="D22" s="7"/>
      <c r="E22" s="7"/>
      <c r="F22" s="8">
        <f t="shared" si="0"/>
        <v>0</v>
      </c>
      <c r="G22" s="9">
        <f t="shared" si="1"/>
        <v>0</v>
      </c>
    </row>
    <row r="23" spans="1:7" x14ac:dyDescent="0.25">
      <c r="A23" s="11"/>
      <c r="B23" s="6"/>
      <c r="C23" s="6"/>
      <c r="D23" s="7"/>
      <c r="E23" s="7"/>
      <c r="F23" s="8">
        <f t="shared" si="0"/>
        <v>0</v>
      </c>
      <c r="G23" s="9">
        <f t="shared" si="1"/>
        <v>0</v>
      </c>
    </row>
    <row r="24" spans="1:7" x14ac:dyDescent="0.25">
      <c r="A24" s="11"/>
      <c r="B24" s="6"/>
      <c r="C24" s="6"/>
      <c r="D24" s="7"/>
      <c r="E24" s="7"/>
      <c r="F24" s="8">
        <f t="shared" si="0"/>
        <v>0</v>
      </c>
      <c r="G24" s="9">
        <f t="shared" si="1"/>
        <v>0</v>
      </c>
    </row>
    <row r="25" spans="1:7" x14ac:dyDescent="0.25">
      <c r="A25" s="11"/>
      <c r="B25" s="6"/>
      <c r="C25" s="6"/>
      <c r="D25" s="7"/>
      <c r="E25" s="7"/>
      <c r="F25" s="8">
        <f t="shared" si="0"/>
        <v>0</v>
      </c>
      <c r="G25" s="9">
        <f t="shared" si="1"/>
        <v>0</v>
      </c>
    </row>
    <row r="26" spans="1:7" x14ac:dyDescent="0.25">
      <c r="A26" s="11"/>
      <c r="B26" s="6"/>
      <c r="C26" s="6"/>
      <c r="D26" s="7"/>
      <c r="E26" s="7"/>
      <c r="F26" s="8">
        <f t="shared" si="0"/>
        <v>0</v>
      </c>
      <c r="G26" s="9">
        <f t="shared" si="1"/>
        <v>0</v>
      </c>
    </row>
    <row r="27" spans="1:7" x14ac:dyDescent="0.25">
      <c r="A27" s="11"/>
      <c r="B27" s="6"/>
      <c r="C27" s="6"/>
      <c r="D27" s="7"/>
      <c r="E27" s="7"/>
      <c r="F27" s="8">
        <f t="shared" si="0"/>
        <v>0</v>
      </c>
      <c r="G27" s="9">
        <f t="shared" si="1"/>
        <v>0</v>
      </c>
    </row>
    <row r="28" spans="1:7" x14ac:dyDescent="0.25">
      <c r="A28" s="11"/>
      <c r="B28" s="6"/>
      <c r="C28" s="6"/>
      <c r="D28" s="7"/>
      <c r="E28" s="7"/>
      <c r="F28" s="8">
        <f t="shared" si="0"/>
        <v>0</v>
      </c>
      <c r="G28" s="9">
        <f t="shared" si="1"/>
        <v>0</v>
      </c>
    </row>
    <row r="29" spans="1:7" x14ac:dyDescent="0.25">
      <c r="A29" s="11"/>
      <c r="B29" s="6"/>
      <c r="C29" s="6"/>
      <c r="D29" s="7"/>
      <c r="E29" s="7"/>
      <c r="F29" s="8">
        <f t="shared" si="0"/>
        <v>0</v>
      </c>
      <c r="G29" s="9">
        <f t="shared" si="1"/>
        <v>0</v>
      </c>
    </row>
    <row r="30" spans="1:7" x14ac:dyDescent="0.25">
      <c r="A30" s="11"/>
      <c r="B30" s="6"/>
      <c r="C30" s="6"/>
      <c r="D30" s="7"/>
      <c r="E30" s="7"/>
      <c r="F30" s="8">
        <f t="shared" si="0"/>
        <v>0</v>
      </c>
      <c r="G30" s="9">
        <f t="shared" si="1"/>
        <v>0</v>
      </c>
    </row>
    <row r="31" spans="1:7" x14ac:dyDescent="0.25">
      <c r="A31" s="11"/>
      <c r="B31" s="6"/>
      <c r="C31" s="6"/>
      <c r="D31" s="7"/>
      <c r="E31" s="7"/>
      <c r="F31" s="8">
        <f t="shared" si="0"/>
        <v>0</v>
      </c>
      <c r="G31" s="9">
        <f t="shared" si="1"/>
        <v>0</v>
      </c>
    </row>
    <row r="32" spans="1:7" x14ac:dyDescent="0.25">
      <c r="A32" s="11"/>
      <c r="B32" s="6"/>
      <c r="C32" s="6"/>
      <c r="D32" s="7"/>
      <c r="E32" s="7"/>
      <c r="F32" s="8">
        <f t="shared" si="0"/>
        <v>0</v>
      </c>
      <c r="G32" s="9">
        <f t="shared" si="1"/>
        <v>0</v>
      </c>
    </row>
    <row r="33" spans="1:7" x14ac:dyDescent="0.25">
      <c r="A33" s="11"/>
      <c r="B33" s="6"/>
      <c r="C33" s="6"/>
      <c r="D33" s="7"/>
      <c r="E33" s="7"/>
      <c r="F33" s="8">
        <f t="shared" si="0"/>
        <v>0</v>
      </c>
      <c r="G33" s="9">
        <f t="shared" si="1"/>
        <v>0</v>
      </c>
    </row>
    <row r="34" spans="1:7" x14ac:dyDescent="0.25">
      <c r="A34" s="11"/>
      <c r="B34" s="6"/>
      <c r="C34" s="6"/>
      <c r="D34" s="7"/>
      <c r="E34" s="7"/>
      <c r="F34" s="8">
        <f t="shared" si="0"/>
        <v>0</v>
      </c>
      <c r="G34" s="9">
        <f t="shared" si="1"/>
        <v>0</v>
      </c>
    </row>
    <row r="35" spans="1:7" x14ac:dyDescent="0.25">
      <c r="A35" s="11"/>
      <c r="B35" s="6"/>
      <c r="C35" s="6"/>
      <c r="D35" s="7"/>
      <c r="E35" s="7"/>
      <c r="F35" s="8">
        <f t="shared" si="0"/>
        <v>0</v>
      </c>
      <c r="G35" s="9">
        <f t="shared" si="1"/>
        <v>0</v>
      </c>
    </row>
    <row r="36" spans="1:7" x14ac:dyDescent="0.25">
      <c r="A36" s="11"/>
      <c r="B36" s="6"/>
      <c r="C36" s="6"/>
      <c r="D36" s="7"/>
      <c r="E36" s="7"/>
      <c r="F36" s="8">
        <f t="shared" si="0"/>
        <v>0</v>
      </c>
      <c r="G36" s="9">
        <f t="shared" si="1"/>
        <v>0</v>
      </c>
    </row>
    <row r="37" spans="1:7" x14ac:dyDescent="0.25">
      <c r="A37" s="11"/>
      <c r="B37" s="6"/>
      <c r="C37" s="6"/>
      <c r="D37" s="7"/>
      <c r="E37" s="7"/>
      <c r="F37" s="8">
        <f t="shared" si="0"/>
        <v>0</v>
      </c>
      <c r="G37" s="9">
        <f t="shared" si="1"/>
        <v>0</v>
      </c>
    </row>
    <row r="38" spans="1:7" x14ac:dyDescent="0.25">
      <c r="A38" s="11"/>
      <c r="B38" s="6"/>
      <c r="C38" s="6"/>
      <c r="D38" s="7"/>
      <c r="E38" s="7"/>
      <c r="F38" s="8">
        <f t="shared" si="0"/>
        <v>0</v>
      </c>
      <c r="G38" s="9">
        <f t="shared" si="1"/>
        <v>0</v>
      </c>
    </row>
    <row r="39" spans="1:7" x14ac:dyDescent="0.25">
      <c r="A39" s="11"/>
      <c r="B39" s="6"/>
      <c r="C39" s="6"/>
      <c r="D39" s="7"/>
      <c r="E39" s="7"/>
      <c r="F39" s="8">
        <f t="shared" si="0"/>
        <v>0</v>
      </c>
      <c r="G39" s="9">
        <f t="shared" si="1"/>
        <v>0</v>
      </c>
    </row>
    <row r="40" spans="1:7" x14ac:dyDescent="0.25">
      <c r="A40" s="11"/>
      <c r="B40" s="6"/>
      <c r="C40" s="6"/>
      <c r="D40" s="7"/>
      <c r="E40" s="7"/>
      <c r="F40" s="8">
        <f t="shared" si="0"/>
        <v>0</v>
      </c>
      <c r="G40" s="9">
        <f t="shared" si="1"/>
        <v>0</v>
      </c>
    </row>
    <row r="41" spans="1:7" x14ac:dyDescent="0.25">
      <c r="A41" s="11"/>
      <c r="B41" s="6"/>
      <c r="C41" s="6"/>
      <c r="D41" s="7"/>
      <c r="E41" s="7"/>
      <c r="F41" s="8">
        <f t="shared" si="0"/>
        <v>0</v>
      </c>
      <c r="G41" s="9">
        <f t="shared" si="1"/>
        <v>0</v>
      </c>
    </row>
    <row r="42" spans="1:7" x14ac:dyDescent="0.25">
      <c r="A42" s="11"/>
      <c r="B42" s="6"/>
      <c r="C42" s="6"/>
      <c r="D42" s="7"/>
      <c r="E42" s="7"/>
      <c r="F42" s="8">
        <f t="shared" si="0"/>
        <v>0</v>
      </c>
      <c r="G42" s="9">
        <f t="shared" si="1"/>
        <v>0</v>
      </c>
    </row>
    <row r="43" spans="1:7" x14ac:dyDescent="0.25">
      <c r="A43" s="11"/>
      <c r="B43" s="6"/>
      <c r="C43" s="6"/>
      <c r="D43" s="7"/>
      <c r="E43" s="7"/>
      <c r="F43" s="8">
        <f t="shared" si="0"/>
        <v>0</v>
      </c>
      <c r="G43" s="9">
        <f t="shared" si="1"/>
        <v>0</v>
      </c>
    </row>
    <row r="44" spans="1:7" x14ac:dyDescent="0.25">
      <c r="A44" s="11"/>
      <c r="B44" s="6"/>
      <c r="C44" s="6"/>
      <c r="D44" s="7"/>
      <c r="E44" s="7"/>
      <c r="F44" s="8">
        <f t="shared" si="0"/>
        <v>0</v>
      </c>
      <c r="G44" s="9">
        <f t="shared" si="1"/>
        <v>0</v>
      </c>
    </row>
    <row r="45" spans="1:7" x14ac:dyDescent="0.25">
      <c r="A45" s="11"/>
      <c r="B45" s="6"/>
      <c r="C45" s="6"/>
      <c r="D45" s="7"/>
      <c r="E45" s="7"/>
      <c r="F45" s="8">
        <f t="shared" si="0"/>
        <v>0</v>
      </c>
      <c r="G45" s="9">
        <f t="shared" si="1"/>
        <v>0</v>
      </c>
    </row>
    <row r="46" spans="1:7" x14ac:dyDescent="0.25">
      <c r="A46" s="11"/>
      <c r="B46" s="6"/>
      <c r="C46" s="6"/>
      <c r="D46" s="7"/>
      <c r="E46" s="7"/>
      <c r="F46" s="8">
        <f t="shared" si="0"/>
        <v>0</v>
      </c>
      <c r="G46" s="9">
        <f t="shared" si="1"/>
        <v>0</v>
      </c>
    </row>
    <row r="47" spans="1:7" x14ac:dyDescent="0.25">
      <c r="A47" s="11"/>
      <c r="B47" s="6"/>
      <c r="C47" s="6"/>
      <c r="D47" s="7"/>
      <c r="E47" s="7"/>
      <c r="F47" s="8">
        <f t="shared" si="0"/>
        <v>0</v>
      </c>
      <c r="G47" s="9">
        <f t="shared" si="1"/>
        <v>0</v>
      </c>
    </row>
    <row r="48" spans="1:7" x14ac:dyDescent="0.25">
      <c r="A48" s="11"/>
      <c r="B48" s="6"/>
      <c r="C48" s="6"/>
      <c r="D48" s="7"/>
      <c r="E48" s="7"/>
      <c r="F48" s="8">
        <f t="shared" si="0"/>
        <v>0</v>
      </c>
      <c r="G48" s="9">
        <f t="shared" si="1"/>
        <v>0</v>
      </c>
    </row>
    <row r="49" spans="1:7" x14ac:dyDescent="0.25">
      <c r="A49" s="11"/>
      <c r="B49" s="6"/>
      <c r="C49" s="6"/>
      <c r="D49" s="7"/>
      <c r="E49" s="7"/>
      <c r="F49" s="8">
        <f t="shared" si="0"/>
        <v>0</v>
      </c>
      <c r="G49" s="9">
        <f t="shared" si="1"/>
        <v>0</v>
      </c>
    </row>
    <row r="50" spans="1:7" ht="15.75" thickBot="1" x14ac:dyDescent="0.3">
      <c r="A50" s="11"/>
      <c r="B50" s="6"/>
      <c r="C50" s="6"/>
      <c r="D50" s="7"/>
      <c r="E50" s="7"/>
      <c r="F50" s="8">
        <f t="shared" si="0"/>
        <v>0</v>
      </c>
      <c r="G50" s="9">
        <f t="shared" si="1"/>
        <v>0</v>
      </c>
    </row>
    <row r="51" spans="1:7" ht="20.25" thickTop="1" thickBot="1" x14ac:dyDescent="0.35">
      <c r="A51" s="14"/>
      <c r="B51" s="15"/>
      <c r="C51" s="15"/>
      <c r="D51" s="15"/>
      <c r="E51" s="15"/>
      <c r="F51" s="16">
        <f>SUM(F4:F50)</f>
        <v>0.58679398148148154</v>
      </c>
      <c r="G51" s="17">
        <f>SUM(G4:G50)</f>
        <v>14.083055555555553</v>
      </c>
    </row>
    <row r="52" spans="1:7" ht="16.5" thickTop="1" thickBot="1" x14ac:dyDescent="0.3"/>
    <row r="53" spans="1:7" ht="27.75" thickTop="1" thickBot="1" x14ac:dyDescent="0.45">
      <c r="F53" s="26" t="s">
        <v>29</v>
      </c>
      <c r="G53" s="27">
        <f>G51*150</f>
        <v>2112.458333333333</v>
      </c>
    </row>
    <row r="54" spans="1:7" ht="15.75" thickTop="1" x14ac:dyDescent="0.25"/>
  </sheetData>
  <mergeCells count="3">
    <mergeCell ref="D2:E2"/>
    <mergeCell ref="F2:G2"/>
    <mergeCell ref="A1:G1"/>
  </mergeCells>
  <conditionalFormatting sqref="F4:G50">
    <cfRule type="expression" dxfId="131" priority="7" stopIfTrue="1">
      <formula>IF(TRIM($I4)="",TRUE,FALSE)</formula>
    </cfRule>
  </conditionalFormatting>
  <conditionalFormatting sqref="B4:C50">
    <cfRule type="expression" dxfId="130" priority="5" stopIfTrue="1">
      <formula>IF(AND($D4&lt;&gt;"",TRIM($F4)=""),TRUE,FALSE)</formula>
    </cfRule>
  </conditionalFormatting>
  <conditionalFormatting sqref="G4:G50">
    <cfRule type="expression" dxfId="129" priority="4" stopIfTrue="1">
      <formula>IF($J4&gt;4,TRUE,FALSE)</formula>
    </cfRule>
  </conditionalFormatting>
  <conditionalFormatting sqref="A4:A50">
    <cfRule type="expression" dxfId="128" priority="11" stopIfTrue="1">
      <formula>IF(AND(TRIM($C4)="",OR($D4&lt;&gt;"",$E4&lt;&gt;"",TRIM($F4)&lt;&gt;"",$J4&gt;0)),TRUE,FALSE)</formula>
    </cfRule>
  </conditionalFormatting>
  <conditionalFormatting sqref="A5:A50">
    <cfRule type="expression" dxfId="127" priority="12" stopIfTrue="1">
      <formula>#REF!&lt;0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A33" workbookViewId="0">
      <selection sqref="A1:G53"/>
    </sheetView>
  </sheetViews>
  <sheetFormatPr defaultColWidth="14.5703125" defaultRowHeight="15" x14ac:dyDescent="0.25"/>
  <cols>
    <col min="1" max="1" width="14.5703125" style="12"/>
    <col min="2" max="2" width="22.28515625" bestFit="1" customWidth="1"/>
    <col min="3" max="3" width="74.28515625" customWidth="1"/>
    <col min="6" max="6" width="20.5703125" bestFit="1" customWidth="1"/>
    <col min="7" max="7" width="23.28515625" bestFit="1" customWidth="1"/>
  </cols>
  <sheetData>
    <row r="1" spans="1:7" ht="20.25" thickBot="1" x14ac:dyDescent="0.35">
      <c r="A1" s="46" t="s">
        <v>9</v>
      </c>
      <c r="B1" s="46"/>
      <c r="C1" s="46"/>
      <c r="D1" s="46"/>
      <c r="E1" s="46"/>
      <c r="F1" s="46"/>
      <c r="G1" s="46"/>
    </row>
    <row r="2" spans="1:7" ht="16.5" thickTop="1" thickBot="1" x14ac:dyDescent="0.3">
      <c r="A2" s="13"/>
      <c r="B2" s="13"/>
      <c r="C2" s="13"/>
      <c r="D2" s="42" t="s">
        <v>0</v>
      </c>
      <c r="E2" s="43"/>
      <c r="F2" s="44" t="s">
        <v>1</v>
      </c>
      <c r="G2" s="45"/>
    </row>
    <row r="3" spans="1:7" x14ac:dyDescent="0.25">
      <c r="A3" s="10" t="s">
        <v>2</v>
      </c>
      <c r="B3" s="1" t="s">
        <v>3</v>
      </c>
      <c r="C3" s="1" t="s">
        <v>4</v>
      </c>
      <c r="D3" s="2" t="s">
        <v>5</v>
      </c>
      <c r="E3" s="3" t="s">
        <v>6</v>
      </c>
      <c r="F3" s="4" t="s">
        <v>7</v>
      </c>
      <c r="G3" s="5" t="s">
        <v>8</v>
      </c>
    </row>
    <row r="4" spans="1:7" x14ac:dyDescent="0.25">
      <c r="A4" s="11">
        <v>43976</v>
      </c>
      <c r="B4" s="6" t="s">
        <v>22</v>
      </c>
      <c r="C4" s="6" t="s">
        <v>23</v>
      </c>
      <c r="D4" s="7">
        <v>0.875</v>
      </c>
      <c r="E4" s="7">
        <v>0.99930555555555556</v>
      </c>
      <c r="F4" s="8">
        <f t="shared" ref="F4:F50" si="0">IF(ISERROR(E4-D4),"",IF(OR(E4-D4&lt;0,AND(TRIM(D4)&lt;&gt;"",TRIM(E4)=""),AND(TRIM(D4)="",TRIM(E4)&lt;&gt;"")),"",E4-D4))</f>
        <v>0.12430555555555556</v>
      </c>
      <c r="G4" s="9">
        <f>IF(TRIM(F4)="",0,F4*24)</f>
        <v>2.9833333333333334</v>
      </c>
    </row>
    <row r="5" spans="1:7" x14ac:dyDescent="0.25">
      <c r="A5" s="11">
        <v>43977</v>
      </c>
      <c r="B5" s="6" t="s">
        <v>22</v>
      </c>
      <c r="C5" s="6" t="s">
        <v>23</v>
      </c>
      <c r="D5" s="7">
        <v>0</v>
      </c>
      <c r="E5" s="7">
        <v>0.13194444444444445</v>
      </c>
      <c r="F5" s="8">
        <f t="shared" si="0"/>
        <v>0.13194444444444445</v>
      </c>
      <c r="G5" s="9">
        <f t="shared" ref="G5:G50" si="1">IF(TRIM(F5)="",0,F5*24)</f>
        <v>3.166666666666667</v>
      </c>
    </row>
    <row r="6" spans="1:7" x14ac:dyDescent="0.25">
      <c r="A6" s="21">
        <v>43977</v>
      </c>
      <c r="B6" s="22" t="s">
        <v>22</v>
      </c>
      <c r="C6" s="22" t="s">
        <v>24</v>
      </c>
      <c r="D6" s="23">
        <v>0.85416666666666663</v>
      </c>
      <c r="E6" s="23">
        <v>0.99930555555555556</v>
      </c>
      <c r="F6" s="8">
        <f t="shared" si="0"/>
        <v>0.14513888888888893</v>
      </c>
      <c r="G6" s="9">
        <f t="shared" si="1"/>
        <v>3.4833333333333343</v>
      </c>
    </row>
    <row r="7" spans="1:7" x14ac:dyDescent="0.25">
      <c r="A7" s="21">
        <v>43978</v>
      </c>
      <c r="B7" s="22" t="s">
        <v>22</v>
      </c>
      <c r="C7" s="22" t="s">
        <v>25</v>
      </c>
      <c r="D7" s="23">
        <v>0</v>
      </c>
      <c r="E7" s="23">
        <v>9.7222222222222224E-2</v>
      </c>
      <c r="F7" s="8">
        <f t="shared" si="0"/>
        <v>9.7222222222222224E-2</v>
      </c>
      <c r="G7" s="9">
        <f t="shared" si="1"/>
        <v>2.3333333333333335</v>
      </c>
    </row>
    <row r="8" spans="1:7" x14ac:dyDescent="0.25">
      <c r="A8" s="21">
        <v>43978</v>
      </c>
      <c r="B8" s="22" t="s">
        <v>22</v>
      </c>
      <c r="C8" s="22" t="s">
        <v>25</v>
      </c>
      <c r="D8" s="23">
        <v>0.31944444444444448</v>
      </c>
      <c r="E8" s="23">
        <v>0.39583333333333331</v>
      </c>
      <c r="F8" s="8">
        <f t="shared" si="0"/>
        <v>7.638888888888884E-2</v>
      </c>
      <c r="G8" s="9">
        <f t="shared" si="1"/>
        <v>1.8333333333333321</v>
      </c>
    </row>
    <row r="9" spans="1:7" x14ac:dyDescent="0.25">
      <c r="A9" s="21">
        <v>43978</v>
      </c>
      <c r="B9" s="22" t="s">
        <v>22</v>
      </c>
      <c r="C9" s="22" t="s">
        <v>26</v>
      </c>
      <c r="D9" s="23">
        <v>0.47916666666666669</v>
      </c>
      <c r="E9" s="23">
        <v>0.5625</v>
      </c>
      <c r="F9" s="8">
        <f t="shared" si="0"/>
        <v>8.3333333333333315E-2</v>
      </c>
      <c r="G9" s="9">
        <f t="shared" si="1"/>
        <v>1.9999999999999996</v>
      </c>
    </row>
    <row r="10" spans="1:7" x14ac:dyDescent="0.25">
      <c r="A10" s="21">
        <v>43978</v>
      </c>
      <c r="B10" s="22" t="s">
        <v>22</v>
      </c>
      <c r="C10" s="22" t="s">
        <v>26</v>
      </c>
      <c r="D10" s="23">
        <v>0.60416666666666663</v>
      </c>
      <c r="E10" s="23">
        <v>0.70833333333333337</v>
      </c>
      <c r="F10" s="8">
        <f t="shared" si="0"/>
        <v>0.10416666666666674</v>
      </c>
      <c r="G10" s="9">
        <f t="shared" si="1"/>
        <v>2.5000000000000018</v>
      </c>
    </row>
    <row r="11" spans="1:7" x14ac:dyDescent="0.25">
      <c r="A11" s="21">
        <v>43978</v>
      </c>
      <c r="B11" s="22" t="s">
        <v>27</v>
      </c>
      <c r="C11" s="22" t="s">
        <v>28</v>
      </c>
      <c r="D11" s="23">
        <v>0.84722222222222221</v>
      </c>
      <c r="E11" s="23">
        <v>0.88541666666666663</v>
      </c>
      <c r="F11" s="8">
        <f t="shared" si="0"/>
        <v>3.819444444444442E-2</v>
      </c>
      <c r="G11" s="9">
        <f t="shared" si="1"/>
        <v>0.91666666666666607</v>
      </c>
    </row>
    <row r="12" spans="1:7" x14ac:dyDescent="0.25">
      <c r="A12" s="21">
        <v>43979</v>
      </c>
      <c r="B12" s="22" t="s">
        <v>30</v>
      </c>
      <c r="C12" s="22" t="s">
        <v>31</v>
      </c>
      <c r="D12" s="23">
        <v>0.81944444444444453</v>
      </c>
      <c r="E12" s="23">
        <v>0.99930555555555556</v>
      </c>
      <c r="F12" s="8">
        <f t="shared" si="0"/>
        <v>0.17986111111111103</v>
      </c>
      <c r="G12" s="9">
        <f t="shared" si="1"/>
        <v>4.3166666666666647</v>
      </c>
    </row>
    <row r="13" spans="1:7" ht="30" x14ac:dyDescent="0.25">
      <c r="A13" s="24">
        <v>43980</v>
      </c>
      <c r="B13" s="22" t="s">
        <v>30</v>
      </c>
      <c r="C13" s="22" t="s">
        <v>32</v>
      </c>
      <c r="D13" s="28">
        <v>0</v>
      </c>
      <c r="E13" s="28">
        <v>0.1875</v>
      </c>
      <c r="F13" s="8">
        <f t="shared" si="0"/>
        <v>0.1875</v>
      </c>
      <c r="G13" s="9">
        <f t="shared" si="1"/>
        <v>4.5</v>
      </c>
    </row>
    <row r="14" spans="1:7" x14ac:dyDescent="0.25">
      <c r="A14" s="24"/>
      <c r="B14" s="25"/>
      <c r="C14" s="25"/>
      <c r="D14" s="25"/>
      <c r="E14" s="25"/>
      <c r="F14" s="8">
        <f t="shared" si="0"/>
        <v>0</v>
      </c>
      <c r="G14" s="9">
        <f t="shared" si="1"/>
        <v>0</v>
      </c>
    </row>
    <row r="15" spans="1:7" x14ac:dyDescent="0.25">
      <c r="A15" s="21"/>
      <c r="B15" s="22"/>
      <c r="C15" s="22"/>
      <c r="D15" s="23"/>
      <c r="E15" s="23"/>
      <c r="F15" s="8">
        <f t="shared" si="0"/>
        <v>0</v>
      </c>
      <c r="G15" s="9">
        <f t="shared" si="1"/>
        <v>0</v>
      </c>
    </row>
    <row r="16" spans="1:7" x14ac:dyDescent="0.25">
      <c r="A16" s="21"/>
      <c r="B16" s="22"/>
      <c r="C16" s="22"/>
      <c r="D16" s="23"/>
      <c r="E16" s="23"/>
      <c r="F16" s="8">
        <f t="shared" si="0"/>
        <v>0</v>
      </c>
      <c r="G16" s="9">
        <f t="shared" si="1"/>
        <v>0</v>
      </c>
    </row>
    <row r="17" spans="1:7" x14ac:dyDescent="0.25">
      <c r="A17" s="21"/>
      <c r="B17" s="22"/>
      <c r="C17" s="22"/>
      <c r="D17" s="23"/>
      <c r="E17" s="23"/>
      <c r="F17" s="8">
        <f t="shared" si="0"/>
        <v>0</v>
      </c>
      <c r="G17" s="9">
        <f t="shared" si="1"/>
        <v>0</v>
      </c>
    </row>
    <row r="18" spans="1:7" x14ac:dyDescent="0.25">
      <c r="A18" s="11"/>
      <c r="B18" s="6"/>
      <c r="C18" s="6"/>
      <c r="D18" s="7"/>
      <c r="E18" s="7"/>
      <c r="F18" s="8">
        <f t="shared" si="0"/>
        <v>0</v>
      </c>
      <c r="G18" s="9">
        <f t="shared" si="1"/>
        <v>0</v>
      </c>
    </row>
    <row r="19" spans="1:7" x14ac:dyDescent="0.25">
      <c r="A19" s="11"/>
      <c r="B19" s="6"/>
      <c r="C19" s="6"/>
      <c r="D19" s="7"/>
      <c r="E19" s="7"/>
      <c r="F19" s="8">
        <f t="shared" si="0"/>
        <v>0</v>
      </c>
      <c r="G19" s="9">
        <f t="shared" si="1"/>
        <v>0</v>
      </c>
    </row>
    <row r="20" spans="1:7" x14ac:dyDescent="0.25">
      <c r="A20" s="11"/>
      <c r="B20" s="6"/>
      <c r="C20" s="6"/>
      <c r="D20" s="7"/>
      <c r="E20" s="7"/>
      <c r="F20" s="8">
        <f t="shared" si="0"/>
        <v>0</v>
      </c>
      <c r="G20" s="9">
        <f t="shared" si="1"/>
        <v>0</v>
      </c>
    </row>
    <row r="21" spans="1:7" x14ac:dyDescent="0.25">
      <c r="A21" s="11"/>
      <c r="B21" s="6"/>
      <c r="C21" s="6"/>
      <c r="D21" s="7"/>
      <c r="E21" s="7"/>
      <c r="F21" s="8">
        <f t="shared" si="0"/>
        <v>0</v>
      </c>
      <c r="G21" s="9">
        <f t="shared" si="1"/>
        <v>0</v>
      </c>
    </row>
    <row r="22" spans="1:7" x14ac:dyDescent="0.25">
      <c r="A22" s="11"/>
      <c r="B22" s="6"/>
      <c r="C22" s="6"/>
      <c r="D22" s="7"/>
      <c r="E22" s="7"/>
      <c r="F22" s="8">
        <f t="shared" si="0"/>
        <v>0</v>
      </c>
      <c r="G22" s="9">
        <f t="shared" si="1"/>
        <v>0</v>
      </c>
    </row>
    <row r="23" spans="1:7" x14ac:dyDescent="0.25">
      <c r="A23" s="11"/>
      <c r="B23" s="6"/>
      <c r="C23" s="6"/>
      <c r="D23" s="7"/>
      <c r="E23" s="7"/>
      <c r="F23" s="8">
        <f t="shared" si="0"/>
        <v>0</v>
      </c>
      <c r="G23" s="9">
        <f t="shared" si="1"/>
        <v>0</v>
      </c>
    </row>
    <row r="24" spans="1:7" x14ac:dyDescent="0.25">
      <c r="A24" s="11"/>
      <c r="B24" s="6"/>
      <c r="C24" s="6"/>
      <c r="D24" s="7"/>
      <c r="E24" s="7"/>
      <c r="F24" s="8">
        <f t="shared" si="0"/>
        <v>0</v>
      </c>
      <c r="G24" s="9">
        <f t="shared" si="1"/>
        <v>0</v>
      </c>
    </row>
    <row r="25" spans="1:7" x14ac:dyDescent="0.25">
      <c r="A25" s="11"/>
      <c r="B25" s="6"/>
      <c r="C25" s="6"/>
      <c r="D25" s="7"/>
      <c r="E25" s="7"/>
      <c r="F25" s="8">
        <f t="shared" si="0"/>
        <v>0</v>
      </c>
      <c r="G25" s="9">
        <f t="shared" si="1"/>
        <v>0</v>
      </c>
    </row>
    <row r="26" spans="1:7" x14ac:dyDescent="0.25">
      <c r="A26" s="11"/>
      <c r="B26" s="6"/>
      <c r="C26" s="6"/>
      <c r="D26" s="7"/>
      <c r="E26" s="7"/>
      <c r="F26" s="8">
        <f t="shared" si="0"/>
        <v>0</v>
      </c>
      <c r="G26" s="9">
        <f t="shared" si="1"/>
        <v>0</v>
      </c>
    </row>
    <row r="27" spans="1:7" x14ac:dyDescent="0.25">
      <c r="A27" s="11"/>
      <c r="B27" s="6"/>
      <c r="C27" s="6"/>
      <c r="D27" s="7"/>
      <c r="E27" s="7"/>
      <c r="F27" s="8">
        <f t="shared" si="0"/>
        <v>0</v>
      </c>
      <c r="G27" s="9">
        <f t="shared" si="1"/>
        <v>0</v>
      </c>
    </row>
    <row r="28" spans="1:7" x14ac:dyDescent="0.25">
      <c r="A28" s="11"/>
      <c r="B28" s="6"/>
      <c r="C28" s="6"/>
      <c r="D28" s="7"/>
      <c r="E28" s="7"/>
      <c r="F28" s="8">
        <f t="shared" si="0"/>
        <v>0</v>
      </c>
      <c r="G28" s="9">
        <f t="shared" si="1"/>
        <v>0</v>
      </c>
    </row>
    <row r="29" spans="1:7" x14ac:dyDescent="0.25">
      <c r="A29" s="11"/>
      <c r="B29" s="6"/>
      <c r="C29" s="6"/>
      <c r="D29" s="7"/>
      <c r="E29" s="7"/>
      <c r="F29" s="8">
        <f t="shared" si="0"/>
        <v>0</v>
      </c>
      <c r="G29" s="9">
        <f t="shared" si="1"/>
        <v>0</v>
      </c>
    </row>
    <row r="30" spans="1:7" x14ac:dyDescent="0.25">
      <c r="A30" s="11"/>
      <c r="B30" s="6"/>
      <c r="C30" s="6"/>
      <c r="D30" s="7"/>
      <c r="E30" s="7"/>
      <c r="F30" s="8">
        <f t="shared" si="0"/>
        <v>0</v>
      </c>
      <c r="G30" s="9">
        <f t="shared" si="1"/>
        <v>0</v>
      </c>
    </row>
    <row r="31" spans="1:7" x14ac:dyDescent="0.25">
      <c r="A31" s="11"/>
      <c r="B31" s="6"/>
      <c r="C31" s="6"/>
      <c r="D31" s="7"/>
      <c r="E31" s="7"/>
      <c r="F31" s="8">
        <f t="shared" si="0"/>
        <v>0</v>
      </c>
      <c r="G31" s="9">
        <f t="shared" si="1"/>
        <v>0</v>
      </c>
    </row>
    <row r="32" spans="1:7" x14ac:dyDescent="0.25">
      <c r="A32" s="11"/>
      <c r="B32" s="6"/>
      <c r="C32" s="6"/>
      <c r="D32" s="7"/>
      <c r="E32" s="7"/>
      <c r="F32" s="8">
        <f t="shared" si="0"/>
        <v>0</v>
      </c>
      <c r="G32" s="9">
        <f t="shared" si="1"/>
        <v>0</v>
      </c>
    </row>
    <row r="33" spans="1:7" x14ac:dyDescent="0.25">
      <c r="A33" s="11"/>
      <c r="B33" s="6"/>
      <c r="C33" s="6"/>
      <c r="D33" s="7"/>
      <c r="E33" s="7"/>
      <c r="F33" s="8">
        <f t="shared" si="0"/>
        <v>0</v>
      </c>
      <c r="G33" s="9">
        <f t="shared" si="1"/>
        <v>0</v>
      </c>
    </row>
    <row r="34" spans="1:7" x14ac:dyDescent="0.25">
      <c r="A34" s="11"/>
      <c r="B34" s="6"/>
      <c r="C34" s="6"/>
      <c r="D34" s="7"/>
      <c r="E34" s="7"/>
      <c r="F34" s="8">
        <f t="shared" si="0"/>
        <v>0</v>
      </c>
      <c r="G34" s="9">
        <f t="shared" si="1"/>
        <v>0</v>
      </c>
    </row>
    <row r="35" spans="1:7" x14ac:dyDescent="0.25">
      <c r="A35" s="11"/>
      <c r="B35" s="6"/>
      <c r="C35" s="6"/>
      <c r="D35" s="7"/>
      <c r="E35" s="7"/>
      <c r="F35" s="8">
        <f t="shared" si="0"/>
        <v>0</v>
      </c>
      <c r="G35" s="9">
        <f t="shared" si="1"/>
        <v>0</v>
      </c>
    </row>
    <row r="36" spans="1:7" x14ac:dyDescent="0.25">
      <c r="A36" s="11"/>
      <c r="B36" s="6"/>
      <c r="C36" s="6"/>
      <c r="D36" s="7"/>
      <c r="E36" s="7"/>
      <c r="F36" s="8">
        <f t="shared" si="0"/>
        <v>0</v>
      </c>
      <c r="G36" s="9">
        <f t="shared" si="1"/>
        <v>0</v>
      </c>
    </row>
    <row r="37" spans="1:7" x14ac:dyDescent="0.25">
      <c r="A37" s="11"/>
      <c r="B37" s="6"/>
      <c r="C37" s="6"/>
      <c r="D37" s="7"/>
      <c r="E37" s="7"/>
      <c r="F37" s="8">
        <f t="shared" si="0"/>
        <v>0</v>
      </c>
      <c r="G37" s="9">
        <f t="shared" si="1"/>
        <v>0</v>
      </c>
    </row>
    <row r="38" spans="1:7" x14ac:dyDescent="0.25">
      <c r="A38" s="11"/>
      <c r="B38" s="6"/>
      <c r="C38" s="6"/>
      <c r="D38" s="7"/>
      <c r="E38" s="7"/>
      <c r="F38" s="8">
        <f t="shared" si="0"/>
        <v>0</v>
      </c>
      <c r="G38" s="9">
        <f t="shared" si="1"/>
        <v>0</v>
      </c>
    </row>
    <row r="39" spans="1:7" x14ac:dyDescent="0.25">
      <c r="A39" s="11"/>
      <c r="B39" s="6"/>
      <c r="C39" s="6"/>
      <c r="D39" s="7"/>
      <c r="E39" s="7"/>
      <c r="F39" s="8">
        <f t="shared" si="0"/>
        <v>0</v>
      </c>
      <c r="G39" s="9">
        <f t="shared" si="1"/>
        <v>0</v>
      </c>
    </row>
    <row r="40" spans="1:7" x14ac:dyDescent="0.25">
      <c r="A40" s="11"/>
      <c r="B40" s="6"/>
      <c r="C40" s="6"/>
      <c r="D40" s="7"/>
      <c r="E40" s="7"/>
      <c r="F40" s="8">
        <f t="shared" si="0"/>
        <v>0</v>
      </c>
      <c r="G40" s="9">
        <f t="shared" si="1"/>
        <v>0</v>
      </c>
    </row>
    <row r="41" spans="1:7" x14ac:dyDescent="0.25">
      <c r="A41" s="11"/>
      <c r="B41" s="6"/>
      <c r="C41" s="6"/>
      <c r="D41" s="7"/>
      <c r="E41" s="7"/>
      <c r="F41" s="8">
        <f t="shared" si="0"/>
        <v>0</v>
      </c>
      <c r="G41" s="9">
        <f t="shared" si="1"/>
        <v>0</v>
      </c>
    </row>
    <row r="42" spans="1:7" x14ac:dyDescent="0.25">
      <c r="A42" s="11"/>
      <c r="B42" s="6"/>
      <c r="C42" s="6"/>
      <c r="D42" s="7"/>
      <c r="E42" s="7"/>
      <c r="F42" s="8">
        <f t="shared" si="0"/>
        <v>0</v>
      </c>
      <c r="G42" s="9">
        <f t="shared" si="1"/>
        <v>0</v>
      </c>
    </row>
    <row r="43" spans="1:7" x14ac:dyDescent="0.25">
      <c r="A43" s="11"/>
      <c r="B43" s="6"/>
      <c r="C43" s="6"/>
      <c r="D43" s="7"/>
      <c r="E43" s="7"/>
      <c r="F43" s="8">
        <f t="shared" si="0"/>
        <v>0</v>
      </c>
      <c r="G43" s="9">
        <f t="shared" si="1"/>
        <v>0</v>
      </c>
    </row>
    <row r="44" spans="1:7" x14ac:dyDescent="0.25">
      <c r="A44" s="11"/>
      <c r="B44" s="6"/>
      <c r="C44" s="6"/>
      <c r="D44" s="7"/>
      <c r="E44" s="7"/>
      <c r="F44" s="8">
        <f t="shared" si="0"/>
        <v>0</v>
      </c>
      <c r="G44" s="9">
        <f t="shared" si="1"/>
        <v>0</v>
      </c>
    </row>
    <row r="45" spans="1:7" x14ac:dyDescent="0.25">
      <c r="A45" s="11"/>
      <c r="B45" s="6"/>
      <c r="C45" s="6"/>
      <c r="D45" s="7"/>
      <c r="E45" s="7"/>
      <c r="F45" s="8">
        <f t="shared" si="0"/>
        <v>0</v>
      </c>
      <c r="G45" s="9">
        <f t="shared" si="1"/>
        <v>0</v>
      </c>
    </row>
    <row r="46" spans="1:7" x14ac:dyDescent="0.25">
      <c r="A46" s="11"/>
      <c r="B46" s="6"/>
      <c r="C46" s="6"/>
      <c r="D46" s="7"/>
      <c r="E46" s="7"/>
      <c r="F46" s="8">
        <f t="shared" si="0"/>
        <v>0</v>
      </c>
      <c r="G46" s="9">
        <f t="shared" si="1"/>
        <v>0</v>
      </c>
    </row>
    <row r="47" spans="1:7" x14ac:dyDescent="0.25">
      <c r="A47" s="11"/>
      <c r="B47" s="6"/>
      <c r="C47" s="6"/>
      <c r="D47" s="7"/>
      <c r="E47" s="7"/>
      <c r="F47" s="8">
        <f t="shared" si="0"/>
        <v>0</v>
      </c>
      <c r="G47" s="9">
        <f t="shared" si="1"/>
        <v>0</v>
      </c>
    </row>
    <row r="48" spans="1:7" x14ac:dyDescent="0.25">
      <c r="A48" s="11"/>
      <c r="B48" s="6"/>
      <c r="C48" s="6"/>
      <c r="D48" s="7"/>
      <c r="E48" s="7"/>
      <c r="F48" s="8">
        <f t="shared" si="0"/>
        <v>0</v>
      </c>
      <c r="G48" s="9">
        <f t="shared" si="1"/>
        <v>0</v>
      </c>
    </row>
    <row r="49" spans="1:7" x14ac:dyDescent="0.25">
      <c r="A49" s="11"/>
      <c r="B49" s="6"/>
      <c r="C49" s="6"/>
      <c r="D49" s="7"/>
      <c r="E49" s="7"/>
      <c r="F49" s="8">
        <f t="shared" si="0"/>
        <v>0</v>
      </c>
      <c r="G49" s="9">
        <f t="shared" si="1"/>
        <v>0</v>
      </c>
    </row>
    <row r="50" spans="1:7" ht="15.75" thickBot="1" x14ac:dyDescent="0.3">
      <c r="A50" s="11"/>
      <c r="B50" s="6"/>
      <c r="C50" s="6"/>
      <c r="D50" s="7"/>
      <c r="E50" s="7"/>
      <c r="F50" s="8">
        <f t="shared" si="0"/>
        <v>0</v>
      </c>
      <c r="G50" s="9">
        <f t="shared" si="1"/>
        <v>0</v>
      </c>
    </row>
    <row r="51" spans="1:7" ht="20.25" thickTop="1" thickBot="1" x14ac:dyDescent="0.35">
      <c r="A51" s="14"/>
      <c r="B51" s="15"/>
      <c r="C51" s="15"/>
      <c r="D51" s="15"/>
      <c r="E51" s="15"/>
      <c r="F51" s="16">
        <f>SUM(F4:F50)</f>
        <v>1.1680555555555554</v>
      </c>
      <c r="G51" s="17">
        <f>SUM(G4:G50)</f>
        <v>28.033333333333331</v>
      </c>
    </row>
    <row r="52" spans="1:7" ht="16.5" thickTop="1" thickBot="1" x14ac:dyDescent="0.3"/>
    <row r="53" spans="1:7" ht="27.75" thickTop="1" thickBot="1" x14ac:dyDescent="0.45">
      <c r="F53" s="26" t="s">
        <v>29</v>
      </c>
      <c r="G53" s="27">
        <f>G51*150</f>
        <v>4205</v>
      </c>
    </row>
    <row r="54" spans="1:7" ht="15.75" thickTop="1" x14ac:dyDescent="0.25"/>
  </sheetData>
  <mergeCells count="3">
    <mergeCell ref="A1:G1"/>
    <mergeCell ref="D2:E2"/>
    <mergeCell ref="F2:G2"/>
  </mergeCells>
  <conditionalFormatting sqref="F4:G50">
    <cfRule type="expression" dxfId="126" priority="7" stopIfTrue="1">
      <formula>IF(TRIM($I4)="",TRUE,FALSE)</formula>
    </cfRule>
  </conditionalFormatting>
  <conditionalFormatting sqref="B15:C50 B6:C9 B11:C12">
    <cfRule type="expression" dxfId="125" priority="6" stopIfTrue="1">
      <formula>IF(AND($D6&lt;&gt;"",TRIM($F6)=""),TRUE,FALSE)</formula>
    </cfRule>
  </conditionalFormatting>
  <conditionalFormatting sqref="G4:G50">
    <cfRule type="expression" dxfId="124" priority="5" stopIfTrue="1">
      <formula>IF($J4&gt;4,TRUE,FALSE)</formula>
    </cfRule>
  </conditionalFormatting>
  <conditionalFormatting sqref="A6:A9 A15:A50 A11:A12">
    <cfRule type="expression" dxfId="123" priority="8" stopIfTrue="1">
      <formula>IF(AND(TRIM($C6)="",OR($D6&lt;&gt;"",$E6&lt;&gt;"",TRIM($F6)&lt;&gt;"",$J6&gt;0)),TRUE,FALSE)</formula>
    </cfRule>
  </conditionalFormatting>
  <conditionalFormatting sqref="A15:A50 A4:A9 A11:A12">
    <cfRule type="expression" dxfId="122" priority="9" stopIfTrue="1">
      <formula>#REF!&lt;0</formula>
    </cfRule>
  </conditionalFormatting>
  <conditionalFormatting sqref="B4:C5">
    <cfRule type="expression" dxfId="121" priority="18" stopIfTrue="1">
      <formula>IF(AND($D4&lt;&gt;"",TRIM($F13)=""),TRUE,FALSE)</formula>
    </cfRule>
  </conditionalFormatting>
  <conditionalFormatting sqref="A4:A5">
    <cfRule type="expression" dxfId="120" priority="20" stopIfTrue="1">
      <formula>IF(AND(TRIM($C4)="",OR($D4&lt;&gt;"",$E4&lt;&gt;"",TRIM($F13)&lt;&gt;"",$J13&gt;0)),TRUE,FALSE)</formula>
    </cfRule>
  </conditionalFormatting>
  <conditionalFormatting sqref="B10:C10">
    <cfRule type="expression" dxfId="119" priority="2" stopIfTrue="1">
      <formula>IF(AND($D10&lt;&gt;"",TRIM($F10)=""),TRUE,FALSE)</formula>
    </cfRule>
  </conditionalFormatting>
  <conditionalFormatting sqref="A10">
    <cfRule type="expression" dxfId="118" priority="3" stopIfTrue="1">
      <formula>IF(AND(TRIM($C10)="",OR($D10&lt;&gt;"",$E10&lt;&gt;"",TRIM($F10)&lt;&gt;"",$J10&gt;0)),TRUE,FALSE)</formula>
    </cfRule>
  </conditionalFormatting>
  <conditionalFormatting sqref="A10">
    <cfRule type="expression" dxfId="117" priority="4" stopIfTrue="1">
      <formula>#REF!&lt;0</formula>
    </cfRule>
  </conditionalFormatting>
  <conditionalFormatting sqref="B13:C13">
    <cfRule type="expression" dxfId="116" priority="1" stopIfTrue="1">
      <formula>IF(AND($D13&lt;&gt;"",TRIM($F13)=""),TRUE,FALSE)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A25" workbookViewId="0">
      <selection activeCell="D10" sqref="D10"/>
    </sheetView>
  </sheetViews>
  <sheetFormatPr defaultColWidth="14.5703125" defaultRowHeight="15" x14ac:dyDescent="0.25"/>
  <cols>
    <col min="1" max="1" width="14.5703125" style="12"/>
    <col min="2" max="2" width="22.28515625" bestFit="1" customWidth="1"/>
    <col min="3" max="3" width="74.28515625" customWidth="1"/>
    <col min="6" max="6" width="20.5703125" bestFit="1" customWidth="1"/>
    <col min="7" max="7" width="23.28515625" bestFit="1" customWidth="1"/>
  </cols>
  <sheetData>
    <row r="1" spans="1:7" ht="20.25" thickBot="1" x14ac:dyDescent="0.35">
      <c r="A1" s="46" t="s">
        <v>9</v>
      </c>
      <c r="B1" s="46"/>
      <c r="C1" s="46"/>
      <c r="D1" s="46"/>
      <c r="E1" s="46"/>
      <c r="F1" s="46"/>
      <c r="G1" s="46"/>
    </row>
    <row r="2" spans="1:7" ht="16.5" thickTop="1" thickBot="1" x14ac:dyDescent="0.3">
      <c r="A2" s="13"/>
      <c r="B2" s="13"/>
      <c r="C2" s="13"/>
      <c r="D2" s="42" t="s">
        <v>0</v>
      </c>
      <c r="E2" s="43"/>
      <c r="F2" s="44" t="s">
        <v>1</v>
      </c>
      <c r="G2" s="45"/>
    </row>
    <row r="3" spans="1:7" x14ac:dyDescent="0.25">
      <c r="A3" s="10" t="s">
        <v>2</v>
      </c>
      <c r="B3" s="1" t="s">
        <v>3</v>
      </c>
      <c r="C3" s="1" t="s">
        <v>4</v>
      </c>
      <c r="D3" s="2" t="s">
        <v>5</v>
      </c>
      <c r="E3" s="3" t="s">
        <v>6</v>
      </c>
      <c r="F3" s="4" t="s">
        <v>7</v>
      </c>
      <c r="G3" s="5" t="s">
        <v>8</v>
      </c>
    </row>
    <row r="4" spans="1:7" ht="30" x14ac:dyDescent="0.25">
      <c r="A4" s="11">
        <v>43984</v>
      </c>
      <c r="B4" s="6" t="s">
        <v>33</v>
      </c>
      <c r="C4" s="6" t="s">
        <v>34</v>
      </c>
      <c r="D4" s="7">
        <v>0.88194444444444453</v>
      </c>
      <c r="E4" s="7">
        <v>0.99930555555555556</v>
      </c>
      <c r="F4" s="8">
        <f t="shared" ref="F4:F50" si="0">IF(ISERROR(E4-D4),"",IF(OR(E4-D4&lt;0,AND(TRIM(D4)&lt;&gt;"",TRIM(E4)=""),AND(TRIM(D4)="",TRIM(E4)&lt;&gt;"")),"",E4-D4))</f>
        <v>0.11736111111111103</v>
      </c>
      <c r="G4" s="9">
        <f>IF(TRIM(F4)="",0,F4*24)</f>
        <v>2.8166666666666647</v>
      </c>
    </row>
    <row r="5" spans="1:7" ht="30" x14ac:dyDescent="0.25">
      <c r="A5" s="11">
        <v>43985</v>
      </c>
      <c r="B5" s="6" t="s">
        <v>33</v>
      </c>
      <c r="C5" s="6" t="s">
        <v>34</v>
      </c>
      <c r="D5" s="7">
        <v>0</v>
      </c>
      <c r="E5" s="7">
        <v>8.3333333333333329E-2</v>
      </c>
      <c r="F5" s="8">
        <f t="shared" si="0"/>
        <v>8.3333333333333329E-2</v>
      </c>
      <c r="G5" s="9">
        <f t="shared" ref="G5:G50" si="1">IF(TRIM(F5)="",0,F5*24)</f>
        <v>2</v>
      </c>
    </row>
    <row r="6" spans="1:7" ht="30" x14ac:dyDescent="0.25">
      <c r="A6" s="21">
        <v>43986</v>
      </c>
      <c r="B6" s="6" t="s">
        <v>33</v>
      </c>
      <c r="C6" s="22" t="s">
        <v>35</v>
      </c>
      <c r="D6" s="23">
        <v>0.83333333333333337</v>
      </c>
      <c r="E6" s="23">
        <v>0.89583333333333337</v>
      </c>
      <c r="F6" s="8">
        <f t="shared" si="0"/>
        <v>6.25E-2</v>
      </c>
      <c r="G6" s="9">
        <f t="shared" si="1"/>
        <v>1.5</v>
      </c>
    </row>
    <row r="7" spans="1:7" ht="30" x14ac:dyDescent="0.25">
      <c r="A7" s="21">
        <v>43986</v>
      </c>
      <c r="B7" s="22" t="s">
        <v>36</v>
      </c>
      <c r="C7" s="22" t="s">
        <v>37</v>
      </c>
      <c r="D7" s="23">
        <v>0.89583333333333337</v>
      </c>
      <c r="E7" s="23">
        <v>0.95833333333333337</v>
      </c>
      <c r="F7" s="8">
        <f t="shared" si="0"/>
        <v>6.25E-2</v>
      </c>
      <c r="G7" s="9">
        <f t="shared" si="1"/>
        <v>1.5</v>
      </c>
    </row>
    <row r="8" spans="1:7" x14ac:dyDescent="0.25">
      <c r="A8" s="21">
        <v>43986</v>
      </c>
      <c r="B8" s="22" t="s">
        <v>38</v>
      </c>
      <c r="C8" s="22" t="s">
        <v>39</v>
      </c>
      <c r="D8" s="23">
        <v>0.95833333333333337</v>
      </c>
      <c r="E8" s="23">
        <v>0.99930555555555556</v>
      </c>
      <c r="F8" s="8">
        <f t="shared" si="0"/>
        <v>4.0972222222222188E-2</v>
      </c>
      <c r="G8" s="9">
        <f t="shared" si="1"/>
        <v>0.9833333333333325</v>
      </c>
    </row>
    <row r="9" spans="1:7" x14ac:dyDescent="0.25">
      <c r="A9" s="21">
        <v>43987</v>
      </c>
      <c r="B9" s="22" t="s">
        <v>38</v>
      </c>
      <c r="C9" s="22" t="s">
        <v>39</v>
      </c>
      <c r="D9" s="23">
        <v>0</v>
      </c>
      <c r="E9" s="23">
        <v>5.2083333333333336E-2</v>
      </c>
      <c r="F9" s="8">
        <f t="shared" si="0"/>
        <v>5.2083333333333336E-2</v>
      </c>
      <c r="G9" s="9">
        <f t="shared" si="1"/>
        <v>1.25</v>
      </c>
    </row>
    <row r="10" spans="1:7" x14ac:dyDescent="0.25">
      <c r="A10" s="21"/>
      <c r="B10" s="22"/>
      <c r="C10" s="22"/>
      <c r="D10" s="23"/>
      <c r="E10" s="23"/>
      <c r="F10" s="8">
        <f t="shared" si="0"/>
        <v>0</v>
      </c>
      <c r="G10" s="9">
        <f t="shared" si="1"/>
        <v>0</v>
      </c>
    </row>
    <row r="11" spans="1:7" x14ac:dyDescent="0.25">
      <c r="A11" s="21"/>
      <c r="B11" s="22"/>
      <c r="C11" s="22"/>
      <c r="D11" s="23"/>
      <c r="E11" s="23"/>
      <c r="F11" s="8">
        <f t="shared" si="0"/>
        <v>0</v>
      </c>
      <c r="G11" s="9">
        <f t="shared" si="1"/>
        <v>0</v>
      </c>
    </row>
    <row r="12" spans="1:7" x14ac:dyDescent="0.25">
      <c r="A12" s="21"/>
      <c r="B12" s="22"/>
      <c r="C12" s="22"/>
      <c r="D12" s="23"/>
      <c r="E12" s="23"/>
      <c r="F12" s="8">
        <f t="shared" si="0"/>
        <v>0</v>
      </c>
      <c r="G12" s="9">
        <f t="shared" si="1"/>
        <v>0</v>
      </c>
    </row>
    <row r="13" spans="1:7" x14ac:dyDescent="0.25">
      <c r="A13" s="24"/>
      <c r="B13" s="22"/>
      <c r="C13" s="22"/>
      <c r="D13" s="28"/>
      <c r="E13" s="28"/>
      <c r="F13" s="8">
        <f t="shared" si="0"/>
        <v>0</v>
      </c>
      <c r="G13" s="9">
        <f t="shared" si="1"/>
        <v>0</v>
      </c>
    </row>
    <row r="14" spans="1:7" x14ac:dyDescent="0.25">
      <c r="A14" s="24"/>
      <c r="B14" s="25"/>
      <c r="C14" s="25"/>
      <c r="D14" s="25"/>
      <c r="E14" s="25"/>
      <c r="F14" s="8">
        <f t="shared" si="0"/>
        <v>0</v>
      </c>
      <c r="G14" s="9">
        <f t="shared" si="1"/>
        <v>0</v>
      </c>
    </row>
    <row r="15" spans="1:7" x14ac:dyDescent="0.25">
      <c r="A15" s="21"/>
      <c r="B15" s="22"/>
      <c r="C15" s="22"/>
      <c r="D15" s="23"/>
      <c r="E15" s="23"/>
      <c r="F15" s="8">
        <f t="shared" si="0"/>
        <v>0</v>
      </c>
      <c r="G15" s="9">
        <f t="shared" si="1"/>
        <v>0</v>
      </c>
    </row>
    <row r="16" spans="1:7" x14ac:dyDescent="0.25">
      <c r="A16" s="21"/>
      <c r="B16" s="22"/>
      <c r="C16" s="22"/>
      <c r="D16" s="23"/>
      <c r="E16" s="23"/>
      <c r="F16" s="8">
        <f t="shared" si="0"/>
        <v>0</v>
      </c>
      <c r="G16" s="9">
        <f t="shared" si="1"/>
        <v>0</v>
      </c>
    </row>
    <row r="17" spans="1:7" x14ac:dyDescent="0.25">
      <c r="A17" s="21"/>
      <c r="B17" s="22"/>
      <c r="C17" s="22"/>
      <c r="D17" s="23"/>
      <c r="E17" s="23"/>
      <c r="F17" s="8">
        <f t="shared" si="0"/>
        <v>0</v>
      </c>
      <c r="G17" s="9">
        <f t="shared" si="1"/>
        <v>0</v>
      </c>
    </row>
    <row r="18" spans="1:7" x14ac:dyDescent="0.25">
      <c r="A18" s="11"/>
      <c r="B18" s="6"/>
      <c r="C18" s="6"/>
      <c r="D18" s="7"/>
      <c r="E18" s="7"/>
      <c r="F18" s="8">
        <f t="shared" si="0"/>
        <v>0</v>
      </c>
      <c r="G18" s="9">
        <f t="shared" si="1"/>
        <v>0</v>
      </c>
    </row>
    <row r="19" spans="1:7" x14ac:dyDescent="0.25">
      <c r="A19" s="11"/>
      <c r="B19" s="6"/>
      <c r="C19" s="6"/>
      <c r="D19" s="7"/>
      <c r="E19" s="7"/>
      <c r="F19" s="8">
        <f t="shared" si="0"/>
        <v>0</v>
      </c>
      <c r="G19" s="9">
        <f t="shared" si="1"/>
        <v>0</v>
      </c>
    </row>
    <row r="20" spans="1:7" x14ac:dyDescent="0.25">
      <c r="A20" s="11"/>
      <c r="B20" s="6"/>
      <c r="C20" s="6"/>
      <c r="D20" s="7"/>
      <c r="E20" s="7"/>
      <c r="F20" s="8">
        <f t="shared" si="0"/>
        <v>0</v>
      </c>
      <c r="G20" s="9">
        <f t="shared" si="1"/>
        <v>0</v>
      </c>
    </row>
    <row r="21" spans="1:7" x14ac:dyDescent="0.25">
      <c r="A21" s="11"/>
      <c r="B21" s="6"/>
      <c r="C21" s="6"/>
      <c r="D21" s="7"/>
      <c r="E21" s="7"/>
      <c r="F21" s="8">
        <f t="shared" si="0"/>
        <v>0</v>
      </c>
      <c r="G21" s="9">
        <f t="shared" si="1"/>
        <v>0</v>
      </c>
    </row>
    <row r="22" spans="1:7" x14ac:dyDescent="0.25">
      <c r="A22" s="11"/>
      <c r="B22" s="6"/>
      <c r="C22" s="6"/>
      <c r="D22" s="7"/>
      <c r="E22" s="7"/>
      <c r="F22" s="8">
        <f t="shared" si="0"/>
        <v>0</v>
      </c>
      <c r="G22" s="9">
        <f t="shared" si="1"/>
        <v>0</v>
      </c>
    </row>
    <row r="23" spans="1:7" x14ac:dyDescent="0.25">
      <c r="A23" s="11"/>
      <c r="B23" s="6"/>
      <c r="C23" s="6"/>
      <c r="D23" s="7"/>
      <c r="E23" s="7"/>
      <c r="F23" s="8">
        <f t="shared" si="0"/>
        <v>0</v>
      </c>
      <c r="G23" s="9">
        <f t="shared" si="1"/>
        <v>0</v>
      </c>
    </row>
    <row r="24" spans="1:7" x14ac:dyDescent="0.25">
      <c r="A24" s="11"/>
      <c r="B24" s="6"/>
      <c r="C24" s="6"/>
      <c r="D24" s="7"/>
      <c r="E24" s="7"/>
      <c r="F24" s="8">
        <f t="shared" si="0"/>
        <v>0</v>
      </c>
      <c r="G24" s="9">
        <f t="shared" si="1"/>
        <v>0</v>
      </c>
    </row>
    <row r="25" spans="1:7" x14ac:dyDescent="0.25">
      <c r="A25" s="11"/>
      <c r="B25" s="6"/>
      <c r="C25" s="6"/>
      <c r="D25" s="7"/>
      <c r="E25" s="7"/>
      <c r="F25" s="8">
        <f t="shared" si="0"/>
        <v>0</v>
      </c>
      <c r="G25" s="9">
        <f t="shared" si="1"/>
        <v>0</v>
      </c>
    </row>
    <row r="26" spans="1:7" x14ac:dyDescent="0.25">
      <c r="A26" s="11"/>
      <c r="B26" s="6"/>
      <c r="C26" s="6"/>
      <c r="D26" s="7"/>
      <c r="E26" s="7"/>
      <c r="F26" s="8">
        <f t="shared" si="0"/>
        <v>0</v>
      </c>
      <c r="G26" s="9">
        <f t="shared" si="1"/>
        <v>0</v>
      </c>
    </row>
    <row r="27" spans="1:7" x14ac:dyDescent="0.25">
      <c r="A27" s="11"/>
      <c r="B27" s="6"/>
      <c r="C27" s="6"/>
      <c r="D27" s="7"/>
      <c r="E27" s="7"/>
      <c r="F27" s="8">
        <f t="shared" si="0"/>
        <v>0</v>
      </c>
      <c r="G27" s="9">
        <f t="shared" si="1"/>
        <v>0</v>
      </c>
    </row>
    <row r="28" spans="1:7" x14ac:dyDescent="0.25">
      <c r="A28" s="11"/>
      <c r="B28" s="6"/>
      <c r="C28" s="6"/>
      <c r="D28" s="7"/>
      <c r="E28" s="7"/>
      <c r="F28" s="8">
        <f t="shared" si="0"/>
        <v>0</v>
      </c>
      <c r="G28" s="9">
        <f t="shared" si="1"/>
        <v>0</v>
      </c>
    </row>
    <row r="29" spans="1:7" x14ac:dyDescent="0.25">
      <c r="A29" s="11"/>
      <c r="B29" s="6"/>
      <c r="C29" s="6"/>
      <c r="D29" s="7"/>
      <c r="E29" s="7"/>
      <c r="F29" s="8">
        <f t="shared" si="0"/>
        <v>0</v>
      </c>
      <c r="G29" s="9">
        <f t="shared" si="1"/>
        <v>0</v>
      </c>
    </row>
    <row r="30" spans="1:7" x14ac:dyDescent="0.25">
      <c r="A30" s="11"/>
      <c r="B30" s="6"/>
      <c r="C30" s="6"/>
      <c r="D30" s="7"/>
      <c r="E30" s="7"/>
      <c r="F30" s="8">
        <f t="shared" si="0"/>
        <v>0</v>
      </c>
      <c r="G30" s="9">
        <f t="shared" si="1"/>
        <v>0</v>
      </c>
    </row>
    <row r="31" spans="1:7" x14ac:dyDescent="0.25">
      <c r="A31" s="11"/>
      <c r="B31" s="6"/>
      <c r="C31" s="6"/>
      <c r="D31" s="7"/>
      <c r="E31" s="7"/>
      <c r="F31" s="8">
        <f t="shared" si="0"/>
        <v>0</v>
      </c>
      <c r="G31" s="9">
        <f t="shared" si="1"/>
        <v>0</v>
      </c>
    </row>
    <row r="32" spans="1:7" x14ac:dyDescent="0.25">
      <c r="A32" s="11"/>
      <c r="B32" s="6"/>
      <c r="C32" s="6"/>
      <c r="D32" s="7"/>
      <c r="E32" s="7"/>
      <c r="F32" s="8">
        <f t="shared" si="0"/>
        <v>0</v>
      </c>
      <c r="G32" s="9">
        <f t="shared" si="1"/>
        <v>0</v>
      </c>
    </row>
    <row r="33" spans="1:7" x14ac:dyDescent="0.25">
      <c r="A33" s="11"/>
      <c r="B33" s="6"/>
      <c r="C33" s="6"/>
      <c r="D33" s="7"/>
      <c r="E33" s="7"/>
      <c r="F33" s="8">
        <f t="shared" si="0"/>
        <v>0</v>
      </c>
      <c r="G33" s="9">
        <f t="shared" si="1"/>
        <v>0</v>
      </c>
    </row>
    <row r="34" spans="1:7" x14ac:dyDescent="0.25">
      <c r="A34" s="11"/>
      <c r="B34" s="6"/>
      <c r="C34" s="6"/>
      <c r="D34" s="7"/>
      <c r="E34" s="7"/>
      <c r="F34" s="8">
        <f t="shared" si="0"/>
        <v>0</v>
      </c>
      <c r="G34" s="9">
        <f t="shared" si="1"/>
        <v>0</v>
      </c>
    </row>
    <row r="35" spans="1:7" x14ac:dyDescent="0.25">
      <c r="A35" s="11"/>
      <c r="B35" s="6"/>
      <c r="C35" s="6"/>
      <c r="D35" s="7"/>
      <c r="E35" s="7"/>
      <c r="F35" s="8">
        <f t="shared" si="0"/>
        <v>0</v>
      </c>
      <c r="G35" s="9">
        <f t="shared" si="1"/>
        <v>0</v>
      </c>
    </row>
    <row r="36" spans="1:7" x14ac:dyDescent="0.25">
      <c r="A36" s="11"/>
      <c r="B36" s="6"/>
      <c r="C36" s="6"/>
      <c r="D36" s="7"/>
      <c r="E36" s="7"/>
      <c r="F36" s="8">
        <f t="shared" si="0"/>
        <v>0</v>
      </c>
      <c r="G36" s="9">
        <f t="shared" si="1"/>
        <v>0</v>
      </c>
    </row>
    <row r="37" spans="1:7" x14ac:dyDescent="0.25">
      <c r="A37" s="11"/>
      <c r="B37" s="6"/>
      <c r="C37" s="6"/>
      <c r="D37" s="7"/>
      <c r="E37" s="7"/>
      <c r="F37" s="8">
        <f t="shared" si="0"/>
        <v>0</v>
      </c>
      <c r="G37" s="9">
        <f t="shared" si="1"/>
        <v>0</v>
      </c>
    </row>
    <row r="38" spans="1:7" x14ac:dyDescent="0.25">
      <c r="A38" s="11"/>
      <c r="B38" s="6"/>
      <c r="C38" s="6"/>
      <c r="D38" s="7"/>
      <c r="E38" s="7"/>
      <c r="F38" s="8">
        <f t="shared" si="0"/>
        <v>0</v>
      </c>
      <c r="G38" s="9">
        <f t="shared" si="1"/>
        <v>0</v>
      </c>
    </row>
    <row r="39" spans="1:7" x14ac:dyDescent="0.25">
      <c r="A39" s="11"/>
      <c r="B39" s="6"/>
      <c r="C39" s="6"/>
      <c r="D39" s="7"/>
      <c r="E39" s="7"/>
      <c r="F39" s="8">
        <f t="shared" si="0"/>
        <v>0</v>
      </c>
      <c r="G39" s="9">
        <f t="shared" si="1"/>
        <v>0</v>
      </c>
    </row>
    <row r="40" spans="1:7" x14ac:dyDescent="0.25">
      <c r="A40" s="11"/>
      <c r="B40" s="6"/>
      <c r="C40" s="6"/>
      <c r="D40" s="7"/>
      <c r="E40" s="7"/>
      <c r="F40" s="8">
        <f t="shared" si="0"/>
        <v>0</v>
      </c>
      <c r="G40" s="9">
        <f t="shared" si="1"/>
        <v>0</v>
      </c>
    </row>
    <row r="41" spans="1:7" x14ac:dyDescent="0.25">
      <c r="A41" s="11"/>
      <c r="B41" s="6"/>
      <c r="C41" s="6"/>
      <c r="D41" s="7"/>
      <c r="E41" s="7"/>
      <c r="F41" s="8">
        <f t="shared" si="0"/>
        <v>0</v>
      </c>
      <c r="G41" s="9">
        <f t="shared" si="1"/>
        <v>0</v>
      </c>
    </row>
    <row r="42" spans="1:7" x14ac:dyDescent="0.25">
      <c r="A42" s="11"/>
      <c r="B42" s="6"/>
      <c r="C42" s="6"/>
      <c r="D42" s="7"/>
      <c r="E42" s="7"/>
      <c r="F42" s="8">
        <f t="shared" si="0"/>
        <v>0</v>
      </c>
      <c r="G42" s="9">
        <f t="shared" si="1"/>
        <v>0</v>
      </c>
    </row>
    <row r="43" spans="1:7" x14ac:dyDescent="0.25">
      <c r="A43" s="11"/>
      <c r="B43" s="6"/>
      <c r="C43" s="6"/>
      <c r="D43" s="7"/>
      <c r="E43" s="7"/>
      <c r="F43" s="8">
        <f t="shared" si="0"/>
        <v>0</v>
      </c>
      <c r="G43" s="9">
        <f t="shared" si="1"/>
        <v>0</v>
      </c>
    </row>
    <row r="44" spans="1:7" x14ac:dyDescent="0.25">
      <c r="A44" s="11"/>
      <c r="B44" s="6"/>
      <c r="C44" s="6"/>
      <c r="D44" s="7"/>
      <c r="E44" s="7"/>
      <c r="F44" s="8">
        <f t="shared" si="0"/>
        <v>0</v>
      </c>
      <c r="G44" s="9">
        <f t="shared" si="1"/>
        <v>0</v>
      </c>
    </row>
    <row r="45" spans="1:7" x14ac:dyDescent="0.25">
      <c r="A45" s="11"/>
      <c r="B45" s="6"/>
      <c r="C45" s="6"/>
      <c r="D45" s="7"/>
      <c r="E45" s="7"/>
      <c r="F45" s="8">
        <f t="shared" si="0"/>
        <v>0</v>
      </c>
      <c r="G45" s="9">
        <f t="shared" si="1"/>
        <v>0</v>
      </c>
    </row>
    <row r="46" spans="1:7" x14ac:dyDescent="0.25">
      <c r="A46" s="11"/>
      <c r="B46" s="6"/>
      <c r="C46" s="6"/>
      <c r="D46" s="7"/>
      <c r="E46" s="7"/>
      <c r="F46" s="8">
        <f t="shared" si="0"/>
        <v>0</v>
      </c>
      <c r="G46" s="9">
        <f t="shared" si="1"/>
        <v>0</v>
      </c>
    </row>
    <row r="47" spans="1:7" x14ac:dyDescent="0.25">
      <c r="A47" s="11"/>
      <c r="B47" s="6"/>
      <c r="C47" s="6"/>
      <c r="D47" s="7"/>
      <c r="E47" s="7"/>
      <c r="F47" s="8">
        <f t="shared" si="0"/>
        <v>0</v>
      </c>
      <c r="G47" s="9">
        <f t="shared" si="1"/>
        <v>0</v>
      </c>
    </row>
    <row r="48" spans="1:7" x14ac:dyDescent="0.25">
      <c r="A48" s="11"/>
      <c r="B48" s="6"/>
      <c r="C48" s="6"/>
      <c r="D48" s="7"/>
      <c r="E48" s="7"/>
      <c r="F48" s="8">
        <f t="shared" si="0"/>
        <v>0</v>
      </c>
      <c r="G48" s="9">
        <f t="shared" si="1"/>
        <v>0</v>
      </c>
    </row>
    <row r="49" spans="1:7" x14ac:dyDescent="0.25">
      <c r="A49" s="11"/>
      <c r="B49" s="6"/>
      <c r="C49" s="6"/>
      <c r="D49" s="7"/>
      <c r="E49" s="7"/>
      <c r="F49" s="8">
        <f t="shared" si="0"/>
        <v>0</v>
      </c>
      <c r="G49" s="9">
        <f t="shared" si="1"/>
        <v>0</v>
      </c>
    </row>
    <row r="50" spans="1:7" ht="15.75" thickBot="1" x14ac:dyDescent="0.3">
      <c r="A50" s="11"/>
      <c r="B50" s="6"/>
      <c r="C50" s="6"/>
      <c r="D50" s="7"/>
      <c r="E50" s="7"/>
      <c r="F50" s="8">
        <f t="shared" si="0"/>
        <v>0</v>
      </c>
      <c r="G50" s="9">
        <f t="shared" si="1"/>
        <v>0</v>
      </c>
    </row>
    <row r="51" spans="1:7" ht="20.25" thickTop="1" thickBot="1" x14ac:dyDescent="0.35">
      <c r="A51" s="14"/>
      <c r="B51" s="15"/>
      <c r="C51" s="15"/>
      <c r="D51" s="15"/>
      <c r="E51" s="15"/>
      <c r="F51" s="16">
        <f>SUM(F4:F50)</f>
        <v>0.41874999999999984</v>
      </c>
      <c r="G51" s="17">
        <f>SUM(G4:G50)</f>
        <v>10.049999999999997</v>
      </c>
    </row>
    <row r="52" spans="1:7" ht="16.5" thickTop="1" thickBot="1" x14ac:dyDescent="0.3"/>
    <row r="53" spans="1:7" ht="27.75" thickTop="1" thickBot="1" x14ac:dyDescent="0.45">
      <c r="F53" s="26" t="s">
        <v>29</v>
      </c>
      <c r="G53" s="27">
        <f>G51*150</f>
        <v>1507.4999999999995</v>
      </c>
    </row>
    <row r="54" spans="1:7" ht="15.75" thickTop="1" x14ac:dyDescent="0.25"/>
  </sheetData>
  <mergeCells count="3">
    <mergeCell ref="A1:G1"/>
    <mergeCell ref="D2:E2"/>
    <mergeCell ref="F2:G2"/>
  </mergeCells>
  <conditionalFormatting sqref="F4:G50">
    <cfRule type="expression" dxfId="115" priority="11" stopIfTrue="1">
      <formula>IF(TRIM($I4)="",TRUE,FALSE)</formula>
    </cfRule>
  </conditionalFormatting>
  <conditionalFormatting sqref="B15:C50 B7:C8 B11:C12 C6">
    <cfRule type="expression" dxfId="114" priority="10" stopIfTrue="1">
      <formula>IF(AND($D6&lt;&gt;"",TRIM($F6)=""),TRUE,FALSE)</formula>
    </cfRule>
  </conditionalFormatting>
  <conditionalFormatting sqref="G4:G50">
    <cfRule type="expression" dxfId="113" priority="9" stopIfTrue="1">
      <formula>IF($J4&gt;4,TRUE,FALSE)</formula>
    </cfRule>
  </conditionalFormatting>
  <conditionalFormatting sqref="A6:A8 A15:A50 A11:A12">
    <cfRule type="expression" dxfId="112" priority="12" stopIfTrue="1">
      <formula>IF(AND(TRIM($C6)="",OR($D6&lt;&gt;"",$E6&lt;&gt;"",TRIM($F6)&lt;&gt;"",$J6&gt;0)),TRUE,FALSE)</formula>
    </cfRule>
  </conditionalFormatting>
  <conditionalFormatting sqref="A15:A50 A4:A8 A11:A12">
    <cfRule type="expression" dxfId="111" priority="13" stopIfTrue="1">
      <formula>#REF!&lt;0</formula>
    </cfRule>
  </conditionalFormatting>
  <conditionalFormatting sqref="B4:C5">
    <cfRule type="expression" dxfId="110" priority="14" stopIfTrue="1">
      <formula>IF(AND($D4&lt;&gt;"",TRIM($F13)=""),TRUE,FALSE)</formula>
    </cfRule>
  </conditionalFormatting>
  <conditionalFormatting sqref="A4:A5">
    <cfRule type="expression" dxfId="109" priority="15" stopIfTrue="1">
      <formula>IF(AND(TRIM($C4)="",OR($D4&lt;&gt;"",$E4&lt;&gt;"",TRIM($F13)&lt;&gt;"",$J13&gt;0)),TRUE,FALSE)</formula>
    </cfRule>
  </conditionalFormatting>
  <conditionalFormatting sqref="B10:C10">
    <cfRule type="expression" dxfId="108" priority="6" stopIfTrue="1">
      <formula>IF(AND($D10&lt;&gt;"",TRIM($F10)=""),TRUE,FALSE)</formula>
    </cfRule>
  </conditionalFormatting>
  <conditionalFormatting sqref="A10">
    <cfRule type="expression" dxfId="107" priority="7" stopIfTrue="1">
      <formula>IF(AND(TRIM($C10)="",OR($D10&lt;&gt;"",$E10&lt;&gt;"",TRIM($F10)&lt;&gt;"",$J10&gt;0)),TRUE,FALSE)</formula>
    </cfRule>
  </conditionalFormatting>
  <conditionalFormatting sqref="A10">
    <cfRule type="expression" dxfId="106" priority="8" stopIfTrue="1">
      <formula>#REF!&lt;0</formula>
    </cfRule>
  </conditionalFormatting>
  <conditionalFormatting sqref="B13:C13">
    <cfRule type="expression" dxfId="105" priority="5" stopIfTrue="1">
      <formula>IF(AND($D13&lt;&gt;"",TRIM($F13)=""),TRUE,FALSE)</formula>
    </cfRule>
  </conditionalFormatting>
  <conditionalFormatting sqref="B6">
    <cfRule type="expression" dxfId="104" priority="4" stopIfTrue="1">
      <formula>IF(AND($D6&lt;&gt;"",TRIM($F15)=""),TRUE,FALSE)</formula>
    </cfRule>
  </conditionalFormatting>
  <conditionalFormatting sqref="B9:C9">
    <cfRule type="expression" dxfId="103" priority="1" stopIfTrue="1">
      <formula>IF(AND($D9&lt;&gt;"",TRIM($F9)=""),TRUE,FALSE)</formula>
    </cfRule>
  </conditionalFormatting>
  <conditionalFormatting sqref="A9">
    <cfRule type="expression" dxfId="102" priority="2" stopIfTrue="1">
      <formula>IF(AND(TRIM($C9)="",OR($D9&lt;&gt;"",$E9&lt;&gt;"",TRIM($F9)&lt;&gt;"",$J9&gt;0)),TRUE,FALSE)</formula>
    </cfRule>
  </conditionalFormatting>
  <conditionalFormatting sqref="A9">
    <cfRule type="expression" dxfId="101" priority="3" stopIfTrue="1">
      <formula>#REF!&lt;0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A10" sqref="A10"/>
    </sheetView>
  </sheetViews>
  <sheetFormatPr defaultColWidth="14.5703125" defaultRowHeight="15" x14ac:dyDescent="0.25"/>
  <cols>
    <col min="1" max="1" width="14.5703125" style="12"/>
    <col min="2" max="2" width="22.28515625" bestFit="1" customWidth="1"/>
    <col min="3" max="3" width="74.28515625" customWidth="1"/>
    <col min="6" max="6" width="20.5703125" bestFit="1" customWidth="1"/>
    <col min="7" max="7" width="23.28515625" bestFit="1" customWidth="1"/>
  </cols>
  <sheetData>
    <row r="1" spans="1:7" ht="20.25" thickBot="1" x14ac:dyDescent="0.35">
      <c r="A1" s="46" t="s">
        <v>9</v>
      </c>
      <c r="B1" s="46"/>
      <c r="C1" s="46"/>
      <c r="D1" s="46"/>
      <c r="E1" s="46"/>
      <c r="F1" s="46"/>
      <c r="G1" s="46"/>
    </row>
    <row r="2" spans="1:7" ht="16.5" thickTop="1" thickBot="1" x14ac:dyDescent="0.3">
      <c r="A2" s="13"/>
      <c r="B2" s="13"/>
      <c r="C2" s="13"/>
      <c r="D2" s="42" t="s">
        <v>0</v>
      </c>
      <c r="E2" s="43"/>
      <c r="F2" s="44" t="s">
        <v>1</v>
      </c>
      <c r="G2" s="45"/>
    </row>
    <row r="3" spans="1:7" x14ac:dyDescent="0.25">
      <c r="A3" s="10" t="s">
        <v>2</v>
      </c>
      <c r="B3" s="1" t="s">
        <v>3</v>
      </c>
      <c r="C3" s="1" t="s">
        <v>4</v>
      </c>
      <c r="D3" s="2" t="s">
        <v>5</v>
      </c>
      <c r="E3" s="3" t="s">
        <v>6</v>
      </c>
      <c r="F3" s="4" t="s">
        <v>7</v>
      </c>
      <c r="G3" s="5" t="s">
        <v>8</v>
      </c>
    </row>
    <row r="4" spans="1:7" x14ac:dyDescent="0.25">
      <c r="A4" s="11">
        <v>43988</v>
      </c>
      <c r="B4" s="6" t="s">
        <v>40</v>
      </c>
      <c r="C4" s="6" t="s">
        <v>41</v>
      </c>
      <c r="D4" s="7">
        <v>0.33333333333333331</v>
      </c>
      <c r="E4" s="7">
        <v>0.3888888888888889</v>
      </c>
      <c r="F4" s="8">
        <f t="shared" ref="F4:F50" si="0">IF(ISERROR(E4-D4),"",IF(OR(E4-D4&lt;0,AND(TRIM(D4)&lt;&gt;"",TRIM(E4)=""),AND(TRIM(D4)="",TRIM(E4)&lt;&gt;"")),"",E4-D4))</f>
        <v>5.555555555555558E-2</v>
      </c>
      <c r="G4" s="9">
        <f>IF(TRIM(F4)="",0,F4*24)</f>
        <v>1.3333333333333339</v>
      </c>
    </row>
    <row r="5" spans="1:7" ht="30" x14ac:dyDescent="0.25">
      <c r="A5" s="11">
        <v>43991</v>
      </c>
      <c r="B5" s="6" t="s">
        <v>42</v>
      </c>
      <c r="C5" s="6" t="s">
        <v>43</v>
      </c>
      <c r="D5" s="7">
        <v>0.3263888888888889</v>
      </c>
      <c r="E5" s="7">
        <v>0.4375</v>
      </c>
      <c r="F5" s="8">
        <f t="shared" si="0"/>
        <v>0.1111111111111111</v>
      </c>
      <c r="G5" s="9">
        <f t="shared" ref="G5:G50" si="1">IF(TRIM(F5)="",0,F5*24)</f>
        <v>2.6666666666666665</v>
      </c>
    </row>
    <row r="6" spans="1:7" x14ac:dyDescent="0.25">
      <c r="A6" s="11">
        <v>43991</v>
      </c>
      <c r="B6" s="6" t="s">
        <v>44</v>
      </c>
      <c r="C6" s="22" t="s">
        <v>45</v>
      </c>
      <c r="D6" s="23">
        <v>0.66666666666666663</v>
      </c>
      <c r="E6" s="23">
        <v>0.88194444444444453</v>
      </c>
      <c r="F6" s="8">
        <f t="shared" si="0"/>
        <v>0.2152777777777779</v>
      </c>
      <c r="G6" s="9">
        <f t="shared" si="1"/>
        <v>5.1666666666666696</v>
      </c>
    </row>
    <row r="7" spans="1:7" x14ac:dyDescent="0.25">
      <c r="A7" s="21">
        <v>43991</v>
      </c>
      <c r="B7" s="22" t="s">
        <v>44</v>
      </c>
      <c r="C7" s="22" t="s">
        <v>46</v>
      </c>
      <c r="D7" s="23">
        <v>0.89583333333333337</v>
      </c>
      <c r="E7" s="23">
        <v>0.99930555555555556</v>
      </c>
      <c r="F7" s="8">
        <f t="shared" si="0"/>
        <v>0.10347222222222219</v>
      </c>
      <c r="G7" s="9">
        <f t="shared" si="1"/>
        <v>2.4833333333333325</v>
      </c>
    </row>
    <row r="8" spans="1:7" x14ac:dyDescent="0.25">
      <c r="A8" s="21">
        <v>43992</v>
      </c>
      <c r="B8" s="22" t="s">
        <v>47</v>
      </c>
      <c r="C8" s="22" t="s">
        <v>48</v>
      </c>
      <c r="D8" s="23">
        <v>0</v>
      </c>
      <c r="E8" s="23">
        <v>0.125</v>
      </c>
      <c r="F8" s="8">
        <f t="shared" si="0"/>
        <v>0.125</v>
      </c>
      <c r="G8" s="9">
        <f t="shared" si="1"/>
        <v>3</v>
      </c>
    </row>
    <row r="9" spans="1:7" ht="30" x14ac:dyDescent="0.25">
      <c r="A9" s="21">
        <v>43993</v>
      </c>
      <c r="B9" s="22" t="s">
        <v>49</v>
      </c>
      <c r="C9" s="22" t="s">
        <v>50</v>
      </c>
      <c r="D9" s="23">
        <v>0.57638888888888895</v>
      </c>
      <c r="E9" s="23">
        <v>0.84375</v>
      </c>
      <c r="F9" s="8">
        <f t="shared" si="0"/>
        <v>0.26736111111111105</v>
      </c>
      <c r="G9" s="9">
        <f t="shared" si="1"/>
        <v>6.4166666666666652</v>
      </c>
    </row>
    <row r="10" spans="1:7" x14ac:dyDescent="0.25">
      <c r="A10" s="21"/>
      <c r="B10" s="22"/>
      <c r="C10" s="22"/>
      <c r="D10" s="23"/>
      <c r="E10" s="23"/>
      <c r="F10" s="8">
        <f t="shared" si="0"/>
        <v>0</v>
      </c>
      <c r="G10" s="9">
        <f t="shared" si="1"/>
        <v>0</v>
      </c>
    </row>
    <row r="11" spans="1:7" x14ac:dyDescent="0.25">
      <c r="A11" s="21"/>
      <c r="B11" s="22"/>
      <c r="C11" s="22"/>
      <c r="D11" s="23"/>
      <c r="E11" s="23"/>
      <c r="F11" s="8">
        <f t="shared" si="0"/>
        <v>0</v>
      </c>
      <c r="G11" s="9">
        <f t="shared" si="1"/>
        <v>0</v>
      </c>
    </row>
    <row r="12" spans="1:7" x14ac:dyDescent="0.25">
      <c r="A12" s="21"/>
      <c r="B12" s="22"/>
      <c r="C12" s="22"/>
      <c r="D12" s="23"/>
      <c r="E12" s="23"/>
      <c r="F12" s="8">
        <f t="shared" si="0"/>
        <v>0</v>
      </c>
      <c r="G12" s="9">
        <f t="shared" si="1"/>
        <v>0</v>
      </c>
    </row>
    <row r="13" spans="1:7" x14ac:dyDescent="0.25">
      <c r="A13" s="24"/>
      <c r="B13" s="22"/>
      <c r="C13" s="22"/>
      <c r="D13" s="28"/>
      <c r="E13" s="28"/>
      <c r="F13" s="8">
        <f t="shared" si="0"/>
        <v>0</v>
      </c>
      <c r="G13" s="9">
        <f t="shared" si="1"/>
        <v>0</v>
      </c>
    </row>
    <row r="14" spans="1:7" x14ac:dyDescent="0.25">
      <c r="A14" s="24"/>
      <c r="B14" s="25"/>
      <c r="C14" s="25"/>
      <c r="D14" s="25"/>
      <c r="E14" s="25"/>
      <c r="F14" s="8">
        <f t="shared" si="0"/>
        <v>0</v>
      </c>
      <c r="G14" s="9">
        <f t="shared" si="1"/>
        <v>0</v>
      </c>
    </row>
    <row r="15" spans="1:7" x14ac:dyDescent="0.25">
      <c r="A15" s="21"/>
      <c r="B15" s="22"/>
      <c r="C15" s="22"/>
      <c r="D15" s="23"/>
      <c r="E15" s="23"/>
      <c r="F15" s="8">
        <f t="shared" si="0"/>
        <v>0</v>
      </c>
      <c r="G15" s="9">
        <f t="shared" si="1"/>
        <v>0</v>
      </c>
    </row>
    <row r="16" spans="1:7" x14ac:dyDescent="0.25">
      <c r="A16" s="21"/>
      <c r="B16" s="22"/>
      <c r="C16" s="22"/>
      <c r="D16" s="23"/>
      <c r="E16" s="23"/>
      <c r="F16" s="8">
        <f t="shared" si="0"/>
        <v>0</v>
      </c>
      <c r="G16" s="9">
        <f t="shared" si="1"/>
        <v>0</v>
      </c>
    </row>
    <row r="17" spans="1:7" x14ac:dyDescent="0.25">
      <c r="A17" s="21"/>
      <c r="B17" s="22"/>
      <c r="C17" s="22"/>
      <c r="D17" s="23"/>
      <c r="E17" s="23"/>
      <c r="F17" s="8">
        <f t="shared" si="0"/>
        <v>0</v>
      </c>
      <c r="G17" s="9">
        <f t="shared" si="1"/>
        <v>0</v>
      </c>
    </row>
    <row r="18" spans="1:7" x14ac:dyDescent="0.25">
      <c r="A18" s="11"/>
      <c r="B18" s="6"/>
      <c r="C18" s="6"/>
      <c r="D18" s="7"/>
      <c r="E18" s="7"/>
      <c r="F18" s="8">
        <f t="shared" si="0"/>
        <v>0</v>
      </c>
      <c r="G18" s="9">
        <f t="shared" si="1"/>
        <v>0</v>
      </c>
    </row>
    <row r="19" spans="1:7" x14ac:dyDescent="0.25">
      <c r="A19" s="11"/>
      <c r="B19" s="6"/>
      <c r="C19" s="6"/>
      <c r="D19" s="7"/>
      <c r="E19" s="7"/>
      <c r="F19" s="8">
        <f t="shared" si="0"/>
        <v>0</v>
      </c>
      <c r="G19" s="9">
        <f t="shared" si="1"/>
        <v>0</v>
      </c>
    </row>
    <row r="20" spans="1:7" x14ac:dyDescent="0.25">
      <c r="A20" s="11"/>
      <c r="B20" s="6"/>
      <c r="C20" s="6"/>
      <c r="D20" s="7"/>
      <c r="E20" s="7"/>
      <c r="F20" s="8">
        <f t="shared" si="0"/>
        <v>0</v>
      </c>
      <c r="G20" s="9">
        <f t="shared" si="1"/>
        <v>0</v>
      </c>
    </row>
    <row r="21" spans="1:7" x14ac:dyDescent="0.25">
      <c r="A21" s="11"/>
      <c r="B21" s="6"/>
      <c r="C21" s="6"/>
      <c r="D21" s="7"/>
      <c r="E21" s="7"/>
      <c r="F21" s="8">
        <f t="shared" si="0"/>
        <v>0</v>
      </c>
      <c r="G21" s="9">
        <f t="shared" si="1"/>
        <v>0</v>
      </c>
    </row>
    <row r="22" spans="1:7" x14ac:dyDescent="0.25">
      <c r="A22" s="11"/>
      <c r="B22" s="6"/>
      <c r="C22" s="6"/>
      <c r="D22" s="7"/>
      <c r="E22" s="7"/>
      <c r="F22" s="8">
        <f t="shared" si="0"/>
        <v>0</v>
      </c>
      <c r="G22" s="9">
        <f t="shared" si="1"/>
        <v>0</v>
      </c>
    </row>
    <row r="23" spans="1:7" x14ac:dyDescent="0.25">
      <c r="A23" s="11"/>
      <c r="B23" s="6"/>
      <c r="C23" s="6"/>
      <c r="D23" s="7"/>
      <c r="E23" s="7"/>
      <c r="F23" s="8">
        <f t="shared" si="0"/>
        <v>0</v>
      </c>
      <c r="G23" s="9">
        <f t="shared" si="1"/>
        <v>0</v>
      </c>
    </row>
    <row r="24" spans="1:7" x14ac:dyDescent="0.25">
      <c r="A24" s="11"/>
      <c r="B24" s="6"/>
      <c r="C24" s="6"/>
      <c r="D24" s="7"/>
      <c r="E24" s="7"/>
      <c r="F24" s="8">
        <f t="shared" si="0"/>
        <v>0</v>
      </c>
      <c r="G24" s="9">
        <f t="shared" si="1"/>
        <v>0</v>
      </c>
    </row>
    <row r="25" spans="1:7" x14ac:dyDescent="0.25">
      <c r="A25" s="11"/>
      <c r="B25" s="6"/>
      <c r="C25" s="6"/>
      <c r="D25" s="7"/>
      <c r="E25" s="7"/>
      <c r="F25" s="8">
        <f t="shared" si="0"/>
        <v>0</v>
      </c>
      <c r="G25" s="9">
        <f t="shared" si="1"/>
        <v>0</v>
      </c>
    </row>
    <row r="26" spans="1:7" x14ac:dyDescent="0.25">
      <c r="A26" s="11"/>
      <c r="B26" s="6"/>
      <c r="C26" s="6"/>
      <c r="D26" s="7"/>
      <c r="E26" s="7"/>
      <c r="F26" s="8">
        <f t="shared" si="0"/>
        <v>0</v>
      </c>
      <c r="G26" s="9">
        <f t="shared" si="1"/>
        <v>0</v>
      </c>
    </row>
    <row r="27" spans="1:7" x14ac:dyDescent="0.25">
      <c r="A27" s="11"/>
      <c r="B27" s="6"/>
      <c r="C27" s="6"/>
      <c r="D27" s="7"/>
      <c r="E27" s="7"/>
      <c r="F27" s="8">
        <f t="shared" si="0"/>
        <v>0</v>
      </c>
      <c r="G27" s="9">
        <f t="shared" si="1"/>
        <v>0</v>
      </c>
    </row>
    <row r="28" spans="1:7" x14ac:dyDescent="0.25">
      <c r="A28" s="11"/>
      <c r="B28" s="6"/>
      <c r="C28" s="6"/>
      <c r="D28" s="7"/>
      <c r="E28" s="7"/>
      <c r="F28" s="8">
        <f t="shared" si="0"/>
        <v>0</v>
      </c>
      <c r="G28" s="9">
        <f t="shared" si="1"/>
        <v>0</v>
      </c>
    </row>
    <row r="29" spans="1:7" x14ac:dyDescent="0.25">
      <c r="A29" s="11"/>
      <c r="B29" s="6"/>
      <c r="C29" s="6"/>
      <c r="D29" s="7"/>
      <c r="E29" s="7"/>
      <c r="F29" s="8">
        <f t="shared" si="0"/>
        <v>0</v>
      </c>
      <c r="G29" s="9">
        <f t="shared" si="1"/>
        <v>0</v>
      </c>
    </row>
    <row r="30" spans="1:7" x14ac:dyDescent="0.25">
      <c r="A30" s="11"/>
      <c r="B30" s="6"/>
      <c r="C30" s="6"/>
      <c r="D30" s="7"/>
      <c r="E30" s="7"/>
      <c r="F30" s="8">
        <f t="shared" si="0"/>
        <v>0</v>
      </c>
      <c r="G30" s="9">
        <f t="shared" si="1"/>
        <v>0</v>
      </c>
    </row>
    <row r="31" spans="1:7" x14ac:dyDescent="0.25">
      <c r="A31" s="11"/>
      <c r="B31" s="6"/>
      <c r="C31" s="6"/>
      <c r="D31" s="7"/>
      <c r="E31" s="7"/>
      <c r="F31" s="8">
        <f t="shared" si="0"/>
        <v>0</v>
      </c>
      <c r="G31" s="9">
        <f t="shared" si="1"/>
        <v>0</v>
      </c>
    </row>
    <row r="32" spans="1:7" x14ac:dyDescent="0.25">
      <c r="A32" s="11"/>
      <c r="B32" s="6"/>
      <c r="C32" s="6"/>
      <c r="D32" s="7"/>
      <c r="E32" s="7"/>
      <c r="F32" s="8">
        <f t="shared" si="0"/>
        <v>0</v>
      </c>
      <c r="G32" s="9">
        <f t="shared" si="1"/>
        <v>0</v>
      </c>
    </row>
    <row r="33" spans="1:7" x14ac:dyDescent="0.25">
      <c r="A33" s="11"/>
      <c r="B33" s="6"/>
      <c r="C33" s="6"/>
      <c r="D33" s="7"/>
      <c r="E33" s="7"/>
      <c r="F33" s="8">
        <f t="shared" si="0"/>
        <v>0</v>
      </c>
      <c r="G33" s="9">
        <f t="shared" si="1"/>
        <v>0</v>
      </c>
    </row>
    <row r="34" spans="1:7" x14ac:dyDescent="0.25">
      <c r="A34" s="11"/>
      <c r="B34" s="6"/>
      <c r="C34" s="6"/>
      <c r="D34" s="7"/>
      <c r="E34" s="7"/>
      <c r="F34" s="8">
        <f t="shared" si="0"/>
        <v>0</v>
      </c>
      <c r="G34" s="9">
        <f t="shared" si="1"/>
        <v>0</v>
      </c>
    </row>
    <row r="35" spans="1:7" x14ac:dyDescent="0.25">
      <c r="A35" s="11"/>
      <c r="B35" s="6"/>
      <c r="C35" s="6"/>
      <c r="D35" s="7"/>
      <c r="E35" s="7"/>
      <c r="F35" s="8">
        <f t="shared" si="0"/>
        <v>0</v>
      </c>
      <c r="G35" s="9">
        <f t="shared" si="1"/>
        <v>0</v>
      </c>
    </row>
    <row r="36" spans="1:7" x14ac:dyDescent="0.25">
      <c r="A36" s="11"/>
      <c r="B36" s="6"/>
      <c r="C36" s="6"/>
      <c r="D36" s="7"/>
      <c r="E36" s="7"/>
      <c r="F36" s="8">
        <f t="shared" si="0"/>
        <v>0</v>
      </c>
      <c r="G36" s="9">
        <f t="shared" si="1"/>
        <v>0</v>
      </c>
    </row>
    <row r="37" spans="1:7" x14ac:dyDescent="0.25">
      <c r="A37" s="11"/>
      <c r="B37" s="6"/>
      <c r="C37" s="6"/>
      <c r="D37" s="7"/>
      <c r="E37" s="7"/>
      <c r="F37" s="8">
        <f t="shared" si="0"/>
        <v>0</v>
      </c>
      <c r="G37" s="9">
        <f t="shared" si="1"/>
        <v>0</v>
      </c>
    </row>
    <row r="38" spans="1:7" x14ac:dyDescent="0.25">
      <c r="A38" s="11"/>
      <c r="B38" s="6"/>
      <c r="C38" s="6"/>
      <c r="D38" s="7"/>
      <c r="E38" s="7"/>
      <c r="F38" s="8">
        <f t="shared" si="0"/>
        <v>0</v>
      </c>
      <c r="G38" s="9">
        <f t="shared" si="1"/>
        <v>0</v>
      </c>
    </row>
    <row r="39" spans="1:7" x14ac:dyDescent="0.25">
      <c r="A39" s="11"/>
      <c r="B39" s="6"/>
      <c r="C39" s="6"/>
      <c r="D39" s="7"/>
      <c r="E39" s="7"/>
      <c r="F39" s="8">
        <f t="shared" si="0"/>
        <v>0</v>
      </c>
      <c r="G39" s="9">
        <f t="shared" si="1"/>
        <v>0</v>
      </c>
    </row>
    <row r="40" spans="1:7" x14ac:dyDescent="0.25">
      <c r="A40" s="11"/>
      <c r="B40" s="6"/>
      <c r="C40" s="6"/>
      <c r="D40" s="7"/>
      <c r="E40" s="7"/>
      <c r="F40" s="8">
        <f t="shared" si="0"/>
        <v>0</v>
      </c>
      <c r="G40" s="9">
        <f t="shared" si="1"/>
        <v>0</v>
      </c>
    </row>
    <row r="41" spans="1:7" x14ac:dyDescent="0.25">
      <c r="A41" s="11"/>
      <c r="B41" s="6"/>
      <c r="C41" s="6"/>
      <c r="D41" s="7"/>
      <c r="E41" s="7"/>
      <c r="F41" s="8">
        <f t="shared" si="0"/>
        <v>0</v>
      </c>
      <c r="G41" s="9">
        <f t="shared" si="1"/>
        <v>0</v>
      </c>
    </row>
    <row r="42" spans="1:7" x14ac:dyDescent="0.25">
      <c r="A42" s="11"/>
      <c r="B42" s="6"/>
      <c r="C42" s="6"/>
      <c r="D42" s="7"/>
      <c r="E42" s="7"/>
      <c r="F42" s="8">
        <f t="shared" si="0"/>
        <v>0</v>
      </c>
      <c r="G42" s="9">
        <f t="shared" si="1"/>
        <v>0</v>
      </c>
    </row>
    <row r="43" spans="1:7" x14ac:dyDescent="0.25">
      <c r="A43" s="11"/>
      <c r="B43" s="6"/>
      <c r="C43" s="6"/>
      <c r="D43" s="7"/>
      <c r="E43" s="7"/>
      <c r="F43" s="8">
        <f t="shared" si="0"/>
        <v>0</v>
      </c>
      <c r="G43" s="9">
        <f t="shared" si="1"/>
        <v>0</v>
      </c>
    </row>
    <row r="44" spans="1:7" x14ac:dyDescent="0.25">
      <c r="A44" s="11"/>
      <c r="B44" s="6"/>
      <c r="C44" s="6"/>
      <c r="D44" s="7"/>
      <c r="E44" s="7"/>
      <c r="F44" s="8">
        <f t="shared" si="0"/>
        <v>0</v>
      </c>
      <c r="G44" s="9">
        <f t="shared" si="1"/>
        <v>0</v>
      </c>
    </row>
    <row r="45" spans="1:7" x14ac:dyDescent="0.25">
      <c r="A45" s="11"/>
      <c r="B45" s="6"/>
      <c r="C45" s="6"/>
      <c r="D45" s="7"/>
      <c r="E45" s="7"/>
      <c r="F45" s="8">
        <f t="shared" si="0"/>
        <v>0</v>
      </c>
      <c r="G45" s="9">
        <f t="shared" si="1"/>
        <v>0</v>
      </c>
    </row>
    <row r="46" spans="1:7" x14ac:dyDescent="0.25">
      <c r="A46" s="11"/>
      <c r="B46" s="6"/>
      <c r="C46" s="6"/>
      <c r="D46" s="7"/>
      <c r="E46" s="7"/>
      <c r="F46" s="8">
        <f t="shared" si="0"/>
        <v>0</v>
      </c>
      <c r="G46" s="9">
        <f t="shared" si="1"/>
        <v>0</v>
      </c>
    </row>
    <row r="47" spans="1:7" x14ac:dyDescent="0.25">
      <c r="A47" s="11"/>
      <c r="B47" s="6"/>
      <c r="C47" s="6"/>
      <c r="D47" s="7"/>
      <c r="E47" s="7"/>
      <c r="F47" s="8">
        <f t="shared" si="0"/>
        <v>0</v>
      </c>
      <c r="G47" s="9">
        <f t="shared" si="1"/>
        <v>0</v>
      </c>
    </row>
    <row r="48" spans="1:7" x14ac:dyDescent="0.25">
      <c r="A48" s="11"/>
      <c r="B48" s="6"/>
      <c r="C48" s="6"/>
      <c r="D48" s="7"/>
      <c r="E48" s="7"/>
      <c r="F48" s="8">
        <f t="shared" si="0"/>
        <v>0</v>
      </c>
      <c r="G48" s="9">
        <f t="shared" si="1"/>
        <v>0</v>
      </c>
    </row>
    <row r="49" spans="1:7" x14ac:dyDescent="0.25">
      <c r="A49" s="11"/>
      <c r="B49" s="6"/>
      <c r="C49" s="6"/>
      <c r="D49" s="7"/>
      <c r="E49" s="7"/>
      <c r="F49" s="8">
        <f t="shared" si="0"/>
        <v>0</v>
      </c>
      <c r="G49" s="9">
        <f t="shared" si="1"/>
        <v>0</v>
      </c>
    </row>
    <row r="50" spans="1:7" ht="15.75" thickBot="1" x14ac:dyDescent="0.3">
      <c r="A50" s="11"/>
      <c r="B50" s="6"/>
      <c r="C50" s="6"/>
      <c r="D50" s="7"/>
      <c r="E50" s="7"/>
      <c r="F50" s="8">
        <f t="shared" si="0"/>
        <v>0</v>
      </c>
      <c r="G50" s="9">
        <f t="shared" si="1"/>
        <v>0</v>
      </c>
    </row>
    <row r="51" spans="1:7" ht="20.25" thickTop="1" thickBot="1" x14ac:dyDescent="0.35">
      <c r="A51" s="14"/>
      <c r="B51" s="15"/>
      <c r="C51" s="15"/>
      <c r="D51" s="15"/>
      <c r="E51" s="15"/>
      <c r="F51" s="16">
        <f>SUM(F4:F50)</f>
        <v>0.87777777777777788</v>
      </c>
      <c r="G51" s="17">
        <f>SUM(G4:G50)</f>
        <v>21.066666666666666</v>
      </c>
    </row>
    <row r="52" spans="1:7" ht="16.5" thickTop="1" thickBot="1" x14ac:dyDescent="0.3"/>
    <row r="53" spans="1:7" ht="27.75" thickTop="1" thickBot="1" x14ac:dyDescent="0.45">
      <c r="F53" s="26" t="s">
        <v>29</v>
      </c>
      <c r="G53" s="27">
        <f>G51*150</f>
        <v>3160</v>
      </c>
    </row>
    <row r="54" spans="1:7" ht="15.75" thickTop="1" x14ac:dyDescent="0.25"/>
  </sheetData>
  <mergeCells count="3">
    <mergeCell ref="A1:G1"/>
    <mergeCell ref="D2:E2"/>
    <mergeCell ref="F2:G2"/>
  </mergeCells>
  <conditionalFormatting sqref="F4:G50">
    <cfRule type="expression" dxfId="100" priority="12" stopIfTrue="1">
      <formula>IF(TRIM($I4)="",TRUE,FALSE)</formula>
    </cfRule>
  </conditionalFormatting>
  <conditionalFormatting sqref="B15:C50 B7:C8 B11:C12 C6">
    <cfRule type="expression" dxfId="99" priority="11" stopIfTrue="1">
      <formula>IF(AND($D6&lt;&gt;"",TRIM($F6)=""),TRUE,FALSE)</formula>
    </cfRule>
  </conditionalFormatting>
  <conditionalFormatting sqref="G4:G50">
    <cfRule type="expression" dxfId="98" priority="10" stopIfTrue="1">
      <formula>IF($J4&gt;4,TRUE,FALSE)</formula>
    </cfRule>
  </conditionalFormatting>
  <conditionalFormatting sqref="A6:A8 A15:A50 A11:A12">
    <cfRule type="expression" dxfId="97" priority="13" stopIfTrue="1">
      <formula>IF(AND(TRIM($C6)="",OR($D6&lt;&gt;"",$E6&lt;&gt;"",TRIM($F6)&lt;&gt;"",$J6&gt;0)),TRUE,FALSE)</formula>
    </cfRule>
  </conditionalFormatting>
  <conditionalFormatting sqref="A15:A50 A11:A12 A4:A8">
    <cfRule type="expression" dxfId="96" priority="14" stopIfTrue="1">
      <formula>#REF!&lt;0</formula>
    </cfRule>
  </conditionalFormatting>
  <conditionalFormatting sqref="B4:C5">
    <cfRule type="expression" dxfId="95" priority="15" stopIfTrue="1">
      <formula>IF(AND($D4&lt;&gt;"",TRIM($F13)=""),TRUE,FALSE)</formula>
    </cfRule>
  </conditionalFormatting>
  <conditionalFormatting sqref="A4:A5">
    <cfRule type="expression" dxfId="94" priority="16" stopIfTrue="1">
      <formula>IF(AND(TRIM($C4)="",OR($D4&lt;&gt;"",$E4&lt;&gt;"",TRIM($F13)&lt;&gt;"",$J13&gt;0)),TRUE,FALSE)</formula>
    </cfRule>
  </conditionalFormatting>
  <conditionalFormatting sqref="B10:C10">
    <cfRule type="expression" dxfId="93" priority="7" stopIfTrue="1">
      <formula>IF(AND($D10&lt;&gt;"",TRIM($F10)=""),TRUE,FALSE)</formula>
    </cfRule>
  </conditionalFormatting>
  <conditionalFormatting sqref="A10">
    <cfRule type="expression" dxfId="92" priority="8" stopIfTrue="1">
      <formula>IF(AND(TRIM($C10)="",OR($D10&lt;&gt;"",$E10&lt;&gt;"",TRIM($F10)&lt;&gt;"",$J10&gt;0)),TRUE,FALSE)</formula>
    </cfRule>
  </conditionalFormatting>
  <conditionalFormatting sqref="A10">
    <cfRule type="expression" dxfId="91" priority="9" stopIfTrue="1">
      <formula>#REF!&lt;0</formula>
    </cfRule>
  </conditionalFormatting>
  <conditionalFormatting sqref="B13:C13">
    <cfRule type="expression" dxfId="90" priority="6" stopIfTrue="1">
      <formula>IF(AND($D13&lt;&gt;"",TRIM($F13)=""),TRUE,FALSE)</formula>
    </cfRule>
  </conditionalFormatting>
  <conditionalFormatting sqref="B6">
    <cfRule type="expression" dxfId="89" priority="5" stopIfTrue="1">
      <formula>IF(AND($D6&lt;&gt;"",TRIM($F15)=""),TRUE,FALSE)</formula>
    </cfRule>
  </conditionalFormatting>
  <conditionalFormatting sqref="B9:C9">
    <cfRule type="expression" dxfId="88" priority="2" stopIfTrue="1">
      <formula>IF(AND($D9&lt;&gt;"",TRIM($F9)=""),TRUE,FALSE)</formula>
    </cfRule>
  </conditionalFormatting>
  <conditionalFormatting sqref="A9">
    <cfRule type="expression" dxfId="87" priority="3" stopIfTrue="1">
      <formula>IF(AND(TRIM($C9)="",OR($D9&lt;&gt;"",$E9&lt;&gt;"",TRIM($F9)&lt;&gt;"",$J9&gt;0)),TRUE,FALSE)</formula>
    </cfRule>
  </conditionalFormatting>
  <conditionalFormatting sqref="A9">
    <cfRule type="expression" dxfId="86" priority="4" stopIfTrue="1">
      <formula>#REF!&lt;0</formula>
    </cfRule>
  </conditionalFormatting>
  <conditionalFormatting sqref="A6">
    <cfRule type="expression" dxfId="85" priority="1" stopIfTrue="1">
      <formula>IF(AND(TRIM($C6)="",OR($D6&lt;&gt;"",$E6&lt;&gt;"",TRIM($F15)&lt;&gt;"",$J15&gt;0)),TRUE,FALSE)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C7" sqref="C7"/>
    </sheetView>
  </sheetViews>
  <sheetFormatPr defaultColWidth="14.5703125" defaultRowHeight="15" x14ac:dyDescent="0.25"/>
  <cols>
    <col min="1" max="1" width="14.5703125" style="12"/>
    <col min="2" max="2" width="22.28515625" bestFit="1" customWidth="1"/>
    <col min="3" max="3" width="74.28515625" customWidth="1"/>
    <col min="6" max="6" width="20.5703125" bestFit="1" customWidth="1"/>
    <col min="7" max="7" width="23.28515625" bestFit="1" customWidth="1"/>
  </cols>
  <sheetData>
    <row r="1" spans="1:7" ht="20.25" thickBot="1" x14ac:dyDescent="0.35">
      <c r="A1" s="46" t="s">
        <v>9</v>
      </c>
      <c r="B1" s="46"/>
      <c r="C1" s="46"/>
      <c r="D1" s="46"/>
      <c r="E1" s="46"/>
      <c r="F1" s="46"/>
      <c r="G1" s="46"/>
    </row>
    <row r="2" spans="1:7" ht="16.5" thickTop="1" thickBot="1" x14ac:dyDescent="0.3">
      <c r="A2" s="13"/>
      <c r="B2" s="13"/>
      <c r="C2" s="13"/>
      <c r="D2" s="42" t="s">
        <v>0</v>
      </c>
      <c r="E2" s="43"/>
      <c r="F2" s="44" t="s">
        <v>1</v>
      </c>
      <c r="G2" s="45"/>
    </row>
    <row r="3" spans="1:7" x14ac:dyDescent="0.25">
      <c r="A3" s="10" t="s">
        <v>2</v>
      </c>
      <c r="B3" s="1" t="s">
        <v>3</v>
      </c>
      <c r="C3" s="1" t="s">
        <v>4</v>
      </c>
      <c r="D3" s="2" t="s">
        <v>5</v>
      </c>
      <c r="E3" s="3" t="s">
        <v>6</v>
      </c>
      <c r="F3" s="4" t="s">
        <v>7</v>
      </c>
      <c r="G3" s="5" t="s">
        <v>8</v>
      </c>
    </row>
    <row r="4" spans="1:7" x14ac:dyDescent="0.25">
      <c r="A4" s="11">
        <v>43997</v>
      </c>
      <c r="B4" s="6" t="s">
        <v>51</v>
      </c>
      <c r="C4" s="6" t="s">
        <v>52</v>
      </c>
      <c r="D4" s="7">
        <v>0.875</v>
      </c>
      <c r="E4" s="7">
        <v>0.95833333333333337</v>
      </c>
      <c r="F4" s="8">
        <f t="shared" ref="F4:F50" si="0">IF(ISERROR(E4-D4),"",IF(OR(E4-D4&lt;0,AND(TRIM(D4)&lt;&gt;"",TRIM(E4)=""),AND(TRIM(D4)="",TRIM(E4)&lt;&gt;"")),"",E4-D4))</f>
        <v>8.333333333333337E-2</v>
      </c>
      <c r="G4" s="9">
        <f>IF(TRIM(F4)="",0,F4*24)</f>
        <v>2.0000000000000009</v>
      </c>
    </row>
    <row r="5" spans="1:7" ht="30" x14ac:dyDescent="0.25">
      <c r="A5" s="11">
        <v>43997</v>
      </c>
      <c r="B5" s="6" t="s">
        <v>53</v>
      </c>
      <c r="C5" s="6" t="s">
        <v>54</v>
      </c>
      <c r="D5" s="7">
        <v>0.95833333333333337</v>
      </c>
      <c r="E5" s="7">
        <v>0.99930555555555556</v>
      </c>
      <c r="F5" s="8">
        <f t="shared" si="0"/>
        <v>4.0972222222222188E-2</v>
      </c>
      <c r="G5" s="9">
        <f t="shared" ref="G5:G50" si="1">IF(TRIM(F5)="",0,F5*24)</f>
        <v>0.9833333333333325</v>
      </c>
    </row>
    <row r="6" spans="1:7" ht="30" x14ac:dyDescent="0.25">
      <c r="A6" s="11">
        <v>43997</v>
      </c>
      <c r="B6" s="6" t="s">
        <v>53</v>
      </c>
      <c r="C6" s="6" t="s">
        <v>54</v>
      </c>
      <c r="D6" s="23">
        <v>0</v>
      </c>
      <c r="E6" s="23">
        <v>2.0833333333333332E-2</v>
      </c>
      <c r="F6" s="8">
        <f t="shared" si="0"/>
        <v>2.0833333333333332E-2</v>
      </c>
      <c r="G6" s="9">
        <f t="shared" si="1"/>
        <v>0.5</v>
      </c>
    </row>
    <row r="7" spans="1:7" ht="30" x14ac:dyDescent="0.25">
      <c r="A7" s="21">
        <v>43998</v>
      </c>
      <c r="B7" s="22" t="s">
        <v>55</v>
      </c>
      <c r="C7" s="22" t="s">
        <v>56</v>
      </c>
      <c r="D7" s="23">
        <v>0.90277777777777779</v>
      </c>
      <c r="E7" s="23">
        <v>0.99930555555555556</v>
      </c>
      <c r="F7" s="8">
        <f t="shared" si="0"/>
        <v>9.6527777777777768E-2</v>
      </c>
      <c r="G7" s="9">
        <f t="shared" si="1"/>
        <v>2.3166666666666664</v>
      </c>
    </row>
    <row r="8" spans="1:7" ht="30" x14ac:dyDescent="0.25">
      <c r="A8" s="21">
        <v>43999</v>
      </c>
      <c r="B8" s="22" t="s">
        <v>57</v>
      </c>
      <c r="C8" s="22" t="s">
        <v>58</v>
      </c>
      <c r="D8" s="23">
        <v>0.82638888888888884</v>
      </c>
      <c r="E8" s="23">
        <v>0.99930555555555556</v>
      </c>
      <c r="F8" s="8">
        <f t="shared" si="0"/>
        <v>0.17291666666666672</v>
      </c>
      <c r="G8" s="9">
        <f t="shared" si="1"/>
        <v>4.1500000000000012</v>
      </c>
    </row>
    <row r="9" spans="1:7" ht="30" x14ac:dyDescent="0.25">
      <c r="A9" s="21">
        <v>44000</v>
      </c>
      <c r="B9" s="22" t="s">
        <v>59</v>
      </c>
      <c r="C9" s="22" t="s">
        <v>60</v>
      </c>
      <c r="D9" s="23">
        <v>0</v>
      </c>
      <c r="E9" s="23">
        <v>6.25E-2</v>
      </c>
      <c r="F9" s="8">
        <f t="shared" si="0"/>
        <v>6.25E-2</v>
      </c>
      <c r="G9" s="9">
        <f t="shared" si="1"/>
        <v>1.5</v>
      </c>
    </row>
    <row r="10" spans="1:7" x14ac:dyDescent="0.25">
      <c r="A10" s="21"/>
      <c r="B10" s="22"/>
      <c r="C10" s="22"/>
      <c r="D10" s="23"/>
      <c r="E10" s="23"/>
      <c r="F10" s="8">
        <f t="shared" si="0"/>
        <v>0</v>
      </c>
      <c r="G10" s="9">
        <f t="shared" si="1"/>
        <v>0</v>
      </c>
    </row>
    <row r="11" spans="1:7" x14ac:dyDescent="0.25">
      <c r="A11" s="21"/>
      <c r="B11" s="22"/>
      <c r="C11" s="22"/>
      <c r="D11" s="23"/>
      <c r="E11" s="23"/>
      <c r="F11" s="8">
        <f t="shared" si="0"/>
        <v>0</v>
      </c>
      <c r="G11" s="9">
        <f t="shared" si="1"/>
        <v>0</v>
      </c>
    </row>
    <row r="12" spans="1:7" x14ac:dyDescent="0.25">
      <c r="A12" s="21"/>
      <c r="B12" s="22"/>
      <c r="C12" s="22"/>
      <c r="D12" s="23"/>
      <c r="E12" s="23"/>
      <c r="F12" s="8">
        <f t="shared" si="0"/>
        <v>0</v>
      </c>
      <c r="G12" s="9">
        <f t="shared" si="1"/>
        <v>0</v>
      </c>
    </row>
    <row r="13" spans="1:7" x14ac:dyDescent="0.25">
      <c r="A13" s="24"/>
      <c r="B13" s="22"/>
      <c r="C13" s="22"/>
      <c r="D13" s="28"/>
      <c r="E13" s="28"/>
      <c r="F13" s="8">
        <f t="shared" si="0"/>
        <v>0</v>
      </c>
      <c r="G13" s="9">
        <f t="shared" si="1"/>
        <v>0</v>
      </c>
    </row>
    <row r="14" spans="1:7" x14ac:dyDescent="0.25">
      <c r="A14" s="24"/>
      <c r="B14" s="25"/>
      <c r="C14" s="25"/>
      <c r="D14" s="25"/>
      <c r="E14" s="25"/>
      <c r="F14" s="8">
        <f t="shared" si="0"/>
        <v>0</v>
      </c>
      <c r="G14" s="9">
        <f t="shared" si="1"/>
        <v>0</v>
      </c>
    </row>
    <row r="15" spans="1:7" x14ac:dyDescent="0.25">
      <c r="A15" s="21"/>
      <c r="B15" s="22"/>
      <c r="C15" s="22"/>
      <c r="D15" s="23"/>
      <c r="E15" s="23"/>
      <c r="F15" s="8">
        <f t="shared" si="0"/>
        <v>0</v>
      </c>
      <c r="G15" s="9">
        <f t="shared" si="1"/>
        <v>0</v>
      </c>
    </row>
    <row r="16" spans="1:7" x14ac:dyDescent="0.25">
      <c r="A16" s="21"/>
      <c r="B16" s="22"/>
      <c r="C16" s="22"/>
      <c r="D16" s="23"/>
      <c r="E16" s="23"/>
      <c r="F16" s="8">
        <f t="shared" si="0"/>
        <v>0</v>
      </c>
      <c r="G16" s="9">
        <f t="shared" si="1"/>
        <v>0</v>
      </c>
    </row>
    <row r="17" spans="1:7" x14ac:dyDescent="0.25">
      <c r="A17" s="21"/>
      <c r="B17" s="22"/>
      <c r="C17" s="22"/>
      <c r="D17" s="23"/>
      <c r="E17" s="23"/>
      <c r="F17" s="8">
        <f t="shared" si="0"/>
        <v>0</v>
      </c>
      <c r="G17" s="9">
        <f t="shared" si="1"/>
        <v>0</v>
      </c>
    </row>
    <row r="18" spans="1:7" x14ac:dyDescent="0.25">
      <c r="A18" s="11"/>
      <c r="B18" s="6"/>
      <c r="C18" s="6"/>
      <c r="D18" s="7"/>
      <c r="E18" s="7"/>
      <c r="F18" s="8">
        <f t="shared" si="0"/>
        <v>0</v>
      </c>
      <c r="G18" s="9">
        <f t="shared" si="1"/>
        <v>0</v>
      </c>
    </row>
    <row r="19" spans="1:7" x14ac:dyDescent="0.25">
      <c r="A19" s="11"/>
      <c r="B19" s="6"/>
      <c r="C19" s="6"/>
      <c r="D19" s="7"/>
      <c r="E19" s="7"/>
      <c r="F19" s="8">
        <f t="shared" si="0"/>
        <v>0</v>
      </c>
      <c r="G19" s="9">
        <f t="shared" si="1"/>
        <v>0</v>
      </c>
    </row>
    <row r="20" spans="1:7" x14ac:dyDescent="0.25">
      <c r="A20" s="11"/>
      <c r="B20" s="6"/>
      <c r="C20" s="6"/>
      <c r="D20" s="7"/>
      <c r="E20" s="7"/>
      <c r="F20" s="8">
        <f t="shared" si="0"/>
        <v>0</v>
      </c>
      <c r="G20" s="9">
        <f t="shared" si="1"/>
        <v>0</v>
      </c>
    </row>
    <row r="21" spans="1:7" x14ac:dyDescent="0.25">
      <c r="A21" s="11"/>
      <c r="B21" s="6"/>
      <c r="C21" s="6"/>
      <c r="D21" s="7"/>
      <c r="E21" s="7"/>
      <c r="F21" s="8">
        <f t="shared" si="0"/>
        <v>0</v>
      </c>
      <c r="G21" s="9">
        <f t="shared" si="1"/>
        <v>0</v>
      </c>
    </row>
    <row r="22" spans="1:7" x14ac:dyDescent="0.25">
      <c r="A22" s="11"/>
      <c r="B22" s="6"/>
      <c r="C22" s="6"/>
      <c r="D22" s="7"/>
      <c r="E22" s="7"/>
      <c r="F22" s="8">
        <f t="shared" si="0"/>
        <v>0</v>
      </c>
      <c r="G22" s="9">
        <f t="shared" si="1"/>
        <v>0</v>
      </c>
    </row>
    <row r="23" spans="1:7" x14ac:dyDescent="0.25">
      <c r="A23" s="11"/>
      <c r="B23" s="6"/>
      <c r="C23" s="6"/>
      <c r="D23" s="7"/>
      <c r="E23" s="7"/>
      <c r="F23" s="8">
        <f t="shared" si="0"/>
        <v>0</v>
      </c>
      <c r="G23" s="9">
        <f t="shared" si="1"/>
        <v>0</v>
      </c>
    </row>
    <row r="24" spans="1:7" x14ac:dyDescent="0.25">
      <c r="A24" s="11"/>
      <c r="B24" s="6"/>
      <c r="C24" s="6"/>
      <c r="D24" s="7"/>
      <c r="E24" s="7"/>
      <c r="F24" s="8">
        <f t="shared" si="0"/>
        <v>0</v>
      </c>
      <c r="G24" s="9">
        <f t="shared" si="1"/>
        <v>0</v>
      </c>
    </row>
    <row r="25" spans="1:7" x14ac:dyDescent="0.25">
      <c r="A25" s="11"/>
      <c r="B25" s="6"/>
      <c r="C25" s="6"/>
      <c r="D25" s="7"/>
      <c r="E25" s="7"/>
      <c r="F25" s="8">
        <f t="shared" si="0"/>
        <v>0</v>
      </c>
      <c r="G25" s="9">
        <f t="shared" si="1"/>
        <v>0</v>
      </c>
    </row>
    <row r="26" spans="1:7" x14ac:dyDescent="0.25">
      <c r="A26" s="11"/>
      <c r="B26" s="6"/>
      <c r="C26" s="6"/>
      <c r="D26" s="7"/>
      <c r="E26" s="7"/>
      <c r="F26" s="8">
        <f t="shared" si="0"/>
        <v>0</v>
      </c>
      <c r="G26" s="9">
        <f t="shared" si="1"/>
        <v>0</v>
      </c>
    </row>
    <row r="27" spans="1:7" x14ac:dyDescent="0.25">
      <c r="A27" s="11"/>
      <c r="B27" s="6"/>
      <c r="C27" s="6"/>
      <c r="D27" s="7"/>
      <c r="E27" s="7"/>
      <c r="F27" s="8">
        <f t="shared" si="0"/>
        <v>0</v>
      </c>
      <c r="G27" s="9">
        <f t="shared" si="1"/>
        <v>0</v>
      </c>
    </row>
    <row r="28" spans="1:7" x14ac:dyDescent="0.25">
      <c r="A28" s="11"/>
      <c r="B28" s="6"/>
      <c r="C28" s="6"/>
      <c r="D28" s="7"/>
      <c r="E28" s="7"/>
      <c r="F28" s="8">
        <f t="shared" si="0"/>
        <v>0</v>
      </c>
      <c r="G28" s="9">
        <f t="shared" si="1"/>
        <v>0</v>
      </c>
    </row>
    <row r="29" spans="1:7" x14ac:dyDescent="0.25">
      <c r="A29" s="11"/>
      <c r="B29" s="6"/>
      <c r="C29" s="6"/>
      <c r="D29" s="7"/>
      <c r="E29" s="7"/>
      <c r="F29" s="8">
        <f t="shared" si="0"/>
        <v>0</v>
      </c>
      <c r="G29" s="9">
        <f t="shared" si="1"/>
        <v>0</v>
      </c>
    </row>
    <row r="30" spans="1:7" x14ac:dyDescent="0.25">
      <c r="A30" s="11"/>
      <c r="B30" s="6"/>
      <c r="C30" s="6"/>
      <c r="D30" s="7"/>
      <c r="E30" s="7"/>
      <c r="F30" s="8">
        <f t="shared" si="0"/>
        <v>0</v>
      </c>
      <c r="G30" s="9">
        <f t="shared" si="1"/>
        <v>0</v>
      </c>
    </row>
    <row r="31" spans="1:7" x14ac:dyDescent="0.25">
      <c r="A31" s="11"/>
      <c r="B31" s="6"/>
      <c r="C31" s="6"/>
      <c r="D31" s="7"/>
      <c r="E31" s="7"/>
      <c r="F31" s="8">
        <f t="shared" si="0"/>
        <v>0</v>
      </c>
      <c r="G31" s="9">
        <f t="shared" si="1"/>
        <v>0</v>
      </c>
    </row>
    <row r="32" spans="1:7" x14ac:dyDescent="0.25">
      <c r="A32" s="11"/>
      <c r="B32" s="6"/>
      <c r="C32" s="6"/>
      <c r="D32" s="7"/>
      <c r="E32" s="7"/>
      <c r="F32" s="8">
        <f t="shared" si="0"/>
        <v>0</v>
      </c>
      <c r="G32" s="9">
        <f t="shared" si="1"/>
        <v>0</v>
      </c>
    </row>
    <row r="33" spans="1:7" x14ac:dyDescent="0.25">
      <c r="A33" s="11"/>
      <c r="B33" s="6"/>
      <c r="C33" s="6"/>
      <c r="D33" s="7"/>
      <c r="E33" s="7"/>
      <c r="F33" s="8">
        <f t="shared" si="0"/>
        <v>0</v>
      </c>
      <c r="G33" s="9">
        <f t="shared" si="1"/>
        <v>0</v>
      </c>
    </row>
    <row r="34" spans="1:7" x14ac:dyDescent="0.25">
      <c r="A34" s="11"/>
      <c r="B34" s="6"/>
      <c r="C34" s="6"/>
      <c r="D34" s="7"/>
      <c r="E34" s="7"/>
      <c r="F34" s="8">
        <f t="shared" si="0"/>
        <v>0</v>
      </c>
      <c r="G34" s="9">
        <f t="shared" si="1"/>
        <v>0</v>
      </c>
    </row>
    <row r="35" spans="1:7" x14ac:dyDescent="0.25">
      <c r="A35" s="11"/>
      <c r="B35" s="6"/>
      <c r="C35" s="6"/>
      <c r="D35" s="7"/>
      <c r="E35" s="7"/>
      <c r="F35" s="8">
        <f t="shared" si="0"/>
        <v>0</v>
      </c>
      <c r="G35" s="9">
        <f t="shared" si="1"/>
        <v>0</v>
      </c>
    </row>
    <row r="36" spans="1:7" x14ac:dyDescent="0.25">
      <c r="A36" s="11"/>
      <c r="B36" s="6"/>
      <c r="C36" s="6"/>
      <c r="D36" s="7"/>
      <c r="E36" s="7"/>
      <c r="F36" s="8">
        <f t="shared" si="0"/>
        <v>0</v>
      </c>
      <c r="G36" s="9">
        <f t="shared" si="1"/>
        <v>0</v>
      </c>
    </row>
    <row r="37" spans="1:7" x14ac:dyDescent="0.25">
      <c r="A37" s="11"/>
      <c r="B37" s="6"/>
      <c r="C37" s="6"/>
      <c r="D37" s="7"/>
      <c r="E37" s="7"/>
      <c r="F37" s="8">
        <f t="shared" si="0"/>
        <v>0</v>
      </c>
      <c r="G37" s="9">
        <f t="shared" si="1"/>
        <v>0</v>
      </c>
    </row>
    <row r="38" spans="1:7" x14ac:dyDescent="0.25">
      <c r="A38" s="11"/>
      <c r="B38" s="6"/>
      <c r="C38" s="6"/>
      <c r="D38" s="7"/>
      <c r="E38" s="7"/>
      <c r="F38" s="8">
        <f t="shared" si="0"/>
        <v>0</v>
      </c>
      <c r="G38" s="9">
        <f t="shared" si="1"/>
        <v>0</v>
      </c>
    </row>
    <row r="39" spans="1:7" x14ac:dyDescent="0.25">
      <c r="A39" s="11"/>
      <c r="B39" s="6"/>
      <c r="C39" s="6"/>
      <c r="D39" s="7"/>
      <c r="E39" s="7"/>
      <c r="F39" s="8">
        <f t="shared" si="0"/>
        <v>0</v>
      </c>
      <c r="G39" s="9">
        <f t="shared" si="1"/>
        <v>0</v>
      </c>
    </row>
    <row r="40" spans="1:7" x14ac:dyDescent="0.25">
      <c r="A40" s="11"/>
      <c r="B40" s="6"/>
      <c r="C40" s="6"/>
      <c r="D40" s="7"/>
      <c r="E40" s="7"/>
      <c r="F40" s="8">
        <f t="shared" si="0"/>
        <v>0</v>
      </c>
      <c r="G40" s="9">
        <f t="shared" si="1"/>
        <v>0</v>
      </c>
    </row>
    <row r="41" spans="1:7" x14ac:dyDescent="0.25">
      <c r="A41" s="11"/>
      <c r="B41" s="6"/>
      <c r="C41" s="6"/>
      <c r="D41" s="7"/>
      <c r="E41" s="7"/>
      <c r="F41" s="8">
        <f t="shared" si="0"/>
        <v>0</v>
      </c>
      <c r="G41" s="9">
        <f t="shared" si="1"/>
        <v>0</v>
      </c>
    </row>
    <row r="42" spans="1:7" x14ac:dyDescent="0.25">
      <c r="A42" s="11"/>
      <c r="B42" s="6"/>
      <c r="C42" s="6"/>
      <c r="D42" s="7"/>
      <c r="E42" s="7"/>
      <c r="F42" s="8">
        <f t="shared" si="0"/>
        <v>0</v>
      </c>
      <c r="G42" s="9">
        <f t="shared" si="1"/>
        <v>0</v>
      </c>
    </row>
    <row r="43" spans="1:7" x14ac:dyDescent="0.25">
      <c r="A43" s="11"/>
      <c r="B43" s="6"/>
      <c r="C43" s="6"/>
      <c r="D43" s="7"/>
      <c r="E43" s="7"/>
      <c r="F43" s="8">
        <f t="shared" si="0"/>
        <v>0</v>
      </c>
      <c r="G43" s="9">
        <f t="shared" si="1"/>
        <v>0</v>
      </c>
    </row>
    <row r="44" spans="1:7" x14ac:dyDescent="0.25">
      <c r="A44" s="11"/>
      <c r="B44" s="6"/>
      <c r="C44" s="6"/>
      <c r="D44" s="7"/>
      <c r="E44" s="7"/>
      <c r="F44" s="8">
        <f t="shared" si="0"/>
        <v>0</v>
      </c>
      <c r="G44" s="9">
        <f t="shared" si="1"/>
        <v>0</v>
      </c>
    </row>
    <row r="45" spans="1:7" x14ac:dyDescent="0.25">
      <c r="A45" s="11"/>
      <c r="B45" s="6"/>
      <c r="C45" s="6"/>
      <c r="D45" s="7"/>
      <c r="E45" s="7"/>
      <c r="F45" s="8">
        <f t="shared" si="0"/>
        <v>0</v>
      </c>
      <c r="G45" s="9">
        <f t="shared" si="1"/>
        <v>0</v>
      </c>
    </row>
    <row r="46" spans="1:7" x14ac:dyDescent="0.25">
      <c r="A46" s="11"/>
      <c r="B46" s="6"/>
      <c r="C46" s="6"/>
      <c r="D46" s="7"/>
      <c r="E46" s="7"/>
      <c r="F46" s="8">
        <f t="shared" si="0"/>
        <v>0</v>
      </c>
      <c r="G46" s="9">
        <f t="shared" si="1"/>
        <v>0</v>
      </c>
    </row>
    <row r="47" spans="1:7" x14ac:dyDescent="0.25">
      <c r="A47" s="11"/>
      <c r="B47" s="6"/>
      <c r="C47" s="6"/>
      <c r="D47" s="7"/>
      <c r="E47" s="7"/>
      <c r="F47" s="8">
        <f t="shared" si="0"/>
        <v>0</v>
      </c>
      <c r="G47" s="9">
        <f t="shared" si="1"/>
        <v>0</v>
      </c>
    </row>
    <row r="48" spans="1:7" x14ac:dyDescent="0.25">
      <c r="A48" s="11"/>
      <c r="B48" s="6"/>
      <c r="C48" s="6"/>
      <c r="D48" s="7"/>
      <c r="E48" s="7"/>
      <c r="F48" s="8">
        <f t="shared" si="0"/>
        <v>0</v>
      </c>
      <c r="G48" s="9">
        <f t="shared" si="1"/>
        <v>0</v>
      </c>
    </row>
    <row r="49" spans="1:7" x14ac:dyDescent="0.25">
      <c r="A49" s="11"/>
      <c r="B49" s="6"/>
      <c r="C49" s="6"/>
      <c r="D49" s="7"/>
      <c r="E49" s="7"/>
      <c r="F49" s="8">
        <f t="shared" si="0"/>
        <v>0</v>
      </c>
      <c r="G49" s="9">
        <f t="shared" si="1"/>
        <v>0</v>
      </c>
    </row>
    <row r="50" spans="1:7" ht="15.75" thickBot="1" x14ac:dyDescent="0.3">
      <c r="A50" s="11"/>
      <c r="B50" s="6"/>
      <c r="C50" s="6"/>
      <c r="D50" s="7"/>
      <c r="E50" s="7"/>
      <c r="F50" s="8">
        <f t="shared" si="0"/>
        <v>0</v>
      </c>
      <c r="G50" s="9">
        <f t="shared" si="1"/>
        <v>0</v>
      </c>
    </row>
    <row r="51" spans="1:7" ht="20.25" thickTop="1" thickBot="1" x14ac:dyDescent="0.35">
      <c r="A51" s="14"/>
      <c r="B51" s="15"/>
      <c r="C51" s="15"/>
      <c r="D51" s="15"/>
      <c r="E51" s="15"/>
      <c r="F51" s="16">
        <f>SUM(F4:F50)</f>
        <v>0.47708333333333341</v>
      </c>
      <c r="G51" s="17">
        <f>SUM(G4:G50)</f>
        <v>11.450000000000001</v>
      </c>
    </row>
    <row r="52" spans="1:7" ht="16.5" thickTop="1" thickBot="1" x14ac:dyDescent="0.3"/>
    <row r="53" spans="1:7" ht="27.75" thickTop="1" thickBot="1" x14ac:dyDescent="0.45">
      <c r="F53" s="26" t="s">
        <v>29</v>
      </c>
      <c r="G53" s="27">
        <f>G51*150</f>
        <v>1717.5000000000002</v>
      </c>
    </row>
    <row r="54" spans="1:7" ht="15.75" thickTop="1" x14ac:dyDescent="0.25"/>
  </sheetData>
  <mergeCells count="3">
    <mergeCell ref="A1:G1"/>
    <mergeCell ref="D2:E2"/>
    <mergeCell ref="F2:G2"/>
  </mergeCells>
  <conditionalFormatting sqref="F4:G50">
    <cfRule type="expression" dxfId="84" priority="14" stopIfTrue="1">
      <formula>IF(TRIM($I4)="",TRUE,FALSE)</formula>
    </cfRule>
  </conditionalFormatting>
  <conditionalFormatting sqref="B15:C50 B7:C8 B11:C12">
    <cfRule type="expression" dxfId="83" priority="13" stopIfTrue="1">
      <formula>IF(AND($D7&lt;&gt;"",TRIM($F7)=""),TRUE,FALSE)</formula>
    </cfRule>
  </conditionalFormatting>
  <conditionalFormatting sqref="G4:G50">
    <cfRule type="expression" dxfId="82" priority="12" stopIfTrue="1">
      <formula>IF($J4&gt;4,TRUE,FALSE)</formula>
    </cfRule>
  </conditionalFormatting>
  <conditionalFormatting sqref="A6:A8 A15:A50 A11:A12">
    <cfRule type="expression" dxfId="81" priority="15" stopIfTrue="1">
      <formula>IF(AND(TRIM($C6)="",OR($D6&lt;&gt;"",$E6&lt;&gt;"",TRIM($F6)&lt;&gt;"",$J6&gt;0)),TRUE,FALSE)</formula>
    </cfRule>
  </conditionalFormatting>
  <conditionalFormatting sqref="A15:A50 A11:A12 A4:A8">
    <cfRule type="expression" dxfId="80" priority="16" stopIfTrue="1">
      <formula>#REF!&lt;0</formula>
    </cfRule>
  </conditionalFormatting>
  <conditionalFormatting sqref="B4:C5">
    <cfRule type="expression" dxfId="79" priority="17" stopIfTrue="1">
      <formula>IF(AND($D4&lt;&gt;"",TRIM($F13)=""),TRUE,FALSE)</formula>
    </cfRule>
  </conditionalFormatting>
  <conditionalFormatting sqref="A4:A5">
    <cfRule type="expression" dxfId="78" priority="18" stopIfTrue="1">
      <formula>IF(AND(TRIM($C4)="",OR($D4&lt;&gt;"",$E4&lt;&gt;"",TRIM($F13)&lt;&gt;"",$J13&gt;0)),TRUE,FALSE)</formula>
    </cfRule>
  </conditionalFormatting>
  <conditionalFormatting sqref="B10:C10">
    <cfRule type="expression" dxfId="77" priority="9" stopIfTrue="1">
      <formula>IF(AND($D10&lt;&gt;"",TRIM($F10)=""),TRUE,FALSE)</formula>
    </cfRule>
  </conditionalFormatting>
  <conditionalFormatting sqref="A10">
    <cfRule type="expression" dxfId="76" priority="10" stopIfTrue="1">
      <formula>IF(AND(TRIM($C10)="",OR($D10&lt;&gt;"",$E10&lt;&gt;"",TRIM($F10)&lt;&gt;"",$J10&gt;0)),TRUE,FALSE)</formula>
    </cfRule>
  </conditionalFormatting>
  <conditionalFormatting sqref="A10">
    <cfRule type="expression" dxfId="75" priority="11" stopIfTrue="1">
      <formula>#REF!&lt;0</formula>
    </cfRule>
  </conditionalFormatting>
  <conditionalFormatting sqref="B13:C13">
    <cfRule type="expression" dxfId="74" priority="8" stopIfTrue="1">
      <formula>IF(AND($D13&lt;&gt;"",TRIM($F13)=""),TRUE,FALSE)</formula>
    </cfRule>
  </conditionalFormatting>
  <conditionalFormatting sqref="B9:C9">
    <cfRule type="expression" dxfId="73" priority="4" stopIfTrue="1">
      <formula>IF(AND($D9&lt;&gt;"",TRIM($F9)=""),TRUE,FALSE)</formula>
    </cfRule>
  </conditionalFormatting>
  <conditionalFormatting sqref="A9">
    <cfRule type="expression" dxfId="72" priority="5" stopIfTrue="1">
      <formula>IF(AND(TRIM($C9)="",OR($D9&lt;&gt;"",$E9&lt;&gt;"",TRIM($F9)&lt;&gt;"",$J9&gt;0)),TRUE,FALSE)</formula>
    </cfRule>
  </conditionalFormatting>
  <conditionalFormatting sqref="A9">
    <cfRule type="expression" dxfId="71" priority="6" stopIfTrue="1">
      <formula>#REF!&lt;0</formula>
    </cfRule>
  </conditionalFormatting>
  <conditionalFormatting sqref="A6">
    <cfRule type="expression" dxfId="70" priority="3" stopIfTrue="1">
      <formula>IF(AND(TRIM($C6)="",OR($D6&lt;&gt;"",$E6&lt;&gt;"",TRIM($F15)&lt;&gt;"",$J15&gt;0)),TRUE,FALSE)</formula>
    </cfRule>
  </conditionalFormatting>
  <conditionalFormatting sqref="A6">
    <cfRule type="expression" dxfId="69" priority="2" stopIfTrue="1">
      <formula>IF(AND(TRIM($C6)="",OR($D6&lt;&gt;"",$E6&lt;&gt;"",TRIM($F15)&lt;&gt;"",$J15&gt;0)),TRUE,FALSE)</formula>
    </cfRule>
  </conditionalFormatting>
  <conditionalFormatting sqref="B6:C6">
    <cfRule type="expression" dxfId="68" priority="1" stopIfTrue="1">
      <formula>IF(AND($D6&lt;&gt;"",TRIM($F15)=""),TRUE,FALSE)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B9" sqref="B9"/>
    </sheetView>
  </sheetViews>
  <sheetFormatPr defaultColWidth="14.5703125" defaultRowHeight="15" x14ac:dyDescent="0.25"/>
  <cols>
    <col min="1" max="1" width="14.5703125" style="12"/>
    <col min="2" max="2" width="22.28515625" bestFit="1" customWidth="1"/>
    <col min="3" max="3" width="74.28515625" customWidth="1"/>
    <col min="6" max="6" width="20.5703125" bestFit="1" customWidth="1"/>
    <col min="7" max="7" width="23.28515625" bestFit="1" customWidth="1"/>
  </cols>
  <sheetData>
    <row r="1" spans="1:7" ht="20.25" thickBot="1" x14ac:dyDescent="0.35">
      <c r="A1" s="46" t="s">
        <v>9</v>
      </c>
      <c r="B1" s="46"/>
      <c r="C1" s="46"/>
      <c r="D1" s="46"/>
      <c r="E1" s="46"/>
      <c r="F1" s="46"/>
      <c r="G1" s="46"/>
    </row>
    <row r="2" spans="1:7" ht="16.5" thickTop="1" thickBot="1" x14ac:dyDescent="0.3">
      <c r="A2" s="13"/>
      <c r="B2" s="13"/>
      <c r="C2" s="13"/>
      <c r="D2" s="42" t="s">
        <v>0</v>
      </c>
      <c r="E2" s="43"/>
      <c r="F2" s="44" t="s">
        <v>1</v>
      </c>
      <c r="G2" s="45"/>
    </row>
    <row r="3" spans="1:7" x14ac:dyDescent="0.25">
      <c r="A3" s="10" t="s">
        <v>2</v>
      </c>
      <c r="B3" s="1" t="s">
        <v>3</v>
      </c>
      <c r="C3" s="1" t="s">
        <v>4</v>
      </c>
      <c r="D3" s="2" t="s">
        <v>5</v>
      </c>
      <c r="E3" s="3" t="s">
        <v>6</v>
      </c>
      <c r="F3" s="4" t="s">
        <v>7</v>
      </c>
      <c r="G3" s="5" t="s">
        <v>8</v>
      </c>
    </row>
    <row r="4" spans="1:7" ht="30" x14ac:dyDescent="0.25">
      <c r="A4" s="11">
        <v>44001</v>
      </c>
      <c r="B4" s="6" t="s">
        <v>61</v>
      </c>
      <c r="C4" s="6" t="s">
        <v>62</v>
      </c>
      <c r="D4" s="7">
        <v>0.875</v>
      </c>
      <c r="E4" s="7">
        <v>0.99930555555555556</v>
      </c>
      <c r="F4" s="8">
        <f t="shared" ref="F4:F50" si="0">IF(ISERROR(E4-D4),"",IF(OR(E4-D4&lt;0,AND(TRIM(D4)&lt;&gt;"",TRIM(E4)=""),AND(TRIM(D4)="",TRIM(E4)&lt;&gt;"")),"",E4-D4))</f>
        <v>0.12430555555555556</v>
      </c>
      <c r="G4" s="9">
        <f>IF(TRIM(F4)="",0,F4*24)</f>
        <v>2.9833333333333334</v>
      </c>
    </row>
    <row r="5" spans="1:7" ht="30" x14ac:dyDescent="0.25">
      <c r="A5" s="11">
        <v>44012</v>
      </c>
      <c r="B5" s="6" t="s">
        <v>63</v>
      </c>
      <c r="C5" s="6" t="s">
        <v>64</v>
      </c>
      <c r="D5" s="7">
        <v>0.83333333333333337</v>
      </c>
      <c r="E5" s="7">
        <v>0.99930555555555556</v>
      </c>
      <c r="F5" s="8">
        <f t="shared" si="0"/>
        <v>0.16597222222222219</v>
      </c>
      <c r="G5" s="9">
        <f t="shared" ref="G5:G50" si="1">IF(TRIM(F5)="",0,F5*24)</f>
        <v>3.9833333333333325</v>
      </c>
    </row>
    <row r="6" spans="1:7" ht="30" x14ac:dyDescent="0.25">
      <c r="A6" s="11">
        <v>44013</v>
      </c>
      <c r="B6" s="6" t="s">
        <v>65</v>
      </c>
      <c r="C6" s="6" t="s">
        <v>66</v>
      </c>
      <c r="D6" s="23">
        <v>0</v>
      </c>
      <c r="E6" s="23">
        <v>5.5555555555555552E-2</v>
      </c>
      <c r="F6" s="8">
        <f t="shared" si="0"/>
        <v>5.5555555555555552E-2</v>
      </c>
      <c r="G6" s="9">
        <f t="shared" si="1"/>
        <v>1.3333333333333333</v>
      </c>
    </row>
    <row r="7" spans="1:7" ht="30" x14ac:dyDescent="0.25">
      <c r="A7" s="21">
        <v>44014</v>
      </c>
      <c r="B7" s="22" t="s">
        <v>67</v>
      </c>
      <c r="C7" s="22" t="s">
        <v>68</v>
      </c>
      <c r="D7" s="23">
        <v>0.77430555555555547</v>
      </c>
      <c r="E7" s="23">
        <v>0.83333333333333337</v>
      </c>
      <c r="F7" s="8">
        <f t="shared" si="0"/>
        <v>5.9027777777777901E-2</v>
      </c>
      <c r="G7" s="9">
        <f t="shared" si="1"/>
        <v>1.4166666666666696</v>
      </c>
    </row>
    <row r="8" spans="1:7" ht="30" x14ac:dyDescent="0.25">
      <c r="A8" s="21">
        <v>44014</v>
      </c>
      <c r="B8" s="22" t="s">
        <v>69</v>
      </c>
      <c r="C8" s="22" t="s">
        <v>70</v>
      </c>
      <c r="D8" s="23">
        <v>0.84722222222222221</v>
      </c>
      <c r="E8" s="23">
        <v>0.875</v>
      </c>
      <c r="F8" s="8">
        <f t="shared" si="0"/>
        <v>2.777777777777779E-2</v>
      </c>
      <c r="G8" s="9">
        <f t="shared" si="1"/>
        <v>0.66666666666666696</v>
      </c>
    </row>
    <row r="9" spans="1:7" x14ac:dyDescent="0.25">
      <c r="A9" s="21"/>
      <c r="B9" s="29"/>
      <c r="C9" s="22"/>
      <c r="D9" s="23"/>
      <c r="E9" s="23"/>
      <c r="F9" s="8">
        <f t="shared" si="0"/>
        <v>0</v>
      </c>
      <c r="G9" s="9">
        <f t="shared" si="1"/>
        <v>0</v>
      </c>
    </row>
    <row r="10" spans="1:7" x14ac:dyDescent="0.25">
      <c r="A10" s="21"/>
      <c r="B10" s="22"/>
      <c r="C10" s="22"/>
      <c r="D10" s="23"/>
      <c r="E10" s="23"/>
      <c r="F10" s="8">
        <f t="shared" si="0"/>
        <v>0</v>
      </c>
      <c r="G10" s="9">
        <f t="shared" si="1"/>
        <v>0</v>
      </c>
    </row>
    <row r="11" spans="1:7" x14ac:dyDescent="0.25">
      <c r="A11" s="21"/>
      <c r="B11" s="22"/>
      <c r="C11" s="22"/>
      <c r="D11" s="23"/>
      <c r="E11" s="23"/>
      <c r="F11" s="8">
        <f t="shared" si="0"/>
        <v>0</v>
      </c>
      <c r="G11" s="9">
        <f t="shared" si="1"/>
        <v>0</v>
      </c>
    </row>
    <row r="12" spans="1:7" x14ac:dyDescent="0.25">
      <c r="A12" s="21"/>
      <c r="B12" s="22"/>
      <c r="C12" s="22"/>
      <c r="D12" s="23"/>
      <c r="E12" s="23"/>
      <c r="F12" s="8">
        <f t="shared" si="0"/>
        <v>0</v>
      </c>
      <c r="G12" s="9">
        <f t="shared" si="1"/>
        <v>0</v>
      </c>
    </row>
    <row r="13" spans="1:7" x14ac:dyDescent="0.25">
      <c r="A13" s="24"/>
      <c r="B13" s="22"/>
      <c r="C13" s="22"/>
      <c r="D13" s="28"/>
      <c r="E13" s="28"/>
      <c r="F13" s="8">
        <f t="shared" si="0"/>
        <v>0</v>
      </c>
      <c r="G13" s="9">
        <f t="shared" si="1"/>
        <v>0</v>
      </c>
    </row>
    <row r="14" spans="1:7" x14ac:dyDescent="0.25">
      <c r="A14" s="24"/>
      <c r="B14" s="25"/>
      <c r="C14" s="25"/>
      <c r="D14" s="25"/>
      <c r="E14" s="25"/>
      <c r="F14" s="8">
        <f t="shared" si="0"/>
        <v>0</v>
      </c>
      <c r="G14" s="9">
        <f t="shared" si="1"/>
        <v>0</v>
      </c>
    </row>
    <row r="15" spans="1:7" x14ac:dyDescent="0.25">
      <c r="A15" s="21"/>
      <c r="B15" s="22"/>
      <c r="C15" s="22"/>
      <c r="D15" s="23"/>
      <c r="E15" s="23"/>
      <c r="F15" s="8">
        <f t="shared" si="0"/>
        <v>0</v>
      </c>
      <c r="G15" s="9">
        <f t="shared" si="1"/>
        <v>0</v>
      </c>
    </row>
    <row r="16" spans="1:7" x14ac:dyDescent="0.25">
      <c r="A16" s="21"/>
      <c r="B16" s="22"/>
      <c r="C16" s="22"/>
      <c r="D16" s="23"/>
      <c r="E16" s="23"/>
      <c r="F16" s="8">
        <f t="shared" si="0"/>
        <v>0</v>
      </c>
      <c r="G16" s="9">
        <f t="shared" si="1"/>
        <v>0</v>
      </c>
    </row>
    <row r="17" spans="1:7" x14ac:dyDescent="0.25">
      <c r="A17" s="21"/>
      <c r="B17" s="22"/>
      <c r="C17" s="22"/>
      <c r="D17" s="23"/>
      <c r="E17" s="23"/>
      <c r="F17" s="8">
        <f t="shared" si="0"/>
        <v>0</v>
      </c>
      <c r="G17" s="9">
        <f t="shared" si="1"/>
        <v>0</v>
      </c>
    </row>
    <row r="18" spans="1:7" x14ac:dyDescent="0.25">
      <c r="A18" s="11"/>
      <c r="B18" s="6"/>
      <c r="C18" s="6"/>
      <c r="D18" s="7"/>
      <c r="E18" s="7"/>
      <c r="F18" s="8">
        <f t="shared" si="0"/>
        <v>0</v>
      </c>
      <c r="G18" s="9">
        <f t="shared" si="1"/>
        <v>0</v>
      </c>
    </row>
    <row r="19" spans="1:7" x14ac:dyDescent="0.25">
      <c r="A19" s="11"/>
      <c r="B19" s="6"/>
      <c r="C19" s="6"/>
      <c r="D19" s="7"/>
      <c r="E19" s="7"/>
      <c r="F19" s="8">
        <f t="shared" si="0"/>
        <v>0</v>
      </c>
      <c r="G19" s="9">
        <f t="shared" si="1"/>
        <v>0</v>
      </c>
    </row>
    <row r="20" spans="1:7" x14ac:dyDescent="0.25">
      <c r="A20" s="11"/>
      <c r="B20" s="6"/>
      <c r="C20" s="6"/>
      <c r="D20" s="7"/>
      <c r="E20" s="7"/>
      <c r="F20" s="8">
        <f t="shared" si="0"/>
        <v>0</v>
      </c>
      <c r="G20" s="9">
        <f t="shared" si="1"/>
        <v>0</v>
      </c>
    </row>
    <row r="21" spans="1:7" x14ac:dyDescent="0.25">
      <c r="A21" s="11"/>
      <c r="B21" s="6"/>
      <c r="C21" s="6"/>
      <c r="D21" s="7"/>
      <c r="E21" s="7"/>
      <c r="F21" s="8">
        <f t="shared" si="0"/>
        <v>0</v>
      </c>
      <c r="G21" s="9">
        <f t="shared" si="1"/>
        <v>0</v>
      </c>
    </row>
    <row r="22" spans="1:7" x14ac:dyDescent="0.25">
      <c r="A22" s="11"/>
      <c r="B22" s="6"/>
      <c r="C22" s="6"/>
      <c r="D22" s="7"/>
      <c r="E22" s="7"/>
      <c r="F22" s="8">
        <f t="shared" si="0"/>
        <v>0</v>
      </c>
      <c r="G22" s="9">
        <f t="shared" si="1"/>
        <v>0</v>
      </c>
    </row>
    <row r="23" spans="1:7" x14ac:dyDescent="0.25">
      <c r="A23" s="11"/>
      <c r="B23" s="6"/>
      <c r="C23" s="6"/>
      <c r="D23" s="7"/>
      <c r="E23" s="7"/>
      <c r="F23" s="8">
        <f t="shared" si="0"/>
        <v>0</v>
      </c>
      <c r="G23" s="9">
        <f t="shared" si="1"/>
        <v>0</v>
      </c>
    </row>
    <row r="24" spans="1:7" x14ac:dyDescent="0.25">
      <c r="A24" s="11"/>
      <c r="B24" s="6"/>
      <c r="C24" s="6"/>
      <c r="D24" s="7"/>
      <c r="E24" s="7"/>
      <c r="F24" s="8">
        <f t="shared" si="0"/>
        <v>0</v>
      </c>
      <c r="G24" s="9">
        <f t="shared" si="1"/>
        <v>0</v>
      </c>
    </row>
    <row r="25" spans="1:7" x14ac:dyDescent="0.25">
      <c r="A25" s="11"/>
      <c r="B25" s="6"/>
      <c r="C25" s="6"/>
      <c r="D25" s="7"/>
      <c r="E25" s="7"/>
      <c r="F25" s="8">
        <f t="shared" si="0"/>
        <v>0</v>
      </c>
      <c r="G25" s="9">
        <f t="shared" si="1"/>
        <v>0</v>
      </c>
    </row>
    <row r="26" spans="1:7" x14ac:dyDescent="0.25">
      <c r="A26" s="11"/>
      <c r="B26" s="6"/>
      <c r="C26" s="6"/>
      <c r="D26" s="7"/>
      <c r="E26" s="7"/>
      <c r="F26" s="8">
        <f t="shared" si="0"/>
        <v>0</v>
      </c>
      <c r="G26" s="9">
        <f t="shared" si="1"/>
        <v>0</v>
      </c>
    </row>
    <row r="27" spans="1:7" x14ac:dyDescent="0.25">
      <c r="A27" s="11"/>
      <c r="B27" s="6"/>
      <c r="C27" s="6"/>
      <c r="D27" s="7"/>
      <c r="E27" s="7"/>
      <c r="F27" s="8">
        <f t="shared" si="0"/>
        <v>0</v>
      </c>
      <c r="G27" s="9">
        <f t="shared" si="1"/>
        <v>0</v>
      </c>
    </row>
    <row r="28" spans="1:7" x14ac:dyDescent="0.25">
      <c r="A28" s="11"/>
      <c r="B28" s="6"/>
      <c r="C28" s="6"/>
      <c r="D28" s="7"/>
      <c r="E28" s="7"/>
      <c r="F28" s="8">
        <f t="shared" si="0"/>
        <v>0</v>
      </c>
      <c r="G28" s="9">
        <f t="shared" si="1"/>
        <v>0</v>
      </c>
    </row>
    <row r="29" spans="1:7" x14ac:dyDescent="0.25">
      <c r="A29" s="11"/>
      <c r="B29" s="6"/>
      <c r="C29" s="6"/>
      <c r="D29" s="7"/>
      <c r="E29" s="7"/>
      <c r="F29" s="8">
        <f t="shared" si="0"/>
        <v>0</v>
      </c>
      <c r="G29" s="9">
        <f t="shared" si="1"/>
        <v>0</v>
      </c>
    </row>
    <row r="30" spans="1:7" x14ac:dyDescent="0.25">
      <c r="A30" s="11"/>
      <c r="B30" s="6"/>
      <c r="C30" s="6"/>
      <c r="D30" s="7"/>
      <c r="E30" s="7"/>
      <c r="F30" s="8">
        <f t="shared" si="0"/>
        <v>0</v>
      </c>
      <c r="G30" s="9">
        <f t="shared" si="1"/>
        <v>0</v>
      </c>
    </row>
    <row r="31" spans="1:7" x14ac:dyDescent="0.25">
      <c r="A31" s="11"/>
      <c r="B31" s="6"/>
      <c r="C31" s="6"/>
      <c r="D31" s="7"/>
      <c r="E31" s="7"/>
      <c r="F31" s="8">
        <f t="shared" si="0"/>
        <v>0</v>
      </c>
      <c r="G31" s="9">
        <f t="shared" si="1"/>
        <v>0</v>
      </c>
    </row>
    <row r="32" spans="1:7" x14ac:dyDescent="0.25">
      <c r="A32" s="11"/>
      <c r="B32" s="6"/>
      <c r="C32" s="6"/>
      <c r="D32" s="7"/>
      <c r="E32" s="7"/>
      <c r="F32" s="8">
        <f t="shared" si="0"/>
        <v>0</v>
      </c>
      <c r="G32" s="9">
        <f t="shared" si="1"/>
        <v>0</v>
      </c>
    </row>
    <row r="33" spans="1:7" x14ac:dyDescent="0.25">
      <c r="A33" s="11"/>
      <c r="B33" s="6"/>
      <c r="C33" s="6"/>
      <c r="D33" s="7"/>
      <c r="E33" s="7"/>
      <c r="F33" s="8">
        <f t="shared" si="0"/>
        <v>0</v>
      </c>
      <c r="G33" s="9">
        <f t="shared" si="1"/>
        <v>0</v>
      </c>
    </row>
    <row r="34" spans="1:7" x14ac:dyDescent="0.25">
      <c r="A34" s="11"/>
      <c r="B34" s="6"/>
      <c r="C34" s="6"/>
      <c r="D34" s="7"/>
      <c r="E34" s="7"/>
      <c r="F34" s="8">
        <f t="shared" si="0"/>
        <v>0</v>
      </c>
      <c r="G34" s="9">
        <f t="shared" si="1"/>
        <v>0</v>
      </c>
    </row>
    <row r="35" spans="1:7" x14ac:dyDescent="0.25">
      <c r="A35" s="11"/>
      <c r="B35" s="6"/>
      <c r="C35" s="6"/>
      <c r="D35" s="7"/>
      <c r="E35" s="7"/>
      <c r="F35" s="8">
        <f t="shared" si="0"/>
        <v>0</v>
      </c>
      <c r="G35" s="9">
        <f t="shared" si="1"/>
        <v>0</v>
      </c>
    </row>
    <row r="36" spans="1:7" x14ac:dyDescent="0.25">
      <c r="A36" s="11"/>
      <c r="B36" s="6"/>
      <c r="C36" s="6"/>
      <c r="D36" s="7"/>
      <c r="E36" s="7"/>
      <c r="F36" s="8">
        <f t="shared" si="0"/>
        <v>0</v>
      </c>
      <c r="G36" s="9">
        <f t="shared" si="1"/>
        <v>0</v>
      </c>
    </row>
    <row r="37" spans="1:7" x14ac:dyDescent="0.25">
      <c r="A37" s="11"/>
      <c r="B37" s="6"/>
      <c r="C37" s="6"/>
      <c r="D37" s="7"/>
      <c r="E37" s="7"/>
      <c r="F37" s="8">
        <f t="shared" si="0"/>
        <v>0</v>
      </c>
      <c r="G37" s="9">
        <f t="shared" si="1"/>
        <v>0</v>
      </c>
    </row>
    <row r="38" spans="1:7" x14ac:dyDescent="0.25">
      <c r="A38" s="11"/>
      <c r="B38" s="6"/>
      <c r="C38" s="6"/>
      <c r="D38" s="7"/>
      <c r="E38" s="7"/>
      <c r="F38" s="8">
        <f t="shared" si="0"/>
        <v>0</v>
      </c>
      <c r="G38" s="9">
        <f t="shared" si="1"/>
        <v>0</v>
      </c>
    </row>
    <row r="39" spans="1:7" x14ac:dyDescent="0.25">
      <c r="A39" s="11"/>
      <c r="B39" s="6"/>
      <c r="C39" s="6"/>
      <c r="D39" s="7"/>
      <c r="E39" s="7"/>
      <c r="F39" s="8">
        <f t="shared" si="0"/>
        <v>0</v>
      </c>
      <c r="G39" s="9">
        <f t="shared" si="1"/>
        <v>0</v>
      </c>
    </row>
    <row r="40" spans="1:7" x14ac:dyDescent="0.25">
      <c r="A40" s="11"/>
      <c r="B40" s="6"/>
      <c r="C40" s="6"/>
      <c r="D40" s="7"/>
      <c r="E40" s="7"/>
      <c r="F40" s="8">
        <f t="shared" si="0"/>
        <v>0</v>
      </c>
      <c r="G40" s="9">
        <f t="shared" si="1"/>
        <v>0</v>
      </c>
    </row>
    <row r="41" spans="1:7" x14ac:dyDescent="0.25">
      <c r="A41" s="11"/>
      <c r="B41" s="6"/>
      <c r="C41" s="6"/>
      <c r="D41" s="7"/>
      <c r="E41" s="7"/>
      <c r="F41" s="8">
        <f t="shared" si="0"/>
        <v>0</v>
      </c>
      <c r="G41" s="9">
        <f t="shared" si="1"/>
        <v>0</v>
      </c>
    </row>
    <row r="42" spans="1:7" x14ac:dyDescent="0.25">
      <c r="A42" s="11"/>
      <c r="B42" s="6"/>
      <c r="C42" s="6"/>
      <c r="D42" s="7"/>
      <c r="E42" s="7"/>
      <c r="F42" s="8">
        <f t="shared" si="0"/>
        <v>0</v>
      </c>
      <c r="G42" s="9">
        <f t="shared" si="1"/>
        <v>0</v>
      </c>
    </row>
    <row r="43" spans="1:7" x14ac:dyDescent="0.25">
      <c r="A43" s="11"/>
      <c r="B43" s="6"/>
      <c r="C43" s="6"/>
      <c r="D43" s="7"/>
      <c r="E43" s="7"/>
      <c r="F43" s="8">
        <f t="shared" si="0"/>
        <v>0</v>
      </c>
      <c r="G43" s="9">
        <f t="shared" si="1"/>
        <v>0</v>
      </c>
    </row>
    <row r="44" spans="1:7" x14ac:dyDescent="0.25">
      <c r="A44" s="11"/>
      <c r="B44" s="6"/>
      <c r="C44" s="6"/>
      <c r="D44" s="7"/>
      <c r="E44" s="7"/>
      <c r="F44" s="8">
        <f t="shared" si="0"/>
        <v>0</v>
      </c>
      <c r="G44" s="9">
        <f t="shared" si="1"/>
        <v>0</v>
      </c>
    </row>
    <row r="45" spans="1:7" x14ac:dyDescent="0.25">
      <c r="A45" s="11"/>
      <c r="B45" s="6"/>
      <c r="C45" s="6"/>
      <c r="D45" s="7"/>
      <c r="E45" s="7"/>
      <c r="F45" s="8">
        <f t="shared" si="0"/>
        <v>0</v>
      </c>
      <c r="G45" s="9">
        <f t="shared" si="1"/>
        <v>0</v>
      </c>
    </row>
    <row r="46" spans="1:7" x14ac:dyDescent="0.25">
      <c r="A46" s="11"/>
      <c r="B46" s="6"/>
      <c r="C46" s="6"/>
      <c r="D46" s="7"/>
      <c r="E46" s="7"/>
      <c r="F46" s="8">
        <f t="shared" si="0"/>
        <v>0</v>
      </c>
      <c r="G46" s="9">
        <f t="shared" si="1"/>
        <v>0</v>
      </c>
    </row>
    <row r="47" spans="1:7" x14ac:dyDescent="0.25">
      <c r="A47" s="11"/>
      <c r="B47" s="6"/>
      <c r="C47" s="6"/>
      <c r="D47" s="7"/>
      <c r="E47" s="7"/>
      <c r="F47" s="8">
        <f t="shared" si="0"/>
        <v>0</v>
      </c>
      <c r="G47" s="9">
        <f t="shared" si="1"/>
        <v>0</v>
      </c>
    </row>
    <row r="48" spans="1:7" x14ac:dyDescent="0.25">
      <c r="A48" s="11"/>
      <c r="B48" s="6"/>
      <c r="C48" s="6"/>
      <c r="D48" s="7"/>
      <c r="E48" s="7"/>
      <c r="F48" s="8">
        <f t="shared" si="0"/>
        <v>0</v>
      </c>
      <c r="G48" s="9">
        <f t="shared" si="1"/>
        <v>0</v>
      </c>
    </row>
    <row r="49" spans="1:7" x14ac:dyDescent="0.25">
      <c r="A49" s="11"/>
      <c r="B49" s="6"/>
      <c r="C49" s="6"/>
      <c r="D49" s="7"/>
      <c r="E49" s="7"/>
      <c r="F49" s="8">
        <f t="shared" si="0"/>
        <v>0</v>
      </c>
      <c r="G49" s="9">
        <f t="shared" si="1"/>
        <v>0</v>
      </c>
    </row>
    <row r="50" spans="1:7" ht="15.75" thickBot="1" x14ac:dyDescent="0.3">
      <c r="A50" s="11"/>
      <c r="B50" s="6"/>
      <c r="C50" s="6"/>
      <c r="D50" s="7"/>
      <c r="E50" s="7"/>
      <c r="F50" s="8">
        <f t="shared" si="0"/>
        <v>0</v>
      </c>
      <c r="G50" s="9">
        <f t="shared" si="1"/>
        <v>0</v>
      </c>
    </row>
    <row r="51" spans="1:7" ht="20.25" thickTop="1" thickBot="1" x14ac:dyDescent="0.35">
      <c r="A51" s="14"/>
      <c r="B51" s="15"/>
      <c r="C51" s="15"/>
      <c r="D51" s="15"/>
      <c r="E51" s="15"/>
      <c r="F51" s="16">
        <f>SUM(F4:F50)</f>
        <v>0.43263888888888902</v>
      </c>
      <c r="G51" s="17">
        <f>SUM(G4:G50)</f>
        <v>10.383333333333336</v>
      </c>
    </row>
    <row r="52" spans="1:7" ht="16.5" thickTop="1" thickBot="1" x14ac:dyDescent="0.3"/>
    <row r="53" spans="1:7" ht="27.75" thickTop="1" thickBot="1" x14ac:dyDescent="0.45">
      <c r="F53" s="26" t="s">
        <v>29</v>
      </c>
      <c r="G53" s="27">
        <f>G51*150</f>
        <v>1557.5000000000005</v>
      </c>
    </row>
    <row r="54" spans="1:7" ht="15.75" thickTop="1" x14ac:dyDescent="0.25"/>
  </sheetData>
  <mergeCells count="3">
    <mergeCell ref="A1:G1"/>
    <mergeCell ref="D2:E2"/>
    <mergeCell ref="F2:G2"/>
  </mergeCells>
  <conditionalFormatting sqref="F4:G50">
    <cfRule type="expression" dxfId="67" priority="13" stopIfTrue="1">
      <formula>IF(TRIM($I4)="",TRUE,FALSE)</formula>
    </cfRule>
  </conditionalFormatting>
  <conditionalFormatting sqref="B15:C50 B7:C8 B11:C12">
    <cfRule type="expression" dxfId="66" priority="12" stopIfTrue="1">
      <formula>IF(AND($D7&lt;&gt;"",TRIM($F7)=""),TRUE,FALSE)</formula>
    </cfRule>
  </conditionalFormatting>
  <conditionalFormatting sqref="G4:G50">
    <cfRule type="expression" dxfId="65" priority="11" stopIfTrue="1">
      <formula>IF($J4&gt;4,TRUE,FALSE)</formula>
    </cfRule>
  </conditionalFormatting>
  <conditionalFormatting sqref="A6:A8 A15:A50 A11:A12">
    <cfRule type="expression" dxfId="64" priority="14" stopIfTrue="1">
      <formula>IF(AND(TRIM($C6)="",OR($D6&lt;&gt;"",$E6&lt;&gt;"",TRIM($F6)&lt;&gt;"",$J6&gt;0)),TRUE,FALSE)</formula>
    </cfRule>
  </conditionalFormatting>
  <conditionalFormatting sqref="A15:A50 A11:A12 A4:A8">
    <cfRule type="expression" dxfId="63" priority="15" stopIfTrue="1">
      <formula>#REF!&lt;0</formula>
    </cfRule>
  </conditionalFormatting>
  <conditionalFormatting sqref="B4:C5">
    <cfRule type="expression" dxfId="62" priority="16" stopIfTrue="1">
      <formula>IF(AND($D4&lt;&gt;"",TRIM($F13)=""),TRUE,FALSE)</formula>
    </cfRule>
  </conditionalFormatting>
  <conditionalFormatting sqref="A4:A5">
    <cfRule type="expression" dxfId="61" priority="17" stopIfTrue="1">
      <formula>IF(AND(TRIM($C4)="",OR($D4&lt;&gt;"",$E4&lt;&gt;"",TRIM($F13)&lt;&gt;"",$J13&gt;0)),TRUE,FALSE)</formula>
    </cfRule>
  </conditionalFormatting>
  <conditionalFormatting sqref="B10:C10">
    <cfRule type="expression" dxfId="60" priority="8" stopIfTrue="1">
      <formula>IF(AND($D10&lt;&gt;"",TRIM($F10)=""),TRUE,FALSE)</formula>
    </cfRule>
  </conditionalFormatting>
  <conditionalFormatting sqref="A10">
    <cfRule type="expression" dxfId="59" priority="9" stopIfTrue="1">
      <formula>IF(AND(TRIM($C10)="",OR($D10&lt;&gt;"",$E10&lt;&gt;"",TRIM($F10)&lt;&gt;"",$J10&gt;0)),TRUE,FALSE)</formula>
    </cfRule>
  </conditionalFormatting>
  <conditionalFormatting sqref="A10">
    <cfRule type="expression" dxfId="58" priority="10" stopIfTrue="1">
      <formula>#REF!&lt;0</formula>
    </cfRule>
  </conditionalFormatting>
  <conditionalFormatting sqref="B13:C13">
    <cfRule type="expression" dxfId="57" priority="7" stopIfTrue="1">
      <formula>IF(AND($D13&lt;&gt;"",TRIM($F13)=""),TRUE,FALSE)</formula>
    </cfRule>
  </conditionalFormatting>
  <conditionalFormatting sqref="B9:C9">
    <cfRule type="expression" dxfId="56" priority="4" stopIfTrue="1">
      <formula>IF(AND($D9&lt;&gt;"",TRIM($F9)=""),TRUE,FALSE)</formula>
    </cfRule>
  </conditionalFormatting>
  <conditionalFormatting sqref="A9">
    <cfRule type="expression" dxfId="55" priority="5" stopIfTrue="1">
      <formula>IF(AND(TRIM($C9)="",OR($D9&lt;&gt;"",$E9&lt;&gt;"",TRIM($F9)&lt;&gt;"",$J9&gt;0)),TRUE,FALSE)</formula>
    </cfRule>
  </conditionalFormatting>
  <conditionalFormatting sqref="A9">
    <cfRule type="expression" dxfId="54" priority="6" stopIfTrue="1">
      <formula>#REF!&lt;0</formula>
    </cfRule>
  </conditionalFormatting>
  <conditionalFormatting sqref="A6">
    <cfRule type="expression" dxfId="53" priority="3" stopIfTrue="1">
      <formula>IF(AND(TRIM($C6)="",OR($D6&lt;&gt;"",$E6&lt;&gt;"",TRIM($F15)&lt;&gt;"",$J15&gt;0)),TRUE,FALSE)</formula>
    </cfRule>
  </conditionalFormatting>
  <conditionalFormatting sqref="A6">
    <cfRule type="expression" dxfId="52" priority="2" stopIfTrue="1">
      <formula>IF(AND(TRIM($C6)="",OR($D6&lt;&gt;"",$E6&lt;&gt;"",TRIM($F15)&lt;&gt;"",$J15&gt;0)),TRUE,FALSE)</formula>
    </cfRule>
  </conditionalFormatting>
  <conditionalFormatting sqref="B6:C6">
    <cfRule type="expression" dxfId="51" priority="1" stopIfTrue="1">
      <formula>IF(AND($D6&lt;&gt;"",TRIM($F15)=""),TRUE,FALSE)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C6" sqref="C6"/>
    </sheetView>
  </sheetViews>
  <sheetFormatPr defaultColWidth="14.5703125" defaultRowHeight="15" x14ac:dyDescent="0.25"/>
  <cols>
    <col min="1" max="1" width="14.5703125" style="12"/>
    <col min="2" max="2" width="22.28515625" bestFit="1" customWidth="1"/>
    <col min="3" max="3" width="74.28515625" customWidth="1"/>
    <col min="6" max="6" width="20.5703125" bestFit="1" customWidth="1"/>
    <col min="7" max="7" width="23.28515625" bestFit="1" customWidth="1"/>
  </cols>
  <sheetData>
    <row r="1" spans="1:7" ht="20.25" thickBot="1" x14ac:dyDescent="0.35">
      <c r="A1" s="46" t="s">
        <v>9</v>
      </c>
      <c r="B1" s="46"/>
      <c r="C1" s="46"/>
      <c r="D1" s="46"/>
      <c r="E1" s="46"/>
      <c r="F1" s="46"/>
      <c r="G1" s="46"/>
    </row>
    <row r="2" spans="1:7" ht="16.5" thickTop="1" thickBot="1" x14ac:dyDescent="0.3">
      <c r="A2" s="13"/>
      <c r="B2" s="13"/>
      <c r="C2" s="13"/>
      <c r="D2" s="42" t="s">
        <v>0</v>
      </c>
      <c r="E2" s="43"/>
      <c r="F2" s="44" t="s">
        <v>1</v>
      </c>
      <c r="G2" s="45"/>
    </row>
    <row r="3" spans="1:7" x14ac:dyDescent="0.25">
      <c r="A3" s="10" t="s">
        <v>2</v>
      </c>
      <c r="B3" s="1" t="s">
        <v>3</v>
      </c>
      <c r="C3" s="1" t="s">
        <v>4</v>
      </c>
      <c r="D3" s="2" t="s">
        <v>5</v>
      </c>
      <c r="E3" s="3" t="s">
        <v>6</v>
      </c>
      <c r="F3" s="4" t="s">
        <v>7</v>
      </c>
      <c r="G3" s="5" t="s">
        <v>8</v>
      </c>
    </row>
    <row r="4" spans="1:7" x14ac:dyDescent="0.25">
      <c r="A4" s="11">
        <v>44018</v>
      </c>
      <c r="B4" s="6" t="s">
        <v>71</v>
      </c>
      <c r="C4" s="6" t="s">
        <v>72</v>
      </c>
      <c r="D4" s="7">
        <v>0.85416666666666663</v>
      </c>
      <c r="E4" s="7">
        <v>0.89583333333333337</v>
      </c>
      <c r="F4" s="8">
        <f t="shared" ref="F4:F50" si="0">IF(ISERROR(E4-D4),"",IF(OR(E4-D4&lt;0,AND(TRIM(D4)&lt;&gt;"",TRIM(E4)=""),AND(TRIM(D4)="",TRIM(E4)&lt;&gt;"")),"",E4-D4))</f>
        <v>4.1666666666666741E-2</v>
      </c>
      <c r="G4" s="9">
        <f>IF(TRIM(F4)="",0,F4*24)</f>
        <v>1.0000000000000018</v>
      </c>
    </row>
    <row r="5" spans="1:7" ht="30" x14ac:dyDescent="0.25">
      <c r="A5" s="11">
        <v>44018</v>
      </c>
      <c r="B5" s="6" t="s">
        <v>73</v>
      </c>
      <c r="C5" s="6" t="s">
        <v>74</v>
      </c>
      <c r="D5" s="7">
        <v>0.89583333333333337</v>
      </c>
      <c r="E5" s="7">
        <v>0.93055555555555547</v>
      </c>
      <c r="F5" s="8">
        <f t="shared" si="0"/>
        <v>3.4722222222222099E-2</v>
      </c>
      <c r="G5" s="9">
        <f t="shared" ref="G5:G50" si="1">IF(TRIM(F5)="",0,F5*24)</f>
        <v>0.83333333333333037</v>
      </c>
    </row>
    <row r="6" spans="1:7" ht="30" x14ac:dyDescent="0.25">
      <c r="A6" s="11">
        <v>44046</v>
      </c>
      <c r="B6" s="6" t="s">
        <v>75</v>
      </c>
      <c r="C6" s="6" t="s">
        <v>76</v>
      </c>
      <c r="D6" s="23">
        <v>0.80208333333333337</v>
      </c>
      <c r="E6" s="23">
        <v>0.94444444444444453</v>
      </c>
      <c r="F6" s="8">
        <f t="shared" si="0"/>
        <v>0.14236111111111116</v>
      </c>
      <c r="G6" s="9">
        <f t="shared" si="1"/>
        <v>3.4166666666666679</v>
      </c>
    </row>
    <row r="7" spans="1:7" x14ac:dyDescent="0.25">
      <c r="A7" s="21"/>
      <c r="B7" s="22"/>
      <c r="C7" s="22"/>
      <c r="D7" s="23"/>
      <c r="E7" s="23"/>
      <c r="F7" s="8">
        <f t="shared" si="0"/>
        <v>0</v>
      </c>
      <c r="G7" s="9">
        <f t="shared" si="1"/>
        <v>0</v>
      </c>
    </row>
    <row r="8" spans="1:7" x14ac:dyDescent="0.25">
      <c r="A8" s="21"/>
      <c r="B8" s="22"/>
      <c r="C8" s="22"/>
      <c r="D8" s="23"/>
      <c r="E8" s="23"/>
      <c r="F8" s="8">
        <f t="shared" si="0"/>
        <v>0</v>
      </c>
      <c r="G8" s="9">
        <f t="shared" si="1"/>
        <v>0</v>
      </c>
    </row>
    <row r="9" spans="1:7" x14ac:dyDescent="0.25">
      <c r="A9" s="21"/>
      <c r="B9" s="29"/>
      <c r="C9" s="22"/>
      <c r="D9" s="23"/>
      <c r="E9" s="23"/>
      <c r="F9" s="8">
        <f t="shared" si="0"/>
        <v>0</v>
      </c>
      <c r="G9" s="9">
        <f t="shared" si="1"/>
        <v>0</v>
      </c>
    </row>
    <row r="10" spans="1:7" x14ac:dyDescent="0.25">
      <c r="A10" s="21"/>
      <c r="B10" s="22"/>
      <c r="C10" s="22"/>
      <c r="D10" s="23"/>
      <c r="E10" s="23"/>
      <c r="F10" s="8">
        <f t="shared" si="0"/>
        <v>0</v>
      </c>
      <c r="G10" s="9">
        <f t="shared" si="1"/>
        <v>0</v>
      </c>
    </row>
    <row r="11" spans="1:7" x14ac:dyDescent="0.25">
      <c r="A11" s="21"/>
      <c r="B11" s="22"/>
      <c r="C11" s="22"/>
      <c r="D11" s="23"/>
      <c r="E11" s="23"/>
      <c r="F11" s="8">
        <f t="shared" si="0"/>
        <v>0</v>
      </c>
      <c r="G11" s="9">
        <f t="shared" si="1"/>
        <v>0</v>
      </c>
    </row>
    <row r="12" spans="1:7" x14ac:dyDescent="0.25">
      <c r="A12" s="21"/>
      <c r="B12" s="22"/>
      <c r="C12" s="22"/>
      <c r="D12" s="23"/>
      <c r="E12" s="23"/>
      <c r="F12" s="8">
        <f t="shared" si="0"/>
        <v>0</v>
      </c>
      <c r="G12" s="9">
        <f t="shared" si="1"/>
        <v>0</v>
      </c>
    </row>
    <row r="13" spans="1:7" x14ac:dyDescent="0.25">
      <c r="A13" s="24"/>
      <c r="B13" s="22"/>
      <c r="C13" s="22"/>
      <c r="D13" s="28"/>
      <c r="E13" s="28"/>
      <c r="F13" s="8">
        <f t="shared" si="0"/>
        <v>0</v>
      </c>
      <c r="G13" s="9">
        <f t="shared" si="1"/>
        <v>0</v>
      </c>
    </row>
    <row r="14" spans="1:7" x14ac:dyDescent="0.25">
      <c r="A14" s="24"/>
      <c r="B14" s="25"/>
      <c r="C14" s="25"/>
      <c r="D14" s="25"/>
      <c r="E14" s="25"/>
      <c r="F14" s="8">
        <f t="shared" si="0"/>
        <v>0</v>
      </c>
      <c r="G14" s="9">
        <f t="shared" si="1"/>
        <v>0</v>
      </c>
    </row>
    <row r="15" spans="1:7" x14ac:dyDescent="0.25">
      <c r="A15" s="21"/>
      <c r="B15" s="22"/>
      <c r="C15" s="22"/>
      <c r="D15" s="23"/>
      <c r="E15" s="23"/>
      <c r="F15" s="8">
        <f t="shared" si="0"/>
        <v>0</v>
      </c>
      <c r="G15" s="9">
        <f t="shared" si="1"/>
        <v>0</v>
      </c>
    </row>
    <row r="16" spans="1:7" x14ac:dyDescent="0.25">
      <c r="A16" s="21"/>
      <c r="B16" s="22"/>
      <c r="C16" s="22"/>
      <c r="D16" s="23"/>
      <c r="E16" s="23"/>
      <c r="F16" s="8">
        <f t="shared" si="0"/>
        <v>0</v>
      </c>
      <c r="G16" s="9">
        <f t="shared" si="1"/>
        <v>0</v>
      </c>
    </row>
    <row r="17" spans="1:7" x14ac:dyDescent="0.25">
      <c r="A17" s="21"/>
      <c r="B17" s="22"/>
      <c r="C17" s="22"/>
      <c r="D17" s="23"/>
      <c r="E17" s="23"/>
      <c r="F17" s="8">
        <f t="shared" si="0"/>
        <v>0</v>
      </c>
      <c r="G17" s="9">
        <f t="shared" si="1"/>
        <v>0</v>
      </c>
    </row>
    <row r="18" spans="1:7" x14ac:dyDescent="0.25">
      <c r="A18" s="11"/>
      <c r="B18" s="6"/>
      <c r="C18" s="6"/>
      <c r="D18" s="7"/>
      <c r="E18" s="7"/>
      <c r="F18" s="8">
        <f t="shared" si="0"/>
        <v>0</v>
      </c>
      <c r="G18" s="9">
        <f t="shared" si="1"/>
        <v>0</v>
      </c>
    </row>
    <row r="19" spans="1:7" x14ac:dyDescent="0.25">
      <c r="A19" s="11"/>
      <c r="B19" s="6"/>
      <c r="C19" s="6"/>
      <c r="D19" s="7"/>
      <c r="E19" s="7"/>
      <c r="F19" s="8">
        <f t="shared" si="0"/>
        <v>0</v>
      </c>
      <c r="G19" s="9">
        <f t="shared" si="1"/>
        <v>0</v>
      </c>
    </row>
    <row r="20" spans="1:7" x14ac:dyDescent="0.25">
      <c r="A20" s="11"/>
      <c r="B20" s="6"/>
      <c r="C20" s="6"/>
      <c r="D20" s="7"/>
      <c r="E20" s="7"/>
      <c r="F20" s="8">
        <f t="shared" si="0"/>
        <v>0</v>
      </c>
      <c r="G20" s="9">
        <f t="shared" si="1"/>
        <v>0</v>
      </c>
    </row>
    <row r="21" spans="1:7" x14ac:dyDescent="0.25">
      <c r="A21" s="11"/>
      <c r="B21" s="6"/>
      <c r="C21" s="6"/>
      <c r="D21" s="7"/>
      <c r="E21" s="7"/>
      <c r="F21" s="8">
        <f t="shared" si="0"/>
        <v>0</v>
      </c>
      <c r="G21" s="9">
        <f t="shared" si="1"/>
        <v>0</v>
      </c>
    </row>
    <row r="22" spans="1:7" x14ac:dyDescent="0.25">
      <c r="A22" s="11"/>
      <c r="B22" s="6"/>
      <c r="C22" s="6"/>
      <c r="D22" s="7"/>
      <c r="E22" s="7"/>
      <c r="F22" s="8">
        <f t="shared" si="0"/>
        <v>0</v>
      </c>
      <c r="G22" s="9">
        <f t="shared" si="1"/>
        <v>0</v>
      </c>
    </row>
    <row r="23" spans="1:7" x14ac:dyDescent="0.25">
      <c r="A23" s="11"/>
      <c r="B23" s="6"/>
      <c r="C23" s="6"/>
      <c r="D23" s="7"/>
      <c r="E23" s="7"/>
      <c r="F23" s="8">
        <f t="shared" si="0"/>
        <v>0</v>
      </c>
      <c r="G23" s="9">
        <f t="shared" si="1"/>
        <v>0</v>
      </c>
    </row>
    <row r="24" spans="1:7" x14ac:dyDescent="0.25">
      <c r="A24" s="11"/>
      <c r="B24" s="6"/>
      <c r="C24" s="6"/>
      <c r="D24" s="7"/>
      <c r="E24" s="7"/>
      <c r="F24" s="8">
        <f t="shared" si="0"/>
        <v>0</v>
      </c>
      <c r="G24" s="9">
        <f t="shared" si="1"/>
        <v>0</v>
      </c>
    </row>
    <row r="25" spans="1:7" x14ac:dyDescent="0.25">
      <c r="A25" s="11"/>
      <c r="B25" s="6"/>
      <c r="C25" s="6"/>
      <c r="D25" s="7"/>
      <c r="E25" s="7"/>
      <c r="F25" s="8">
        <f t="shared" si="0"/>
        <v>0</v>
      </c>
      <c r="G25" s="9">
        <f t="shared" si="1"/>
        <v>0</v>
      </c>
    </row>
    <row r="26" spans="1:7" x14ac:dyDescent="0.25">
      <c r="A26" s="11"/>
      <c r="B26" s="6"/>
      <c r="C26" s="6"/>
      <c r="D26" s="7"/>
      <c r="E26" s="7"/>
      <c r="F26" s="8">
        <f t="shared" si="0"/>
        <v>0</v>
      </c>
      <c r="G26" s="9">
        <f t="shared" si="1"/>
        <v>0</v>
      </c>
    </row>
    <row r="27" spans="1:7" x14ac:dyDescent="0.25">
      <c r="A27" s="11"/>
      <c r="B27" s="6"/>
      <c r="C27" s="6"/>
      <c r="D27" s="7"/>
      <c r="E27" s="7"/>
      <c r="F27" s="8">
        <f t="shared" si="0"/>
        <v>0</v>
      </c>
      <c r="G27" s="9">
        <f t="shared" si="1"/>
        <v>0</v>
      </c>
    </row>
    <row r="28" spans="1:7" x14ac:dyDescent="0.25">
      <c r="A28" s="11"/>
      <c r="B28" s="6"/>
      <c r="C28" s="6"/>
      <c r="D28" s="7"/>
      <c r="E28" s="7"/>
      <c r="F28" s="8">
        <f t="shared" si="0"/>
        <v>0</v>
      </c>
      <c r="G28" s="9">
        <f t="shared" si="1"/>
        <v>0</v>
      </c>
    </row>
    <row r="29" spans="1:7" x14ac:dyDescent="0.25">
      <c r="A29" s="11"/>
      <c r="B29" s="6"/>
      <c r="C29" s="6"/>
      <c r="D29" s="7"/>
      <c r="E29" s="7"/>
      <c r="F29" s="8">
        <f t="shared" si="0"/>
        <v>0</v>
      </c>
      <c r="G29" s="9">
        <f t="shared" si="1"/>
        <v>0</v>
      </c>
    </row>
    <row r="30" spans="1:7" x14ac:dyDescent="0.25">
      <c r="A30" s="11"/>
      <c r="B30" s="6"/>
      <c r="C30" s="6"/>
      <c r="D30" s="7"/>
      <c r="E30" s="7"/>
      <c r="F30" s="8">
        <f t="shared" si="0"/>
        <v>0</v>
      </c>
      <c r="G30" s="9">
        <f t="shared" si="1"/>
        <v>0</v>
      </c>
    </row>
    <row r="31" spans="1:7" x14ac:dyDescent="0.25">
      <c r="A31" s="11"/>
      <c r="B31" s="6"/>
      <c r="C31" s="6"/>
      <c r="D31" s="7"/>
      <c r="E31" s="7"/>
      <c r="F31" s="8">
        <f t="shared" si="0"/>
        <v>0</v>
      </c>
      <c r="G31" s="9">
        <f t="shared" si="1"/>
        <v>0</v>
      </c>
    </row>
    <row r="32" spans="1:7" x14ac:dyDescent="0.25">
      <c r="A32" s="11"/>
      <c r="B32" s="6"/>
      <c r="C32" s="6"/>
      <c r="D32" s="7"/>
      <c r="E32" s="7"/>
      <c r="F32" s="8">
        <f t="shared" si="0"/>
        <v>0</v>
      </c>
      <c r="G32" s="9">
        <f t="shared" si="1"/>
        <v>0</v>
      </c>
    </row>
    <row r="33" spans="1:7" x14ac:dyDescent="0.25">
      <c r="A33" s="11"/>
      <c r="B33" s="6"/>
      <c r="C33" s="6"/>
      <c r="D33" s="7"/>
      <c r="E33" s="7"/>
      <c r="F33" s="8">
        <f t="shared" si="0"/>
        <v>0</v>
      </c>
      <c r="G33" s="9">
        <f t="shared" si="1"/>
        <v>0</v>
      </c>
    </row>
    <row r="34" spans="1:7" x14ac:dyDescent="0.25">
      <c r="A34" s="11"/>
      <c r="B34" s="6"/>
      <c r="C34" s="6"/>
      <c r="D34" s="7"/>
      <c r="E34" s="7"/>
      <c r="F34" s="8">
        <f t="shared" si="0"/>
        <v>0</v>
      </c>
      <c r="G34" s="9">
        <f t="shared" si="1"/>
        <v>0</v>
      </c>
    </row>
    <row r="35" spans="1:7" x14ac:dyDescent="0.25">
      <c r="A35" s="11"/>
      <c r="B35" s="6"/>
      <c r="C35" s="6"/>
      <c r="D35" s="7"/>
      <c r="E35" s="7"/>
      <c r="F35" s="8">
        <f t="shared" si="0"/>
        <v>0</v>
      </c>
      <c r="G35" s="9">
        <f t="shared" si="1"/>
        <v>0</v>
      </c>
    </row>
    <row r="36" spans="1:7" x14ac:dyDescent="0.25">
      <c r="A36" s="11"/>
      <c r="B36" s="6"/>
      <c r="C36" s="6"/>
      <c r="D36" s="7"/>
      <c r="E36" s="7"/>
      <c r="F36" s="8">
        <f t="shared" si="0"/>
        <v>0</v>
      </c>
      <c r="G36" s="9">
        <f t="shared" si="1"/>
        <v>0</v>
      </c>
    </row>
    <row r="37" spans="1:7" x14ac:dyDescent="0.25">
      <c r="A37" s="11"/>
      <c r="B37" s="6"/>
      <c r="C37" s="6"/>
      <c r="D37" s="7"/>
      <c r="E37" s="7"/>
      <c r="F37" s="8">
        <f t="shared" si="0"/>
        <v>0</v>
      </c>
      <c r="G37" s="9">
        <f t="shared" si="1"/>
        <v>0</v>
      </c>
    </row>
    <row r="38" spans="1:7" x14ac:dyDescent="0.25">
      <c r="A38" s="11"/>
      <c r="B38" s="6"/>
      <c r="C38" s="6"/>
      <c r="D38" s="7"/>
      <c r="E38" s="7"/>
      <c r="F38" s="8">
        <f t="shared" si="0"/>
        <v>0</v>
      </c>
      <c r="G38" s="9">
        <f t="shared" si="1"/>
        <v>0</v>
      </c>
    </row>
    <row r="39" spans="1:7" x14ac:dyDescent="0.25">
      <c r="A39" s="11"/>
      <c r="B39" s="6"/>
      <c r="C39" s="6"/>
      <c r="D39" s="7"/>
      <c r="E39" s="7"/>
      <c r="F39" s="8">
        <f t="shared" si="0"/>
        <v>0</v>
      </c>
      <c r="G39" s="9">
        <f t="shared" si="1"/>
        <v>0</v>
      </c>
    </row>
    <row r="40" spans="1:7" x14ac:dyDescent="0.25">
      <c r="A40" s="11"/>
      <c r="B40" s="6"/>
      <c r="C40" s="6"/>
      <c r="D40" s="7"/>
      <c r="E40" s="7"/>
      <c r="F40" s="8">
        <f t="shared" si="0"/>
        <v>0</v>
      </c>
      <c r="G40" s="9">
        <f t="shared" si="1"/>
        <v>0</v>
      </c>
    </row>
    <row r="41" spans="1:7" x14ac:dyDescent="0.25">
      <c r="A41" s="11"/>
      <c r="B41" s="6"/>
      <c r="C41" s="6"/>
      <c r="D41" s="7"/>
      <c r="E41" s="7"/>
      <c r="F41" s="8">
        <f t="shared" si="0"/>
        <v>0</v>
      </c>
      <c r="G41" s="9">
        <f t="shared" si="1"/>
        <v>0</v>
      </c>
    </row>
    <row r="42" spans="1:7" x14ac:dyDescent="0.25">
      <c r="A42" s="11"/>
      <c r="B42" s="6"/>
      <c r="C42" s="6"/>
      <c r="D42" s="7"/>
      <c r="E42" s="7"/>
      <c r="F42" s="8">
        <f t="shared" si="0"/>
        <v>0</v>
      </c>
      <c r="G42" s="9">
        <f t="shared" si="1"/>
        <v>0</v>
      </c>
    </row>
    <row r="43" spans="1:7" x14ac:dyDescent="0.25">
      <c r="A43" s="11"/>
      <c r="B43" s="6"/>
      <c r="C43" s="6"/>
      <c r="D43" s="7"/>
      <c r="E43" s="7"/>
      <c r="F43" s="8">
        <f t="shared" si="0"/>
        <v>0</v>
      </c>
      <c r="G43" s="9">
        <f t="shared" si="1"/>
        <v>0</v>
      </c>
    </row>
    <row r="44" spans="1:7" x14ac:dyDescent="0.25">
      <c r="A44" s="11"/>
      <c r="B44" s="6"/>
      <c r="C44" s="6"/>
      <c r="D44" s="7"/>
      <c r="E44" s="7"/>
      <c r="F44" s="8">
        <f t="shared" si="0"/>
        <v>0</v>
      </c>
      <c r="G44" s="9">
        <f t="shared" si="1"/>
        <v>0</v>
      </c>
    </row>
    <row r="45" spans="1:7" x14ac:dyDescent="0.25">
      <c r="A45" s="11"/>
      <c r="B45" s="6"/>
      <c r="C45" s="6"/>
      <c r="D45" s="7"/>
      <c r="E45" s="7"/>
      <c r="F45" s="8">
        <f t="shared" si="0"/>
        <v>0</v>
      </c>
      <c r="G45" s="9">
        <f t="shared" si="1"/>
        <v>0</v>
      </c>
    </row>
    <row r="46" spans="1:7" x14ac:dyDescent="0.25">
      <c r="A46" s="11"/>
      <c r="B46" s="6"/>
      <c r="C46" s="6"/>
      <c r="D46" s="7"/>
      <c r="E46" s="7"/>
      <c r="F46" s="8">
        <f t="shared" si="0"/>
        <v>0</v>
      </c>
      <c r="G46" s="9">
        <f t="shared" si="1"/>
        <v>0</v>
      </c>
    </row>
    <row r="47" spans="1:7" x14ac:dyDescent="0.25">
      <c r="A47" s="11"/>
      <c r="B47" s="6"/>
      <c r="C47" s="6"/>
      <c r="D47" s="7"/>
      <c r="E47" s="7"/>
      <c r="F47" s="8">
        <f t="shared" si="0"/>
        <v>0</v>
      </c>
      <c r="G47" s="9">
        <f t="shared" si="1"/>
        <v>0</v>
      </c>
    </row>
    <row r="48" spans="1:7" x14ac:dyDescent="0.25">
      <c r="A48" s="11"/>
      <c r="B48" s="6"/>
      <c r="C48" s="6"/>
      <c r="D48" s="7"/>
      <c r="E48" s="7"/>
      <c r="F48" s="8">
        <f t="shared" si="0"/>
        <v>0</v>
      </c>
      <c r="G48" s="9">
        <f t="shared" si="1"/>
        <v>0</v>
      </c>
    </row>
    <row r="49" spans="1:7" x14ac:dyDescent="0.25">
      <c r="A49" s="11"/>
      <c r="B49" s="6"/>
      <c r="C49" s="6"/>
      <c r="D49" s="7"/>
      <c r="E49" s="7"/>
      <c r="F49" s="8">
        <f t="shared" si="0"/>
        <v>0</v>
      </c>
      <c r="G49" s="9">
        <f t="shared" si="1"/>
        <v>0</v>
      </c>
    </row>
    <row r="50" spans="1:7" ht="15.75" thickBot="1" x14ac:dyDescent="0.3">
      <c r="A50" s="11"/>
      <c r="B50" s="6"/>
      <c r="C50" s="6"/>
      <c r="D50" s="7"/>
      <c r="E50" s="7"/>
      <c r="F50" s="8">
        <f t="shared" si="0"/>
        <v>0</v>
      </c>
      <c r="G50" s="9">
        <f t="shared" si="1"/>
        <v>0</v>
      </c>
    </row>
    <row r="51" spans="1:7" ht="20.25" thickTop="1" thickBot="1" x14ac:dyDescent="0.35">
      <c r="A51" s="14"/>
      <c r="B51" s="15"/>
      <c r="C51" s="15"/>
      <c r="D51" s="15"/>
      <c r="E51" s="15"/>
      <c r="F51" s="16">
        <f>SUM(F4:F50)</f>
        <v>0.21875</v>
      </c>
      <c r="G51" s="17">
        <f>SUM(G4:G50)</f>
        <v>5.25</v>
      </c>
    </row>
    <row r="52" spans="1:7" ht="16.5" thickTop="1" thickBot="1" x14ac:dyDescent="0.3"/>
    <row r="53" spans="1:7" ht="27.75" thickTop="1" thickBot="1" x14ac:dyDescent="0.45">
      <c r="F53" s="26" t="s">
        <v>29</v>
      </c>
      <c r="G53" s="27">
        <f>G51*150</f>
        <v>787.5</v>
      </c>
    </row>
    <row r="54" spans="1:7" ht="15.75" thickTop="1" x14ac:dyDescent="0.25"/>
  </sheetData>
  <mergeCells count="3">
    <mergeCell ref="A1:G1"/>
    <mergeCell ref="D2:E2"/>
    <mergeCell ref="F2:G2"/>
  </mergeCells>
  <conditionalFormatting sqref="F4:G50">
    <cfRule type="expression" dxfId="50" priority="13" stopIfTrue="1">
      <formula>IF(TRIM($I4)="",TRUE,FALSE)</formula>
    </cfRule>
  </conditionalFormatting>
  <conditionalFormatting sqref="B15:C50 B7:C8 B11:C12">
    <cfRule type="expression" dxfId="49" priority="12" stopIfTrue="1">
      <formula>IF(AND($D7&lt;&gt;"",TRIM($F7)=""),TRUE,FALSE)</formula>
    </cfRule>
  </conditionalFormatting>
  <conditionalFormatting sqref="G4:G50">
    <cfRule type="expression" dxfId="48" priority="11" stopIfTrue="1">
      <formula>IF($J4&gt;4,TRUE,FALSE)</formula>
    </cfRule>
  </conditionalFormatting>
  <conditionalFormatting sqref="A6:A8 A15:A50 A11:A12">
    <cfRule type="expression" dxfId="47" priority="14" stopIfTrue="1">
      <formula>IF(AND(TRIM($C6)="",OR($D6&lt;&gt;"",$E6&lt;&gt;"",TRIM($F6)&lt;&gt;"",$J6&gt;0)),TRUE,FALSE)</formula>
    </cfRule>
  </conditionalFormatting>
  <conditionalFormatting sqref="A15:A50 A11:A12 A4:A8">
    <cfRule type="expression" dxfId="46" priority="15" stopIfTrue="1">
      <formula>#REF!&lt;0</formula>
    </cfRule>
  </conditionalFormatting>
  <conditionalFormatting sqref="B4:C5">
    <cfRule type="expression" dxfId="45" priority="16" stopIfTrue="1">
      <formula>IF(AND($D4&lt;&gt;"",TRIM($F13)=""),TRUE,FALSE)</formula>
    </cfRule>
  </conditionalFormatting>
  <conditionalFormatting sqref="A4:A5">
    <cfRule type="expression" dxfId="44" priority="17" stopIfTrue="1">
      <formula>IF(AND(TRIM($C4)="",OR($D4&lt;&gt;"",$E4&lt;&gt;"",TRIM($F13)&lt;&gt;"",$J13&gt;0)),TRUE,FALSE)</formula>
    </cfRule>
  </conditionalFormatting>
  <conditionalFormatting sqref="B10:C10">
    <cfRule type="expression" dxfId="43" priority="8" stopIfTrue="1">
      <formula>IF(AND($D10&lt;&gt;"",TRIM($F10)=""),TRUE,FALSE)</formula>
    </cfRule>
  </conditionalFormatting>
  <conditionalFormatting sqref="A10">
    <cfRule type="expression" dxfId="42" priority="9" stopIfTrue="1">
      <formula>IF(AND(TRIM($C10)="",OR($D10&lt;&gt;"",$E10&lt;&gt;"",TRIM($F10)&lt;&gt;"",$J10&gt;0)),TRUE,FALSE)</formula>
    </cfRule>
  </conditionalFormatting>
  <conditionalFormatting sqref="A10">
    <cfRule type="expression" dxfId="41" priority="10" stopIfTrue="1">
      <formula>#REF!&lt;0</formula>
    </cfRule>
  </conditionalFormatting>
  <conditionalFormatting sqref="B13:C13">
    <cfRule type="expression" dxfId="40" priority="7" stopIfTrue="1">
      <formula>IF(AND($D13&lt;&gt;"",TRIM($F13)=""),TRUE,FALSE)</formula>
    </cfRule>
  </conditionalFormatting>
  <conditionalFormatting sqref="B9:C9">
    <cfRule type="expression" dxfId="39" priority="4" stopIfTrue="1">
      <formula>IF(AND($D9&lt;&gt;"",TRIM($F9)=""),TRUE,FALSE)</formula>
    </cfRule>
  </conditionalFormatting>
  <conditionalFormatting sqref="A9">
    <cfRule type="expression" dxfId="38" priority="5" stopIfTrue="1">
      <formula>IF(AND(TRIM($C9)="",OR($D9&lt;&gt;"",$E9&lt;&gt;"",TRIM($F9)&lt;&gt;"",$J9&gt;0)),TRUE,FALSE)</formula>
    </cfRule>
  </conditionalFormatting>
  <conditionalFormatting sqref="A9">
    <cfRule type="expression" dxfId="37" priority="6" stopIfTrue="1">
      <formula>#REF!&lt;0</formula>
    </cfRule>
  </conditionalFormatting>
  <conditionalFormatting sqref="A6">
    <cfRule type="expression" dxfId="36" priority="3" stopIfTrue="1">
      <formula>IF(AND(TRIM($C6)="",OR($D6&lt;&gt;"",$E6&lt;&gt;"",TRIM($F15)&lt;&gt;"",$J15&gt;0)),TRUE,FALSE)</formula>
    </cfRule>
  </conditionalFormatting>
  <conditionalFormatting sqref="A6">
    <cfRule type="expression" dxfId="35" priority="2" stopIfTrue="1">
      <formula>IF(AND(TRIM($C6)="",OR($D6&lt;&gt;"",$E6&lt;&gt;"",TRIM($F15)&lt;&gt;"",$J15&gt;0)),TRUE,FALSE)</formula>
    </cfRule>
  </conditionalFormatting>
  <conditionalFormatting sqref="B6:C6">
    <cfRule type="expression" dxfId="34" priority="1" stopIfTrue="1">
      <formula>IF(AND($D6&lt;&gt;"",TRIM($F15)=""),TRUE,FALSE)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A28" workbookViewId="0">
      <selection sqref="A1:G1"/>
    </sheetView>
  </sheetViews>
  <sheetFormatPr defaultColWidth="14.5703125" defaultRowHeight="15" x14ac:dyDescent="0.25"/>
  <cols>
    <col min="1" max="1" width="14.5703125" style="12"/>
    <col min="2" max="2" width="22.28515625" bestFit="1" customWidth="1"/>
    <col min="3" max="3" width="74.28515625" customWidth="1"/>
    <col min="6" max="6" width="20.5703125" bestFit="1" customWidth="1"/>
    <col min="7" max="7" width="23.28515625" bestFit="1" customWidth="1"/>
  </cols>
  <sheetData>
    <row r="1" spans="1:7" ht="20.25" thickBot="1" x14ac:dyDescent="0.35">
      <c r="A1" s="46" t="s">
        <v>9</v>
      </c>
      <c r="B1" s="46"/>
      <c r="C1" s="46"/>
      <c r="D1" s="46"/>
      <c r="E1" s="46"/>
      <c r="F1" s="46"/>
      <c r="G1" s="46"/>
    </row>
    <row r="2" spans="1:7" ht="16.5" thickTop="1" thickBot="1" x14ac:dyDescent="0.3">
      <c r="A2" s="13"/>
      <c r="B2" s="13"/>
      <c r="C2" s="13"/>
      <c r="D2" s="42" t="s">
        <v>0</v>
      </c>
      <c r="E2" s="43"/>
      <c r="F2" s="44" t="s">
        <v>1</v>
      </c>
      <c r="G2" s="45"/>
    </row>
    <row r="3" spans="1:7" x14ac:dyDescent="0.25">
      <c r="A3" s="10" t="s">
        <v>2</v>
      </c>
      <c r="B3" s="1" t="s">
        <v>3</v>
      </c>
      <c r="C3" s="1" t="s">
        <v>4</v>
      </c>
      <c r="D3" s="2" t="s">
        <v>5</v>
      </c>
      <c r="E3" s="3" t="s">
        <v>6</v>
      </c>
      <c r="F3" s="4" t="s">
        <v>7</v>
      </c>
      <c r="G3" s="5" t="s">
        <v>8</v>
      </c>
    </row>
    <row r="4" spans="1:7" x14ac:dyDescent="0.25">
      <c r="A4" s="11">
        <v>44082</v>
      </c>
      <c r="B4" s="6" t="s">
        <v>77</v>
      </c>
      <c r="C4" s="6" t="s">
        <v>78</v>
      </c>
      <c r="D4" s="7">
        <v>0.8125</v>
      </c>
      <c r="E4" s="7">
        <v>0.83333333333333337</v>
      </c>
      <c r="F4" s="8">
        <f t="shared" ref="F4:F50" si="0">IF(ISERROR(E4-D4),"",IF(OR(E4-D4&lt;0,AND(TRIM(D4)&lt;&gt;"",TRIM(E4)=""),AND(TRIM(D4)="",TRIM(E4)&lt;&gt;"")),"",E4-D4))</f>
        <v>2.083333333333337E-2</v>
      </c>
      <c r="G4" s="9">
        <f>IF(TRIM(F4)="",0,F4*24)</f>
        <v>0.50000000000000089</v>
      </c>
    </row>
    <row r="5" spans="1:7" x14ac:dyDescent="0.25">
      <c r="A5" s="11">
        <v>44082</v>
      </c>
      <c r="B5" s="6" t="s">
        <v>77</v>
      </c>
      <c r="C5" s="6" t="s">
        <v>78</v>
      </c>
      <c r="D5" s="7">
        <v>0.88541666666666663</v>
      </c>
      <c r="E5" s="7">
        <v>0.92361111111111116</v>
      </c>
      <c r="F5" s="8">
        <f t="shared" si="0"/>
        <v>3.8194444444444531E-2</v>
      </c>
      <c r="G5" s="9">
        <f t="shared" ref="G5:G50" si="1">IF(TRIM(F5)="",0,F5*24)</f>
        <v>0.91666666666666874</v>
      </c>
    </row>
    <row r="6" spans="1:7" x14ac:dyDescent="0.25">
      <c r="A6" s="11">
        <v>44098</v>
      </c>
      <c r="B6" s="6" t="s">
        <v>79</v>
      </c>
      <c r="C6" s="6" t="s">
        <v>80</v>
      </c>
      <c r="D6" s="23">
        <v>0.80555555555555547</v>
      </c>
      <c r="E6" s="23">
        <v>0.83333333333333337</v>
      </c>
      <c r="F6" s="8">
        <f t="shared" si="0"/>
        <v>2.7777777777777901E-2</v>
      </c>
      <c r="G6" s="9">
        <f t="shared" si="1"/>
        <v>0.66666666666666963</v>
      </c>
    </row>
    <row r="7" spans="1:7" x14ac:dyDescent="0.25">
      <c r="A7" s="21"/>
      <c r="B7" s="22"/>
      <c r="C7" s="22"/>
      <c r="D7" s="23"/>
      <c r="E7" s="23"/>
      <c r="F7" s="8">
        <f t="shared" si="0"/>
        <v>0</v>
      </c>
      <c r="G7" s="9">
        <f t="shared" si="1"/>
        <v>0</v>
      </c>
    </row>
    <row r="8" spans="1:7" x14ac:dyDescent="0.25">
      <c r="A8" s="21"/>
      <c r="B8" s="22"/>
      <c r="C8" s="22"/>
      <c r="D8" s="23"/>
      <c r="E8" s="23"/>
      <c r="F8" s="8">
        <f t="shared" si="0"/>
        <v>0</v>
      </c>
      <c r="G8" s="9">
        <f t="shared" si="1"/>
        <v>0</v>
      </c>
    </row>
    <row r="9" spans="1:7" x14ac:dyDescent="0.25">
      <c r="A9" s="21"/>
      <c r="B9" s="29"/>
      <c r="C9" s="22"/>
      <c r="D9" s="23"/>
      <c r="E9" s="23"/>
      <c r="F9" s="8">
        <f t="shared" si="0"/>
        <v>0</v>
      </c>
      <c r="G9" s="9">
        <f t="shared" si="1"/>
        <v>0</v>
      </c>
    </row>
    <row r="10" spans="1:7" x14ac:dyDescent="0.25">
      <c r="A10" s="21"/>
      <c r="B10" s="22"/>
      <c r="C10" s="22"/>
      <c r="D10" s="23"/>
      <c r="E10" s="23"/>
      <c r="F10" s="8">
        <f t="shared" si="0"/>
        <v>0</v>
      </c>
      <c r="G10" s="9">
        <f t="shared" si="1"/>
        <v>0</v>
      </c>
    </row>
    <row r="11" spans="1:7" x14ac:dyDescent="0.25">
      <c r="A11" s="21"/>
      <c r="B11" s="22"/>
      <c r="C11" s="22"/>
      <c r="D11" s="23"/>
      <c r="E11" s="23"/>
      <c r="F11" s="8">
        <f t="shared" si="0"/>
        <v>0</v>
      </c>
      <c r="G11" s="9">
        <f t="shared" si="1"/>
        <v>0</v>
      </c>
    </row>
    <row r="12" spans="1:7" x14ac:dyDescent="0.25">
      <c r="A12" s="21"/>
      <c r="B12" s="22"/>
      <c r="C12" s="22"/>
      <c r="D12" s="23"/>
      <c r="E12" s="23"/>
      <c r="F12" s="8">
        <f t="shared" si="0"/>
        <v>0</v>
      </c>
      <c r="G12" s="9">
        <f t="shared" si="1"/>
        <v>0</v>
      </c>
    </row>
    <row r="13" spans="1:7" x14ac:dyDescent="0.25">
      <c r="A13" s="24"/>
      <c r="B13" s="22"/>
      <c r="C13" s="22"/>
      <c r="D13" s="28"/>
      <c r="E13" s="28"/>
      <c r="F13" s="8">
        <f t="shared" si="0"/>
        <v>0</v>
      </c>
      <c r="G13" s="9">
        <f t="shared" si="1"/>
        <v>0</v>
      </c>
    </row>
    <row r="14" spans="1:7" x14ac:dyDescent="0.25">
      <c r="A14" s="24"/>
      <c r="B14" s="25"/>
      <c r="C14" s="25"/>
      <c r="D14" s="25"/>
      <c r="E14" s="25"/>
      <c r="F14" s="8">
        <f t="shared" si="0"/>
        <v>0</v>
      </c>
      <c r="G14" s="9">
        <f t="shared" si="1"/>
        <v>0</v>
      </c>
    </row>
    <row r="15" spans="1:7" x14ac:dyDescent="0.25">
      <c r="A15" s="21"/>
      <c r="B15" s="22"/>
      <c r="C15" s="22"/>
      <c r="D15" s="23"/>
      <c r="E15" s="23"/>
      <c r="F15" s="8">
        <f t="shared" si="0"/>
        <v>0</v>
      </c>
      <c r="G15" s="9">
        <f t="shared" si="1"/>
        <v>0</v>
      </c>
    </row>
    <row r="16" spans="1:7" x14ac:dyDescent="0.25">
      <c r="A16" s="21"/>
      <c r="B16" s="22"/>
      <c r="C16" s="22"/>
      <c r="D16" s="23"/>
      <c r="E16" s="23"/>
      <c r="F16" s="8">
        <f t="shared" si="0"/>
        <v>0</v>
      </c>
      <c r="G16" s="9">
        <f t="shared" si="1"/>
        <v>0</v>
      </c>
    </row>
    <row r="17" spans="1:7" x14ac:dyDescent="0.25">
      <c r="A17" s="21"/>
      <c r="B17" s="22"/>
      <c r="C17" s="22"/>
      <c r="D17" s="23"/>
      <c r="E17" s="23"/>
      <c r="F17" s="8">
        <f t="shared" si="0"/>
        <v>0</v>
      </c>
      <c r="G17" s="9">
        <f t="shared" si="1"/>
        <v>0</v>
      </c>
    </row>
    <row r="18" spans="1:7" x14ac:dyDescent="0.25">
      <c r="A18" s="11"/>
      <c r="B18" s="6"/>
      <c r="C18" s="6"/>
      <c r="D18" s="7"/>
      <c r="E18" s="7"/>
      <c r="F18" s="8">
        <f t="shared" si="0"/>
        <v>0</v>
      </c>
      <c r="G18" s="9">
        <f t="shared" si="1"/>
        <v>0</v>
      </c>
    </row>
    <row r="19" spans="1:7" x14ac:dyDescent="0.25">
      <c r="A19" s="11"/>
      <c r="B19" s="6"/>
      <c r="C19" s="6"/>
      <c r="D19" s="7"/>
      <c r="E19" s="7"/>
      <c r="F19" s="8">
        <f t="shared" si="0"/>
        <v>0</v>
      </c>
      <c r="G19" s="9">
        <f t="shared" si="1"/>
        <v>0</v>
      </c>
    </row>
    <row r="20" spans="1:7" x14ac:dyDescent="0.25">
      <c r="A20" s="11"/>
      <c r="B20" s="6"/>
      <c r="C20" s="6"/>
      <c r="D20" s="7"/>
      <c r="E20" s="7"/>
      <c r="F20" s="8">
        <f t="shared" si="0"/>
        <v>0</v>
      </c>
      <c r="G20" s="9">
        <f t="shared" si="1"/>
        <v>0</v>
      </c>
    </row>
    <row r="21" spans="1:7" x14ac:dyDescent="0.25">
      <c r="A21" s="11"/>
      <c r="B21" s="6"/>
      <c r="C21" s="6"/>
      <c r="D21" s="7"/>
      <c r="E21" s="7"/>
      <c r="F21" s="8">
        <f t="shared" si="0"/>
        <v>0</v>
      </c>
      <c r="G21" s="9">
        <f t="shared" si="1"/>
        <v>0</v>
      </c>
    </row>
    <row r="22" spans="1:7" x14ac:dyDescent="0.25">
      <c r="A22" s="11"/>
      <c r="B22" s="6"/>
      <c r="C22" s="6"/>
      <c r="D22" s="7"/>
      <c r="E22" s="7"/>
      <c r="F22" s="8">
        <f t="shared" si="0"/>
        <v>0</v>
      </c>
      <c r="G22" s="9">
        <f t="shared" si="1"/>
        <v>0</v>
      </c>
    </row>
    <row r="23" spans="1:7" x14ac:dyDescent="0.25">
      <c r="A23" s="11"/>
      <c r="B23" s="6"/>
      <c r="C23" s="6"/>
      <c r="D23" s="7"/>
      <c r="E23" s="7"/>
      <c r="F23" s="8">
        <f t="shared" si="0"/>
        <v>0</v>
      </c>
      <c r="G23" s="9">
        <f t="shared" si="1"/>
        <v>0</v>
      </c>
    </row>
    <row r="24" spans="1:7" x14ac:dyDescent="0.25">
      <c r="A24" s="11"/>
      <c r="B24" s="6"/>
      <c r="C24" s="6"/>
      <c r="D24" s="7"/>
      <c r="E24" s="7"/>
      <c r="F24" s="8">
        <f t="shared" si="0"/>
        <v>0</v>
      </c>
      <c r="G24" s="9">
        <f t="shared" si="1"/>
        <v>0</v>
      </c>
    </row>
    <row r="25" spans="1:7" x14ac:dyDescent="0.25">
      <c r="A25" s="11"/>
      <c r="B25" s="6"/>
      <c r="C25" s="6"/>
      <c r="D25" s="7"/>
      <c r="E25" s="7"/>
      <c r="F25" s="8">
        <f t="shared" si="0"/>
        <v>0</v>
      </c>
      <c r="G25" s="9">
        <f t="shared" si="1"/>
        <v>0</v>
      </c>
    </row>
    <row r="26" spans="1:7" x14ac:dyDescent="0.25">
      <c r="A26" s="11"/>
      <c r="B26" s="6"/>
      <c r="C26" s="6"/>
      <c r="D26" s="7"/>
      <c r="E26" s="7"/>
      <c r="F26" s="8">
        <f t="shared" si="0"/>
        <v>0</v>
      </c>
      <c r="G26" s="9">
        <f t="shared" si="1"/>
        <v>0</v>
      </c>
    </row>
    <row r="27" spans="1:7" x14ac:dyDescent="0.25">
      <c r="A27" s="11"/>
      <c r="B27" s="6"/>
      <c r="C27" s="6"/>
      <c r="D27" s="7"/>
      <c r="E27" s="7"/>
      <c r="F27" s="8">
        <f t="shared" si="0"/>
        <v>0</v>
      </c>
      <c r="G27" s="9">
        <f t="shared" si="1"/>
        <v>0</v>
      </c>
    </row>
    <row r="28" spans="1:7" x14ac:dyDescent="0.25">
      <c r="A28" s="11"/>
      <c r="B28" s="6"/>
      <c r="C28" s="6"/>
      <c r="D28" s="7"/>
      <c r="E28" s="7"/>
      <c r="F28" s="8">
        <f t="shared" si="0"/>
        <v>0</v>
      </c>
      <c r="G28" s="9">
        <f t="shared" si="1"/>
        <v>0</v>
      </c>
    </row>
    <row r="29" spans="1:7" x14ac:dyDescent="0.25">
      <c r="A29" s="11"/>
      <c r="B29" s="6"/>
      <c r="C29" s="6"/>
      <c r="D29" s="7"/>
      <c r="E29" s="7"/>
      <c r="F29" s="8">
        <f t="shared" si="0"/>
        <v>0</v>
      </c>
      <c r="G29" s="9">
        <f t="shared" si="1"/>
        <v>0</v>
      </c>
    </row>
    <row r="30" spans="1:7" x14ac:dyDescent="0.25">
      <c r="A30" s="11"/>
      <c r="B30" s="6"/>
      <c r="C30" s="6"/>
      <c r="D30" s="7"/>
      <c r="E30" s="7"/>
      <c r="F30" s="8">
        <f t="shared" si="0"/>
        <v>0</v>
      </c>
      <c r="G30" s="9">
        <f t="shared" si="1"/>
        <v>0</v>
      </c>
    </row>
    <row r="31" spans="1:7" x14ac:dyDescent="0.25">
      <c r="A31" s="11"/>
      <c r="B31" s="6"/>
      <c r="C31" s="6"/>
      <c r="D31" s="7"/>
      <c r="E31" s="7"/>
      <c r="F31" s="8">
        <f t="shared" si="0"/>
        <v>0</v>
      </c>
      <c r="G31" s="9">
        <f t="shared" si="1"/>
        <v>0</v>
      </c>
    </row>
    <row r="32" spans="1:7" x14ac:dyDescent="0.25">
      <c r="A32" s="11"/>
      <c r="B32" s="6"/>
      <c r="C32" s="6"/>
      <c r="D32" s="7"/>
      <c r="E32" s="7"/>
      <c r="F32" s="8">
        <f t="shared" si="0"/>
        <v>0</v>
      </c>
      <c r="G32" s="9">
        <f t="shared" si="1"/>
        <v>0</v>
      </c>
    </row>
    <row r="33" spans="1:7" x14ac:dyDescent="0.25">
      <c r="A33" s="11"/>
      <c r="B33" s="6"/>
      <c r="C33" s="6"/>
      <c r="D33" s="7"/>
      <c r="E33" s="7"/>
      <c r="F33" s="8">
        <f t="shared" si="0"/>
        <v>0</v>
      </c>
      <c r="G33" s="9">
        <f t="shared" si="1"/>
        <v>0</v>
      </c>
    </row>
    <row r="34" spans="1:7" x14ac:dyDescent="0.25">
      <c r="A34" s="11"/>
      <c r="B34" s="6"/>
      <c r="C34" s="6"/>
      <c r="D34" s="7"/>
      <c r="E34" s="7"/>
      <c r="F34" s="8">
        <f t="shared" si="0"/>
        <v>0</v>
      </c>
      <c r="G34" s="9">
        <f t="shared" si="1"/>
        <v>0</v>
      </c>
    </row>
    <row r="35" spans="1:7" x14ac:dyDescent="0.25">
      <c r="A35" s="11"/>
      <c r="B35" s="6"/>
      <c r="C35" s="6"/>
      <c r="D35" s="7"/>
      <c r="E35" s="7"/>
      <c r="F35" s="8">
        <f t="shared" si="0"/>
        <v>0</v>
      </c>
      <c r="G35" s="9">
        <f t="shared" si="1"/>
        <v>0</v>
      </c>
    </row>
    <row r="36" spans="1:7" x14ac:dyDescent="0.25">
      <c r="A36" s="11"/>
      <c r="B36" s="6"/>
      <c r="C36" s="6"/>
      <c r="D36" s="7"/>
      <c r="E36" s="7"/>
      <c r="F36" s="8">
        <f t="shared" si="0"/>
        <v>0</v>
      </c>
      <c r="G36" s="9">
        <f t="shared" si="1"/>
        <v>0</v>
      </c>
    </row>
    <row r="37" spans="1:7" x14ac:dyDescent="0.25">
      <c r="A37" s="11"/>
      <c r="B37" s="6"/>
      <c r="C37" s="6"/>
      <c r="D37" s="7"/>
      <c r="E37" s="7"/>
      <c r="F37" s="8">
        <f t="shared" si="0"/>
        <v>0</v>
      </c>
      <c r="G37" s="9">
        <f t="shared" si="1"/>
        <v>0</v>
      </c>
    </row>
    <row r="38" spans="1:7" x14ac:dyDescent="0.25">
      <c r="A38" s="11"/>
      <c r="B38" s="6"/>
      <c r="C38" s="6"/>
      <c r="D38" s="7"/>
      <c r="E38" s="7"/>
      <c r="F38" s="8">
        <f t="shared" si="0"/>
        <v>0</v>
      </c>
      <c r="G38" s="9">
        <f t="shared" si="1"/>
        <v>0</v>
      </c>
    </row>
    <row r="39" spans="1:7" x14ac:dyDescent="0.25">
      <c r="A39" s="11"/>
      <c r="B39" s="6"/>
      <c r="C39" s="6"/>
      <c r="D39" s="7"/>
      <c r="E39" s="7"/>
      <c r="F39" s="8">
        <f t="shared" si="0"/>
        <v>0</v>
      </c>
      <c r="G39" s="9">
        <f t="shared" si="1"/>
        <v>0</v>
      </c>
    </row>
    <row r="40" spans="1:7" x14ac:dyDescent="0.25">
      <c r="A40" s="11"/>
      <c r="B40" s="6"/>
      <c r="C40" s="6"/>
      <c r="D40" s="7"/>
      <c r="E40" s="7"/>
      <c r="F40" s="8">
        <f t="shared" si="0"/>
        <v>0</v>
      </c>
      <c r="G40" s="9">
        <f t="shared" si="1"/>
        <v>0</v>
      </c>
    </row>
    <row r="41" spans="1:7" x14ac:dyDescent="0.25">
      <c r="A41" s="11"/>
      <c r="B41" s="6"/>
      <c r="C41" s="6"/>
      <c r="D41" s="7"/>
      <c r="E41" s="7"/>
      <c r="F41" s="8">
        <f t="shared" si="0"/>
        <v>0</v>
      </c>
      <c r="G41" s="9">
        <f t="shared" si="1"/>
        <v>0</v>
      </c>
    </row>
    <row r="42" spans="1:7" x14ac:dyDescent="0.25">
      <c r="A42" s="11"/>
      <c r="B42" s="6"/>
      <c r="C42" s="6"/>
      <c r="D42" s="7"/>
      <c r="E42" s="7"/>
      <c r="F42" s="8">
        <f t="shared" si="0"/>
        <v>0</v>
      </c>
      <c r="G42" s="9">
        <f t="shared" si="1"/>
        <v>0</v>
      </c>
    </row>
    <row r="43" spans="1:7" x14ac:dyDescent="0.25">
      <c r="A43" s="11"/>
      <c r="B43" s="6"/>
      <c r="C43" s="6"/>
      <c r="D43" s="7"/>
      <c r="E43" s="7"/>
      <c r="F43" s="8">
        <f t="shared" si="0"/>
        <v>0</v>
      </c>
      <c r="G43" s="9">
        <f t="shared" si="1"/>
        <v>0</v>
      </c>
    </row>
    <row r="44" spans="1:7" x14ac:dyDescent="0.25">
      <c r="A44" s="11"/>
      <c r="B44" s="6"/>
      <c r="C44" s="6"/>
      <c r="D44" s="7"/>
      <c r="E44" s="7"/>
      <c r="F44" s="8">
        <f t="shared" si="0"/>
        <v>0</v>
      </c>
      <c r="G44" s="9">
        <f t="shared" si="1"/>
        <v>0</v>
      </c>
    </row>
    <row r="45" spans="1:7" x14ac:dyDescent="0.25">
      <c r="A45" s="11"/>
      <c r="B45" s="6"/>
      <c r="C45" s="6"/>
      <c r="D45" s="7"/>
      <c r="E45" s="7"/>
      <c r="F45" s="8">
        <f t="shared" si="0"/>
        <v>0</v>
      </c>
      <c r="G45" s="9">
        <f t="shared" si="1"/>
        <v>0</v>
      </c>
    </row>
    <row r="46" spans="1:7" x14ac:dyDescent="0.25">
      <c r="A46" s="11"/>
      <c r="B46" s="6"/>
      <c r="C46" s="6"/>
      <c r="D46" s="7"/>
      <c r="E46" s="7"/>
      <c r="F46" s="8">
        <f t="shared" si="0"/>
        <v>0</v>
      </c>
      <c r="G46" s="9">
        <f t="shared" si="1"/>
        <v>0</v>
      </c>
    </row>
    <row r="47" spans="1:7" x14ac:dyDescent="0.25">
      <c r="A47" s="11"/>
      <c r="B47" s="6"/>
      <c r="C47" s="6"/>
      <c r="D47" s="7"/>
      <c r="E47" s="7"/>
      <c r="F47" s="8">
        <f t="shared" si="0"/>
        <v>0</v>
      </c>
      <c r="G47" s="9">
        <f t="shared" si="1"/>
        <v>0</v>
      </c>
    </row>
    <row r="48" spans="1:7" x14ac:dyDescent="0.25">
      <c r="A48" s="11"/>
      <c r="B48" s="6"/>
      <c r="C48" s="6"/>
      <c r="D48" s="7"/>
      <c r="E48" s="7"/>
      <c r="F48" s="8">
        <f t="shared" si="0"/>
        <v>0</v>
      </c>
      <c r="G48" s="9">
        <f t="shared" si="1"/>
        <v>0</v>
      </c>
    </row>
    <row r="49" spans="1:7" x14ac:dyDescent="0.25">
      <c r="A49" s="11"/>
      <c r="B49" s="6"/>
      <c r="C49" s="6"/>
      <c r="D49" s="7"/>
      <c r="E49" s="7"/>
      <c r="F49" s="8">
        <f t="shared" si="0"/>
        <v>0</v>
      </c>
      <c r="G49" s="9">
        <f t="shared" si="1"/>
        <v>0</v>
      </c>
    </row>
    <row r="50" spans="1:7" ht="15.75" thickBot="1" x14ac:dyDescent="0.3">
      <c r="A50" s="11"/>
      <c r="B50" s="6"/>
      <c r="C50" s="6"/>
      <c r="D50" s="7"/>
      <c r="E50" s="7"/>
      <c r="F50" s="8">
        <f t="shared" si="0"/>
        <v>0</v>
      </c>
      <c r="G50" s="9">
        <f t="shared" si="1"/>
        <v>0</v>
      </c>
    </row>
    <row r="51" spans="1:7" ht="20.25" thickTop="1" thickBot="1" x14ac:dyDescent="0.35">
      <c r="A51" s="14"/>
      <c r="B51" s="15"/>
      <c r="C51" s="15"/>
      <c r="D51" s="15"/>
      <c r="E51" s="15"/>
      <c r="F51" s="16">
        <f>SUM(F4:F50)</f>
        <v>8.6805555555555802E-2</v>
      </c>
      <c r="G51" s="17">
        <f>SUM(G4:G50)</f>
        <v>2.0833333333333393</v>
      </c>
    </row>
    <row r="52" spans="1:7" ht="16.5" thickTop="1" thickBot="1" x14ac:dyDescent="0.3"/>
    <row r="53" spans="1:7" ht="27.75" thickTop="1" thickBot="1" x14ac:dyDescent="0.45">
      <c r="F53" s="26" t="s">
        <v>29</v>
      </c>
      <c r="G53" s="27">
        <f>G51*150</f>
        <v>312.50000000000091</v>
      </c>
    </row>
    <row r="54" spans="1:7" ht="15.75" thickTop="1" x14ac:dyDescent="0.25"/>
  </sheetData>
  <mergeCells count="3">
    <mergeCell ref="A1:G1"/>
    <mergeCell ref="D2:E2"/>
    <mergeCell ref="F2:G2"/>
  </mergeCells>
  <conditionalFormatting sqref="F4:G50">
    <cfRule type="expression" dxfId="33" priority="13" stopIfTrue="1">
      <formula>IF(TRIM($I4)="",TRUE,FALSE)</formula>
    </cfRule>
  </conditionalFormatting>
  <conditionalFormatting sqref="B15:C50 B7:C8 B11:C12">
    <cfRule type="expression" dxfId="32" priority="12" stopIfTrue="1">
      <formula>IF(AND($D7&lt;&gt;"",TRIM($F7)=""),TRUE,FALSE)</formula>
    </cfRule>
  </conditionalFormatting>
  <conditionalFormatting sqref="G4:G50">
    <cfRule type="expression" dxfId="31" priority="11" stopIfTrue="1">
      <formula>IF($J4&gt;4,TRUE,FALSE)</formula>
    </cfRule>
  </conditionalFormatting>
  <conditionalFormatting sqref="A6:A8 A15:A50 A11:A12">
    <cfRule type="expression" dxfId="30" priority="14" stopIfTrue="1">
      <formula>IF(AND(TRIM($C6)="",OR($D6&lt;&gt;"",$E6&lt;&gt;"",TRIM($F6)&lt;&gt;"",$J6&gt;0)),TRUE,FALSE)</formula>
    </cfRule>
  </conditionalFormatting>
  <conditionalFormatting sqref="A15:A50 A11:A12 A4:A8">
    <cfRule type="expression" dxfId="29" priority="15" stopIfTrue="1">
      <formula>#REF!&lt;0</formula>
    </cfRule>
  </conditionalFormatting>
  <conditionalFormatting sqref="B4:C5">
    <cfRule type="expression" dxfId="28" priority="16" stopIfTrue="1">
      <formula>IF(AND($D4&lt;&gt;"",TRIM($F13)=""),TRUE,FALSE)</formula>
    </cfRule>
  </conditionalFormatting>
  <conditionalFormatting sqref="A4:A5">
    <cfRule type="expression" dxfId="27" priority="17" stopIfTrue="1">
      <formula>IF(AND(TRIM($C4)="",OR($D4&lt;&gt;"",$E4&lt;&gt;"",TRIM($F13)&lt;&gt;"",$J13&gt;0)),TRUE,FALSE)</formula>
    </cfRule>
  </conditionalFormatting>
  <conditionalFormatting sqref="B10:C10">
    <cfRule type="expression" dxfId="26" priority="8" stopIfTrue="1">
      <formula>IF(AND($D10&lt;&gt;"",TRIM($F10)=""),TRUE,FALSE)</formula>
    </cfRule>
  </conditionalFormatting>
  <conditionalFormatting sqref="A10">
    <cfRule type="expression" dxfId="25" priority="9" stopIfTrue="1">
      <formula>IF(AND(TRIM($C10)="",OR($D10&lt;&gt;"",$E10&lt;&gt;"",TRIM($F10)&lt;&gt;"",$J10&gt;0)),TRUE,FALSE)</formula>
    </cfRule>
  </conditionalFormatting>
  <conditionalFormatting sqref="A10">
    <cfRule type="expression" dxfId="24" priority="10" stopIfTrue="1">
      <formula>#REF!&lt;0</formula>
    </cfRule>
  </conditionalFormatting>
  <conditionalFormatting sqref="B13:C13">
    <cfRule type="expression" dxfId="23" priority="7" stopIfTrue="1">
      <formula>IF(AND($D13&lt;&gt;"",TRIM($F13)=""),TRUE,FALSE)</formula>
    </cfRule>
  </conditionalFormatting>
  <conditionalFormatting sqref="B9:C9">
    <cfRule type="expression" dxfId="22" priority="4" stopIfTrue="1">
      <formula>IF(AND($D9&lt;&gt;"",TRIM($F9)=""),TRUE,FALSE)</formula>
    </cfRule>
  </conditionalFormatting>
  <conditionalFormatting sqref="A9">
    <cfRule type="expression" dxfId="21" priority="5" stopIfTrue="1">
      <formula>IF(AND(TRIM($C9)="",OR($D9&lt;&gt;"",$E9&lt;&gt;"",TRIM($F9)&lt;&gt;"",$J9&gt;0)),TRUE,FALSE)</formula>
    </cfRule>
  </conditionalFormatting>
  <conditionalFormatting sqref="A9">
    <cfRule type="expression" dxfId="20" priority="6" stopIfTrue="1">
      <formula>#REF!&lt;0</formula>
    </cfRule>
  </conditionalFormatting>
  <conditionalFormatting sqref="A6">
    <cfRule type="expression" dxfId="19" priority="3" stopIfTrue="1">
      <formula>IF(AND(TRIM($C6)="",OR($D6&lt;&gt;"",$E6&lt;&gt;"",TRIM($F15)&lt;&gt;"",$J15&gt;0)),TRUE,FALSE)</formula>
    </cfRule>
  </conditionalFormatting>
  <conditionalFormatting sqref="A6">
    <cfRule type="expression" dxfId="18" priority="2" stopIfTrue="1">
      <formula>IF(AND(TRIM($C6)="",OR($D6&lt;&gt;"",$E6&lt;&gt;"",TRIM($F15)&lt;&gt;"",$J15&gt;0)),TRUE,FALSE)</formula>
    </cfRule>
  </conditionalFormatting>
  <conditionalFormatting sqref="B6:C6">
    <cfRule type="expression" dxfId="17" priority="1" stopIfTrue="1">
      <formula>IF(AND($D6&lt;&gt;"",TRIM($F15)=""),TRUE,FALSE)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pane xSplit="1" ySplit="3" topLeftCell="B39" activePane="bottomRight" state="frozen"/>
      <selection pane="topRight" activeCell="B1" sqref="B1"/>
      <selection pane="bottomLeft" activeCell="A4" sqref="A4"/>
      <selection pane="bottomRight" activeCell="E11" sqref="E11"/>
    </sheetView>
  </sheetViews>
  <sheetFormatPr defaultColWidth="14.5703125" defaultRowHeight="15" x14ac:dyDescent="0.25"/>
  <cols>
    <col min="1" max="1" width="14.5703125" style="12"/>
    <col min="2" max="2" width="22.28515625" bestFit="1" customWidth="1"/>
    <col min="3" max="3" width="74.28515625" customWidth="1"/>
    <col min="6" max="6" width="20.5703125" bestFit="1" customWidth="1"/>
    <col min="7" max="7" width="23.28515625" bestFit="1" customWidth="1"/>
    <col min="9" max="9" width="17.7109375" bestFit="1" customWidth="1"/>
  </cols>
  <sheetData>
    <row r="1" spans="1:10" ht="20.25" thickBot="1" x14ac:dyDescent="0.35">
      <c r="A1" s="47" t="s">
        <v>9</v>
      </c>
      <c r="B1" s="47"/>
      <c r="C1" s="47"/>
      <c r="D1" s="47"/>
      <c r="E1" s="47"/>
      <c r="F1" s="47"/>
      <c r="G1" s="47"/>
      <c r="H1" s="47"/>
      <c r="I1" s="47"/>
    </row>
    <row r="2" spans="1:10" ht="15.75" thickBot="1" x14ac:dyDescent="0.3">
      <c r="A2" s="13"/>
      <c r="B2" s="13"/>
      <c r="C2" s="13"/>
      <c r="D2" s="42" t="s">
        <v>0</v>
      </c>
      <c r="E2" s="43"/>
      <c r="F2" s="44" t="s">
        <v>1</v>
      </c>
      <c r="G2" s="45"/>
      <c r="J2" s="34"/>
    </row>
    <row r="3" spans="1:10" x14ac:dyDescent="0.25">
      <c r="A3" s="35" t="s">
        <v>2</v>
      </c>
      <c r="B3" s="1" t="s">
        <v>3</v>
      </c>
      <c r="C3" s="1" t="s">
        <v>4</v>
      </c>
      <c r="D3" s="2" t="s">
        <v>5</v>
      </c>
      <c r="E3" s="3" t="s">
        <v>6</v>
      </c>
      <c r="F3" s="4" t="s">
        <v>7</v>
      </c>
      <c r="G3" s="5" t="s">
        <v>8</v>
      </c>
      <c r="H3" s="5" t="s">
        <v>81</v>
      </c>
      <c r="I3" s="5" t="s">
        <v>82</v>
      </c>
    </row>
    <row r="4" spans="1:10" x14ac:dyDescent="0.25">
      <c r="A4" s="36">
        <v>44292</v>
      </c>
      <c r="B4" s="6" t="s">
        <v>88</v>
      </c>
      <c r="C4" s="38" t="s">
        <v>83</v>
      </c>
      <c r="D4" s="37">
        <v>0.5</v>
      </c>
      <c r="E4" s="37">
        <v>0.54166666666666663</v>
      </c>
      <c r="F4" s="32">
        <f t="shared" ref="F4:F10" si="0">IF(ISERROR(E4-D4),"",IF(OR(E4-D4&lt;0,AND(TRIM(D4)&lt;&gt;"",TRIM(E4)=""),AND(TRIM(D4)="",TRIM(E4)&lt;&gt;"")),"",E4-D4))</f>
        <v>4.166666666666663E-2</v>
      </c>
      <c r="G4" s="33">
        <f>IF(TRIM(F4)="",0,F4*24)</f>
        <v>0.99999999999999911</v>
      </c>
      <c r="H4" s="30">
        <f>SUM(G4*90)</f>
        <v>89.999999999999915</v>
      </c>
      <c r="I4" s="31">
        <f>SUM(H4)</f>
        <v>89.999999999999915</v>
      </c>
    </row>
    <row r="5" spans="1:10" ht="30" x14ac:dyDescent="0.25">
      <c r="A5" s="36">
        <v>44293</v>
      </c>
      <c r="B5" s="6" t="s">
        <v>88</v>
      </c>
      <c r="C5" s="38" t="s">
        <v>84</v>
      </c>
      <c r="D5" s="37">
        <v>0.38958333333333334</v>
      </c>
      <c r="E5" s="37">
        <v>0.57708333333333328</v>
      </c>
      <c r="F5" s="8">
        <f t="shared" si="0"/>
        <v>0.18749999999999994</v>
      </c>
      <c r="G5" s="9">
        <f t="shared" ref="G5:G50" si="1">IF(TRIM(F5)="",0,F5*24)</f>
        <v>4.4999999999999982</v>
      </c>
      <c r="H5" s="30">
        <f t="shared" ref="H5:H11" si="2">SUM(G5*90)</f>
        <v>404.99999999999983</v>
      </c>
      <c r="I5" s="31">
        <f>SUM(I4+H5)</f>
        <v>494.99999999999977</v>
      </c>
    </row>
    <row r="6" spans="1:10" ht="30" x14ac:dyDescent="0.25">
      <c r="A6" s="36">
        <v>44294</v>
      </c>
      <c r="B6" s="6" t="s">
        <v>88</v>
      </c>
      <c r="C6" s="38" t="s">
        <v>85</v>
      </c>
      <c r="D6" s="37">
        <v>0.45833333333333331</v>
      </c>
      <c r="E6" s="37">
        <v>0.51458333333333328</v>
      </c>
      <c r="F6" s="8">
        <f t="shared" si="0"/>
        <v>5.6249999999999967E-2</v>
      </c>
      <c r="G6" s="9">
        <f t="shared" si="1"/>
        <v>1.3499999999999992</v>
      </c>
      <c r="H6" s="30">
        <f t="shared" si="2"/>
        <v>121.49999999999993</v>
      </c>
      <c r="I6" s="31">
        <f>SUM(I5+H6)</f>
        <v>616.49999999999966</v>
      </c>
    </row>
    <row r="7" spans="1:10" ht="30" x14ac:dyDescent="0.25">
      <c r="A7" s="36">
        <v>44295</v>
      </c>
      <c r="B7" s="6" t="s">
        <v>88</v>
      </c>
      <c r="C7" s="38" t="s">
        <v>85</v>
      </c>
      <c r="D7" s="37">
        <v>0.625</v>
      </c>
      <c r="E7" s="37">
        <v>0.65277777777777779</v>
      </c>
      <c r="F7" s="8">
        <f t="shared" si="0"/>
        <v>2.777777777777779E-2</v>
      </c>
      <c r="G7" s="9">
        <f t="shared" si="1"/>
        <v>0.66666666666666696</v>
      </c>
      <c r="H7" s="30">
        <f t="shared" si="2"/>
        <v>60.000000000000028</v>
      </c>
      <c r="I7" s="31">
        <f t="shared" ref="I7:I50" si="3">SUM(I6+H7)</f>
        <v>676.49999999999966</v>
      </c>
    </row>
    <row r="8" spans="1:10" ht="30" x14ac:dyDescent="0.25">
      <c r="A8" s="36">
        <v>44300</v>
      </c>
      <c r="B8" s="6" t="s">
        <v>89</v>
      </c>
      <c r="C8" s="38" t="s">
        <v>86</v>
      </c>
      <c r="D8" s="37">
        <v>0.80555555555555547</v>
      </c>
      <c r="E8" s="37">
        <v>0.9243055555555556</v>
      </c>
      <c r="F8" s="8">
        <f t="shared" si="0"/>
        <v>0.11875000000000013</v>
      </c>
      <c r="G8" s="9">
        <f t="shared" si="1"/>
        <v>2.8500000000000032</v>
      </c>
      <c r="H8" s="30">
        <f t="shared" si="2"/>
        <v>256.50000000000028</v>
      </c>
      <c r="I8" s="31">
        <f t="shared" si="3"/>
        <v>933</v>
      </c>
    </row>
    <row r="9" spans="1:10" ht="30" x14ac:dyDescent="0.25">
      <c r="A9" s="21">
        <v>44301</v>
      </c>
      <c r="B9" s="6" t="s">
        <v>89</v>
      </c>
      <c r="C9" s="39" t="s">
        <v>87</v>
      </c>
      <c r="D9" s="37">
        <v>0.39930555555555558</v>
      </c>
      <c r="E9" s="37">
        <v>0.50208333333333333</v>
      </c>
      <c r="F9" s="8">
        <f t="shared" si="0"/>
        <v>0.10277777777777775</v>
      </c>
      <c r="G9" s="9">
        <f t="shared" si="1"/>
        <v>2.4666666666666659</v>
      </c>
      <c r="H9" s="30">
        <f t="shared" si="2"/>
        <v>221.99999999999994</v>
      </c>
      <c r="I9" s="31">
        <f t="shared" si="3"/>
        <v>1155</v>
      </c>
    </row>
    <row r="10" spans="1:10" x14ac:dyDescent="0.25">
      <c r="A10" s="21">
        <v>44302</v>
      </c>
      <c r="B10" s="6" t="s">
        <v>89</v>
      </c>
      <c r="C10" s="39" t="s">
        <v>90</v>
      </c>
      <c r="D10" s="37">
        <v>0.37638888888888888</v>
      </c>
      <c r="E10" s="37">
        <v>0.43263888888888885</v>
      </c>
      <c r="F10" s="8">
        <f t="shared" si="0"/>
        <v>5.6249999999999967E-2</v>
      </c>
      <c r="G10" s="9">
        <f t="shared" si="1"/>
        <v>1.3499999999999992</v>
      </c>
      <c r="H10" s="30">
        <f t="shared" si="2"/>
        <v>121.49999999999993</v>
      </c>
      <c r="I10" s="31">
        <f t="shared" si="3"/>
        <v>1276.5</v>
      </c>
    </row>
    <row r="11" spans="1:10" x14ac:dyDescent="0.25">
      <c r="A11" s="21"/>
      <c r="B11" s="22"/>
      <c r="C11" s="39"/>
      <c r="D11" s="23"/>
      <c r="E11" s="37"/>
      <c r="F11" s="8">
        <f>IF(ISERROR(E12-D11),"",IF(OR(E12-D11&lt;0,AND(TRIM(D11)&lt;&gt;"",TRIM(E12)=""),AND(TRIM(D11)="",TRIM(E12)&lt;&gt;"")),"",E12-D11))</f>
        <v>0</v>
      </c>
      <c r="G11" s="9">
        <f t="shared" si="1"/>
        <v>0</v>
      </c>
      <c r="H11" s="30">
        <f t="shared" si="2"/>
        <v>0</v>
      </c>
      <c r="I11" s="31">
        <f t="shared" si="3"/>
        <v>1276.5</v>
      </c>
    </row>
    <row r="12" spans="1:10" x14ac:dyDescent="0.25">
      <c r="A12" s="21"/>
      <c r="B12" s="22"/>
      <c r="C12" s="39"/>
      <c r="D12" s="23"/>
      <c r="E12" s="23"/>
      <c r="F12" s="8">
        <f>IF(ISERROR(E13-D12),"",IF(OR(E13-D12&lt;0,AND(TRIM(D12)&lt;&gt;"",TRIM(E13)=""),AND(TRIM(D12)="",TRIM(E13)&lt;&gt;"")),"",E13-D12))</f>
        <v>0</v>
      </c>
      <c r="G12" s="9">
        <f t="shared" si="1"/>
        <v>0</v>
      </c>
      <c r="H12" s="30">
        <f t="shared" ref="H12:H50" si="4">SUM(G12*90)</f>
        <v>0</v>
      </c>
      <c r="I12" s="31">
        <f t="shared" si="3"/>
        <v>1276.5</v>
      </c>
    </row>
    <row r="13" spans="1:10" x14ac:dyDescent="0.25">
      <c r="A13" s="24"/>
      <c r="B13" s="22"/>
      <c r="C13" s="39"/>
      <c r="D13" s="28"/>
      <c r="E13" s="23"/>
      <c r="F13" s="8">
        <f>IF(ISERROR(E14-D13),"",IF(OR(E14-D13&lt;0,AND(TRIM(D13)&lt;&gt;"",TRIM(E14)=""),AND(TRIM(D13)="",TRIM(E14)&lt;&gt;"")),"",E14-D13))</f>
        <v>0</v>
      </c>
      <c r="G13" s="9">
        <f t="shared" si="1"/>
        <v>0</v>
      </c>
      <c r="H13" s="30">
        <f t="shared" si="4"/>
        <v>0</v>
      </c>
      <c r="I13" s="31">
        <f t="shared" si="3"/>
        <v>1276.5</v>
      </c>
    </row>
    <row r="14" spans="1:10" x14ac:dyDescent="0.25">
      <c r="A14" s="24"/>
      <c r="B14" s="25"/>
      <c r="C14" s="40"/>
      <c r="D14" s="25"/>
      <c r="E14" s="28"/>
      <c r="F14" s="8">
        <f>IF(ISERROR(E15-D14),"",IF(OR(E15-D14&lt;0,AND(TRIM(D14)&lt;&gt;"",TRIM(E15)=""),AND(TRIM(D14)="",TRIM(E15)&lt;&gt;"")),"",E15-D14))</f>
        <v>0</v>
      </c>
      <c r="G14" s="9">
        <f t="shared" si="1"/>
        <v>0</v>
      </c>
      <c r="H14" s="30">
        <f t="shared" si="4"/>
        <v>0</v>
      </c>
      <c r="I14" s="31">
        <f t="shared" si="3"/>
        <v>1276.5</v>
      </c>
    </row>
    <row r="15" spans="1:10" x14ac:dyDescent="0.25">
      <c r="A15" s="21"/>
      <c r="B15" s="22"/>
      <c r="C15" s="39"/>
      <c r="D15" s="23"/>
      <c r="E15" s="25"/>
      <c r="F15" s="8">
        <f>IF(ISERROR(E16-D15),"",IF(OR(E16-D15&lt;0,AND(TRIM(D15)&lt;&gt;"",TRIM(E16)=""),AND(TRIM(D15)="",TRIM(E16)&lt;&gt;"")),"",E16-D15))</f>
        <v>0</v>
      </c>
      <c r="G15" s="9">
        <f t="shared" si="1"/>
        <v>0</v>
      </c>
      <c r="H15" s="30">
        <f t="shared" si="4"/>
        <v>0</v>
      </c>
      <c r="I15" s="31">
        <f t="shared" si="3"/>
        <v>1276.5</v>
      </c>
    </row>
    <row r="16" spans="1:10" x14ac:dyDescent="0.25">
      <c r="A16" s="21"/>
      <c r="B16" s="22"/>
      <c r="C16" s="39"/>
      <c r="D16" s="23"/>
      <c r="E16" s="23"/>
      <c r="F16" s="8">
        <f>IF(ISERROR(E17-D16),"",IF(OR(E17-D16&lt;0,AND(TRIM(D16)&lt;&gt;"",TRIM(E17)=""),AND(TRIM(D16)="",TRIM(E17)&lt;&gt;"")),"",E17-D16))</f>
        <v>0</v>
      </c>
      <c r="G16" s="9">
        <f t="shared" si="1"/>
        <v>0</v>
      </c>
      <c r="H16" s="30">
        <f t="shared" si="4"/>
        <v>0</v>
      </c>
      <c r="I16" s="31">
        <f t="shared" si="3"/>
        <v>1276.5</v>
      </c>
    </row>
    <row r="17" spans="1:9" x14ac:dyDescent="0.25">
      <c r="A17" s="21"/>
      <c r="B17" s="22"/>
      <c r="C17" s="39"/>
      <c r="D17" s="23"/>
      <c r="E17" s="23"/>
      <c r="F17" s="8">
        <f>IF(ISERROR(E18-D17),"",IF(OR(E18-D17&lt;0,AND(TRIM(D17)&lt;&gt;"",TRIM(E18)=""),AND(TRIM(D17)="",TRIM(E18)&lt;&gt;"")),"",E18-D17))</f>
        <v>0</v>
      </c>
      <c r="G17" s="9">
        <f t="shared" si="1"/>
        <v>0</v>
      </c>
      <c r="H17" s="30">
        <f t="shared" si="4"/>
        <v>0</v>
      </c>
      <c r="I17" s="31">
        <f t="shared" si="3"/>
        <v>1276.5</v>
      </c>
    </row>
    <row r="18" spans="1:9" x14ac:dyDescent="0.25">
      <c r="A18" s="11"/>
      <c r="B18" s="6"/>
      <c r="C18" s="41"/>
      <c r="D18" s="7"/>
      <c r="E18" s="23"/>
      <c r="F18" s="8">
        <f>IF(ISERROR(E19-D18),"",IF(OR(E19-D18&lt;0,AND(TRIM(D18)&lt;&gt;"",TRIM(E19)=""),AND(TRIM(D18)="",TRIM(E19)&lt;&gt;"")),"",E19-D18))</f>
        <v>0</v>
      </c>
      <c r="G18" s="9">
        <f t="shared" si="1"/>
        <v>0</v>
      </c>
      <c r="H18" s="30">
        <f t="shared" si="4"/>
        <v>0</v>
      </c>
      <c r="I18" s="31">
        <f t="shared" si="3"/>
        <v>1276.5</v>
      </c>
    </row>
    <row r="19" spans="1:9" x14ac:dyDescent="0.25">
      <c r="A19" s="11"/>
      <c r="B19" s="6"/>
      <c r="C19" s="41"/>
      <c r="D19" s="7"/>
      <c r="E19" s="7"/>
      <c r="F19" s="8">
        <f>IF(ISERROR(E20-D19),"",IF(OR(E20-D19&lt;0,AND(TRIM(D19)&lt;&gt;"",TRIM(E20)=""),AND(TRIM(D19)="",TRIM(E20)&lt;&gt;"")),"",E20-D19))</f>
        <v>0</v>
      </c>
      <c r="G19" s="9">
        <f t="shared" si="1"/>
        <v>0</v>
      </c>
      <c r="H19" s="30">
        <f t="shared" si="4"/>
        <v>0</v>
      </c>
      <c r="I19" s="31">
        <f t="shared" si="3"/>
        <v>1276.5</v>
      </c>
    </row>
    <row r="20" spans="1:9" x14ac:dyDescent="0.25">
      <c r="A20" s="11"/>
      <c r="B20" s="6"/>
      <c r="C20" s="41"/>
      <c r="D20" s="7"/>
      <c r="E20" s="7"/>
      <c r="F20" s="8">
        <f>IF(ISERROR(E21-D20),"",IF(OR(E21-D20&lt;0,AND(TRIM(D20)&lt;&gt;"",TRIM(E21)=""),AND(TRIM(D20)="",TRIM(E21)&lt;&gt;"")),"",E21-D20))</f>
        <v>0</v>
      </c>
      <c r="G20" s="9">
        <f t="shared" si="1"/>
        <v>0</v>
      </c>
      <c r="H20" s="30">
        <f t="shared" si="4"/>
        <v>0</v>
      </c>
      <c r="I20" s="31">
        <f t="shared" si="3"/>
        <v>1276.5</v>
      </c>
    </row>
    <row r="21" spans="1:9" x14ac:dyDescent="0.25">
      <c r="A21" s="11"/>
      <c r="B21" s="6"/>
      <c r="C21" s="41"/>
      <c r="D21" s="7"/>
      <c r="E21" s="7"/>
      <c r="F21" s="8">
        <f>IF(ISERROR(E22-D21),"",IF(OR(E22-D21&lt;0,AND(TRIM(D21)&lt;&gt;"",TRIM(E22)=""),AND(TRIM(D21)="",TRIM(E22)&lt;&gt;"")),"",E22-D21))</f>
        <v>0</v>
      </c>
      <c r="G21" s="9">
        <f t="shared" si="1"/>
        <v>0</v>
      </c>
      <c r="H21" s="30">
        <f t="shared" si="4"/>
        <v>0</v>
      </c>
      <c r="I21" s="31">
        <f t="shared" si="3"/>
        <v>1276.5</v>
      </c>
    </row>
    <row r="22" spans="1:9" x14ac:dyDescent="0.25">
      <c r="A22" s="11"/>
      <c r="B22" s="6"/>
      <c r="C22" s="41"/>
      <c r="D22" s="7"/>
      <c r="E22" s="7"/>
      <c r="F22" s="8">
        <f>IF(ISERROR(E23-D22),"",IF(OR(E23-D22&lt;0,AND(TRIM(D22)&lt;&gt;"",TRIM(E23)=""),AND(TRIM(D22)="",TRIM(E23)&lt;&gt;"")),"",E23-D22))</f>
        <v>0</v>
      </c>
      <c r="G22" s="9">
        <f t="shared" si="1"/>
        <v>0</v>
      </c>
      <c r="H22" s="30">
        <f t="shared" si="4"/>
        <v>0</v>
      </c>
      <c r="I22" s="31">
        <f t="shared" si="3"/>
        <v>1276.5</v>
      </c>
    </row>
    <row r="23" spans="1:9" x14ac:dyDescent="0.25">
      <c r="A23" s="11"/>
      <c r="B23" s="6"/>
      <c r="C23" s="41"/>
      <c r="D23" s="7"/>
      <c r="E23" s="7"/>
      <c r="F23" s="8">
        <f>IF(ISERROR(E24-D23),"",IF(OR(E24-D23&lt;0,AND(TRIM(D23)&lt;&gt;"",TRIM(E24)=""),AND(TRIM(D23)="",TRIM(E24)&lt;&gt;"")),"",E24-D23))</f>
        <v>0</v>
      </c>
      <c r="G23" s="9">
        <f t="shared" si="1"/>
        <v>0</v>
      </c>
      <c r="H23" s="30">
        <f t="shared" si="4"/>
        <v>0</v>
      </c>
      <c r="I23" s="31">
        <f t="shared" si="3"/>
        <v>1276.5</v>
      </c>
    </row>
    <row r="24" spans="1:9" x14ac:dyDescent="0.25">
      <c r="A24" s="11"/>
      <c r="B24" s="6"/>
      <c r="C24" s="41"/>
      <c r="D24" s="7"/>
      <c r="E24" s="7"/>
      <c r="F24" s="8">
        <f>IF(ISERROR(E25-D24),"",IF(OR(E25-D24&lt;0,AND(TRIM(D24)&lt;&gt;"",TRIM(E25)=""),AND(TRIM(D24)="",TRIM(E25)&lt;&gt;"")),"",E25-D24))</f>
        <v>0</v>
      </c>
      <c r="G24" s="9">
        <f t="shared" si="1"/>
        <v>0</v>
      </c>
      <c r="H24" s="30">
        <f t="shared" si="4"/>
        <v>0</v>
      </c>
      <c r="I24" s="31">
        <f t="shared" si="3"/>
        <v>1276.5</v>
      </c>
    </row>
    <row r="25" spans="1:9" x14ac:dyDescent="0.25">
      <c r="A25" s="11"/>
      <c r="B25" s="6"/>
      <c r="C25" s="41"/>
      <c r="D25" s="7"/>
      <c r="E25" s="7"/>
      <c r="F25" s="8">
        <f>IF(ISERROR(E26-D25),"",IF(OR(E26-D25&lt;0,AND(TRIM(D25)&lt;&gt;"",TRIM(E26)=""),AND(TRIM(D25)="",TRIM(E26)&lt;&gt;"")),"",E26-D25))</f>
        <v>0</v>
      </c>
      <c r="G25" s="9">
        <f t="shared" si="1"/>
        <v>0</v>
      </c>
      <c r="H25" s="30">
        <f t="shared" si="4"/>
        <v>0</v>
      </c>
      <c r="I25" s="31">
        <f t="shared" si="3"/>
        <v>1276.5</v>
      </c>
    </row>
    <row r="26" spans="1:9" x14ac:dyDescent="0.25">
      <c r="A26" s="11"/>
      <c r="B26" s="6"/>
      <c r="C26" s="41"/>
      <c r="D26" s="7"/>
      <c r="E26" s="7"/>
      <c r="F26" s="8">
        <f>IF(ISERROR(E27-D26),"",IF(OR(E27-D26&lt;0,AND(TRIM(D26)&lt;&gt;"",TRIM(E27)=""),AND(TRIM(D26)="",TRIM(E27)&lt;&gt;"")),"",E27-D26))</f>
        <v>0</v>
      </c>
      <c r="G26" s="9">
        <f t="shared" si="1"/>
        <v>0</v>
      </c>
      <c r="H26" s="30">
        <f t="shared" si="4"/>
        <v>0</v>
      </c>
      <c r="I26" s="31">
        <f t="shared" si="3"/>
        <v>1276.5</v>
      </c>
    </row>
    <row r="27" spans="1:9" x14ac:dyDescent="0.25">
      <c r="A27" s="11"/>
      <c r="B27" s="6"/>
      <c r="C27" s="41"/>
      <c r="D27" s="7"/>
      <c r="E27" s="7"/>
      <c r="F27" s="8">
        <f>IF(ISERROR(E28-D27),"",IF(OR(E28-D27&lt;0,AND(TRIM(D27)&lt;&gt;"",TRIM(E28)=""),AND(TRIM(D27)="",TRIM(E28)&lt;&gt;"")),"",E28-D27))</f>
        <v>0</v>
      </c>
      <c r="G27" s="9">
        <f t="shared" si="1"/>
        <v>0</v>
      </c>
      <c r="H27" s="30">
        <f t="shared" si="4"/>
        <v>0</v>
      </c>
      <c r="I27" s="31">
        <f t="shared" si="3"/>
        <v>1276.5</v>
      </c>
    </row>
    <row r="28" spans="1:9" x14ac:dyDescent="0.25">
      <c r="A28" s="11"/>
      <c r="B28" s="6"/>
      <c r="C28" s="41"/>
      <c r="D28" s="7"/>
      <c r="E28" s="7"/>
      <c r="F28" s="8">
        <f>IF(ISERROR(E29-D28),"",IF(OR(E29-D28&lt;0,AND(TRIM(D28)&lt;&gt;"",TRIM(E29)=""),AND(TRIM(D28)="",TRIM(E29)&lt;&gt;"")),"",E29-D28))</f>
        <v>0</v>
      </c>
      <c r="G28" s="9">
        <f t="shared" si="1"/>
        <v>0</v>
      </c>
      <c r="H28" s="30">
        <f t="shared" si="4"/>
        <v>0</v>
      </c>
      <c r="I28" s="31">
        <f t="shared" si="3"/>
        <v>1276.5</v>
      </c>
    </row>
    <row r="29" spans="1:9" x14ac:dyDescent="0.25">
      <c r="A29" s="11"/>
      <c r="B29" s="6"/>
      <c r="C29" s="41"/>
      <c r="D29" s="7"/>
      <c r="E29" s="7"/>
      <c r="F29" s="8">
        <f>IF(ISERROR(E30-D29),"",IF(OR(E30-D29&lt;0,AND(TRIM(D29)&lt;&gt;"",TRIM(E30)=""),AND(TRIM(D29)="",TRIM(E30)&lt;&gt;"")),"",E30-D29))</f>
        <v>0</v>
      </c>
      <c r="G29" s="9">
        <f t="shared" si="1"/>
        <v>0</v>
      </c>
      <c r="H29" s="30">
        <f t="shared" si="4"/>
        <v>0</v>
      </c>
      <c r="I29" s="31">
        <f t="shared" si="3"/>
        <v>1276.5</v>
      </c>
    </row>
    <row r="30" spans="1:9" x14ac:dyDescent="0.25">
      <c r="A30" s="11"/>
      <c r="B30" s="6"/>
      <c r="C30" s="41"/>
      <c r="D30" s="7"/>
      <c r="E30" s="7"/>
      <c r="F30" s="8">
        <f>IF(ISERROR(E31-D30),"",IF(OR(E31-D30&lt;0,AND(TRIM(D30)&lt;&gt;"",TRIM(E31)=""),AND(TRIM(D30)="",TRIM(E31)&lt;&gt;"")),"",E31-D30))</f>
        <v>0</v>
      </c>
      <c r="G30" s="9">
        <f t="shared" si="1"/>
        <v>0</v>
      </c>
      <c r="H30" s="30">
        <f t="shared" si="4"/>
        <v>0</v>
      </c>
      <c r="I30" s="31">
        <f t="shared" si="3"/>
        <v>1276.5</v>
      </c>
    </row>
    <row r="31" spans="1:9" x14ac:dyDescent="0.25">
      <c r="A31" s="11"/>
      <c r="B31" s="6"/>
      <c r="C31" s="41"/>
      <c r="D31" s="7"/>
      <c r="E31" s="7"/>
      <c r="F31" s="8">
        <f>IF(ISERROR(E32-D31),"",IF(OR(E32-D31&lt;0,AND(TRIM(D31)&lt;&gt;"",TRIM(E32)=""),AND(TRIM(D31)="",TRIM(E32)&lt;&gt;"")),"",E32-D31))</f>
        <v>0</v>
      </c>
      <c r="G31" s="9">
        <f t="shared" si="1"/>
        <v>0</v>
      </c>
      <c r="H31" s="30">
        <f t="shared" si="4"/>
        <v>0</v>
      </c>
      <c r="I31" s="31">
        <f t="shared" si="3"/>
        <v>1276.5</v>
      </c>
    </row>
    <row r="32" spans="1:9" x14ac:dyDescent="0.25">
      <c r="A32" s="11"/>
      <c r="B32" s="6"/>
      <c r="C32" s="41"/>
      <c r="D32" s="7"/>
      <c r="E32" s="7"/>
      <c r="F32" s="8">
        <f>IF(ISERROR(E33-D32),"",IF(OR(E33-D32&lt;0,AND(TRIM(D32)&lt;&gt;"",TRIM(E33)=""),AND(TRIM(D32)="",TRIM(E33)&lt;&gt;"")),"",E33-D32))</f>
        <v>0</v>
      </c>
      <c r="G32" s="9">
        <f t="shared" si="1"/>
        <v>0</v>
      </c>
      <c r="H32" s="30">
        <f t="shared" si="4"/>
        <v>0</v>
      </c>
      <c r="I32" s="31">
        <f t="shared" si="3"/>
        <v>1276.5</v>
      </c>
    </row>
    <row r="33" spans="1:9" x14ac:dyDescent="0.25">
      <c r="A33" s="11"/>
      <c r="B33" s="6"/>
      <c r="C33" s="41"/>
      <c r="D33" s="7"/>
      <c r="E33" s="7"/>
      <c r="F33" s="8">
        <f>IF(ISERROR(E34-D33),"",IF(OR(E34-D33&lt;0,AND(TRIM(D33)&lt;&gt;"",TRIM(E34)=""),AND(TRIM(D33)="",TRIM(E34)&lt;&gt;"")),"",E34-D33))</f>
        <v>0</v>
      </c>
      <c r="G33" s="9">
        <f t="shared" si="1"/>
        <v>0</v>
      </c>
      <c r="H33" s="30">
        <f t="shared" si="4"/>
        <v>0</v>
      </c>
      <c r="I33" s="31">
        <f t="shared" si="3"/>
        <v>1276.5</v>
      </c>
    </row>
    <row r="34" spans="1:9" x14ac:dyDescent="0.25">
      <c r="A34" s="11"/>
      <c r="B34" s="6"/>
      <c r="C34" s="41"/>
      <c r="D34" s="7"/>
      <c r="E34" s="7"/>
      <c r="F34" s="8">
        <f>IF(ISERROR(E35-D34),"",IF(OR(E35-D34&lt;0,AND(TRIM(D34)&lt;&gt;"",TRIM(E35)=""),AND(TRIM(D34)="",TRIM(E35)&lt;&gt;"")),"",E35-D34))</f>
        <v>0</v>
      </c>
      <c r="G34" s="9">
        <f t="shared" si="1"/>
        <v>0</v>
      </c>
      <c r="H34" s="30">
        <f t="shared" si="4"/>
        <v>0</v>
      </c>
      <c r="I34" s="31">
        <f t="shared" si="3"/>
        <v>1276.5</v>
      </c>
    </row>
    <row r="35" spans="1:9" x14ac:dyDescent="0.25">
      <c r="A35" s="11"/>
      <c r="B35" s="6"/>
      <c r="C35" s="41"/>
      <c r="D35" s="7"/>
      <c r="E35" s="7"/>
      <c r="F35" s="8">
        <f>IF(ISERROR(E36-D35),"",IF(OR(E36-D35&lt;0,AND(TRIM(D35)&lt;&gt;"",TRIM(E36)=""),AND(TRIM(D35)="",TRIM(E36)&lt;&gt;"")),"",E36-D35))</f>
        <v>0</v>
      </c>
      <c r="G35" s="9">
        <f t="shared" si="1"/>
        <v>0</v>
      </c>
      <c r="H35" s="30">
        <f t="shared" si="4"/>
        <v>0</v>
      </c>
      <c r="I35" s="31">
        <f t="shared" si="3"/>
        <v>1276.5</v>
      </c>
    </row>
    <row r="36" spans="1:9" x14ac:dyDescent="0.25">
      <c r="A36" s="11"/>
      <c r="B36" s="6"/>
      <c r="C36" s="41"/>
      <c r="D36" s="7"/>
      <c r="E36" s="7"/>
      <c r="F36" s="8">
        <f>IF(ISERROR(E37-D36),"",IF(OR(E37-D36&lt;0,AND(TRIM(D36)&lt;&gt;"",TRIM(E37)=""),AND(TRIM(D36)="",TRIM(E37)&lt;&gt;"")),"",E37-D36))</f>
        <v>0</v>
      </c>
      <c r="G36" s="9">
        <f t="shared" si="1"/>
        <v>0</v>
      </c>
      <c r="H36" s="30">
        <f t="shared" si="4"/>
        <v>0</v>
      </c>
      <c r="I36" s="31">
        <f t="shared" si="3"/>
        <v>1276.5</v>
      </c>
    </row>
    <row r="37" spans="1:9" x14ac:dyDescent="0.25">
      <c r="A37" s="11"/>
      <c r="B37" s="6"/>
      <c r="C37" s="41"/>
      <c r="D37" s="7"/>
      <c r="E37" s="7"/>
      <c r="F37" s="8">
        <f>IF(ISERROR(E38-D37),"",IF(OR(E38-D37&lt;0,AND(TRIM(D37)&lt;&gt;"",TRIM(E38)=""),AND(TRIM(D37)="",TRIM(E38)&lt;&gt;"")),"",E38-D37))</f>
        <v>0</v>
      </c>
      <c r="G37" s="9">
        <f t="shared" si="1"/>
        <v>0</v>
      </c>
      <c r="H37" s="30">
        <f t="shared" si="4"/>
        <v>0</v>
      </c>
      <c r="I37" s="31">
        <f t="shared" si="3"/>
        <v>1276.5</v>
      </c>
    </row>
    <row r="38" spans="1:9" x14ac:dyDescent="0.25">
      <c r="A38" s="11"/>
      <c r="B38" s="6"/>
      <c r="C38" s="41"/>
      <c r="D38" s="7"/>
      <c r="E38" s="7"/>
      <c r="F38" s="8">
        <f>IF(ISERROR(E39-D38),"",IF(OR(E39-D38&lt;0,AND(TRIM(D38)&lt;&gt;"",TRIM(E39)=""),AND(TRIM(D38)="",TRIM(E39)&lt;&gt;"")),"",E39-D38))</f>
        <v>0</v>
      </c>
      <c r="G38" s="9">
        <f t="shared" si="1"/>
        <v>0</v>
      </c>
      <c r="H38" s="30">
        <f t="shared" si="4"/>
        <v>0</v>
      </c>
      <c r="I38" s="31">
        <f t="shared" si="3"/>
        <v>1276.5</v>
      </c>
    </row>
    <row r="39" spans="1:9" x14ac:dyDescent="0.25">
      <c r="A39" s="11"/>
      <c r="B39" s="6"/>
      <c r="C39" s="41"/>
      <c r="D39" s="7"/>
      <c r="E39" s="7"/>
      <c r="F39" s="8">
        <f>IF(ISERROR(E40-D39),"",IF(OR(E40-D39&lt;0,AND(TRIM(D39)&lt;&gt;"",TRIM(E40)=""),AND(TRIM(D39)="",TRIM(E40)&lt;&gt;"")),"",E40-D39))</f>
        <v>0</v>
      </c>
      <c r="G39" s="9">
        <f t="shared" si="1"/>
        <v>0</v>
      </c>
      <c r="H39" s="30">
        <f t="shared" si="4"/>
        <v>0</v>
      </c>
      <c r="I39" s="31">
        <f t="shared" si="3"/>
        <v>1276.5</v>
      </c>
    </row>
    <row r="40" spans="1:9" x14ac:dyDescent="0.25">
      <c r="A40" s="11"/>
      <c r="B40" s="6"/>
      <c r="C40" s="41"/>
      <c r="D40" s="7"/>
      <c r="E40" s="7"/>
      <c r="F40" s="8">
        <f>IF(ISERROR(E41-D40),"",IF(OR(E41-D40&lt;0,AND(TRIM(D40)&lt;&gt;"",TRIM(E41)=""),AND(TRIM(D40)="",TRIM(E41)&lt;&gt;"")),"",E41-D40))</f>
        <v>0</v>
      </c>
      <c r="G40" s="9">
        <f t="shared" si="1"/>
        <v>0</v>
      </c>
      <c r="H40" s="30">
        <f t="shared" si="4"/>
        <v>0</v>
      </c>
      <c r="I40" s="31">
        <f t="shared" si="3"/>
        <v>1276.5</v>
      </c>
    </row>
    <row r="41" spans="1:9" x14ac:dyDescent="0.25">
      <c r="A41" s="11"/>
      <c r="B41" s="6"/>
      <c r="C41" s="41"/>
      <c r="D41" s="7"/>
      <c r="E41" s="7"/>
      <c r="F41" s="8">
        <f>IF(ISERROR(E42-D41),"",IF(OR(E42-D41&lt;0,AND(TRIM(D41)&lt;&gt;"",TRIM(E42)=""),AND(TRIM(D41)="",TRIM(E42)&lt;&gt;"")),"",E42-D41))</f>
        <v>0</v>
      </c>
      <c r="G41" s="9">
        <f t="shared" si="1"/>
        <v>0</v>
      </c>
      <c r="H41" s="30">
        <f t="shared" si="4"/>
        <v>0</v>
      </c>
      <c r="I41" s="31">
        <f t="shared" si="3"/>
        <v>1276.5</v>
      </c>
    </row>
    <row r="42" spans="1:9" x14ac:dyDescent="0.25">
      <c r="A42" s="11"/>
      <c r="B42" s="6"/>
      <c r="C42" s="41"/>
      <c r="D42" s="7"/>
      <c r="E42" s="7"/>
      <c r="F42" s="8">
        <f>IF(ISERROR(E43-D42),"",IF(OR(E43-D42&lt;0,AND(TRIM(D42)&lt;&gt;"",TRIM(E43)=""),AND(TRIM(D42)="",TRIM(E43)&lt;&gt;"")),"",E43-D42))</f>
        <v>0</v>
      </c>
      <c r="G42" s="9">
        <f t="shared" si="1"/>
        <v>0</v>
      </c>
      <c r="H42" s="30">
        <f t="shared" si="4"/>
        <v>0</v>
      </c>
      <c r="I42" s="31">
        <f t="shared" si="3"/>
        <v>1276.5</v>
      </c>
    </row>
    <row r="43" spans="1:9" x14ac:dyDescent="0.25">
      <c r="A43" s="11"/>
      <c r="B43" s="6"/>
      <c r="C43" s="41"/>
      <c r="D43" s="7"/>
      <c r="E43" s="7"/>
      <c r="F43" s="8">
        <f>IF(ISERROR(E44-D43),"",IF(OR(E44-D43&lt;0,AND(TRIM(D43)&lt;&gt;"",TRIM(E44)=""),AND(TRIM(D43)="",TRIM(E44)&lt;&gt;"")),"",E44-D43))</f>
        <v>0</v>
      </c>
      <c r="G43" s="9">
        <f t="shared" si="1"/>
        <v>0</v>
      </c>
      <c r="H43" s="30">
        <f t="shared" si="4"/>
        <v>0</v>
      </c>
      <c r="I43" s="31">
        <f t="shared" si="3"/>
        <v>1276.5</v>
      </c>
    </row>
    <row r="44" spans="1:9" x14ac:dyDescent="0.25">
      <c r="A44" s="11"/>
      <c r="B44" s="6"/>
      <c r="C44" s="41"/>
      <c r="D44" s="7"/>
      <c r="E44" s="7"/>
      <c r="F44" s="8">
        <f>IF(ISERROR(E45-D44),"",IF(OR(E45-D44&lt;0,AND(TRIM(D44)&lt;&gt;"",TRIM(E45)=""),AND(TRIM(D44)="",TRIM(E45)&lt;&gt;"")),"",E45-D44))</f>
        <v>0</v>
      </c>
      <c r="G44" s="9">
        <f t="shared" si="1"/>
        <v>0</v>
      </c>
      <c r="H44" s="30">
        <f t="shared" si="4"/>
        <v>0</v>
      </c>
      <c r="I44" s="31">
        <f t="shared" si="3"/>
        <v>1276.5</v>
      </c>
    </row>
    <row r="45" spans="1:9" x14ac:dyDescent="0.25">
      <c r="A45" s="11"/>
      <c r="B45" s="6"/>
      <c r="C45" s="41"/>
      <c r="D45" s="7"/>
      <c r="E45" s="7"/>
      <c r="F45" s="8">
        <f>IF(ISERROR(E46-D45),"",IF(OR(E46-D45&lt;0,AND(TRIM(D45)&lt;&gt;"",TRIM(E46)=""),AND(TRIM(D45)="",TRIM(E46)&lt;&gt;"")),"",E46-D45))</f>
        <v>0</v>
      </c>
      <c r="G45" s="9">
        <f t="shared" si="1"/>
        <v>0</v>
      </c>
      <c r="H45" s="30">
        <f t="shared" si="4"/>
        <v>0</v>
      </c>
      <c r="I45" s="31">
        <f t="shared" si="3"/>
        <v>1276.5</v>
      </c>
    </row>
    <row r="46" spans="1:9" x14ac:dyDescent="0.25">
      <c r="A46" s="11"/>
      <c r="B46" s="6"/>
      <c r="C46" s="41"/>
      <c r="D46" s="7"/>
      <c r="E46" s="7"/>
      <c r="F46" s="8">
        <f>IF(ISERROR(E47-D46),"",IF(OR(E47-D46&lt;0,AND(TRIM(D46)&lt;&gt;"",TRIM(E47)=""),AND(TRIM(D46)="",TRIM(E47)&lt;&gt;"")),"",E47-D46))</f>
        <v>0</v>
      </c>
      <c r="G46" s="9">
        <f t="shared" si="1"/>
        <v>0</v>
      </c>
      <c r="H46" s="30">
        <f t="shared" si="4"/>
        <v>0</v>
      </c>
      <c r="I46" s="31">
        <f t="shared" si="3"/>
        <v>1276.5</v>
      </c>
    </row>
    <row r="47" spans="1:9" x14ac:dyDescent="0.25">
      <c r="A47" s="11"/>
      <c r="B47" s="6"/>
      <c r="C47" s="41"/>
      <c r="D47" s="7"/>
      <c r="E47" s="7"/>
      <c r="F47" s="8">
        <f>IF(ISERROR(E48-D47),"",IF(OR(E48-D47&lt;0,AND(TRIM(D47)&lt;&gt;"",TRIM(E48)=""),AND(TRIM(D47)="",TRIM(E48)&lt;&gt;"")),"",E48-D47))</f>
        <v>0</v>
      </c>
      <c r="G47" s="9">
        <f t="shared" si="1"/>
        <v>0</v>
      </c>
      <c r="H47" s="30">
        <f t="shared" si="4"/>
        <v>0</v>
      </c>
      <c r="I47" s="31">
        <f t="shared" si="3"/>
        <v>1276.5</v>
      </c>
    </row>
    <row r="48" spans="1:9" x14ac:dyDescent="0.25">
      <c r="A48" s="11"/>
      <c r="B48" s="6"/>
      <c r="C48" s="41"/>
      <c r="D48" s="7"/>
      <c r="E48" s="7"/>
      <c r="F48" s="8">
        <f>IF(ISERROR(E49-D48),"",IF(OR(E49-D48&lt;0,AND(TRIM(D48)&lt;&gt;"",TRIM(E49)=""),AND(TRIM(D48)="",TRIM(E49)&lt;&gt;"")),"",E49-D48))</f>
        <v>0</v>
      </c>
      <c r="G48" s="9">
        <f t="shared" si="1"/>
        <v>0</v>
      </c>
      <c r="H48" s="30">
        <f t="shared" si="4"/>
        <v>0</v>
      </c>
      <c r="I48" s="31">
        <f t="shared" si="3"/>
        <v>1276.5</v>
      </c>
    </row>
    <row r="49" spans="1:9" x14ac:dyDescent="0.25">
      <c r="A49" s="11"/>
      <c r="B49" s="6"/>
      <c r="C49" s="41"/>
      <c r="D49" s="7"/>
      <c r="E49" s="7"/>
      <c r="F49" s="8">
        <f>IF(ISERROR(E50-D49),"",IF(OR(E50-D49&lt;0,AND(TRIM(D49)&lt;&gt;"",TRIM(E50)=""),AND(TRIM(D49)="",TRIM(E50)&lt;&gt;"")),"",E50-D49))</f>
        <v>0</v>
      </c>
      <c r="G49" s="9">
        <f t="shared" si="1"/>
        <v>0</v>
      </c>
      <c r="H49" s="30">
        <f t="shared" si="4"/>
        <v>0</v>
      </c>
      <c r="I49" s="31">
        <f t="shared" si="3"/>
        <v>1276.5</v>
      </c>
    </row>
    <row r="50" spans="1:9" ht="15.75" thickBot="1" x14ac:dyDescent="0.3">
      <c r="A50" s="11"/>
      <c r="B50" s="6"/>
      <c r="C50" s="41"/>
      <c r="D50" s="7"/>
      <c r="E50" s="7"/>
      <c r="F50" s="8">
        <f>IF(ISERROR(E51-D50),"",IF(OR(E51-D50&lt;0,AND(TRIM(D50)&lt;&gt;"",TRIM(E51)=""),AND(TRIM(D50)="",TRIM(E51)&lt;&gt;"")),"",E51-D50))</f>
        <v>0</v>
      </c>
      <c r="G50" s="9">
        <f t="shared" si="1"/>
        <v>0</v>
      </c>
      <c r="H50" s="30">
        <f t="shared" si="4"/>
        <v>0</v>
      </c>
      <c r="I50" s="31">
        <f t="shared" si="3"/>
        <v>1276.5</v>
      </c>
    </row>
    <row r="51" spans="1:9" ht="20.25" thickTop="1" thickBot="1" x14ac:dyDescent="0.35">
      <c r="A51" s="14"/>
      <c r="B51" s="15"/>
      <c r="C51" s="15"/>
      <c r="D51" s="15"/>
      <c r="E51" s="7"/>
      <c r="F51" s="16">
        <f>SUM(F4:F50)</f>
        <v>0.59097222222222223</v>
      </c>
      <c r="G51" s="17">
        <f>SUM(G4:G50)</f>
        <v>14.183333333333332</v>
      </c>
    </row>
    <row r="52" spans="1:9" ht="16.5" thickTop="1" thickBot="1" x14ac:dyDescent="0.3">
      <c r="E52" s="15"/>
    </row>
    <row r="53" spans="1:9" ht="27.75" thickTop="1" thickBot="1" x14ac:dyDescent="0.45">
      <c r="F53" s="26" t="s">
        <v>29</v>
      </c>
      <c r="G53" s="27">
        <f>G51*90</f>
        <v>1276.4999999999998</v>
      </c>
    </row>
    <row r="54" spans="1:9" ht="15.75" thickTop="1" x14ac:dyDescent="0.25"/>
  </sheetData>
  <mergeCells count="3">
    <mergeCell ref="D2:E2"/>
    <mergeCell ref="F2:G2"/>
    <mergeCell ref="A1:I1"/>
  </mergeCells>
  <conditionalFormatting sqref="F4:G50">
    <cfRule type="expression" dxfId="16" priority="24" stopIfTrue="1">
      <formula>IF(TRIM($I4)="",TRUE,FALSE)</formula>
    </cfRule>
  </conditionalFormatting>
  <conditionalFormatting sqref="B15:C50 B11:C13">
    <cfRule type="expression" dxfId="15" priority="23" stopIfTrue="1">
      <formula>IF(AND($D11&lt;&gt;"",TRIM($F11)=""),TRUE,FALSE)</formula>
    </cfRule>
  </conditionalFormatting>
  <conditionalFormatting sqref="G4:G50">
    <cfRule type="expression" dxfId="14" priority="22" stopIfTrue="1">
      <formula>IF($J4&gt;4,TRUE,FALSE)</formula>
    </cfRule>
  </conditionalFormatting>
  <conditionalFormatting sqref="A15:A50 A11:A12 A7 A4:A5">
    <cfRule type="expression" dxfId="13" priority="26" stopIfTrue="1">
      <formula>#REF!&lt;0</formula>
    </cfRule>
  </conditionalFormatting>
  <conditionalFormatting sqref="B4:C5 B6:B7">
    <cfRule type="expression" dxfId="12" priority="27" stopIfTrue="1">
      <formula>IF(AND($D4&lt;&gt;"",TRIM($F13)=""),TRUE,FALSE)</formula>
    </cfRule>
  </conditionalFormatting>
  <conditionalFormatting sqref="A4:A5">
    <cfRule type="expression" dxfId="11" priority="28" stopIfTrue="1">
      <formula>IF(AND(TRIM($C4)="",OR($D4&lt;&gt;"",$E4&lt;&gt;"",TRIM($F13)&lt;&gt;"",$J13&gt;0)),TRUE,FALSE)</formula>
    </cfRule>
  </conditionalFormatting>
  <conditionalFormatting sqref="C10">
    <cfRule type="expression" dxfId="10" priority="19" stopIfTrue="1">
      <formula>IF(AND($D10&lt;&gt;"",TRIM($F10)=""),TRUE,FALSE)</formula>
    </cfRule>
  </conditionalFormatting>
  <conditionalFormatting sqref="A10">
    <cfRule type="expression" dxfId="9" priority="20" stopIfTrue="1">
      <formula>IF(AND(TRIM($C10)="",OR($D10&lt;&gt;"",$E10&lt;&gt;"",TRIM($F10)&lt;&gt;"",$J10&gt;0)),TRUE,FALSE)</formula>
    </cfRule>
  </conditionalFormatting>
  <conditionalFormatting sqref="A10">
    <cfRule type="expression" dxfId="8" priority="21" stopIfTrue="1">
      <formula>#REF!&lt;0</formula>
    </cfRule>
  </conditionalFormatting>
  <conditionalFormatting sqref="C9">
    <cfRule type="expression" dxfId="7" priority="15" stopIfTrue="1">
      <formula>IF(AND($D9&lt;&gt;"",TRIM($F9)=""),TRUE,FALSE)</formula>
    </cfRule>
  </conditionalFormatting>
  <conditionalFormatting sqref="A9">
    <cfRule type="expression" dxfId="6" priority="16" stopIfTrue="1">
      <formula>IF(AND(TRIM($C9)="",OR($D9&lt;&gt;"",$E9&lt;&gt;"",TRIM($F9)&lt;&gt;"",$J9&gt;0)),TRUE,FALSE)</formula>
    </cfRule>
  </conditionalFormatting>
  <conditionalFormatting sqref="A9">
    <cfRule type="expression" dxfId="5" priority="17" stopIfTrue="1">
      <formula>#REF!&lt;0</formula>
    </cfRule>
  </conditionalFormatting>
  <conditionalFormatting sqref="A8">
    <cfRule type="expression" dxfId="4" priority="11" stopIfTrue="1">
      <formula>#REF!&lt;0</formula>
    </cfRule>
  </conditionalFormatting>
  <conditionalFormatting sqref="A7:A8">
    <cfRule type="expression" dxfId="3" priority="29" stopIfTrue="1">
      <formula>IF(AND(TRIM($C7)="",OR($D7&lt;&gt;"",$E7&lt;&gt;"",TRIM($F6)&lt;&gt;"",$J6&gt;0)),TRUE,FALSE)</formula>
    </cfRule>
  </conditionalFormatting>
  <conditionalFormatting sqref="A7:A8">
    <cfRule type="expression" dxfId="2" priority="34" stopIfTrue="1">
      <formula>IF(AND(TRIM($C7)="",OR($D7&lt;&gt;"",$E7&lt;&gt;"",TRIM($F15)&lt;&gt;"",$J15&gt;0)),TRUE,FALSE)</formula>
    </cfRule>
  </conditionalFormatting>
  <conditionalFormatting sqref="B8:C8 C6:C7 B9:B10">
    <cfRule type="expression" dxfId="1" priority="36" stopIfTrue="1">
      <formula>IF(AND($D6&lt;&gt;"",TRIM($F14)=""),TRUE,FALSE)</formula>
    </cfRule>
  </conditionalFormatting>
  <conditionalFormatting sqref="A15:A50 A11:A12">
    <cfRule type="expression" dxfId="0" priority="39" stopIfTrue="1">
      <formula>IF(AND(TRIM($C11)="",OR($D11&lt;&gt;"",$E12&lt;&gt;"",TRIM($F11)&lt;&gt;"",$J11&gt;0)),TRUE,FALSE)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Primeira Semana</vt:lpstr>
      <vt:lpstr>Segunda Semana</vt:lpstr>
      <vt:lpstr>Terceira Semana</vt:lpstr>
      <vt:lpstr>Quarta Semana</vt:lpstr>
      <vt:lpstr>Quinta Semana</vt:lpstr>
      <vt:lpstr>Sexta Semana</vt:lpstr>
      <vt:lpstr>Horas em aberto (pago)</vt:lpstr>
      <vt:lpstr>Horas em aberto 0920 (pago)</vt:lpstr>
      <vt:lpstr>Horas em aberto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Amorim</dc:creator>
  <cp:lastModifiedBy>Master</cp:lastModifiedBy>
  <dcterms:created xsi:type="dcterms:W3CDTF">2020-05-16T19:18:43Z</dcterms:created>
  <dcterms:modified xsi:type="dcterms:W3CDTF">2021-04-16T20:18:32Z</dcterms:modified>
</cp:coreProperties>
</file>