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dabbf8c434db2dd7/Desktop/"/>
    </mc:Choice>
  </mc:AlternateContent>
  <xr:revisionPtr revIDLastSave="35" documentId="13_ncr:1_{4810BD21-0E1D-4A26-9D7E-7F24FFB9CDC2}" xr6:coauthVersionLast="47" xr6:coauthVersionMax="47" xr10:uidLastSave="{9D96720C-DF32-4E50-989E-B57A3B0FAB21}"/>
  <bookViews>
    <workbookView xWindow="2280" yWindow="2280" windowWidth="12800" windowHeight="10480" activeTab="1" xr2:uid="{BE025D5E-B57F-4E40-A0DC-33508CDE7E52}"/>
  </bookViews>
  <sheets>
    <sheet name="Data" sheetId="1" r:id="rId1"/>
    <sheet name="Optimiz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E2" i="2" s="1"/>
  <c r="B8" i="1"/>
  <c r="G4" i="2"/>
  <c r="J4" i="2"/>
  <c r="G5" i="2"/>
  <c r="J5" i="2"/>
  <c r="G3" i="2"/>
  <c r="G2" i="2"/>
  <c r="J3" i="2"/>
  <c r="J2" i="2"/>
  <c r="E3" i="2" l="1"/>
  <c r="E5" i="2"/>
  <c r="E4" i="2"/>
</calcChain>
</file>

<file path=xl/sharedStrings.xml><?xml version="1.0" encoding="utf-8"?>
<sst xmlns="http://schemas.openxmlformats.org/spreadsheetml/2006/main" count="27" uniqueCount="27">
  <si>
    <t>Description</t>
    <phoneticPr fontId="1" type="noConversion"/>
  </si>
  <si>
    <t>Anchorage length</t>
    <phoneticPr fontId="1" type="noConversion"/>
  </si>
  <si>
    <t>Lapping length</t>
    <phoneticPr fontId="1" type="noConversion"/>
  </si>
  <si>
    <t>Bending deduction</t>
    <phoneticPr fontId="1" type="noConversion"/>
  </si>
  <si>
    <t>Concrete cover</t>
    <phoneticPr fontId="1" type="noConversion"/>
  </si>
  <si>
    <t>Hook anchorage length</t>
    <phoneticPr fontId="1" type="noConversion"/>
  </si>
  <si>
    <t>Hook length</t>
    <phoneticPr fontId="1" type="noConversion"/>
  </si>
  <si>
    <t>Rebar diameter</t>
    <phoneticPr fontId="1" type="noConversion"/>
  </si>
  <si>
    <t>Concrete strength</t>
    <phoneticPr fontId="1" type="noConversion"/>
  </si>
  <si>
    <t>Rebar yield strength</t>
    <phoneticPr fontId="1" type="noConversion"/>
  </si>
  <si>
    <t>Contents</t>
  </si>
  <si>
    <t>No of rebar in bundle</t>
  </si>
  <si>
    <t>Hook anchorage length</t>
  </si>
  <si>
    <t>No of splices</t>
  </si>
  <si>
    <t>Total lapping length</t>
  </si>
  <si>
    <t>Bending deduction</t>
  </si>
  <si>
    <t>Rebar unit weight</t>
  </si>
  <si>
    <t>Maximum rebar length</t>
  </si>
  <si>
    <t>Section</t>
    <phoneticPr fontId="1" type="noConversion"/>
  </si>
  <si>
    <t>Total span length</t>
    <phoneticPr fontId="1" type="noConversion"/>
  </si>
  <si>
    <t>No of span</t>
    <phoneticPr fontId="1" type="noConversion"/>
  </si>
  <si>
    <t>X1</t>
    <phoneticPr fontId="1" type="noConversion"/>
  </si>
  <si>
    <t>Y1</t>
    <phoneticPr fontId="1" type="noConversion"/>
  </si>
  <si>
    <t>X2</t>
    <phoneticPr fontId="1" type="noConversion"/>
  </si>
  <si>
    <t>Y2</t>
    <phoneticPr fontId="1" type="noConversion"/>
  </si>
  <si>
    <t>Wall width at the left end</t>
    <phoneticPr fontId="1" type="noConversion"/>
  </si>
  <si>
    <t>Wall width at the right 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</si>
</sst>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49DDD-B421-4336-A834-537FC488E1FE}">
  <dimension ref="A1:B12"/>
  <sheetViews>
    <sheetView workbookViewId="0">
      <selection sqref="A1:B12"/>
    </sheetView>
  </sheetViews>
  <sheetFormatPr defaultColWidth="8.6328125" defaultRowHeight="14.5" x14ac:dyDescent="0.25"/>
  <cols>
    <col min="1" max="1" width="23.6328125" style="1" customWidth="1"/>
    <col min="2" max="2" width="17.6328125" style="1" customWidth="1"/>
    <col min="3" max="16384" width="8.6328125" style="1"/>
  </cols>
  <sheetData>
    <row r="1" spans="1:2" x14ac:dyDescent="0.25">
      <c r="A1" s="2" t="s">
        <v>0</v>
      </c>
      <c r="B1" s="2" t="s">
        <v>10</v>
      </c>
    </row>
    <row r="2" spans="1:2" x14ac:dyDescent="0.25">
      <c r="A2" s="1" t="s">
        <v>7</v>
      </c>
      <c r="B2" s="1">
        <v>13</v>
      </c>
    </row>
    <row r="3" spans="1:2" x14ac:dyDescent="0.25">
      <c r="A3" s="1" t="s">
        <v>8</v>
      </c>
      <c r="B3" s="1">
        <v>24</v>
      </c>
    </row>
    <row r="4" spans="1:2" x14ac:dyDescent="0.25">
      <c r="A4" s="1" t="s">
        <v>9</v>
      </c>
      <c r="B4" s="1">
        <v>500</v>
      </c>
    </row>
    <row r="5" spans="1:2" x14ac:dyDescent="0.25">
      <c r="A5" s="1" t="s">
        <v>4</v>
      </c>
      <c r="B5" s="1">
        <v>40</v>
      </c>
    </row>
    <row r="6" spans="1:2" x14ac:dyDescent="0.25">
      <c r="A6" s="1" t="s">
        <v>3</v>
      </c>
      <c r="B6" s="1">
        <v>27</v>
      </c>
    </row>
    <row r="7" spans="1:2" x14ac:dyDescent="0.25">
      <c r="A7" s="1" t="s">
        <v>1</v>
      </c>
      <c r="B7" s="1">
        <v>320</v>
      </c>
    </row>
    <row r="8" spans="1:2" x14ac:dyDescent="0.25">
      <c r="A8" s="1" t="s">
        <v>6</v>
      </c>
      <c r="B8" s="1">
        <f>12*B2</f>
        <v>156</v>
      </c>
    </row>
    <row r="9" spans="1:2" x14ac:dyDescent="0.25">
      <c r="A9" s="1" t="s">
        <v>5</v>
      </c>
      <c r="B9" s="1">
        <f>ROUNDUP((B7+B8),-1)</f>
        <v>480</v>
      </c>
    </row>
    <row r="10" spans="1:2" x14ac:dyDescent="0.25">
      <c r="A10" s="1" t="s">
        <v>2</v>
      </c>
      <c r="B10" s="1">
        <v>800</v>
      </c>
    </row>
    <row r="11" spans="1:2" x14ac:dyDescent="0.25">
      <c r="A11" s="1" t="s">
        <v>17</v>
      </c>
      <c r="B11" s="1">
        <v>12000</v>
      </c>
    </row>
    <row r="12" spans="1:2" x14ac:dyDescent="0.25">
      <c r="A12" s="1" t="s">
        <v>16</v>
      </c>
      <c r="B12" s="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D3C5-B32C-4FA9-8257-62EB79FB4122}">
  <dimension ref="A1:J5"/>
  <sheetViews>
    <sheetView tabSelected="1" topLeftCell="C1" workbookViewId="0">
      <selection activeCell="J12" sqref="J12"/>
    </sheetView>
  </sheetViews>
  <sheetFormatPr defaultColWidth="8.6328125" defaultRowHeight="14.5" x14ac:dyDescent="0.25"/>
  <cols>
    <col min="1" max="10" width="11.6328125" style="1" customWidth="1"/>
    <col min="11" max="16384" width="8.6328125" style="1"/>
  </cols>
  <sheetData>
    <row r="1" spans="1:10" ht="14.5" customHeight="1" x14ac:dyDescent="0.25">
      <c r="A1" s="3" t="s">
        <v>18</v>
      </c>
      <c r="B1" s="3" t="s">
        <v>11</v>
      </c>
      <c r="C1" s="1" t="s">
        <v>20</v>
      </c>
      <c r="D1" s="3" t="s">
        <v>19</v>
      </c>
      <c r="E1" s="3" t="s">
        <v>12</v>
      </c>
      <c r="F1" s="3" t="s">
        <v>13</v>
      </c>
      <c r="G1" s="3" t="s">
        <v>14</v>
      </c>
      <c r="H1" s="3" t="s">
        <v>25</v>
      </c>
      <c r="I1" s="3" t="s">
        <v>26</v>
      </c>
      <c r="J1" s="3" t="s">
        <v>15</v>
      </c>
    </row>
    <row r="2" spans="1:10" x14ac:dyDescent="0.25">
      <c r="A2" s="1" t="s">
        <v>21</v>
      </c>
      <c r="B2" s="1">
        <v>153</v>
      </c>
      <c r="C2" s="1">
        <v>3</v>
      </c>
      <c r="D2" s="1">
        <v>15000</v>
      </c>
      <c r="E2" s="1">
        <f>Data!$B$9</f>
        <v>480</v>
      </c>
      <c r="F2" s="1">
        <v>1</v>
      </c>
      <c r="G2" s="1">
        <f>F2*Data!B$10</f>
        <v>800</v>
      </c>
      <c r="H2" s="1">
        <v>200</v>
      </c>
      <c r="I2" s="1">
        <v>200</v>
      </c>
      <c r="J2" s="1">
        <f>Data!$B$6</f>
        <v>27</v>
      </c>
    </row>
    <row r="3" spans="1:10" x14ac:dyDescent="0.25">
      <c r="A3" s="1" t="s">
        <v>22</v>
      </c>
      <c r="B3" s="1">
        <v>101</v>
      </c>
      <c r="C3" s="1">
        <v>2</v>
      </c>
      <c r="D3" s="1">
        <v>22800</v>
      </c>
      <c r="E3" s="1">
        <f>Data!$B$9</f>
        <v>480</v>
      </c>
      <c r="F3" s="1">
        <v>2</v>
      </c>
      <c r="G3" s="1">
        <f>F3*Data!B$10</f>
        <v>1600</v>
      </c>
      <c r="H3" s="1">
        <v>200</v>
      </c>
      <c r="I3" s="1">
        <v>200</v>
      </c>
      <c r="J3" s="1">
        <f>Data!$B$6</f>
        <v>27</v>
      </c>
    </row>
    <row r="4" spans="1:10" x14ac:dyDescent="0.25">
      <c r="A4" s="1" t="s">
        <v>23</v>
      </c>
      <c r="B4" s="1">
        <v>153</v>
      </c>
      <c r="C4" s="1">
        <v>3</v>
      </c>
      <c r="D4" s="1">
        <v>15000</v>
      </c>
      <c r="E4" s="1">
        <f>Data!$B$9</f>
        <v>480</v>
      </c>
      <c r="F4" s="1">
        <v>1</v>
      </c>
      <c r="G4" s="1">
        <f>F4*Data!B$10</f>
        <v>800</v>
      </c>
      <c r="H4" s="1">
        <v>200</v>
      </c>
      <c r="I4" s="1">
        <v>200</v>
      </c>
      <c r="J4" s="1">
        <f>Data!$B$6</f>
        <v>27</v>
      </c>
    </row>
    <row r="5" spans="1:10" x14ac:dyDescent="0.25">
      <c r="A5" s="1" t="s">
        <v>24</v>
      </c>
      <c r="B5" s="1">
        <v>101</v>
      </c>
      <c r="C5" s="1">
        <v>2</v>
      </c>
      <c r="D5" s="1">
        <v>22800</v>
      </c>
      <c r="E5" s="1">
        <f>Data!$B$9</f>
        <v>480</v>
      </c>
      <c r="F5" s="1">
        <v>2</v>
      </c>
      <c r="G5" s="1">
        <f>F5*Data!B$10</f>
        <v>1600</v>
      </c>
      <c r="H5" s="1">
        <v>200</v>
      </c>
      <c r="I5" s="1">
        <v>200</v>
      </c>
      <c r="J5" s="1">
        <f>Data!$B$6</f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Darma Widjaja</dc:creator>
  <cp:lastModifiedBy>Daniel Darma Widjaja</cp:lastModifiedBy>
  <dcterms:created xsi:type="dcterms:W3CDTF">2024-12-16T07:07:11Z</dcterms:created>
  <dcterms:modified xsi:type="dcterms:W3CDTF">2025-04-02T07:54:10Z</dcterms:modified>
</cp:coreProperties>
</file>