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TONS" sheetId="1" state="visible" r:id="rId2"/>
    <sheet name="DEUTERONS" sheetId="2" state="visible" r:id="rId3"/>
    <sheet name="MASS 3" sheetId="3" state="visible" r:id="rId4"/>
    <sheet name="ALPHAS" sheetId="4" state="visible" r:id="rId5"/>
    <sheet name="AME03" sheetId="5" state="visible" r:id="rId6"/>
  </sheets>
  <definedNames>
    <definedName function="false" hidden="false" localSheetId="0" name="_xlnm.Print_Area" vbProcedure="false">PROTONS!$B$2:$X$50</definedName>
    <definedName function="false" hidden="false" name="A_values" vbProcedure="false">AME03!$C:$C</definedName>
    <definedName function="false" hidden="false" name="Symbol_values" vbProcedure="false">AME03!$D:$D</definedName>
    <definedName function="false" hidden="false" name="Z_values" vbProcedure="false">AME03!$B:$B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<sst xmlns="http://schemas.openxmlformats.org/spreadsheetml/2006/main" count="5756" uniqueCount="1433">
  <si>
    <t xml:space="preserve">BECCHETTI</t>
  </si>
  <si>
    <r>
      <rPr>
        <sz val="12"/>
        <color rgb="FF000000"/>
        <rFont val="Calibri"/>
        <family val="2"/>
        <charset val="1"/>
      </rPr>
      <t xml:space="preserve">BECCHETTI AND GREENLEES PR </t>
    </r>
    <r>
      <rPr>
        <b val="true"/>
        <sz val="12"/>
        <color rgb="FF000000"/>
        <rFont val="Calibri"/>
        <family val="2"/>
        <charset val="1"/>
      </rPr>
      <t xml:space="preserve">182</t>
    </r>
    <r>
      <rPr>
        <sz val="12"/>
        <color rgb="FF000000"/>
        <rFont val="Calibri"/>
        <family val="2"/>
        <charset val="1"/>
      </rPr>
      <t xml:space="preserve">,1190 (1969)</t>
    </r>
  </si>
  <si>
    <t xml:space="preserve">VERIFIED</t>
  </si>
  <si>
    <t xml:space="preserve">PROTONS A&gt;40, E&lt;50</t>
  </si>
  <si>
    <t xml:space="preserve">A</t>
  </si>
  <si>
    <t xml:space="preserve">A^1/3</t>
  </si>
  <si>
    <t xml:space="preserve">Z</t>
  </si>
  <si>
    <t xml:space="preserve">N</t>
  </si>
  <si>
    <t xml:space="preserve">E</t>
  </si>
  <si>
    <t xml:space="preserve">N-Z</t>
  </si>
  <si>
    <t xml:space="preserve">v</t>
  </si>
  <si>
    <t xml:space="preserve">=</t>
  </si>
  <si>
    <t xml:space="preserve">r0</t>
  </si>
  <si>
    <t xml:space="preserve">a</t>
  </si>
  <si>
    <t xml:space="preserve">vi</t>
  </si>
  <si>
    <t xml:space="preserve">ri0</t>
  </si>
  <si>
    <t xml:space="preserve">ai</t>
  </si>
  <si>
    <t xml:space="preserve">vsi</t>
  </si>
  <si>
    <t xml:space="preserve">rsi0</t>
  </si>
  <si>
    <t xml:space="preserve">asi</t>
  </si>
  <si>
    <t xml:space="preserve">vso</t>
  </si>
  <si>
    <t xml:space="preserve">rso0</t>
  </si>
  <si>
    <t xml:space="preserve">aso</t>
  </si>
  <si>
    <t xml:space="preserve">RC0</t>
  </si>
  <si>
    <t xml:space="preserve">KONING</t>
  </si>
  <si>
    <r>
      <rPr>
        <sz val="12"/>
        <color rgb="FF000000"/>
        <rFont val="Calibri"/>
        <family val="2"/>
        <charset val="1"/>
      </rPr>
      <t xml:space="preserve">KONING AND DELAROCHE NP </t>
    </r>
    <r>
      <rPr>
        <b val="true"/>
        <sz val="12"/>
        <color rgb="FF000000"/>
        <rFont val="Calibri"/>
        <family val="2"/>
        <charset val="1"/>
      </rPr>
      <t xml:space="preserve">A713</t>
    </r>
    <r>
      <rPr>
        <sz val="12"/>
        <color rgb="FF000000"/>
        <rFont val="Calibri"/>
        <family val="2"/>
        <charset val="1"/>
      </rPr>
      <t xml:space="preserve">, 231 (2003)</t>
    </r>
  </si>
  <si>
    <t xml:space="preserve">PROTONS / NEUTRONS 24&lt;A209, 0.001&lt;E&lt;200 (NOT CALCULATED FOR NEUTRONS YET)</t>
  </si>
  <si>
    <t xml:space="preserve">vpso1</t>
  </si>
  <si>
    <t xml:space="preserve">vpso2</t>
  </si>
  <si>
    <t xml:space="preserve">wp1</t>
  </si>
  <si>
    <t xml:space="preserve">wpso1</t>
  </si>
  <si>
    <t xml:space="preserve">vp1</t>
  </si>
  <si>
    <t xml:space="preserve">wp2</t>
  </si>
  <si>
    <t xml:space="preserve">wpso2</t>
  </si>
  <si>
    <t xml:space="preserve">vp2</t>
  </si>
  <si>
    <t xml:space="preserve">dp1</t>
  </si>
  <si>
    <t xml:space="preserve">epf</t>
  </si>
  <si>
    <t xml:space="preserve">vp3</t>
  </si>
  <si>
    <t xml:space="preserve">dp2</t>
  </si>
  <si>
    <t xml:space="preserve">rc</t>
  </si>
  <si>
    <t xml:space="preserve">vp4</t>
  </si>
  <si>
    <t xml:space="preserve">dp3</t>
  </si>
  <si>
    <t xml:space="preserve">vc</t>
  </si>
  <si>
    <t xml:space="preserve">vsoi</t>
  </si>
  <si>
    <t xml:space="preserve">rsoi0</t>
  </si>
  <si>
    <t xml:space="preserve">asoi</t>
  </si>
  <si>
    <t xml:space="preserve">rc0</t>
  </si>
  <si>
    <t xml:space="preserve">CH89</t>
  </si>
  <si>
    <t xml:space="preserve">VARNER ET AL., PHYS REP 201, 57 (1991)</t>
  </si>
  <si>
    <t xml:space="preserve">PROTONS 4-&lt;A&lt;209, 16&lt;E&lt;65</t>
  </si>
  <si>
    <t xml:space="preserve">EC</t>
  </si>
  <si>
    <t xml:space="preserve">ETA</t>
  </si>
  <si>
    <t xml:space="preserve">VSOI=0</t>
  </si>
  <si>
    <r>
      <rPr>
        <b val="true"/>
        <sz val="12"/>
        <color rgb="FF000000"/>
        <rFont val="Calibri"/>
        <family val="2"/>
        <charset val="1"/>
      </rPr>
      <t xml:space="preserve">NOTE</t>
    </r>
    <r>
      <rPr>
        <sz val="12"/>
        <color rgb="FF000000"/>
        <rFont val="Calibri"/>
        <family val="2"/>
        <charset val="1"/>
      </rPr>
      <t xml:space="preserve">: REAL R'S, NOT R0's</t>
    </r>
  </si>
  <si>
    <t xml:space="preserve">r</t>
  </si>
  <si>
    <t xml:space="preserve">ri</t>
  </si>
  <si>
    <t xml:space="preserve">rsi</t>
  </si>
  <si>
    <t xml:space="preserve">rso</t>
  </si>
  <si>
    <t xml:space="preserve">outgoing</t>
  </si>
  <si>
    <t xml:space="preserve">Core-core</t>
  </si>
  <si>
    <t xml:space="preserve">AN AND CAI</t>
  </si>
  <si>
    <r>
      <rPr>
        <sz val="12"/>
        <color rgb="FF000000"/>
        <rFont val="Calibri"/>
        <family val="2"/>
        <charset val="1"/>
      </rPr>
      <t xml:space="preserve">AN AND CAI PRC </t>
    </r>
    <r>
      <rPr>
        <b val="true"/>
        <sz val="12"/>
        <color rgb="FF000000"/>
        <rFont val="Calibri"/>
        <family val="2"/>
        <charset val="1"/>
      </rPr>
      <t xml:space="preserve">73</t>
    </r>
    <r>
      <rPr>
        <sz val="12"/>
        <color rgb="FF000000"/>
        <rFont val="Calibri"/>
        <family val="2"/>
        <charset val="1"/>
      </rPr>
      <t xml:space="preserve">, 054605 (2006)</t>
    </r>
  </si>
  <si>
    <t xml:space="preserve">DEUTERONS 12&lt;A&lt;238, E&lt;183</t>
  </si>
  <si>
    <t xml:space="preserve">W_S=SURFACE, VSI (P. 1)</t>
  </si>
  <si>
    <t xml:space="preserve">W_V=VOLUME, VI (P. 1)</t>
  </si>
  <si>
    <t xml:space="preserve">←</t>
  </si>
  <si>
    <t xml:space="preserve">HAN</t>
  </si>
  <si>
    <r>
      <rPr>
        <sz val="12"/>
        <color rgb="FF000000"/>
        <rFont val="Calibri"/>
        <family val="2"/>
        <charset val="1"/>
      </rPr>
      <t xml:space="preserve">HAN ET AL., PRC </t>
    </r>
    <r>
      <rPr>
        <b val="true"/>
        <sz val="12"/>
        <color rgb="FF000000"/>
        <rFont val="Calibri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, 044615 (2006)</t>
    </r>
  </si>
  <si>
    <t xml:space="preserve">DEUTERONS 12&lt;A&lt;209, E&lt;200</t>
  </si>
  <si>
    <t xml:space="preserve">W_D=SURFACE, VSI (P. 2)</t>
  </si>
  <si>
    <t xml:space="preserve">W_S=VOLUME, VI (P. 2)</t>
  </si>
  <si>
    <t xml:space="preserve">VSOI?</t>
  </si>
  <si>
    <t xml:space="preserve">DAEHNICK</t>
  </si>
  <si>
    <r>
      <rPr>
        <sz val="12"/>
        <color rgb="FF000000"/>
        <rFont val="Calibri"/>
        <family val="2"/>
        <charset val="1"/>
      </rPr>
      <t xml:space="preserve">DAEHNICK ET AL., PRC </t>
    </r>
    <r>
      <rPr>
        <b val="true"/>
        <sz val="12"/>
        <color rgb="FF000000"/>
        <rFont val="Calibri"/>
        <family val="2"/>
        <charset val="1"/>
      </rPr>
      <t xml:space="preserve">21</t>
    </r>
    <r>
      <rPr>
        <sz val="12"/>
        <color rgb="FF000000"/>
        <rFont val="Calibri"/>
        <family val="2"/>
        <charset val="1"/>
      </rPr>
      <t xml:space="preserve">, 2253 (1980), SET F</t>
    </r>
  </si>
  <si>
    <t xml:space="preserve">MU</t>
  </si>
  <si>
    <t xml:space="preserve">DEUTERONS 27&lt;A&lt;238, 11.8&lt;E&lt;90</t>
  </si>
  <si>
    <t xml:space="preserve">REL</t>
  </si>
  <si>
    <t xml:space="preserve">EXP(-MU)</t>
  </si>
  <si>
    <t xml:space="preserve">BETA</t>
  </si>
  <si>
    <r>
      <rPr>
        <sz val="12"/>
        <color rgb="FF000000"/>
        <rFont val="Calibri"/>
        <family val="2"/>
        <charset val="1"/>
      </rPr>
      <t xml:space="preserve">DAEHNICK ET AL., PRC </t>
    </r>
    <r>
      <rPr>
        <b val="true"/>
        <sz val="12"/>
        <color rgb="FF000000"/>
        <rFont val="Calibri"/>
        <family val="2"/>
        <charset val="1"/>
      </rPr>
      <t xml:space="preserve">21</t>
    </r>
    <r>
      <rPr>
        <sz val="12"/>
        <color rgb="FF000000"/>
        <rFont val="Calibri"/>
        <family val="2"/>
        <charset val="1"/>
      </rPr>
      <t xml:space="preserve">, 2253 (1980), SET L</t>
    </r>
  </si>
  <si>
    <t xml:space="preserve">NONREL</t>
  </si>
  <si>
    <t xml:space="preserve">BOJOWALD</t>
  </si>
  <si>
    <r>
      <rPr>
        <sz val="12"/>
        <color rgb="FF000000"/>
        <rFont val="Calibri"/>
        <family val="2"/>
        <charset val="1"/>
      </rPr>
      <t xml:space="preserve">BOJOWALD ET AL., PRC </t>
    </r>
    <r>
      <rPr>
        <b val="true"/>
        <sz val="12"/>
        <color rgb="FF000000"/>
        <rFont val="Calibri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, 1153 (1988)</t>
    </r>
  </si>
  <si>
    <t xml:space="preserve">FOR HIGH ENERGY, E.G. OSAKA</t>
  </si>
  <si>
    <t xml:space="preserve">DEUTERONS 27&lt;A&lt;208, 50&lt;E&lt;80</t>
  </si>
  <si>
    <t xml:space="preserve">viCOND</t>
  </si>
  <si>
    <t xml:space="preserve">PANG</t>
  </si>
  <si>
    <r>
      <rPr>
        <sz val="12"/>
        <color rgb="FF000000"/>
        <rFont val="Calibri"/>
        <family val="2"/>
        <charset val="1"/>
      </rPr>
      <t xml:space="preserve">PANG ET AL., PRC </t>
    </r>
    <r>
      <rPr>
        <b val="true"/>
        <sz val="12"/>
        <color rgb="FF000000"/>
        <rFont val="Calibri"/>
        <family val="2"/>
        <charset val="1"/>
      </rPr>
      <t xml:space="preserve">79</t>
    </r>
    <r>
      <rPr>
        <sz val="12"/>
        <color rgb="FF000000"/>
        <rFont val="Calibri"/>
        <family val="2"/>
        <charset val="1"/>
      </rPr>
      <t xml:space="preserve">, 024615 (2009) </t>
    </r>
  </si>
  <si>
    <t xml:space="preserve">A=3 IONS, ALL</t>
  </si>
  <si>
    <t xml:space="preserve">ATARG</t>
  </si>
  <si>
    <t xml:space="preserve">ZTARG</t>
  </si>
  <si>
    <t xml:space="preserve">ZPROJ</t>
  </si>
  <si>
    <t xml:space="preserve">EX</t>
  </si>
  <si>
    <t xml:space="preserve">VSI ASYM</t>
  </si>
  <si>
    <t xml:space="preserve">EBEAM</t>
  </si>
  <si>
    <t xml:space="preserve">I/O</t>
  </si>
  <si>
    <t xml:space="preserve">REAL E</t>
  </si>
  <si>
    <t xml:space="preserve">TROST</t>
  </si>
  <si>
    <r>
      <rPr>
        <sz val="12"/>
        <color rgb="FF000000"/>
        <rFont val="Calibri"/>
        <family val="2"/>
        <charset val="1"/>
      </rPr>
      <t xml:space="preserve">TROST ET AL., NP </t>
    </r>
    <r>
      <rPr>
        <b val="true"/>
        <sz val="12"/>
        <color rgb="FF000000"/>
        <rFont val="Calibri"/>
        <family val="2"/>
        <charset val="1"/>
      </rPr>
      <t xml:space="preserve">A462</t>
    </r>
    <r>
      <rPr>
        <sz val="12"/>
        <color rgb="FF000000"/>
        <rFont val="Calibri"/>
        <family val="2"/>
        <charset val="1"/>
      </rPr>
      <t xml:space="preserve">, 333 (1987) </t>
    </r>
  </si>
  <si>
    <t xml:space="preserve">3HE 10&lt;A&lt;208, 10&lt;E&lt;220</t>
  </si>
  <si>
    <t xml:space="preserve">A^-2/3</t>
  </si>
  <si>
    <t xml:space="preserve">RR</t>
  </si>
  <si>
    <t xml:space="preserve">JR</t>
  </si>
  <si>
    <t xml:space="preserve">AP</t>
  </si>
  <si>
    <t xml:space="preserve">LI</t>
  </si>
  <si>
    <r>
      <rPr>
        <sz val="12"/>
        <color rgb="FF000000"/>
        <rFont val="Calibri"/>
        <family val="2"/>
        <charset val="1"/>
      </rPr>
      <t xml:space="preserve">LI ET AL., NP </t>
    </r>
    <r>
      <rPr>
        <b val="true"/>
        <sz val="12"/>
        <color rgb="FF000000"/>
        <rFont val="Calibri"/>
        <family val="2"/>
        <charset val="1"/>
      </rPr>
      <t xml:space="preserve">A789</t>
    </r>
    <r>
      <rPr>
        <sz val="12"/>
        <color rgb="FF000000"/>
        <rFont val="Calibri"/>
        <family val="2"/>
        <charset val="1"/>
      </rPr>
      <t xml:space="preserve">, 103 (2007)</t>
    </r>
  </si>
  <si>
    <t xml:space="preserve">TRITONS, 48&lt;A&lt;232, E&lt;40</t>
  </si>
  <si>
    <t xml:space="preserve">W_V=VOLUME, VI (P. 104)</t>
  </si>
  <si>
    <t xml:space="preserve">W_S=SURFACE, VSI (P. 104)</t>
  </si>
  <si>
    <t xml:space="preserve">VSOI=0, WEIRD R AND A</t>
  </si>
  <si>
    <t xml:space="preserve">V</t>
  </si>
  <si>
    <t xml:space="preserve">R0</t>
  </si>
  <si>
    <t xml:space="preserve">VI</t>
  </si>
  <si>
    <t xml:space="preserve">RI0</t>
  </si>
  <si>
    <t xml:space="preserve">AI</t>
  </si>
  <si>
    <t xml:space="preserve">VSI</t>
  </si>
  <si>
    <t xml:space="preserve">RSI0</t>
  </si>
  <si>
    <t xml:space="preserve">ASI</t>
  </si>
  <si>
    <t xml:space="preserve">VSO</t>
  </si>
  <si>
    <t xml:space="preserve">RSO0</t>
  </si>
  <si>
    <t xml:space="preserve">ASO</t>
  </si>
  <si>
    <t xml:space="preserve">HYAKUTAKE</t>
  </si>
  <si>
    <r>
      <rPr>
        <sz val="12"/>
        <color rgb="FF000000"/>
        <rFont val="Calibri"/>
        <family val="2"/>
        <charset val="1"/>
      </rPr>
      <t xml:space="preserve">HYAKUTAKE ET AL., NP </t>
    </r>
    <r>
      <rPr>
        <b val="true"/>
        <sz val="12"/>
        <color rgb="FF000000"/>
        <rFont val="Calibri"/>
        <family val="2"/>
        <charset val="1"/>
      </rPr>
      <t xml:space="preserve">A333</t>
    </r>
    <r>
      <rPr>
        <sz val="12"/>
        <color rgb="FF000000"/>
        <rFont val="Calibri"/>
        <family val="2"/>
        <charset val="1"/>
      </rPr>
      <t xml:space="preserve">, 1 (1980)</t>
    </r>
  </si>
  <si>
    <t xml:space="preserve">3HE, ~NI, ~100 MEV?</t>
  </si>
  <si>
    <t xml:space="preserve">BECCHETTI AND GREENLEES, POL. PHEN.. IN NUCL. REAC. 1971, P682</t>
  </si>
  <si>
    <t xml:space="preserve">3HE, 3H, A &gt; 40, E &lt; 40 (THOUGH USED FOR MANY E &gt; 40 STUDIES)</t>
  </si>
  <si>
    <t xml:space="preserve">3HE / T?</t>
  </si>
  <si>
    <t xml:space="preserve">T</t>
  </si>
  <si>
    <t xml:space="preserve">incoming</t>
  </si>
  <si>
    <t xml:space="preserve">LIANG</t>
  </si>
  <si>
    <t xml:space="preserve">LIANG, Li, CAI, JPG NUCL PART PHYS 36, 085104 (2009)</t>
  </si>
  <si>
    <t xml:space="preserve">3HE BELOW 270 MEV</t>
  </si>
  <si>
    <t xml:space="preserve">SU+HAN</t>
  </si>
  <si>
    <r>
      <rPr>
        <sz val="12"/>
        <color rgb="FF000000"/>
        <rFont val="Calibri"/>
        <family val="2"/>
        <charset val="1"/>
      </rPr>
      <t xml:space="preserve">SU AND HAN, INT J MOD PHYS E </t>
    </r>
    <r>
      <rPr>
        <b val="true"/>
        <sz val="12"/>
        <color rgb="FF000000"/>
        <rFont val="Calibri"/>
        <family val="2"/>
        <charset val="1"/>
      </rPr>
      <t xml:space="preserve">24 </t>
    </r>
    <r>
      <rPr>
        <sz val="12"/>
        <color rgb="FF000000"/>
        <rFont val="Calibri"/>
        <family val="2"/>
        <charset val="1"/>
      </rPr>
      <t xml:space="preserve">1550092 (2015)</t>
    </r>
  </si>
  <si>
    <t xml:space="preserve">20 &lt; A &lt; 209, E&lt;398 MEV</t>
  </si>
  <si>
    <t xml:space="preserve">vsiCOND</t>
  </si>
  <si>
    <t xml:space="preserve">EXPLORE NOLTE PRC 36, 1312 (1987)</t>
  </si>
  <si>
    <t xml:space="preserve">one amu=</t>
  </si>
  <si>
    <t xml:space="preserve">M(a.m.u.)</t>
  </si>
  <si>
    <r>
      <rPr>
        <sz val="10"/>
        <rFont val="Symbol"/>
        <family val="1"/>
        <charset val="1"/>
      </rPr>
      <t xml:space="preserve">D (</t>
    </r>
    <r>
      <rPr>
        <sz val="10"/>
        <rFont val="Arial"/>
        <family val="0"/>
        <charset val="1"/>
      </rPr>
      <t xml:space="preserve">MeV</t>
    </r>
    <r>
      <rPr>
        <sz val="10"/>
        <rFont val="Symbol"/>
        <family val="1"/>
        <charset val="1"/>
      </rPr>
      <t xml:space="preserve">)</t>
    </r>
  </si>
  <si>
    <t xml:space="preserve">Beam</t>
  </si>
  <si>
    <t xml:space="preserve">Target</t>
  </si>
  <si>
    <t xml:space="preserve">Ejectile</t>
  </si>
  <si>
    <t xml:space="preserve">Recoil</t>
  </si>
  <si>
    <r>
      <rPr>
        <sz val="10"/>
        <rFont val="Symbol"/>
        <family val="1"/>
        <charset val="1"/>
      </rPr>
      <t xml:space="preserve">D</t>
    </r>
    <r>
      <rPr>
        <sz val="10"/>
        <rFont val="Verdana"/>
        <family val="0"/>
        <charset val="1"/>
      </rPr>
      <t xml:space="preserve"> as read</t>
    </r>
  </si>
  <si>
    <t xml:space="preserve">dD</t>
  </si>
  <si>
    <r>
      <rPr>
        <sz val="10"/>
        <rFont val="Symbol"/>
        <family val="1"/>
        <charset val="1"/>
      </rPr>
      <t xml:space="preserve">D</t>
    </r>
    <r>
      <rPr>
        <sz val="10"/>
        <rFont val="Verdana"/>
        <family val="0"/>
        <charset val="1"/>
      </rPr>
      <t xml:space="preserve"> to use</t>
    </r>
  </si>
  <si>
    <t xml:space="preserve">nn</t>
  </si>
  <si>
    <t xml:space="preserve">H</t>
  </si>
  <si>
    <t xml:space="preserve">He</t>
  </si>
  <si>
    <t xml:space="preserve">Li</t>
  </si>
  <si>
    <t xml:space="preserve">28667#</t>
  </si>
  <si>
    <t xml:space="preserve">2000#</t>
  </si>
  <si>
    <t xml:space="preserve">Be</t>
  </si>
  <si>
    <t xml:space="preserve">37996#</t>
  </si>
  <si>
    <t xml:space="preserve">3996#</t>
  </si>
  <si>
    <t xml:space="preserve">B</t>
  </si>
  <si>
    <t xml:space="preserve">43603#</t>
  </si>
  <si>
    <t xml:space="preserve">699#</t>
  </si>
  <si>
    <t xml:space="preserve">49135#</t>
  </si>
  <si>
    <t xml:space="preserve">1005#</t>
  </si>
  <si>
    <t xml:space="preserve">C</t>
  </si>
  <si>
    <t xml:space="preserve">50096#</t>
  </si>
  <si>
    <t xml:space="preserve">997#</t>
  </si>
  <si>
    <t xml:space="preserve">O</t>
  </si>
  <si>
    <t xml:space="preserve">F</t>
  </si>
  <si>
    <t xml:space="preserve">32658#</t>
  </si>
  <si>
    <t xml:space="preserve">401#</t>
  </si>
  <si>
    <t xml:space="preserve">49798#</t>
  </si>
  <si>
    <t xml:space="preserve">503#</t>
  </si>
  <si>
    <t xml:space="preserve">57678#</t>
  </si>
  <si>
    <t xml:space="preserve">Ne</t>
  </si>
  <si>
    <t xml:space="preserve">52322#</t>
  </si>
  <si>
    <t xml:space="preserve">801#</t>
  </si>
  <si>
    <t xml:space="preserve">Na</t>
  </si>
  <si>
    <t xml:space="preserve">59364#</t>
  </si>
  <si>
    <t xml:space="preserve">Mg</t>
  </si>
  <si>
    <t xml:space="preserve">45960#</t>
  </si>
  <si>
    <t xml:space="preserve">Al</t>
  </si>
  <si>
    <t xml:space="preserve">26119#</t>
  </si>
  <si>
    <t xml:space="preserve">298#</t>
  </si>
  <si>
    <t xml:space="preserve">53281#</t>
  </si>
  <si>
    <t xml:space="preserve">904#</t>
  </si>
  <si>
    <t xml:space="preserve">18183#</t>
  </si>
  <si>
    <t xml:space="preserve">93#</t>
  </si>
  <si>
    <t xml:space="preserve">Si</t>
  </si>
  <si>
    <t xml:space="preserve">32164#</t>
  </si>
  <si>
    <t xml:space="preserve">200#</t>
  </si>
  <si>
    <t xml:space="preserve">38396#</t>
  </si>
  <si>
    <t xml:space="preserve">23772#</t>
  </si>
  <si>
    <t xml:space="preserve">196#</t>
  </si>
  <si>
    <t xml:space="preserve">47543#</t>
  </si>
  <si>
    <t xml:space="preserve">P</t>
  </si>
  <si>
    <t xml:space="preserve">31997#</t>
  </si>
  <si>
    <t xml:space="preserve">56504#</t>
  </si>
  <si>
    <t xml:space="preserve">27442#</t>
  </si>
  <si>
    <t xml:space="preserve">257#</t>
  </si>
  <si>
    <t xml:space="preserve">18872#</t>
  </si>
  <si>
    <t xml:space="preserve">35713#</t>
  </si>
  <si>
    <t xml:space="preserve">10973#</t>
  </si>
  <si>
    <t xml:space="preserve">S</t>
  </si>
  <si>
    <t xml:space="preserve">25970#</t>
  </si>
  <si>
    <t xml:space="preserve">44954#</t>
  </si>
  <si>
    <t xml:space="preserve">17543#</t>
  </si>
  <si>
    <t xml:space="preserve">202#</t>
  </si>
  <si>
    <t xml:space="preserve">53850#</t>
  </si>
  <si>
    <t xml:space="preserve">596#</t>
  </si>
  <si>
    <t xml:space="preserve">33226#</t>
  </si>
  <si>
    <t xml:space="preserve">512#</t>
  </si>
  <si>
    <t xml:space="preserve">Cl</t>
  </si>
  <si>
    <t xml:space="preserve">26557#</t>
  </si>
  <si>
    <t xml:space="preserve">40296#</t>
  </si>
  <si>
    <t xml:space="preserve">578#</t>
  </si>
  <si>
    <t xml:space="preserve">13143#</t>
  </si>
  <si>
    <t xml:space="preserve">48903#</t>
  </si>
  <si>
    <t xml:space="preserve">4443#</t>
  </si>
  <si>
    <t xml:space="preserve">Ar</t>
  </si>
  <si>
    <t xml:space="preserve">20083#</t>
  </si>
  <si>
    <t xml:space="preserve">56289#</t>
  </si>
  <si>
    <t xml:space="preserve">597#</t>
  </si>
  <si>
    <t xml:space="preserve">30842#</t>
  </si>
  <si>
    <t xml:space="preserve">11293#</t>
  </si>
  <si>
    <t xml:space="preserve">206#</t>
  </si>
  <si>
    <t xml:space="preserve">37278#</t>
  </si>
  <si>
    <t xml:space="preserve">K</t>
  </si>
  <si>
    <t xml:space="preserve">20418#</t>
  </si>
  <si>
    <t xml:space="preserve">45997#</t>
  </si>
  <si>
    <t xml:space="preserve">6763#</t>
  </si>
  <si>
    <t xml:space="preserve">53121#</t>
  </si>
  <si>
    <t xml:space="preserve">807#</t>
  </si>
  <si>
    <t xml:space="preserve">32761#</t>
  </si>
  <si>
    <t xml:space="preserve">898#</t>
  </si>
  <si>
    <t xml:space="preserve">-1481#</t>
  </si>
  <si>
    <t xml:space="preserve">Ca</t>
  </si>
  <si>
    <t xml:space="preserve">13153#</t>
  </si>
  <si>
    <t xml:space="preserve">39582#</t>
  </si>
  <si>
    <t xml:space="preserve">946#</t>
  </si>
  <si>
    <t xml:space="preserve">16152#</t>
  </si>
  <si>
    <t xml:space="preserve">4602#</t>
  </si>
  <si>
    <t xml:space="preserve">47953#</t>
  </si>
  <si>
    <t xml:space="preserve">952#</t>
  </si>
  <si>
    <t xml:space="preserve">21424#</t>
  </si>
  <si>
    <t xml:space="preserve">Sc</t>
  </si>
  <si>
    <t xml:space="preserve">13898#</t>
  </si>
  <si>
    <t xml:space="preserve">55275#</t>
  </si>
  <si>
    <t xml:space="preserve">958#</t>
  </si>
  <si>
    <t xml:space="preserve">29249#</t>
  </si>
  <si>
    <t xml:space="preserve">2841#</t>
  </si>
  <si>
    <t xml:space="preserve">34996#</t>
  </si>
  <si>
    <t xml:space="preserve">-4937#</t>
  </si>
  <si>
    <t xml:space="preserve">Ti</t>
  </si>
  <si>
    <t xml:space="preserve">9101#</t>
  </si>
  <si>
    <t xml:space="preserve">252#</t>
  </si>
  <si>
    <t xml:space="preserve">43568#</t>
  </si>
  <si>
    <t xml:space="preserve">513#</t>
  </si>
  <si>
    <t xml:space="preserve">1500#</t>
  </si>
  <si>
    <t xml:space="preserve">205#</t>
  </si>
  <si>
    <t xml:space="preserve">50235#</t>
  </si>
  <si>
    <t xml:space="preserve">29295#</t>
  </si>
  <si>
    <t xml:space="preserve">10330#</t>
  </si>
  <si>
    <t xml:space="preserve">35704#</t>
  </si>
  <si>
    <t xml:space="preserve">-15700#</t>
  </si>
  <si>
    <t xml:space="preserve">100#</t>
  </si>
  <si>
    <t xml:space="preserve">-205#</t>
  </si>
  <si>
    <t xml:space="preserve">43678#</t>
  </si>
  <si>
    <t xml:space="preserve">18434#</t>
  </si>
  <si>
    <t xml:space="preserve">-8169#</t>
  </si>
  <si>
    <t xml:space="preserve">Cr</t>
  </si>
  <si>
    <t xml:space="preserve">5990#</t>
  </si>
  <si>
    <t xml:space="preserve">26697#</t>
  </si>
  <si>
    <t xml:space="preserve">-18024#</t>
  </si>
  <si>
    <t xml:space="preserve">233#</t>
  </si>
  <si>
    <t xml:space="preserve">-2133#</t>
  </si>
  <si>
    <t xml:space="preserve">219#</t>
  </si>
  <si>
    <t xml:space="preserve">32844#</t>
  </si>
  <si>
    <t xml:space="preserve">12100#</t>
  </si>
  <si>
    <t xml:space="preserve">-13461#</t>
  </si>
  <si>
    <t xml:space="preserve">50#</t>
  </si>
  <si>
    <t xml:space="preserve">Mn</t>
  </si>
  <si>
    <t xml:space="preserve">6399#</t>
  </si>
  <si>
    <t xml:space="preserve">17903#</t>
  </si>
  <si>
    <t xml:space="preserve">-5114#</t>
  </si>
  <si>
    <t xml:space="preserve">Fe</t>
  </si>
  <si>
    <t xml:space="preserve">13579#</t>
  </si>
  <si>
    <t xml:space="preserve">222#</t>
  </si>
  <si>
    <t xml:space="preserve">25504#</t>
  </si>
  <si>
    <t xml:space="preserve">-12370#</t>
  </si>
  <si>
    <t xml:space="preserve">112#</t>
  </si>
  <si>
    <t xml:space="preserve">755#</t>
  </si>
  <si>
    <t xml:space="preserve">354#</t>
  </si>
  <si>
    <t xml:space="preserve">8002#</t>
  </si>
  <si>
    <t xml:space="preserve">-10517#</t>
  </si>
  <si>
    <t xml:space="preserve">-22263#</t>
  </si>
  <si>
    <t xml:space="preserve">158#</t>
  </si>
  <si>
    <t xml:space="preserve">-6623#</t>
  </si>
  <si>
    <t xml:space="preserve">261#</t>
  </si>
  <si>
    <t xml:space="preserve">Co</t>
  </si>
  <si>
    <t xml:space="preserve">10703#</t>
  </si>
  <si>
    <t xml:space="preserve">13199#</t>
  </si>
  <si>
    <t xml:space="preserve">-4704#</t>
  </si>
  <si>
    <t xml:space="preserve">-23716#</t>
  </si>
  <si>
    <t xml:space="preserve">-18160#</t>
  </si>
  <si>
    <t xml:space="preserve">70#</t>
  </si>
  <si>
    <t xml:space="preserve">1639#</t>
  </si>
  <si>
    <t xml:space="preserve">Ni</t>
  </si>
  <si>
    <t xml:space="preserve">18397#</t>
  </si>
  <si>
    <t xml:space="preserve">22001#</t>
  </si>
  <si>
    <t xml:space="preserve">-18146#</t>
  </si>
  <si>
    <t xml:space="preserve">-24582#</t>
  </si>
  <si>
    <t xml:space="preserve">149#</t>
  </si>
  <si>
    <t xml:space="preserve">-9576#</t>
  </si>
  <si>
    <t xml:space="preserve">8998#</t>
  </si>
  <si>
    <t xml:space="preserve">7303#</t>
  </si>
  <si>
    <t xml:space="preserve">-14503#</t>
  </si>
  <si>
    <t xml:space="preserve">-17195#</t>
  </si>
  <si>
    <t xml:space="preserve">168#</t>
  </si>
  <si>
    <t xml:space="preserve">-3791#</t>
  </si>
  <si>
    <t xml:space="preserve">13497#</t>
  </si>
  <si>
    <t xml:space="preserve">-7797#</t>
  </si>
  <si>
    <t xml:space="preserve">-22002#</t>
  </si>
  <si>
    <t xml:space="preserve">-27274#</t>
  </si>
  <si>
    <t xml:space="preserve">-11439#</t>
  </si>
  <si>
    <t xml:space="preserve">-2999#</t>
  </si>
  <si>
    <t xml:space="preserve">-16199#</t>
  </si>
  <si>
    <t xml:space="preserve">-33916#</t>
  </si>
  <si>
    <t xml:space="preserve">65#</t>
  </si>
  <si>
    <t xml:space="preserve">-22654#</t>
  </si>
  <si>
    <t xml:space="preserve">84#</t>
  </si>
  <si>
    <t xml:space="preserve">Cu</t>
  </si>
  <si>
    <t xml:space="preserve">-2627#</t>
  </si>
  <si>
    <t xml:space="preserve">-11998#</t>
  </si>
  <si>
    <t xml:space="preserve">-27898#</t>
  </si>
  <si>
    <t xml:space="preserve">-37623#</t>
  </si>
  <si>
    <t xml:space="preserve">-29370#</t>
  </si>
  <si>
    <t xml:space="preserve">-13460#</t>
  </si>
  <si>
    <t xml:space="preserve">-5403#</t>
  </si>
  <si>
    <t xml:space="preserve">-23893#</t>
  </si>
  <si>
    <t xml:space="preserve">-21694#</t>
  </si>
  <si>
    <t xml:space="preserve">214#</t>
  </si>
  <si>
    <t xml:space="preserve">Zn</t>
  </si>
  <si>
    <t xml:space="preserve">-6567#</t>
  </si>
  <si>
    <t xml:space="preserve">-270#</t>
  </si>
  <si>
    <t xml:space="preserve">-18118#</t>
  </si>
  <si>
    <t xml:space="preserve">-31624#</t>
  </si>
  <si>
    <t xml:space="preserve">-14923#</t>
  </si>
  <si>
    <t xml:space="preserve">-13441#</t>
  </si>
  <si>
    <t xml:space="preserve">-25271#</t>
  </si>
  <si>
    <t xml:space="preserve">-38601#</t>
  </si>
  <si>
    <t xml:space="preserve">140#</t>
  </si>
  <si>
    <t xml:space="preserve">-25728#</t>
  </si>
  <si>
    <t xml:space="preserve">Ga</t>
  </si>
  <si>
    <t xml:space="preserve">-4741#</t>
  </si>
  <si>
    <t xml:space="preserve">-7120#</t>
  </si>
  <si>
    <t xml:space="preserve">1000#</t>
  </si>
  <si>
    <t xml:space="preserve">-20688#</t>
  </si>
  <si>
    <t xml:space="preserve">-32800#</t>
  </si>
  <si>
    <t xml:space="preserve">102#</t>
  </si>
  <si>
    <t xml:space="preserve">-15901#</t>
  </si>
  <si>
    <t xml:space="preserve">-15174#</t>
  </si>
  <si>
    <t xml:space="preserve">-30767#</t>
  </si>
  <si>
    <t xml:space="preserve">-23986#</t>
  </si>
  <si>
    <t xml:space="preserve">Ge</t>
  </si>
  <si>
    <t xml:space="preserve">-8374#</t>
  </si>
  <si>
    <t xml:space="preserve">317#</t>
  </si>
  <si>
    <t xml:space="preserve">-10042#</t>
  </si>
  <si>
    <t xml:space="preserve">-25216#</t>
  </si>
  <si>
    <t xml:space="preserve">-34121#</t>
  </si>
  <si>
    <t xml:space="preserve">-17000#</t>
  </si>
  <si>
    <t xml:space="preserve">279#</t>
  </si>
  <si>
    <t xml:space="preserve">-3996#</t>
  </si>
  <si>
    <t xml:space="preserve">-21648#</t>
  </si>
  <si>
    <t xml:space="preserve">-39998#</t>
  </si>
  <si>
    <t xml:space="preserve">-27768#</t>
  </si>
  <si>
    <t xml:space="preserve">As</t>
  </si>
  <si>
    <t xml:space="preserve">-6399#</t>
  </si>
  <si>
    <t xml:space="preserve">-15649#</t>
  </si>
  <si>
    <t xml:space="preserve">-29361#</t>
  </si>
  <si>
    <t xml:space="preserve">-33729#</t>
  </si>
  <si>
    <t xml:space="preserve">-18052#</t>
  </si>
  <si>
    <t xml:space="preserve">-11653#</t>
  </si>
  <si>
    <t xml:space="preserve">-24424#</t>
  </si>
  <si>
    <t xml:space="preserve">-42243#</t>
  </si>
  <si>
    <t xml:space="preserve">-24964#</t>
  </si>
  <si>
    <t xml:space="preserve">-5198#</t>
  </si>
  <si>
    <t xml:space="preserve">-20912#</t>
  </si>
  <si>
    <t xml:space="preserve">-35527#</t>
  </si>
  <si>
    <t xml:space="preserve">-46910#</t>
  </si>
  <si>
    <t xml:space="preserve">-33823#</t>
  </si>
  <si>
    <t xml:space="preserve">-15398#</t>
  </si>
  <si>
    <t xml:space="preserve">-33152#</t>
  </si>
  <si>
    <t xml:space="preserve">-39521#</t>
  </si>
  <si>
    <t xml:space="preserve">358#</t>
  </si>
  <si>
    <t xml:space="preserve">-11252#</t>
  </si>
  <si>
    <t xml:space="preserve">-27796#</t>
  </si>
  <si>
    <t xml:space="preserve">-46981#</t>
  </si>
  <si>
    <t xml:space="preserve">302#</t>
  </si>
  <si>
    <t xml:space="preserve">Se</t>
  </si>
  <si>
    <t xml:space="preserve">-32919#</t>
  </si>
  <si>
    <t xml:space="preserve">-24796#</t>
  </si>
  <si>
    <t xml:space="preserve">-36254#</t>
  </si>
  <si>
    <t xml:space="preserve">-41722#</t>
  </si>
  <si>
    <t xml:space="preserve">-19049#</t>
  </si>
  <si>
    <t xml:space="preserve">-33403#</t>
  </si>
  <si>
    <t xml:space="preserve">-46491#</t>
  </si>
  <si>
    <t xml:space="preserve">Br</t>
  </si>
  <si>
    <t xml:space="preserve">-32798#</t>
  </si>
  <si>
    <t xml:space="preserve">-28597#</t>
  </si>
  <si>
    <t xml:space="preserve">-38642#</t>
  </si>
  <si>
    <t xml:space="preserve">-25299#</t>
  </si>
  <si>
    <t xml:space="preserve">-38396#</t>
  </si>
  <si>
    <t xml:space="preserve">-46476#</t>
  </si>
  <si>
    <t xml:space="preserve">105#</t>
  </si>
  <si>
    <t xml:space="preserve">Kr</t>
  </si>
  <si>
    <t xml:space="preserve">-32435#</t>
  </si>
  <si>
    <t xml:space="preserve">-35900#</t>
  </si>
  <si>
    <t xml:space="preserve">-51426#</t>
  </si>
  <si>
    <t xml:space="preserve">306#</t>
  </si>
  <si>
    <t xml:space="preserve">-41676#</t>
  </si>
  <si>
    <t xml:space="preserve">385#</t>
  </si>
  <si>
    <t xml:space="preserve">-31000#</t>
  </si>
  <si>
    <t xml:space="preserve">Rb</t>
  </si>
  <si>
    <t xml:space="preserve">-32304#</t>
  </si>
  <si>
    <t xml:space="preserve">-28299#</t>
  </si>
  <si>
    <t xml:space="preserve">-39300#</t>
  </si>
  <si>
    <t xml:space="preserve">-38117#</t>
  </si>
  <si>
    <t xml:space="preserve">-37036#</t>
  </si>
  <si>
    <t xml:space="preserve">-49863#</t>
  </si>
  <si>
    <t xml:space="preserve">-46052#</t>
  </si>
  <si>
    <t xml:space="preserve">150#</t>
  </si>
  <si>
    <t xml:space="preserve">Sr</t>
  </si>
  <si>
    <t xml:space="preserve">-31699#</t>
  </si>
  <si>
    <t xml:space="preserve">-32248#</t>
  </si>
  <si>
    <t xml:space="preserve">-48372#</t>
  </si>
  <si>
    <t xml:space="preserve">-40697#</t>
  </si>
  <si>
    <t xml:space="preserve">-29500#</t>
  </si>
  <si>
    <t xml:space="preserve">-43901#</t>
  </si>
  <si>
    <t xml:space="preserve">-41610#</t>
  </si>
  <si>
    <t xml:space="preserve">Y</t>
  </si>
  <si>
    <t xml:space="preserve">-38704#</t>
  </si>
  <si>
    <t xml:space="preserve">-36747#</t>
  </si>
  <si>
    <t xml:space="preserve">-48577#</t>
  </si>
  <si>
    <t xml:space="preserve">-46905#</t>
  </si>
  <si>
    <t xml:space="preserve">62#</t>
  </si>
  <si>
    <t xml:space="preserve">-34298#</t>
  </si>
  <si>
    <t xml:space="preserve">1099#</t>
  </si>
  <si>
    <t xml:space="preserve">-44749#</t>
  </si>
  <si>
    <t xml:space="preserve">-52527#</t>
  </si>
  <si>
    <t xml:space="preserve">Zr</t>
  </si>
  <si>
    <t xml:space="preserve">-41703#</t>
  </si>
  <si>
    <t xml:space="preserve">-42327#</t>
  </si>
  <si>
    <t xml:space="preserve">-53420#</t>
  </si>
  <si>
    <t xml:space="preserve">259#</t>
  </si>
  <si>
    <t xml:space="preserve">-47357#</t>
  </si>
  <si>
    <t xml:space="preserve">-36449#</t>
  </si>
  <si>
    <t xml:space="preserve">-46128#</t>
  </si>
  <si>
    <t xml:space="preserve">Nb</t>
  </si>
  <si>
    <t xml:space="preserve">-47478#</t>
  </si>
  <si>
    <t xml:space="preserve">1498#</t>
  </si>
  <si>
    <t xml:space="preserve">-42457#</t>
  </si>
  <si>
    <t xml:space="preserve">-53104#</t>
  </si>
  <si>
    <t xml:space="preserve">-64192#</t>
  </si>
  <si>
    <t xml:space="preserve">225#</t>
  </si>
  <si>
    <t xml:space="preserve">-52974#</t>
  </si>
  <si>
    <t xml:space="preserve">-36300#</t>
  </si>
  <si>
    <t xml:space="preserve">-49388#</t>
  </si>
  <si>
    <t xml:space="preserve">-60901#</t>
  </si>
  <si>
    <t xml:space="preserve">Mo</t>
  </si>
  <si>
    <t xml:space="preserve">-47748#</t>
  </si>
  <si>
    <t xml:space="preserve">-44106#</t>
  </si>
  <si>
    <t xml:space="preserve">-58246#</t>
  </si>
  <si>
    <t xml:space="preserve">-66082#</t>
  </si>
  <si>
    <t xml:space="preserve">300#</t>
  </si>
  <si>
    <t xml:space="preserve">-71492#</t>
  </si>
  <si>
    <t xml:space="preserve">-61879#</t>
  </si>
  <si>
    <t xml:space="preserve">-55806#</t>
  </si>
  <si>
    <t xml:space="preserve">-40054#</t>
  </si>
  <si>
    <t xml:space="preserve">-53067#</t>
  </si>
  <si>
    <t xml:space="preserve">-63323#</t>
  </si>
  <si>
    <t xml:space="preserve">-59103#</t>
  </si>
  <si>
    <t xml:space="preserve">280#</t>
  </si>
  <si>
    <t xml:space="preserve">Tc</t>
  </si>
  <si>
    <t xml:space="preserve">-47665#</t>
  </si>
  <si>
    <t xml:space="preserve">-34353#</t>
  </si>
  <si>
    <t xml:space="preserve">-49844#</t>
  </si>
  <si>
    <t xml:space="preserve">-59150#</t>
  </si>
  <si>
    <t xml:space="preserve">-53207#</t>
  </si>
  <si>
    <t xml:space="preserve">-44237#</t>
  </si>
  <si>
    <t xml:space="preserve">-55983#</t>
  </si>
  <si>
    <t xml:space="preserve">-59122#</t>
  </si>
  <si>
    <t xml:space="preserve">Ru</t>
  </si>
  <si>
    <t xml:space="preserve">-47339#</t>
  </si>
  <si>
    <t xml:space="preserve">-40138#</t>
  </si>
  <si>
    <t xml:space="preserve">-51288#</t>
  </si>
  <si>
    <t xml:space="preserve">-62710#</t>
  </si>
  <si>
    <t xml:space="preserve">201#</t>
  </si>
  <si>
    <t xml:space="preserve">-55647#</t>
  </si>
  <si>
    <t xml:space="preserve">-33692#</t>
  </si>
  <si>
    <t xml:space="preserve">-47143#</t>
  </si>
  <si>
    <t xml:space="preserve">-59196#</t>
  </si>
  <si>
    <t xml:space="preserve">-67844#</t>
  </si>
  <si>
    <t xml:space="preserve">-59513#</t>
  </si>
  <si>
    <t xml:space="preserve">Rh</t>
  </si>
  <si>
    <t xml:space="preserve">-47658#</t>
  </si>
  <si>
    <t xml:space="preserve">448#</t>
  </si>
  <si>
    <t xml:space="preserve">-41451#</t>
  </si>
  <si>
    <t xml:space="preserve">-55927#</t>
  </si>
  <si>
    <t xml:space="preserve">-65307#</t>
  </si>
  <si>
    <t xml:space="preserve">-53216#</t>
  </si>
  <si>
    <t xml:space="preserve">-36859#</t>
  </si>
  <si>
    <t xml:space="preserve">-50338#</t>
  </si>
  <si>
    <t xml:space="preserve">-68658#</t>
  </si>
  <si>
    <t xml:space="preserve">583#</t>
  </si>
  <si>
    <t xml:space="preserve">Pd</t>
  </si>
  <si>
    <t xml:space="preserve">-47403#</t>
  </si>
  <si>
    <t xml:space="preserve">566#</t>
  </si>
  <si>
    <t xml:space="preserve">-30926#</t>
  </si>
  <si>
    <t xml:space="preserve">-46649#</t>
  </si>
  <si>
    <t xml:space="preserve">-74408#</t>
  </si>
  <si>
    <t xml:space="preserve">-63360#</t>
  </si>
  <si>
    <t xml:space="preserve">-55498#</t>
  </si>
  <si>
    <t xml:space="preserve">-40716#</t>
  </si>
  <si>
    <t xml:space="preserve">-53049#</t>
  </si>
  <si>
    <t xml:space="preserve">-69173#</t>
  </si>
  <si>
    <t xml:space="preserve">-59699#</t>
  </si>
  <si>
    <t xml:space="preserve">Ag</t>
  </si>
  <si>
    <t xml:space="preserve">-46780#</t>
  </si>
  <si>
    <t xml:space="preserve">-36803#</t>
  </si>
  <si>
    <t xml:space="preserve">-47804#</t>
  </si>
  <si>
    <t xml:space="preserve">-61143#</t>
  </si>
  <si>
    <t xml:space="preserve">-72938#</t>
  </si>
  <si>
    <t xml:space="preserve">447#</t>
  </si>
  <si>
    <t xml:space="preserve">-66350#</t>
  </si>
  <si>
    <t xml:space="preserve">-53300#</t>
  </si>
  <si>
    <t xml:space="preserve">-56039#</t>
  </si>
  <si>
    <t xml:space="preserve">-70151#</t>
  </si>
  <si>
    <t xml:space="preserve">-60100#</t>
  </si>
  <si>
    <t xml:space="preserve">Cd</t>
  </si>
  <si>
    <t xml:space="preserve">-46696#</t>
  </si>
  <si>
    <t xml:space="preserve">-38629#</t>
  </si>
  <si>
    <t xml:space="preserve">-53030#</t>
  </si>
  <si>
    <t xml:space="preserve">-64571#</t>
  </si>
  <si>
    <t xml:space="preserve">-56104#</t>
  </si>
  <si>
    <t xml:space="preserve">-34652#</t>
  </si>
  <si>
    <t xml:space="preserve">-47916#</t>
  </si>
  <si>
    <t xml:space="preserve">-60603#</t>
  </si>
  <si>
    <t xml:space="preserve">In</t>
  </si>
  <si>
    <t xml:space="preserve">-47003#</t>
  </si>
  <si>
    <t xml:space="preserve">-44796#</t>
  </si>
  <si>
    <t xml:space="preserve">-53896#</t>
  </si>
  <si>
    <t xml:space="preserve">-39495#</t>
  </si>
  <si>
    <t xml:space="preserve">-69853#</t>
  </si>
  <si>
    <t xml:space="preserve">-61274#</t>
  </si>
  <si>
    <t xml:space="preserve">Sn</t>
  </si>
  <si>
    <t xml:space="preserve">-47199#</t>
  </si>
  <si>
    <t xml:space="preserve">-36198#</t>
  </si>
  <si>
    <t xml:space="preserve">-68614#</t>
  </si>
  <si>
    <t xml:space="preserve">-59560#</t>
  </si>
  <si>
    <t xml:space="preserve">-38312#</t>
  </si>
  <si>
    <t xml:space="preserve">-47553#</t>
  </si>
  <si>
    <t xml:space="preserve">-58936#</t>
  </si>
  <si>
    <t xml:space="preserve">-66974#</t>
  </si>
  <si>
    <t xml:space="preserve">Sb</t>
  </si>
  <si>
    <t xml:space="preserve">-56178#</t>
  </si>
  <si>
    <t xml:space="preserve">-44404#</t>
  </si>
  <si>
    <t xml:space="preserve">-54912#</t>
  </si>
  <si>
    <t xml:space="preserve">-66341#</t>
  </si>
  <si>
    <t xml:space="preserve">-59176#</t>
  </si>
  <si>
    <t xml:space="preserve">362#</t>
  </si>
  <si>
    <t xml:space="preserve">-38582#</t>
  </si>
  <si>
    <t xml:space="preserve">-51353#</t>
  </si>
  <si>
    <t xml:space="preserve">-62364#</t>
  </si>
  <si>
    <t xml:space="preserve">Te</t>
  </si>
  <si>
    <t xml:space="preserve">-52499#</t>
  </si>
  <si>
    <t xml:space="preserve">-46770#</t>
  </si>
  <si>
    <t xml:space="preserve">-67096#</t>
  </si>
  <si>
    <t xml:space="preserve">-66330#</t>
  </si>
  <si>
    <t xml:space="preserve">313#</t>
  </si>
  <si>
    <t xml:space="preserve">-42718#</t>
  </si>
  <si>
    <t xml:space="preserve">-55191#</t>
  </si>
  <si>
    <t xml:space="preserve">-64916#</t>
  </si>
  <si>
    <t xml:space="preserve">-70654#</t>
  </si>
  <si>
    <t xml:space="preserve">-60541#</t>
  </si>
  <si>
    <t xml:space="preserve">-37744#</t>
  </si>
  <si>
    <t xml:space="preserve">-52201#</t>
  </si>
  <si>
    <t xml:space="preserve">-60696#</t>
  </si>
  <si>
    <t xml:space="preserve">-71303#</t>
  </si>
  <si>
    <t xml:space="preserve">-72507#</t>
  </si>
  <si>
    <t xml:space="preserve">I</t>
  </si>
  <si>
    <t xml:space="preserve">-52652#</t>
  </si>
  <si>
    <t xml:space="preserve">359#</t>
  </si>
  <si>
    <t xml:space="preserve">-47283#</t>
  </si>
  <si>
    <t xml:space="preserve">-58097#</t>
  </si>
  <si>
    <t xml:space="preserve">-67245#</t>
  </si>
  <si>
    <t xml:space="preserve">-53617#</t>
  </si>
  <si>
    <t xml:space="preserve">-65456#</t>
  </si>
  <si>
    <t xml:space="preserve">-77544#</t>
  </si>
  <si>
    <t xml:space="preserve">-60321#</t>
  </si>
  <si>
    <t xml:space="preserve">309#</t>
  </si>
  <si>
    <t xml:space="preserve">Xe</t>
  </si>
  <si>
    <t xml:space="preserve">-50627#</t>
  </si>
  <si>
    <t xml:space="preserve">-61097#</t>
  </si>
  <si>
    <t xml:space="preserve">-64947#</t>
  </si>
  <si>
    <t xml:space="preserve">-54397#</t>
  </si>
  <si>
    <t xml:space="preserve">-45802#</t>
  </si>
  <si>
    <t xml:space="preserve">-58833#</t>
  </si>
  <si>
    <t xml:space="preserve">211#</t>
  </si>
  <si>
    <t xml:space="preserve">Cs</t>
  </si>
  <si>
    <t xml:space="preserve">-46294#</t>
  </si>
  <si>
    <t xml:space="preserve">-42197#</t>
  </si>
  <si>
    <t xml:space="preserve">-54138#</t>
  </si>
  <si>
    <t xml:space="preserve">-63724#</t>
  </si>
  <si>
    <t xml:space="preserve">-51307#</t>
  </si>
  <si>
    <t xml:space="preserve">-59727#</t>
  </si>
  <si>
    <t xml:space="preserve">-70532#</t>
  </si>
  <si>
    <t xml:space="preserve">230#</t>
  </si>
  <si>
    <t xml:space="preserve">-72796#</t>
  </si>
  <si>
    <t xml:space="preserve">-54539#</t>
  </si>
  <si>
    <t xml:space="preserve">305#</t>
  </si>
  <si>
    <t xml:space="preserve">Ba</t>
  </si>
  <si>
    <t xml:space="preserve">-46305#</t>
  </si>
  <si>
    <t xml:space="preserve">-57110#</t>
  </si>
  <si>
    <t xml:space="preserve">-49025#</t>
  </si>
  <si>
    <t xml:space="preserve">-52751#</t>
  </si>
  <si>
    <t xml:space="preserve">-64450#</t>
  </si>
  <si>
    <t xml:space="preserve">-62068#</t>
  </si>
  <si>
    <t xml:space="preserve">101#</t>
  </si>
  <si>
    <t xml:space="preserve">-54604#</t>
  </si>
  <si>
    <t xml:space="preserve">-49854#</t>
  </si>
  <si>
    <t xml:space="preserve">-60007#</t>
  </si>
  <si>
    <t xml:space="preserve">-68949#</t>
  </si>
  <si>
    <t xml:space="preserve">-57288#</t>
  </si>
  <si>
    <t xml:space="preserve">La</t>
  </si>
  <si>
    <t xml:space="preserve">-46512#</t>
  </si>
  <si>
    <t xml:space="preserve">-45196#</t>
  </si>
  <si>
    <t xml:space="preserve">-57920#</t>
  </si>
  <si>
    <t xml:space="preserve">-65139#</t>
  </si>
  <si>
    <t xml:space="preserve">-62373#</t>
  </si>
  <si>
    <t xml:space="preserve">-49621#</t>
  </si>
  <si>
    <t xml:space="preserve">-53244#</t>
  </si>
  <si>
    <t xml:space="preserve">-63239#</t>
  </si>
  <si>
    <t xml:space="preserve">-71623#</t>
  </si>
  <si>
    <t xml:space="preserve">-54967#</t>
  </si>
  <si>
    <t xml:space="preserve">Ce</t>
  </si>
  <si>
    <t xml:space="preserve">-44004#</t>
  </si>
  <si>
    <t xml:space="preserve">-50943#</t>
  </si>
  <si>
    <t xml:space="preserve">-59234#</t>
  </si>
  <si>
    <t xml:space="preserve">-57687#</t>
  </si>
  <si>
    <t xml:space="preserve">-49705#</t>
  </si>
  <si>
    <t xml:space="preserve">-57082#</t>
  </si>
  <si>
    <t xml:space="preserve">-66257#</t>
  </si>
  <si>
    <t xml:space="preserve">-62401#</t>
  </si>
  <si>
    <t xml:space="preserve">-52704#</t>
  </si>
  <si>
    <t xml:space="preserve">Pr</t>
  </si>
  <si>
    <t xml:space="preserve">-41579#</t>
  </si>
  <si>
    <t xml:space="preserve">700#</t>
  </si>
  <si>
    <t xml:space="preserve">-52900#</t>
  </si>
  <si>
    <t xml:space="preserve">-64692#</t>
  </si>
  <si>
    <t xml:space="preserve">-71231#</t>
  </si>
  <si>
    <t xml:space="preserve">-64543#</t>
  </si>
  <si>
    <t xml:space="preserve">-57836#</t>
  </si>
  <si>
    <t xml:space="preserve">-44889#</t>
  </si>
  <si>
    <t xml:space="preserve">-60612#</t>
  </si>
  <si>
    <t xml:space="preserve">-69955#</t>
  </si>
  <si>
    <t xml:space="preserve">-68707#</t>
  </si>
  <si>
    <t xml:space="preserve">-60175#</t>
  </si>
  <si>
    <t xml:space="preserve">-58796#</t>
  </si>
  <si>
    <t xml:space="preserve">-66471#</t>
  </si>
  <si>
    <t xml:space="preserve">-64823#</t>
  </si>
  <si>
    <t xml:space="preserve">-53132#</t>
  </si>
  <si>
    <t xml:space="preserve">Nd</t>
  </si>
  <si>
    <t xml:space="preserve">-44497#</t>
  </si>
  <si>
    <t xml:space="preserve">-64804#</t>
  </si>
  <si>
    <t xml:space="preserve">-66658#</t>
  </si>
  <si>
    <t xml:space="preserve">-57911#</t>
  </si>
  <si>
    <t xml:space="preserve">-47618#</t>
  </si>
  <si>
    <t xml:space="preserve">-61013#</t>
  </si>
  <si>
    <t xml:space="preserve">-60258#</t>
  </si>
  <si>
    <t xml:space="preserve">-52890#</t>
  </si>
  <si>
    <t xml:space="preserve">Pm</t>
  </si>
  <si>
    <t xml:space="preserve">-39570#</t>
  </si>
  <si>
    <t xml:space="preserve">-58898#</t>
  </si>
  <si>
    <t xml:space="preserve">-64431#</t>
  </si>
  <si>
    <t xml:space="preserve">-55424#</t>
  </si>
  <si>
    <t xml:space="preserve">-45056#</t>
  </si>
  <si>
    <t xml:space="preserve">-54800#</t>
  </si>
  <si>
    <t xml:space="preserve">-60184#</t>
  </si>
  <si>
    <t xml:space="preserve">-48046#</t>
  </si>
  <si>
    <t xml:space="preserve">Sm</t>
  </si>
  <si>
    <t xml:space="preserve">-39048#</t>
  </si>
  <si>
    <t xml:space="preserve">-52452#</t>
  </si>
  <si>
    <t xml:space="preserve">-63202#</t>
  </si>
  <si>
    <t xml:space="preserve">-62235#</t>
  </si>
  <si>
    <t xml:space="preserve">-52946#</t>
  </si>
  <si>
    <t xml:space="preserve">-42253#</t>
  </si>
  <si>
    <t xml:space="preserve">-46157#</t>
  </si>
  <si>
    <t xml:space="preserve">334#</t>
  </si>
  <si>
    <t xml:space="preserve">-55470#</t>
  </si>
  <si>
    <t xml:space="preserve">-47581#</t>
  </si>
  <si>
    <t xml:space="preserve">Eu</t>
  </si>
  <si>
    <t xml:space="preserve">-33936#</t>
  </si>
  <si>
    <t xml:space="preserve">-55266#</t>
  </si>
  <si>
    <t xml:space="preserve">-59737#</t>
  </si>
  <si>
    <t xml:space="preserve">-50198#</t>
  </si>
  <si>
    <t xml:space="preserve">-39353#</t>
  </si>
  <si>
    <t xml:space="preserve">-50720#</t>
  </si>
  <si>
    <t xml:space="preserve">-61711#</t>
  </si>
  <si>
    <t xml:space="preserve">-55247#</t>
  </si>
  <si>
    <t xml:space="preserve">-42504#</t>
  </si>
  <si>
    <t xml:space="preserve">-57930#</t>
  </si>
  <si>
    <t xml:space="preserve">-57129#</t>
  </si>
  <si>
    <t xml:space="preserve">-52024#</t>
  </si>
  <si>
    <t xml:space="preserve">-61507#</t>
  </si>
  <si>
    <t xml:space="preserve">-49826#</t>
  </si>
  <si>
    <t xml:space="preserve">Gd</t>
  </si>
  <si>
    <t xml:space="preserve">-41573#</t>
  </si>
  <si>
    <t xml:space="preserve">-60799#</t>
  </si>
  <si>
    <t xml:space="preserve">-54194#</t>
  </si>
  <si>
    <t xml:space="preserve">-44181#</t>
  </si>
  <si>
    <t xml:space="preserve">-56504#</t>
  </si>
  <si>
    <t xml:space="preserve">-64879#</t>
  </si>
  <si>
    <t xml:space="preserve">-56262#</t>
  </si>
  <si>
    <t xml:space="preserve">-49052#</t>
  </si>
  <si>
    <t xml:space="preserve">Tb</t>
  </si>
  <si>
    <t xml:space="preserve">-35974#</t>
  </si>
  <si>
    <t xml:space="preserve">-50310#</t>
  </si>
  <si>
    <t xml:space="preserve">-60016#</t>
  </si>
  <si>
    <t xml:space="preserve">-51214#</t>
  </si>
  <si>
    <t xml:space="preserve">-41004#</t>
  </si>
  <si>
    <t xml:space="preserve">-55154#</t>
  </si>
  <si>
    <t xml:space="preserve">-65931#</t>
  </si>
  <si>
    <t xml:space="preserve">-55778#</t>
  </si>
  <si>
    <t xml:space="preserve">-43631#</t>
  </si>
  <si>
    <t xml:space="preserve">Dy</t>
  </si>
  <si>
    <t xml:space="preserve">-34940#</t>
  </si>
  <si>
    <t xml:space="preserve">-50319#</t>
  </si>
  <si>
    <t xml:space="preserve">-57529#</t>
  </si>
  <si>
    <t xml:space="preserve">-48168#</t>
  </si>
  <si>
    <t xml:space="preserve">-37688#</t>
  </si>
  <si>
    <t xml:space="preserve">-56961#</t>
  </si>
  <si>
    <t xml:space="preserve">-64273#</t>
  </si>
  <si>
    <t xml:space="preserve">-42839#</t>
  </si>
  <si>
    <t xml:space="preserve">Ho</t>
  </si>
  <si>
    <t xml:space="preserve">-29305#</t>
  </si>
  <si>
    <t xml:space="preserve">-51558#</t>
  </si>
  <si>
    <t xml:space="preserve">-60519#</t>
  </si>
  <si>
    <t xml:space="preserve">-45317#</t>
  </si>
  <si>
    <t xml:space="preserve">-34374#</t>
  </si>
  <si>
    <t xml:space="preserve">-47432#</t>
  </si>
  <si>
    <t xml:space="preserve">-55722#</t>
  </si>
  <si>
    <t xml:space="preserve">-57060#</t>
  </si>
  <si>
    <t xml:space="preserve">301#</t>
  </si>
  <si>
    <t xml:space="preserve">-49960#</t>
  </si>
  <si>
    <t xml:space="preserve">-37474#</t>
  </si>
  <si>
    <t xml:space="preserve">-51642#</t>
  </si>
  <si>
    <t xml:space="preserve">-60445#</t>
  </si>
  <si>
    <t xml:space="preserve">-52322#</t>
  </si>
  <si>
    <t xml:space="preserve">-42281#</t>
  </si>
  <si>
    <t xml:space="preserve">Er</t>
  </si>
  <si>
    <t xml:space="preserve">-31354#</t>
  </si>
  <si>
    <t xml:space="preserve">-46584#</t>
  </si>
  <si>
    <t xml:space="preserve">-57278#</t>
  </si>
  <si>
    <t xml:space="preserve">-36906#</t>
  </si>
  <si>
    <t xml:space="preserve">-52098#</t>
  </si>
  <si>
    <t xml:space="preserve">-49183#</t>
  </si>
  <si>
    <t xml:space="preserve">-39691#</t>
  </si>
  <si>
    <t xml:space="preserve">Tm</t>
  </si>
  <si>
    <t xml:space="preserve">-27877#</t>
  </si>
  <si>
    <t xml:space="preserve">-48671#</t>
  </si>
  <si>
    <t xml:space="preserve">-51568#</t>
  </si>
  <si>
    <t xml:space="preserve">-44712#</t>
  </si>
  <si>
    <t xml:space="preserve">-31275#</t>
  </si>
  <si>
    <t xml:space="preserve">-43259#</t>
  </si>
  <si>
    <t xml:space="preserve">-60598#</t>
  </si>
  <si>
    <t xml:space="preserve">-47050#</t>
  </si>
  <si>
    <t xml:space="preserve">-36365#</t>
  </si>
  <si>
    <t xml:space="preserve">-51651#</t>
  </si>
  <si>
    <t xml:space="preserve">-39272#</t>
  </si>
  <si>
    <t xml:space="preserve">Yb</t>
  </si>
  <si>
    <t xml:space="preserve">-30348#</t>
  </si>
  <si>
    <t xml:space="preserve">-43845#</t>
  </si>
  <si>
    <t xml:space="preserve">-53486#</t>
  </si>
  <si>
    <t xml:space="preserve">-60795#</t>
  </si>
  <si>
    <t xml:space="preserve">315#</t>
  </si>
  <si>
    <t xml:space="preserve">-44041#</t>
  </si>
  <si>
    <t xml:space="preserve">-33497#</t>
  </si>
  <si>
    <t xml:space="preserve">-38964#</t>
  </si>
  <si>
    <t xml:space="preserve">-50599#</t>
  </si>
  <si>
    <t xml:space="preserve">-57035#</t>
  </si>
  <si>
    <t xml:space="preserve">-46612#</t>
  </si>
  <si>
    <t xml:space="preserve">-38732#</t>
  </si>
  <si>
    <t xml:space="preserve">Lu</t>
  </si>
  <si>
    <t xml:space="preserve">-24938#</t>
  </si>
  <si>
    <t xml:space="preserve">-35220#</t>
  </si>
  <si>
    <t xml:space="preserve">-45820#</t>
  </si>
  <si>
    <t xml:space="preserve">-54287#</t>
  </si>
  <si>
    <t xml:space="preserve">-30202#</t>
  </si>
  <si>
    <t xml:space="preserve">-42597#</t>
  </si>
  <si>
    <t xml:space="preserve">-50068#</t>
  </si>
  <si>
    <t xml:space="preserve">-59113#</t>
  </si>
  <si>
    <t xml:space="preserve">-33422#</t>
  </si>
  <si>
    <t xml:space="preserve">-46929#</t>
  </si>
  <si>
    <t xml:space="preserve">-55349#</t>
  </si>
  <si>
    <t xml:space="preserve">-47059#</t>
  </si>
  <si>
    <t xml:space="preserve">Hf</t>
  </si>
  <si>
    <t xml:space="preserve">-27302#</t>
  </si>
  <si>
    <t xml:space="preserve">-42383#</t>
  </si>
  <si>
    <t xml:space="preserve">-39568#</t>
  </si>
  <si>
    <t xml:space="preserve">-32733#</t>
  </si>
  <si>
    <t xml:space="preserve">-38797#</t>
  </si>
  <si>
    <t xml:space="preserve">-48400#</t>
  </si>
  <si>
    <t xml:space="preserve">-62473#</t>
  </si>
  <si>
    <t xml:space="preserve">153#</t>
  </si>
  <si>
    <t xml:space="preserve">-34102#</t>
  </si>
  <si>
    <t xml:space="preserve">Ta</t>
  </si>
  <si>
    <t xml:space="preserve">-23668#</t>
  </si>
  <si>
    <t xml:space="preserve">-45401#</t>
  </si>
  <si>
    <t xml:space="preserve">-51912#</t>
  </si>
  <si>
    <t xml:space="preserve">-25799#</t>
  </si>
  <si>
    <t xml:space="preserve">-40669#</t>
  </si>
  <si>
    <t xml:space="preserve">-48969#</t>
  </si>
  <si>
    <t xml:space="preserve">-56793#</t>
  </si>
  <si>
    <t xml:space="preserve">-38754#</t>
  </si>
  <si>
    <t xml:space="preserve">-44730#</t>
  </si>
  <si>
    <t xml:space="preserve">-54399#</t>
  </si>
  <si>
    <t xml:space="preserve">-31019#</t>
  </si>
  <si>
    <t xml:space="preserve">W</t>
  </si>
  <si>
    <t xml:space="preserve">-23695#</t>
  </si>
  <si>
    <t xml:space="preserve">-50217#</t>
  </si>
  <si>
    <t xml:space="preserve">-56849#</t>
  </si>
  <si>
    <t xml:space="preserve">-25227#</t>
  </si>
  <si>
    <t xml:space="preserve">-47422#</t>
  </si>
  <si>
    <t xml:space="preserve">-60417#</t>
  </si>
  <si>
    <t xml:space="preserve">-63369#</t>
  </si>
  <si>
    <t xml:space="preserve">Re</t>
  </si>
  <si>
    <t xml:space="preserve">-16660#</t>
  </si>
  <si>
    <t xml:space="preserve">-42961#</t>
  </si>
  <si>
    <t xml:space="preserve">-50431#</t>
  </si>
  <si>
    <t xml:space="preserve">-56979#</t>
  </si>
  <si>
    <t xml:space="preserve">-61777#</t>
  </si>
  <si>
    <t xml:space="preserve">-38734#</t>
  </si>
  <si>
    <t xml:space="preserve">55#</t>
  </si>
  <si>
    <t xml:space="preserve">-30407#</t>
  </si>
  <si>
    <t xml:space="preserve">-54753#</t>
  </si>
  <si>
    <t xml:space="preserve">-58647#</t>
  </si>
  <si>
    <t xml:space="preserve">-22354#</t>
  </si>
  <si>
    <t xml:space="preserve">Os</t>
  </si>
  <si>
    <t xml:space="preserve">-43147#</t>
  </si>
  <si>
    <t xml:space="preserve">-50897#</t>
  </si>
  <si>
    <t xml:space="preserve">-56626#</t>
  </si>
  <si>
    <t xml:space="preserve">-61488#</t>
  </si>
  <si>
    <t xml:space="preserve">-16124#</t>
  </si>
  <si>
    <t xml:space="preserve">404#</t>
  </si>
  <si>
    <t xml:space="preserve">-48177#</t>
  </si>
  <si>
    <t xml:space="preserve">-59746#</t>
  </si>
  <si>
    <t xml:space="preserve">-27644#</t>
  </si>
  <si>
    <t xml:space="preserve">159#</t>
  </si>
  <si>
    <t xml:space="preserve">Ir</t>
  </si>
  <si>
    <t xml:space="preserve">-7265#</t>
  </si>
  <si>
    <t xml:space="preserve">413#</t>
  </si>
  <si>
    <t xml:space="preserve">-43799#</t>
  </si>
  <si>
    <t xml:space="preserve">-50561#</t>
  </si>
  <si>
    <t xml:space="preserve">-56467#</t>
  </si>
  <si>
    <t xml:space="preserve">-60659#</t>
  </si>
  <si>
    <t xml:space="preserve">-21646#</t>
  </si>
  <si>
    <t xml:space="preserve">-11625#</t>
  </si>
  <si>
    <t xml:space="preserve">215#</t>
  </si>
  <si>
    <t xml:space="preserve">-46603#</t>
  </si>
  <si>
    <t xml:space="preserve">-31850#</t>
  </si>
  <si>
    <t xml:space="preserve">88#</t>
  </si>
  <si>
    <t xml:space="preserve">-13205#</t>
  </si>
  <si>
    <t xml:space="preserve">Pt</t>
  </si>
  <si>
    <t xml:space="preserve">-4792#</t>
  </si>
  <si>
    <t xml:space="preserve">-43585#</t>
  </si>
  <si>
    <t xml:space="preserve">-50701#</t>
  </si>
  <si>
    <t xml:space="preserve">-55843#</t>
  </si>
  <si>
    <t xml:space="preserve">-34837#</t>
  </si>
  <si>
    <t xml:space="preserve">52#</t>
  </si>
  <si>
    <t xml:space="preserve">-6540#</t>
  </si>
  <si>
    <t xml:space="preserve">407#</t>
  </si>
  <si>
    <t xml:space="preserve">-48102#</t>
  </si>
  <si>
    <t xml:space="preserve">-18741#</t>
  </si>
  <si>
    <t xml:space="preserve">151#</t>
  </si>
  <si>
    <t xml:space="preserve">-50096#</t>
  </si>
  <si>
    <t xml:space="preserve">-12375#</t>
  </si>
  <si>
    <t xml:space="preserve">Au</t>
  </si>
  <si>
    <t xml:space="preserve">-1788#</t>
  </si>
  <si>
    <t xml:space="preserve">-46342#</t>
  </si>
  <si>
    <t xml:space="preserve">-53663#</t>
  </si>
  <si>
    <t xml:space="preserve">-23320#</t>
  </si>
  <si>
    <t xml:space="preserve">-3612#</t>
  </si>
  <si>
    <t xml:space="preserve">203#</t>
  </si>
  <si>
    <t xml:space="preserve">-43501#</t>
  </si>
  <si>
    <t xml:space="preserve">-50114#</t>
  </si>
  <si>
    <t xml:space="preserve">Hg</t>
  </si>
  <si>
    <t xml:space="preserve">3502#</t>
  </si>
  <si>
    <t xml:space="preserve">-47730#</t>
  </si>
  <si>
    <t xml:space="preserve">-51400#</t>
  </si>
  <si>
    <t xml:space="preserve">-27520#</t>
  </si>
  <si>
    <t xml:space="preserve">-9282#</t>
  </si>
  <si>
    <t xml:space="preserve">-43780#</t>
  </si>
  <si>
    <t xml:space="preserve">-49099#</t>
  </si>
  <si>
    <t xml:space="preserve">-53654#</t>
  </si>
  <si>
    <t xml:space="preserve">-2569#</t>
  </si>
  <si>
    <t xml:space="preserve">208#</t>
  </si>
  <si>
    <t xml:space="preserve">-45503#</t>
  </si>
  <si>
    <t xml:space="preserve">-51949#</t>
  </si>
  <si>
    <t xml:space="preserve">-14195#</t>
  </si>
  <si>
    <t xml:space="preserve">-42802#</t>
  </si>
  <si>
    <t xml:space="preserve">-48652#</t>
  </si>
  <si>
    <t xml:space="preserve">-46500#</t>
  </si>
  <si>
    <t xml:space="preserve">-18537#</t>
  </si>
  <si>
    <t xml:space="preserve">Tl</t>
  </si>
  <si>
    <t xml:space="preserve">550#</t>
  </si>
  <si>
    <t xml:space="preserve">-47469#</t>
  </si>
  <si>
    <t xml:space="preserve">-44116#</t>
  </si>
  <si>
    <t xml:space="preserve">-4754#</t>
  </si>
  <si>
    <t xml:space="preserve">114#</t>
  </si>
  <si>
    <t xml:space="preserve">Pb</t>
  </si>
  <si>
    <t xml:space="preserve">-41601#</t>
  </si>
  <si>
    <t xml:space="preserve">-46416#</t>
  </si>
  <si>
    <t xml:space="preserve">2003#</t>
  </si>
  <si>
    <t xml:space="preserve">-9403#</t>
  </si>
  <si>
    <t xml:space="preserve">116#</t>
  </si>
  <si>
    <t xml:space="preserve">-40846#</t>
  </si>
  <si>
    <t xml:space="preserve">-44740#</t>
  </si>
  <si>
    <t xml:space="preserve">-41880#</t>
  </si>
  <si>
    <t xml:space="preserve">-39523#</t>
  </si>
  <si>
    <t xml:space="preserve">-36412#</t>
  </si>
  <si>
    <t xml:space="preserve">Bi</t>
  </si>
  <si>
    <t xml:space="preserve">1047#</t>
  </si>
  <si>
    <t xml:space="preserve">126#</t>
  </si>
  <si>
    <t xml:space="preserve">-38359#</t>
  </si>
  <si>
    <t xml:space="preserve">-2213#</t>
  </si>
  <si>
    <t xml:space="preserve">53#</t>
  </si>
  <si>
    <t xml:space="preserve">-36431#</t>
  </si>
  <si>
    <t xml:space="preserve">-32984#</t>
  </si>
  <si>
    <t xml:space="preserve">-36766#</t>
  </si>
  <si>
    <t xml:space="preserve">-30879#</t>
  </si>
  <si>
    <t xml:space="preserve">-33813#</t>
  </si>
  <si>
    <t xml:space="preserve">Po</t>
  </si>
  <si>
    <t xml:space="preserve">-31829#</t>
  </si>
  <si>
    <t xml:space="preserve">-28662#</t>
  </si>
  <si>
    <t xml:space="preserve">-31112#</t>
  </si>
  <si>
    <t xml:space="preserve">-29649#</t>
  </si>
  <si>
    <t xml:space="preserve">-31708#</t>
  </si>
  <si>
    <t xml:space="preserve">-30302#</t>
  </si>
  <si>
    <t xml:space="preserve">At</t>
  </si>
  <si>
    <t xml:space="preserve">-27554#</t>
  </si>
  <si>
    <t xml:space="preserve">Rn</t>
  </si>
  <si>
    <t xml:space="preserve">-25821#</t>
  </si>
  <si>
    <t xml:space="preserve">Fr</t>
  </si>
  <si>
    <t xml:space="preserve">-22598#</t>
  </si>
  <si>
    <t xml:space="preserve">Ra</t>
  </si>
  <si>
    <t xml:space="preserve">-20750#</t>
  </si>
  <si>
    <t xml:space="preserve">-18751#</t>
  </si>
  <si>
    <t xml:space="preserve">Ac</t>
  </si>
  <si>
    <t xml:space="preserve">-13097#</t>
  </si>
  <si>
    <t xml:space="preserve">-8346#</t>
  </si>
  <si>
    <t xml:space="preserve">Th</t>
  </si>
  <si>
    <t xml:space="preserve">-6076#</t>
  </si>
  <si>
    <t xml:space="preserve">-1651#</t>
  </si>
  <si>
    <t xml:space="preserve">Pa</t>
  </si>
  <si>
    <t xml:space="preserve">4477#</t>
  </si>
  <si>
    <t xml:space="preserve">411#</t>
  </si>
  <si>
    <t xml:space="preserve">8821#</t>
  </si>
  <si>
    <t xml:space="preserve">U</t>
  </si>
  <si>
    <t xml:space="preserve">13335#</t>
  </si>
  <si>
    <t xml:space="preserve">12802#</t>
  </si>
  <si>
    <t xml:space="preserve">15465#</t>
  </si>
  <si>
    <t xml:space="preserve">23029#</t>
  </si>
  <si>
    <t xml:space="preserve">16813#</t>
  </si>
  <si>
    <t xml:space="preserve">24591#</t>
  </si>
  <si>
    <t xml:space="preserve">20800#</t>
  </si>
  <si>
    <t xml:space="preserve">22116#</t>
  </si>
  <si>
    <t xml:space="preserve">73#</t>
  </si>
  <si>
    <t xml:space="preserve">24299#</t>
  </si>
  <si>
    <t xml:space="preserve">23464#</t>
  </si>
  <si>
    <t xml:space="preserve">20297#</t>
  </si>
  <si>
    <t xml:space="preserve">22440#</t>
  </si>
  <si>
    <t xml:space="preserve">26492#</t>
  </si>
  <si>
    <t xml:space="preserve">Np</t>
  </si>
  <si>
    <t xml:space="preserve">28774#</t>
  </si>
  <si>
    <t xml:space="preserve">32738#</t>
  </si>
  <si>
    <t xml:space="preserve">32981#</t>
  </si>
  <si>
    <t xml:space="preserve">423#</t>
  </si>
  <si>
    <t xml:space="preserve">35384#</t>
  </si>
  <si>
    <t xml:space="preserve">410#</t>
  </si>
  <si>
    <t xml:space="preserve">33282#</t>
  </si>
  <si>
    <t xml:space="preserve">33701#</t>
  </si>
  <si>
    <t xml:space="preserve">Pu</t>
  </si>
  <si>
    <t xml:space="preserve">39598#</t>
  </si>
  <si>
    <t xml:space="preserve">42328#</t>
  </si>
  <si>
    <t xml:space="preserve">467#</t>
  </si>
  <si>
    <t xml:space="preserve">Am</t>
  </si>
  <si>
    <t xml:space="preserve">42439#</t>
  </si>
  <si>
    <t xml:space="preserve">46363#</t>
  </si>
  <si>
    <t xml:space="preserve">639#</t>
  </si>
  <si>
    <t xml:space="preserve">40649#</t>
  </si>
  <si>
    <t xml:space="preserve">37361#</t>
  </si>
  <si>
    <t xml:space="preserve">43398#</t>
  </si>
  <si>
    <t xml:space="preserve">44767#</t>
  </si>
  <si>
    <t xml:space="preserve">468#</t>
  </si>
  <si>
    <t xml:space="preserve">41498#</t>
  </si>
  <si>
    <t xml:space="preserve">43173#</t>
  </si>
  <si>
    <t xml:space="preserve">Cm</t>
  </si>
  <si>
    <t xml:space="preserve">47230#</t>
  </si>
  <si>
    <t xml:space="preserve">490#</t>
  </si>
  <si>
    <t xml:space="preserve">45103#</t>
  </si>
  <si>
    <t xml:space="preserve">44534#</t>
  </si>
  <si>
    <t xml:space="preserve">207#</t>
  </si>
  <si>
    <t xml:space="preserve">47722#</t>
  </si>
  <si>
    <t xml:space="preserve">44662#</t>
  </si>
  <si>
    <t xml:space="preserve">120#</t>
  </si>
  <si>
    <t xml:space="preserve">47910#</t>
  </si>
  <si>
    <t xml:space="preserve">Bk</t>
  </si>
  <si>
    <t xml:space="preserve">52704#</t>
  </si>
  <si>
    <t xml:space="preserve">51508#</t>
  </si>
  <si>
    <t xml:space="preserve">499#</t>
  </si>
  <si>
    <t xml:space="preserve">46454#</t>
  </si>
  <si>
    <t xml:space="preserve">46183#</t>
  </si>
  <si>
    <t xml:space="preserve">47890#</t>
  </si>
  <si>
    <t xml:space="preserve">53403#</t>
  </si>
  <si>
    <t xml:space="preserve">50202#</t>
  </si>
  <si>
    <t xml:space="preserve">46571#</t>
  </si>
  <si>
    <t xml:space="preserve">59#</t>
  </si>
  <si>
    <t xml:space="preserve">49277#</t>
  </si>
  <si>
    <t xml:space="preserve">53098#</t>
  </si>
  <si>
    <t xml:space="preserve">224#</t>
  </si>
  <si>
    <t xml:space="preserve">Cf</t>
  </si>
  <si>
    <t xml:space="preserve">57818#</t>
  </si>
  <si>
    <t xml:space="preserve">52625#</t>
  </si>
  <si>
    <t xml:space="preserve">283#</t>
  </si>
  <si>
    <t xml:space="preserve">54288#</t>
  </si>
  <si>
    <t xml:space="preserve">288#</t>
  </si>
  <si>
    <t xml:space="preserve">57203#</t>
  </si>
  <si>
    <t xml:space="preserve">53337#</t>
  </si>
  <si>
    <t xml:space="preserve">51192#</t>
  </si>
  <si>
    <t xml:space="preserve">54287#</t>
  </si>
  <si>
    <t xml:space="preserve">58145#</t>
  </si>
  <si>
    <t xml:space="preserve">209#</t>
  </si>
  <si>
    <t xml:space="preserve">56803#</t>
  </si>
  <si>
    <t xml:space="preserve">55665#</t>
  </si>
  <si>
    <t xml:space="preserve">58034#</t>
  </si>
  <si>
    <t xml:space="preserve">Es</t>
  </si>
  <si>
    <t xml:space="preserve">64199#</t>
  </si>
  <si>
    <t xml:space="preserve">56197#</t>
  </si>
  <si>
    <t xml:space="preserve">56103#</t>
  </si>
  <si>
    <t xml:space="preserve">59361#</t>
  </si>
  <si>
    <t xml:space="preserve">255#</t>
  </si>
  <si>
    <t xml:space="preserve">63843#</t>
  </si>
  <si>
    <t xml:space="preserve">227#</t>
  </si>
  <si>
    <t xml:space="preserve">58620#</t>
  </si>
  <si>
    <t xml:space="preserve">57735#</t>
  </si>
  <si>
    <t xml:space="preserve">64967#</t>
  </si>
  <si>
    <t xml:space="preserve">326#</t>
  </si>
  <si>
    <t xml:space="preserve">Fm</t>
  </si>
  <si>
    <t xml:space="preserve">68400#</t>
  </si>
  <si>
    <t xml:space="preserve">59875#</t>
  </si>
  <si>
    <t xml:space="preserve">32#</t>
  </si>
  <si>
    <t xml:space="preserve">60945#</t>
  </si>
  <si>
    <t xml:space="preserve">142#</t>
  </si>
  <si>
    <t xml:space="preserve">64783#</t>
  </si>
  <si>
    <t xml:space="preserve">234#</t>
  </si>
  <si>
    <t xml:space="preserve">69259#</t>
  </si>
  <si>
    <t xml:space="preserve">63202#</t>
  </si>
  <si>
    <t xml:space="preserve">66027#</t>
  </si>
  <si>
    <t xml:space="preserve">181#</t>
  </si>
  <si>
    <t xml:space="preserve">69009#</t>
  </si>
  <si>
    <t xml:space="preserve">284#</t>
  </si>
  <si>
    <t xml:space="preserve">66438#</t>
  </si>
  <si>
    <t xml:space="preserve">70221#</t>
  </si>
  <si>
    <t xml:space="preserve">275#</t>
  </si>
  <si>
    <t xml:space="preserve">Md</t>
  </si>
  <si>
    <t xml:space="preserve">75292#</t>
  </si>
  <si>
    <t xml:space="preserve">323#</t>
  </si>
  <si>
    <t xml:space="preserve">67902#</t>
  </si>
  <si>
    <t xml:space="preserve">76276#</t>
  </si>
  <si>
    <t xml:space="preserve">329#</t>
  </si>
  <si>
    <t xml:space="preserve">68996#</t>
  </si>
  <si>
    <t xml:space="preserve">67154#</t>
  </si>
  <si>
    <t xml:space="preserve">68610#</t>
  </si>
  <si>
    <t xml:space="preserve">30#</t>
  </si>
  <si>
    <t xml:space="preserve">71583#</t>
  </si>
  <si>
    <t xml:space="preserve">143#</t>
  </si>
  <si>
    <t xml:space="preserve">76043#</t>
  </si>
  <si>
    <t xml:space="preserve">324#</t>
  </si>
  <si>
    <t xml:space="preserve">70562#</t>
  </si>
  <si>
    <t xml:space="preserve">68080#</t>
  </si>
  <si>
    <t xml:space="preserve">71#</t>
  </si>
  <si>
    <t xml:space="preserve">70301#</t>
  </si>
  <si>
    <t xml:space="preserve">77149#</t>
  </si>
  <si>
    <t xml:space="preserve">237#</t>
  </si>
  <si>
    <t xml:space="preserve">No</t>
  </si>
  <si>
    <t xml:space="preserve">80664#</t>
  </si>
  <si>
    <t xml:space="preserve">73104#</t>
  </si>
  <si>
    <t xml:space="preserve">71176#</t>
  </si>
  <si>
    <t xml:space="preserve">73619#</t>
  </si>
  <si>
    <t xml:space="preserve">77326#</t>
  </si>
  <si>
    <t xml:space="preserve">81816#</t>
  </si>
  <si>
    <t xml:space="preserve">340#</t>
  </si>
  <si>
    <t xml:space="preserve">73227#</t>
  </si>
  <si>
    <t xml:space="preserve">78636#</t>
  </si>
  <si>
    <t xml:space="preserve">81516#</t>
  </si>
  <si>
    <t xml:space="preserve">204#</t>
  </si>
  <si>
    <t xml:space="preserve">79027#</t>
  </si>
  <si>
    <t xml:space="preserve">82914#</t>
  </si>
  <si>
    <t xml:space="preserve">175#</t>
  </si>
  <si>
    <t xml:space="preserve">Lr</t>
  </si>
  <si>
    <t xml:space="preserve">87896#</t>
  </si>
  <si>
    <t xml:space="preserve">79056#</t>
  </si>
  <si>
    <t xml:space="preserve">78534#</t>
  </si>
  <si>
    <t xml:space="preserve">80630#</t>
  </si>
  <si>
    <t xml:space="preserve">88837#</t>
  </si>
  <si>
    <t xml:space="preserve">248#</t>
  </si>
  <si>
    <t xml:space="preserve">80929#</t>
  </si>
  <si>
    <t xml:space="preserve">81301#</t>
  </si>
  <si>
    <t xml:space="preserve">84466#</t>
  </si>
  <si>
    <t xml:space="preserve">88687#</t>
  </si>
  <si>
    <t xml:space="preserve">Rf</t>
  </si>
  <si>
    <t xml:space="preserve">93791#</t>
  </si>
  <si>
    <t xml:space="preserve">453#</t>
  </si>
  <si>
    <t xml:space="preserve">84393#</t>
  </si>
  <si>
    <t xml:space="preserve">83514#</t>
  </si>
  <si>
    <t xml:space="preserve">89847#</t>
  </si>
  <si>
    <t xml:space="preserve">336#</t>
  </si>
  <si>
    <t xml:space="preserve">93320#</t>
  </si>
  <si>
    <t xml:space="preserve">285#</t>
  </si>
  <si>
    <t xml:space="preserve">84809#</t>
  </si>
  <si>
    <t xml:space="preserve">90057#</t>
  </si>
  <si>
    <t xml:space="preserve">94397#</t>
  </si>
  <si>
    <t xml:space="preserve">Db</t>
  </si>
  <si>
    <t xml:space="preserve">100041#</t>
  </si>
  <si>
    <t xml:space="preserve">87039#</t>
  </si>
  <si>
    <t xml:space="preserve">87186#</t>
  </si>
  <si>
    <t xml:space="preserve">91872#</t>
  </si>
  <si>
    <t xml:space="preserve">220#</t>
  </si>
  <si>
    <t xml:space="preserve">100720#</t>
  </si>
  <si>
    <t xml:space="preserve">291#</t>
  </si>
  <si>
    <t xml:space="preserve">89403#</t>
  </si>
  <si>
    <t xml:space="preserve">92735#</t>
  </si>
  <si>
    <t xml:space="preserve">95934#</t>
  </si>
  <si>
    <t xml:space="preserve">103#</t>
  </si>
  <si>
    <t xml:space="preserve">100342#</t>
  </si>
  <si>
    <t xml:space="preserve">92702#</t>
  </si>
  <si>
    <t xml:space="preserve">90426#</t>
  </si>
  <si>
    <t xml:space="preserve">91479#</t>
  </si>
  <si>
    <t xml:space="preserve">94839#</t>
  </si>
  <si>
    <t xml:space="preserve">96399#</t>
  </si>
  <si>
    <t xml:space="preserve">101748#</t>
  </si>
  <si>
    <t xml:space="preserve">344#</t>
  </si>
  <si>
    <t xml:space="preserve">Sg</t>
  </si>
  <si>
    <t xml:space="preserve">105415#</t>
  </si>
  <si>
    <t xml:space="preserve">414#</t>
  </si>
  <si>
    <t xml:space="preserve">93704#</t>
  </si>
  <si>
    <t xml:space="preserve">93624#</t>
  </si>
  <si>
    <t xml:space="preserve">94109#</t>
  </si>
  <si>
    <t xml:space="preserve">95852#</t>
  </si>
  <si>
    <t xml:space="preserve">98400#</t>
  </si>
  <si>
    <t xml:space="preserve">72#</t>
  </si>
  <si>
    <t xml:space="preserve">102101#</t>
  </si>
  <si>
    <t xml:space="preserve">212#</t>
  </si>
  <si>
    <t xml:space="preserve">106656#</t>
  </si>
  <si>
    <t xml:space="preserve">177#</t>
  </si>
  <si>
    <t xml:space="preserve">95644#</t>
  </si>
  <si>
    <t xml:space="preserve">96551#</t>
  </si>
  <si>
    <t xml:space="preserve">316#</t>
  </si>
  <si>
    <t xml:space="preserve">95611#</t>
  </si>
  <si>
    <t xml:space="preserve">98276#</t>
  </si>
  <si>
    <t xml:space="preserve">115#</t>
  </si>
  <si>
    <t xml:space="preserve">99149#</t>
  </si>
  <si>
    <t xml:space="preserve">103676#</t>
  </si>
  <si>
    <t xml:space="preserve">231#</t>
  </si>
  <si>
    <t xml:space="preserve">Bh</t>
  </si>
  <si>
    <t xml:space="preserve">113614#</t>
  </si>
  <si>
    <t xml:space="preserve">98478#</t>
  </si>
  <si>
    <t xml:space="preserve">647#</t>
  </si>
  <si>
    <t xml:space="preserve">98504#</t>
  </si>
  <si>
    <t xml:space="preserve">99561#</t>
  </si>
  <si>
    <t xml:space="preserve">104379#</t>
  </si>
  <si>
    <t xml:space="preserve">108162#</t>
  </si>
  <si>
    <t xml:space="preserve">125#</t>
  </si>
  <si>
    <t xml:space="preserve">113329#</t>
  </si>
  <si>
    <t xml:space="preserve">101407#</t>
  </si>
  <si>
    <t xml:space="preserve">582#</t>
  </si>
  <si>
    <t xml:space="preserve">99951#</t>
  </si>
  <si>
    <t xml:space="preserve">102123#</t>
  </si>
  <si>
    <t xml:space="preserve">102394#</t>
  </si>
  <si>
    <t xml:space="preserve">106269#</t>
  </si>
  <si>
    <t xml:space="preserve">182#</t>
  </si>
  <si>
    <t xml:space="preserve">108424#</t>
  </si>
  <si>
    <t xml:space="preserve">114473#</t>
  </si>
  <si>
    <t xml:space="preserve">345#</t>
  </si>
  <si>
    <t xml:space="preserve">102979#</t>
  </si>
  <si>
    <t xml:space="preserve">103669#</t>
  </si>
  <si>
    <t xml:space="preserve">361#</t>
  </si>
  <si>
    <t xml:space="preserve">104837#</t>
  </si>
  <si>
    <t xml:space="preserve">183#</t>
  </si>
  <si>
    <t xml:space="preserve">107111#</t>
  </si>
  <si>
    <t xml:space="preserve">110216#</t>
  </si>
  <si>
    <t xml:space="preserve">124#</t>
  </si>
  <si>
    <t xml:space="preserve">114606#</t>
  </si>
  <si>
    <t xml:space="preserve">367#</t>
  </si>
  <si>
    <t xml:space="preserve">Hs</t>
  </si>
  <si>
    <t xml:space="preserve">119751#</t>
  </si>
  <si>
    <t xml:space="preserve">349#</t>
  </si>
  <si>
    <t xml:space="preserve">104649#</t>
  </si>
  <si>
    <t xml:space="preserve">106226#</t>
  </si>
  <si>
    <t xml:space="preserve">436#</t>
  </si>
  <si>
    <t xml:space="preserve">106176#</t>
  </si>
  <si>
    <t xml:space="preserve">109361#</t>
  </si>
  <si>
    <t xml:space="preserve">110784#</t>
  </si>
  <si>
    <t xml:space="preserve">116068#</t>
  </si>
  <si>
    <t xml:space="preserve">276#</t>
  </si>
  <si>
    <t xml:space="preserve">107903#</t>
  </si>
  <si>
    <t xml:space="preserve">713#</t>
  </si>
  <si>
    <t xml:space="preserve">108709#</t>
  </si>
  <si>
    <t xml:space="preserve">424#</t>
  </si>
  <si>
    <t xml:space="preserve">110476#</t>
  </si>
  <si>
    <t xml:space="preserve">116574#</t>
  </si>
  <si>
    <t xml:space="preserve">379#</t>
  </si>
  <si>
    <t xml:space="preserve">121173#</t>
  </si>
  <si>
    <t xml:space="preserve">135#</t>
  </si>
  <si>
    <t xml:space="preserve">Mt</t>
  </si>
  <si>
    <t xml:space="preserve">126824#</t>
  </si>
  <si>
    <t xml:space="preserve">462#</t>
  </si>
  <si>
    <t xml:space="preserve">111132#</t>
  </si>
  <si>
    <t xml:space="preserve">655#</t>
  </si>
  <si>
    <t xml:space="preserve">109876#</t>
  </si>
  <si>
    <t xml:space="preserve">539#</t>
  </si>
  <si>
    <t xml:space="preserve">112738#</t>
  </si>
  <si>
    <t xml:space="preserve">113703#</t>
  </si>
  <si>
    <t xml:space="preserve">118246#</t>
  </si>
  <si>
    <t xml:space="preserve">121185#</t>
  </si>
  <si>
    <t xml:space="preserve">127893#</t>
  </si>
  <si>
    <t xml:space="preserve">113204#</t>
  </si>
  <si>
    <t xml:space="preserve">575#</t>
  </si>
  <si>
    <t xml:space="preserve">113994#</t>
  </si>
  <si>
    <t xml:space="preserve">469#</t>
  </si>
  <si>
    <t xml:space="preserve">115901#</t>
  </si>
  <si>
    <t xml:space="preserve">271#</t>
  </si>
  <si>
    <t xml:space="preserve">118906#</t>
  </si>
  <si>
    <t xml:space="preserve">263#</t>
  </si>
  <si>
    <t xml:space="preserve">122761#</t>
  </si>
  <si>
    <t xml:space="preserve">127901#</t>
  </si>
  <si>
    <t xml:space="preserve">543#</t>
  </si>
  <si>
    <t xml:space="preserve">Ea</t>
  </si>
  <si>
    <t xml:space="preserve">134453#</t>
  </si>
  <si>
    <t xml:space="preserve">366#</t>
  </si>
  <si>
    <t xml:space="preserve">115174#</t>
  </si>
  <si>
    <t xml:space="preserve">706#</t>
  </si>
  <si>
    <t xml:space="preserve">116851#</t>
  </si>
  <si>
    <t xml:space="preserve">529#</t>
  </si>
  <si>
    <t xml:space="preserve">117001#</t>
  </si>
  <si>
    <t xml:space="preserve">120866#</t>
  </si>
  <si>
    <t xml:space="preserve">378#</t>
  </si>
  <si>
    <t xml:space="preserve">123108#</t>
  </si>
  <si>
    <t xml:space="preserve">412#</t>
  </si>
  <si>
    <t xml:space="preserve">129224#</t>
  </si>
  <si>
    <t xml:space="preserve">133944#</t>
  </si>
  <si>
    <t xml:space="preserve">502#</t>
  </si>
  <si>
    <t xml:space="preserve">118728#</t>
  </si>
  <si>
    <t xml:space="preserve">774#</t>
  </si>
  <si>
    <t xml:space="preserve">119934#</t>
  </si>
  <si>
    <t xml:space="preserve">656#</t>
  </si>
  <si>
    <t xml:space="preserve">121741#</t>
  </si>
  <si>
    <t xml:space="preserve">124872#</t>
  </si>
  <si>
    <t xml:space="preserve">117#</t>
  </si>
  <si>
    <t xml:space="preserve">129529#</t>
  </si>
  <si>
    <t xml:space="preserve">551#</t>
  </si>
  <si>
    <t xml:space="preserve">135183#</t>
  </si>
  <si>
    <t xml:space="preserve">137#</t>
  </si>
  <si>
    <t xml:space="preserve">121757#</t>
  </si>
  <si>
    <t xml:space="preserve">720#</t>
  </si>
  <si>
    <t xml:space="preserve">121400#</t>
  </si>
  <si>
    <t xml:space="preserve">617#</t>
  </si>
  <si>
    <t xml:space="preserve">124463#</t>
  </si>
  <si>
    <t xml:space="preserve">125426#</t>
  </si>
  <si>
    <t xml:space="preserve">286#</t>
  </si>
  <si>
    <t xml:space="preserve">131021#</t>
  </si>
  <si>
    <t xml:space="preserve">134806#</t>
  </si>
  <si>
    <t xml:space="preserve">289#</t>
  </si>
  <si>
    <t xml:space="preserve">124329#</t>
  </si>
  <si>
    <t xml:space="preserve">648#</t>
  </si>
  <si>
    <t xml:space="preserve">125919#</t>
  </si>
  <si>
    <t xml:space="preserve">557#</t>
  </si>
  <si>
    <t xml:space="preserve">128226#</t>
  </si>
  <si>
    <t xml:space="preserve">337#</t>
  </si>
  <si>
    <t xml:space="preserve">131470#</t>
  </si>
  <si>
    <t xml:space="preserve">565#</t>
  </si>
  <si>
    <t xml:space="preserve">136056#</t>
  </si>
  <si>
    <t xml:space="preserve">125898#</t>
  </si>
  <si>
    <t xml:space="preserve">767#</t>
  </si>
  <si>
    <t xml:space="preserve">128576#</t>
  </si>
  <si>
    <t xml:space="preserve">608#</t>
  </si>
  <si>
    <t xml:space="preserve">129526#</t>
  </si>
  <si>
    <t xml:space="preserve">133891#</t>
  </si>
  <si>
    <t xml:space="preserve">483#</t>
  </si>
  <si>
    <t xml:space="preserve">136293#</t>
  </si>
  <si>
    <t xml:space="preserve">Eb</t>
  </si>
  <si>
    <t xml:space="preserve">143091#</t>
  </si>
  <si>
    <t xml:space="preserve">331#</t>
  </si>
  <si>
    <t xml:space="preserve">128751#</t>
  </si>
  <si>
    <t xml:space="preserve">661#</t>
  </si>
  <si>
    <t xml:space="preserve">130053#</t>
  </si>
  <si>
    <t xml:space="preserve">830#</t>
  </si>
  <si>
    <t xml:space="preserve">132259#</t>
  </si>
  <si>
    <t xml:space="preserve">825#</t>
  </si>
  <si>
    <t xml:space="preserve">134986#</t>
  </si>
  <si>
    <t xml:space="preserve">510#</t>
  </si>
  <si>
    <t xml:space="preserve">138665#</t>
  </si>
  <si>
    <t xml:space="preserve">127#</t>
  </si>
  <si>
    <t xml:space="preserve">143154#</t>
  </si>
  <si>
    <t xml:space="preserve">605#</t>
  </si>
  <si>
    <t xml:space="preserve">132682#</t>
  </si>
  <si>
    <t xml:space="preserve">780#</t>
  </si>
  <si>
    <t xml:space="preserve">133325#</t>
  </si>
  <si>
    <t xml:space="preserve">137388#</t>
  </si>
  <si>
    <t xml:space="preserve">139251#</t>
  </si>
  <si>
    <t xml:space="preserve">492#</t>
  </si>
  <si>
    <t xml:space="preserve">145046#</t>
  </si>
  <si>
    <t xml:space="preserve">134368#</t>
  </si>
  <si>
    <t xml:space="preserve">652#</t>
  </si>
  <si>
    <t xml:space="preserve">135953#</t>
  </si>
  <si>
    <t xml:space="preserve">714#</t>
  </si>
  <si>
    <t xml:space="preserve">138463#</t>
  </si>
  <si>
    <t xml:space="preserve">592#</t>
  </si>
  <si>
    <t xml:space="preserve">141751#</t>
  </si>
  <si>
    <t xml:space="preserve">451#</t>
  </si>
  <si>
    <t xml:space="preserve">145445#</t>
  </si>
  <si>
    <t xml:space="preserve">692#</t>
  </si>
  <si>
    <t xml:space="preserve">137123#</t>
  </si>
  <si>
    <t xml:space="preserve">824#</t>
  </si>
  <si>
    <t xml:space="preserve">140801#</t>
  </si>
  <si>
    <t xml:space="preserve">678#</t>
  </si>
  <si>
    <t xml:space="preserve">142551#</t>
  </si>
  <si>
    <t xml:space="preserve">147636#</t>
  </si>
  <si>
    <t xml:space="preserve">627#</t>
  </si>
  <si>
    <t xml:space="preserve">139576#</t>
  </si>
  <si>
    <t xml:space="preserve">726#</t>
  </si>
  <si>
    <t xml:space="preserve">141978#</t>
  </si>
  <si>
    <t xml:space="preserve">883#</t>
  </si>
  <si>
    <t xml:space="preserve">144984#</t>
  </si>
  <si>
    <t xml:space="preserve">964#</t>
  </si>
  <si>
    <t xml:space="preserve">148591#</t>
  </si>
  <si>
    <t xml:space="preserve">618#</t>
  </si>
  <si>
    <t xml:space="preserve">Ec</t>
  </si>
  <si>
    <t xml:space="preserve">152712#</t>
  </si>
  <si>
    <t xml:space="preserve">130#</t>
  </si>
  <si>
    <t xml:space="preserve">144207#</t>
  </si>
  <si>
    <t xml:space="preserve">836#</t>
  </si>
  <si>
    <t xml:space="preserve">145750#</t>
  </si>
  <si>
    <t xml:space="preserve">150533#</t>
  </si>
  <si>
    <t xml:space="preserve">632#</t>
  </si>
  <si>
    <t xml:space="preserve">153056#</t>
  </si>
  <si>
    <t xml:space="preserve">531#</t>
  </si>
  <si>
    <t xml:space="preserve">145493#</t>
  </si>
  <si>
    <t xml:space="preserve">718#</t>
  </si>
  <si>
    <t xml:space="preserve">147978#</t>
  </si>
  <si>
    <t xml:space="preserve">742#</t>
  </si>
  <si>
    <t xml:space="preserve">151338#</t>
  </si>
  <si>
    <t xml:space="preserve">663#</t>
  </si>
  <si>
    <t xml:space="preserve">155136#</t>
  </si>
  <si>
    <t xml:space="preserve">493#</t>
  </si>
  <si>
    <t xml:space="preserve">148848#</t>
  </si>
  <si>
    <t xml:space="preserve">848#</t>
  </si>
  <si>
    <t xml:space="preserve">153206#</t>
  </si>
  <si>
    <t xml:space="preserve">155596#</t>
  </si>
  <si>
    <t xml:space="preserve">640#</t>
  </si>
  <si>
    <t xml:space="preserve">150959#</t>
  </si>
  <si>
    <t xml:space="preserve">728#</t>
  </si>
  <si>
    <t xml:space="preserve">154043#</t>
  </si>
  <si>
    <t xml:space="preserve">932#</t>
  </si>
  <si>
    <t xml:space="preserve">157689#</t>
  </si>
  <si>
    <t xml:space="preserve">985#</t>
  </si>
  <si>
    <t xml:space="preserve">156012#</t>
  </si>
  <si>
    <t xml:space="preserve">888#</t>
  </si>
  <si>
    <t xml:space="preserve">158135#</t>
  </si>
  <si>
    <t xml:space="preserve">707#</t>
  </si>
  <si>
    <t xml:space="preserve">156878#</t>
  </si>
  <si>
    <t xml:space="preserve">778#</t>
  </si>
  <si>
    <t xml:space="preserve">160023#</t>
  </si>
  <si>
    <t xml:space="preserve">768#</t>
  </si>
  <si>
    <t xml:space="preserve">Ed</t>
  </si>
  <si>
    <t xml:space="preserve">164363#</t>
  </si>
  <si>
    <t xml:space="preserve">160574#</t>
  </si>
  <si>
    <t xml:space="preserve">849#</t>
  </si>
  <si>
    <t xml:space="preserve">165881#</t>
  </si>
  <si>
    <t xml:space="preserve">800#</t>
  </si>
  <si>
    <t xml:space="preserve">162177#</t>
  </si>
  <si>
    <t xml:space="preserve">730#</t>
  </si>
  <si>
    <t xml:space="preserve">166488#</t>
  </si>
  <si>
    <t xml:space="preserve">979#</t>
  </si>
  <si>
    <t xml:space="preserve">Ee</t>
  </si>
  <si>
    <t xml:space="preserve">171114#</t>
  </si>
  <si>
    <t xml:space="preserve">1030#</t>
  </si>
  <si>
    <t xml:space="preserve">168117#</t>
  </si>
  <si>
    <t xml:space="preserve">937#</t>
  </si>
  <si>
    <t xml:space="preserve">171260#</t>
  </si>
  <si>
    <t xml:space="preserve">168643#</t>
  </si>
  <si>
    <t xml:space="preserve">834#</t>
  </si>
  <si>
    <t xml:space="preserve">172884#</t>
  </si>
  <si>
    <t xml:space="preserve">770#</t>
  </si>
  <si>
    <t xml:space="preserve">Ef</t>
  </si>
  <si>
    <t xml:space="preserve">178088#</t>
  </si>
  <si>
    <t xml:space="preserve">787#</t>
  </si>
  <si>
    <t xml:space="preserve">172968#</t>
  </si>
  <si>
    <t xml:space="preserve">851#</t>
  </si>
  <si>
    <t xml:space="preserve">179305#</t>
  </si>
  <si>
    <t xml:space="preserve">854#</t>
  </si>
  <si>
    <t xml:space="preserve">174449#</t>
  </si>
  <si>
    <t xml:space="preserve">731#</t>
  </si>
  <si>
    <t xml:space="preserve">179513#</t>
  </si>
  <si>
    <t xml:space="preserve">1024#</t>
  </si>
  <si>
    <t xml:space="preserve">Eg</t>
  </si>
  <si>
    <t xml:space="preserve">185239#</t>
  </si>
  <si>
    <t xml:space="preserve">1087#</t>
  </si>
  <si>
    <t xml:space="preserve">180842#</t>
  </si>
  <si>
    <t xml:space="preserve">984#</t>
  </si>
  <si>
    <t xml:space="preserve">184985#</t>
  </si>
  <si>
    <t xml:space="preserve">844#</t>
  </si>
  <si>
    <t xml:space="preserve">181068#</t>
  </si>
  <si>
    <t xml:space="preserve">886#</t>
  </si>
  <si>
    <t xml:space="preserve">186309#</t>
  </si>
  <si>
    <t xml:space="preserve">846#</t>
  </si>
  <si>
    <t xml:space="preserve">Eh</t>
  </si>
  <si>
    <t xml:space="preserve">192413#</t>
  </si>
  <si>
    <t xml:space="preserve">186100#</t>
  </si>
  <si>
    <t xml:space="preserve">852#</t>
  </si>
  <si>
    <t xml:space="preserve">193330#</t>
  </si>
  <si>
    <t xml:space="preserve">943#</t>
  </si>
  <si>
    <t xml:space="preserve">Ei</t>
  </si>
  <si>
    <t xml:space="preserve">199964#</t>
  </si>
  <si>
    <t xml:space="preserve">1197#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</si>
</sst>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E+00"/>
    <numFmt numFmtId="167" formatCode="0"/>
    <numFmt numFmtId="168" formatCode="0.0000"/>
  </numFmts>
  <fonts count="11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name val="Verdana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28"/>
    </font>
    <font>
      <sz val="10"/>
      <name val="Symbol"/>
      <family val="1"/>
      <charset val="1"/>
    </font>
    <font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Z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1" sqref="A3:A13 K26"/>
    </sheetView>
  </sheetViews>
  <sheetFormatPr defaultColWidth="10.828125" defaultRowHeight="16" zeroHeight="false" outlineLevelRow="0" outlineLevelCol="0"/>
  <cols>
    <col collapsed="false" customWidth="false" hidden="false" outlineLevel="0" max="2" min="1" style="1" width="10.83"/>
    <col collapsed="false" customWidth="true" hidden="false" outlineLevel="0" max="3" min="3" style="1" width="2.5"/>
    <col collapsed="false" customWidth="false" hidden="false" outlineLevel="0" max="5" min="4" style="1" width="10.83"/>
    <col collapsed="false" customWidth="true" hidden="false" outlineLevel="0" max="6" min="6" style="1" width="2.5"/>
    <col collapsed="false" customWidth="false" hidden="false" outlineLevel="0" max="8" min="7" style="1" width="10.83"/>
    <col collapsed="false" customWidth="true" hidden="false" outlineLevel="0" max="9" min="9" style="1" width="2.5"/>
    <col collapsed="false" customWidth="false" hidden="false" outlineLevel="0" max="11" min="10" style="1" width="10.83"/>
    <col collapsed="false" customWidth="true" hidden="false" outlineLevel="0" max="12" min="12" style="1" width="2.5"/>
    <col collapsed="false" customWidth="false" hidden="false" outlineLevel="0" max="15" min="13" style="1" width="10.83"/>
    <col collapsed="false" customWidth="true" hidden="false" outlineLevel="0" max="16" min="16" style="1" width="10.66"/>
    <col collapsed="false" customWidth="false" hidden="false" outlineLevel="0" max="18" min="17" style="1" width="10.83"/>
    <col collapsed="false" customWidth="true" hidden="false" outlineLevel="0" max="19" min="19" style="1" width="10.66"/>
    <col collapsed="false" customWidth="false" hidden="false" outlineLevel="0" max="21" min="20" style="1" width="10.83"/>
    <col collapsed="false" customWidth="true" hidden="false" outlineLevel="0" max="22" min="22" style="1" width="10.66"/>
    <col collapsed="false" customWidth="false" hidden="false" outlineLevel="0" max="24" min="23" style="1" width="10.83"/>
    <col collapsed="false" customWidth="true" hidden="false" outlineLevel="0" max="25" min="25" style="1" width="10.66"/>
    <col collapsed="false" customWidth="false" hidden="false" outlineLevel="0" max="28" min="26" style="1" width="10.83"/>
    <col collapsed="false" customWidth="true" hidden="false" outlineLevel="0" max="29" min="29" style="1" width="10.66"/>
    <col collapsed="false" customWidth="false" hidden="false" outlineLevel="0" max="31" min="30" style="1" width="10.83"/>
    <col collapsed="false" customWidth="true" hidden="false" outlineLevel="0" max="32" min="32" style="1" width="2.5"/>
    <col collapsed="false" customWidth="false" hidden="false" outlineLevel="0" max="34" min="33" style="1" width="10.83"/>
    <col collapsed="false" customWidth="true" hidden="false" outlineLevel="0" max="35" min="35" style="1" width="2.5"/>
    <col collapsed="false" customWidth="false" hidden="false" outlineLevel="0" max="37" min="36" style="1" width="10.83"/>
    <col collapsed="false" customWidth="true" hidden="false" outlineLevel="0" max="38" min="38" style="1" width="2.5"/>
    <col collapsed="false" customWidth="false" hidden="false" outlineLevel="0" max="1024" min="39" style="1" width="10.83"/>
  </cols>
  <sheetData>
    <row r="2" customFormat="false" ht="17" hidden="false" customHeight="false" outlineLevel="0" collapsed="false"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7" hidden="false" customHeight="false" outlineLevel="0" collapsed="false">
      <c r="B3" s="3" t="s">
        <v>0</v>
      </c>
      <c r="C3" s="4"/>
      <c r="D3" s="4" t="s">
        <v>1</v>
      </c>
      <c r="E3" s="5"/>
      <c r="F3" s="5"/>
      <c r="G3" s="5"/>
      <c r="H3" s="5"/>
      <c r="I3" s="5"/>
      <c r="J3" s="5"/>
      <c r="K3" s="5"/>
      <c r="L3" s="5"/>
      <c r="M3" s="6" t="s">
        <v>2</v>
      </c>
      <c r="O3" s="7"/>
      <c r="P3" s="7"/>
      <c r="Q3" s="2"/>
      <c r="R3" s="8"/>
      <c r="S3" s="8"/>
      <c r="T3" s="8"/>
      <c r="U3" s="8"/>
      <c r="V3" s="8"/>
      <c r="W3" s="8"/>
      <c r="X3" s="2"/>
      <c r="Y3" s="2"/>
      <c r="Z3" s="2"/>
    </row>
    <row r="4" customFormat="false" ht="16" hidden="false" customHeight="false" outlineLevel="0" collapsed="false">
      <c r="B4" s="9" t="s">
        <v>3</v>
      </c>
      <c r="C4" s="7"/>
      <c r="D4" s="2"/>
      <c r="E4" s="2"/>
      <c r="F4" s="2"/>
      <c r="G4" s="2"/>
      <c r="H4" s="2"/>
      <c r="I4" s="2"/>
      <c r="J4" s="2"/>
      <c r="K4" s="2"/>
      <c r="L4" s="2"/>
      <c r="M4" s="10"/>
      <c r="O4" s="7"/>
      <c r="P4" s="7"/>
      <c r="Q4" s="2"/>
      <c r="R4" s="8"/>
      <c r="S4" s="8"/>
      <c r="T4" s="8"/>
      <c r="U4" s="8"/>
      <c r="V4" s="8"/>
      <c r="W4" s="8"/>
      <c r="X4" s="2"/>
      <c r="Y4" s="2"/>
      <c r="Z4" s="2"/>
    </row>
    <row r="5" customFormat="false" ht="17" hidden="false" customHeight="false" outlineLevel="0" collapsed="false">
      <c r="B5" s="11"/>
      <c r="C5" s="2"/>
      <c r="D5" s="2"/>
      <c r="E5" s="2"/>
      <c r="F5" s="2"/>
      <c r="G5" s="2"/>
      <c r="H5" s="2"/>
      <c r="I5" s="2"/>
      <c r="J5" s="2"/>
      <c r="K5" s="2"/>
      <c r="L5" s="2"/>
      <c r="M5" s="1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7" hidden="false" customHeight="false" outlineLevel="0" collapsed="false">
      <c r="B6" s="11" t="s">
        <v>4</v>
      </c>
      <c r="C6" s="2"/>
      <c r="D6" s="12" t="n">
        <v>163</v>
      </c>
      <c r="E6" s="11" t="s">
        <v>5</v>
      </c>
      <c r="F6" s="2"/>
      <c r="G6" s="8" t="n">
        <f aca="false">D6^(1/3)</f>
        <v>5.4625555712814</v>
      </c>
      <c r="H6" s="2"/>
      <c r="I6" s="2"/>
      <c r="J6" s="2"/>
      <c r="K6" s="2"/>
      <c r="L6" s="2"/>
      <c r="M6" s="10"/>
      <c r="O6" s="2"/>
      <c r="P6" s="2"/>
      <c r="Q6" s="2"/>
      <c r="R6" s="8"/>
      <c r="S6" s="8"/>
      <c r="T6" s="13"/>
      <c r="U6" s="8"/>
      <c r="V6" s="8"/>
      <c r="W6" s="8"/>
      <c r="X6" s="2"/>
      <c r="Y6" s="2"/>
      <c r="Z6" s="2"/>
    </row>
    <row r="7" customFormat="false" ht="17" hidden="false" customHeight="false" outlineLevel="0" collapsed="false">
      <c r="B7" s="11" t="s">
        <v>6</v>
      </c>
      <c r="C7" s="2"/>
      <c r="D7" s="12" t="n">
        <v>68</v>
      </c>
      <c r="E7" s="11" t="s">
        <v>7</v>
      </c>
      <c r="F7" s="2"/>
      <c r="G7" s="2" t="n">
        <f aca="false">D6-D7</f>
        <v>95</v>
      </c>
      <c r="H7" s="8"/>
      <c r="I7" s="8"/>
      <c r="J7" s="2"/>
      <c r="K7" s="2"/>
      <c r="L7" s="2"/>
      <c r="M7" s="10"/>
      <c r="O7" s="2"/>
      <c r="P7" s="2"/>
      <c r="Q7" s="8"/>
      <c r="R7" s="2"/>
      <c r="S7" s="2"/>
      <c r="T7" s="14"/>
      <c r="U7" s="15"/>
      <c r="V7" s="2"/>
      <c r="W7" s="2"/>
      <c r="X7" s="2"/>
      <c r="Y7" s="2"/>
      <c r="Z7" s="2"/>
    </row>
    <row r="8" customFormat="false" ht="17" hidden="false" customHeight="false" outlineLevel="0" collapsed="false">
      <c r="B8" s="11" t="s">
        <v>8</v>
      </c>
      <c r="C8" s="2"/>
      <c r="D8" s="12" t="n">
        <v>34.115</v>
      </c>
      <c r="E8" s="11" t="s">
        <v>9</v>
      </c>
      <c r="F8" s="2"/>
      <c r="G8" s="2" t="n">
        <f aca="false">G7-D7</f>
        <v>27</v>
      </c>
      <c r="H8" s="2"/>
      <c r="I8" s="2"/>
      <c r="J8" s="2"/>
      <c r="K8" s="2"/>
      <c r="L8" s="2"/>
      <c r="M8" s="10"/>
      <c r="O8" s="2"/>
      <c r="P8" s="2"/>
      <c r="Q8" s="2"/>
      <c r="R8" s="2"/>
      <c r="S8" s="2"/>
      <c r="T8" s="7"/>
      <c r="U8" s="15"/>
      <c r="V8" s="2"/>
      <c r="W8" s="2"/>
      <c r="X8" s="2"/>
      <c r="Y8" s="2"/>
      <c r="Z8" s="2"/>
    </row>
    <row r="9" customFormat="false" ht="17" hidden="false" customHeight="false" outlineLevel="0" collapsed="false">
      <c r="B9" s="11"/>
      <c r="C9" s="2"/>
      <c r="D9" s="2" t="n">
        <v>15</v>
      </c>
      <c r="E9" s="2"/>
      <c r="F9" s="2"/>
      <c r="G9" s="2"/>
      <c r="H9" s="2"/>
      <c r="I9" s="2"/>
      <c r="J9" s="2"/>
      <c r="K9" s="2"/>
      <c r="L9" s="2"/>
      <c r="M9" s="1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6" hidden="false" customHeight="false" outlineLevel="0" collapsed="false">
      <c r="B10" s="16" t="s">
        <v>10</v>
      </c>
      <c r="C10" s="17" t="s">
        <v>11</v>
      </c>
      <c r="D10" s="18" t="n">
        <f aca="false">54-(0.32*D8)+(0.4*(D7/G6))+(24*(G8/D6))</f>
        <v>52.0380145008956</v>
      </c>
      <c r="E10" s="17" t="s">
        <v>12</v>
      </c>
      <c r="F10" s="17" t="s">
        <v>11</v>
      </c>
      <c r="G10" s="18" t="n">
        <v>1.17</v>
      </c>
      <c r="H10" s="17" t="s">
        <v>13</v>
      </c>
      <c r="I10" s="17" t="s">
        <v>11</v>
      </c>
      <c r="J10" s="18" t="n">
        <v>0.75</v>
      </c>
      <c r="K10" s="5"/>
      <c r="L10" s="5"/>
      <c r="M10" s="1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6" hidden="false" customHeight="false" outlineLevel="0" collapsed="false">
      <c r="B11" s="20" t="s">
        <v>14</v>
      </c>
      <c r="C11" s="15" t="s">
        <v>11</v>
      </c>
      <c r="D11" s="8" t="n">
        <f aca="false">IF(((0.22*D8)-2.7)&lt;0,0,((0.22*D8)-2.7))</f>
        <v>4.8053</v>
      </c>
      <c r="E11" s="15" t="s">
        <v>15</v>
      </c>
      <c r="F11" s="15" t="s">
        <v>11</v>
      </c>
      <c r="G11" s="8" t="n">
        <v>1.32</v>
      </c>
      <c r="H11" s="15" t="s">
        <v>16</v>
      </c>
      <c r="I11" s="15" t="s">
        <v>11</v>
      </c>
      <c r="J11" s="8" t="n">
        <f aca="false">0.51+(0.7*(G8/D6))</f>
        <v>0.625950920245399</v>
      </c>
      <c r="K11" s="2"/>
      <c r="L11" s="2"/>
      <c r="M11" s="10"/>
      <c r="O11" s="2"/>
      <c r="P11" s="2"/>
      <c r="Q11" s="8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6" hidden="false" customHeight="false" outlineLevel="0" collapsed="false">
      <c r="B12" s="20" t="s">
        <v>17</v>
      </c>
      <c r="C12" s="15" t="s">
        <v>11</v>
      </c>
      <c r="D12" s="8" t="n">
        <f aca="false">IF((11.8-(0.25*D8)+(12*(G8/D6)))&lt;0,0,(11.8-(0.25*D8)+(12*(G8/D6))))</f>
        <v>5.25898006134969</v>
      </c>
      <c r="E12" s="15" t="s">
        <v>18</v>
      </c>
      <c r="F12" s="15" t="s">
        <v>11</v>
      </c>
      <c r="G12" s="8" t="n">
        <v>1.32</v>
      </c>
      <c r="H12" s="15" t="s">
        <v>19</v>
      </c>
      <c r="I12" s="15" t="s">
        <v>11</v>
      </c>
      <c r="J12" s="8" t="n">
        <f aca="false">0.51+(0.7*(G8/D6))</f>
        <v>0.625950920245399</v>
      </c>
      <c r="K12" s="2"/>
      <c r="L12" s="2"/>
      <c r="M12" s="1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7" hidden="false" customHeight="false" outlineLevel="0" collapsed="false">
      <c r="B13" s="21" t="s">
        <v>20</v>
      </c>
      <c r="C13" s="22" t="s">
        <v>11</v>
      </c>
      <c r="D13" s="23" t="n">
        <v>6.2</v>
      </c>
      <c r="E13" s="22" t="s">
        <v>21</v>
      </c>
      <c r="F13" s="22" t="s">
        <v>11</v>
      </c>
      <c r="G13" s="23" t="n">
        <v>1.01</v>
      </c>
      <c r="H13" s="22" t="s">
        <v>22</v>
      </c>
      <c r="I13" s="22" t="s">
        <v>11</v>
      </c>
      <c r="J13" s="23" t="n">
        <v>0.75</v>
      </c>
      <c r="K13" s="22" t="s">
        <v>23</v>
      </c>
      <c r="L13" s="22" t="s">
        <v>11</v>
      </c>
      <c r="M13" s="24" t="n">
        <v>1.3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7" hidden="false" customHeight="false" outlineLevel="0" collapsed="false">
      <c r="O14" s="15"/>
      <c r="P14" s="15"/>
      <c r="Q14" s="8"/>
      <c r="R14" s="2"/>
      <c r="S14" s="15"/>
      <c r="T14" s="8"/>
      <c r="U14" s="2"/>
      <c r="V14" s="15"/>
      <c r="W14" s="8"/>
      <c r="X14" s="2"/>
      <c r="Y14" s="2"/>
      <c r="Z14" s="2"/>
    </row>
    <row r="15" customFormat="false" ht="17" hidden="false" customHeight="false" outlineLevel="0" collapsed="false">
      <c r="B15" s="3" t="s">
        <v>24</v>
      </c>
      <c r="C15" s="4"/>
      <c r="D15" s="4" t="s">
        <v>25</v>
      </c>
      <c r="E15" s="5"/>
      <c r="F15" s="5"/>
      <c r="G15" s="5"/>
      <c r="H15" s="5"/>
      <c r="I15" s="5"/>
      <c r="J15" s="5"/>
      <c r="K15" s="5"/>
      <c r="L15" s="5"/>
      <c r="M15" s="6" t="s">
        <v>2</v>
      </c>
      <c r="O15" s="15"/>
      <c r="P15" s="15"/>
      <c r="Q15" s="8"/>
      <c r="R15" s="2"/>
      <c r="S15" s="15"/>
      <c r="T15" s="8"/>
      <c r="U15" s="15"/>
      <c r="V15" s="15"/>
      <c r="W15" s="8"/>
      <c r="X15" s="2"/>
      <c r="Y15" s="2"/>
      <c r="Z15" s="2"/>
    </row>
    <row r="16" customFormat="false" ht="16" hidden="false" customHeight="false" outlineLevel="0" collapsed="false">
      <c r="B16" s="9" t="s">
        <v>26</v>
      </c>
      <c r="C16" s="7"/>
      <c r="D16" s="2"/>
      <c r="E16" s="2"/>
      <c r="F16" s="2"/>
      <c r="G16" s="2"/>
      <c r="H16" s="2"/>
      <c r="I16" s="2"/>
      <c r="J16" s="2"/>
      <c r="K16" s="2"/>
      <c r="L16" s="2"/>
      <c r="M16" s="10"/>
      <c r="O16" s="2"/>
      <c r="P16" s="15"/>
      <c r="Q16" s="8"/>
      <c r="R16" s="2"/>
      <c r="S16" s="15"/>
      <c r="T16" s="8"/>
      <c r="U16" s="2"/>
      <c r="V16" s="15"/>
      <c r="W16" s="8"/>
      <c r="X16" s="2"/>
      <c r="Y16" s="2"/>
      <c r="Z16" s="2"/>
    </row>
    <row r="17" customFormat="false" ht="17" hidden="false" customHeight="false" outlineLevel="0" collapsed="false">
      <c r="B17" s="11"/>
      <c r="C17" s="2"/>
      <c r="D17" s="2"/>
      <c r="E17" s="2"/>
      <c r="F17" s="2"/>
      <c r="G17" s="2"/>
      <c r="H17" s="2"/>
      <c r="I17" s="2"/>
      <c r="J17" s="2"/>
      <c r="K17" s="2"/>
      <c r="L17" s="2"/>
      <c r="M17" s="10"/>
      <c r="O17" s="2"/>
      <c r="P17" s="15"/>
      <c r="Q17" s="2"/>
      <c r="R17" s="2"/>
      <c r="S17" s="15"/>
      <c r="T17" s="2"/>
      <c r="U17" s="15"/>
      <c r="V17" s="15"/>
      <c r="W17" s="2"/>
      <c r="X17" s="2"/>
      <c r="Y17" s="15"/>
      <c r="Z17" s="2"/>
    </row>
    <row r="18" customFormat="false" ht="17" hidden="false" customHeight="false" outlineLevel="0" collapsed="false">
      <c r="B18" s="11" t="s">
        <v>4</v>
      </c>
      <c r="C18" s="2"/>
      <c r="D18" s="25" t="n">
        <v>101</v>
      </c>
      <c r="E18" s="11" t="s">
        <v>5</v>
      </c>
      <c r="F18" s="2"/>
      <c r="G18" s="8" t="n">
        <f aca="false">D18^(1/3)</f>
        <v>4.65700950780384</v>
      </c>
      <c r="H18" s="2"/>
      <c r="I18" s="26"/>
      <c r="J18" s="2"/>
      <c r="K18" s="2"/>
      <c r="L18" s="2"/>
      <c r="M18" s="10"/>
      <c r="O18" s="2"/>
      <c r="P18" s="2"/>
      <c r="Q18" s="2"/>
      <c r="R18" s="2"/>
      <c r="S18" s="2"/>
      <c r="T18" s="8"/>
      <c r="U18" s="8"/>
      <c r="V18" s="8"/>
      <c r="W18" s="8"/>
      <c r="X18" s="8"/>
      <c r="Y18" s="8"/>
      <c r="Z18" s="2"/>
    </row>
    <row r="19" customFormat="false" ht="17" hidden="false" customHeight="false" outlineLevel="0" collapsed="false">
      <c r="B19" s="11" t="s">
        <v>6</v>
      </c>
      <c r="C19" s="2"/>
      <c r="D19" s="12" t="n">
        <v>40</v>
      </c>
      <c r="E19" s="11" t="s">
        <v>7</v>
      </c>
      <c r="F19" s="2"/>
      <c r="G19" s="2" t="n">
        <f aca="false">D18-D19</f>
        <v>61</v>
      </c>
      <c r="H19" s="2"/>
      <c r="I19" s="27"/>
      <c r="J19" s="28" t="s">
        <v>27</v>
      </c>
      <c r="K19" s="26" t="n">
        <f aca="false">5.922+(0.003*D18)</f>
        <v>6.225</v>
      </c>
      <c r="L19" s="2"/>
      <c r="M19" s="1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7" hidden="false" customHeight="false" outlineLevel="0" collapsed="false">
      <c r="B20" s="11" t="s">
        <v>8</v>
      </c>
      <c r="C20" s="2"/>
      <c r="D20" s="12" t="n">
        <v>11.684</v>
      </c>
      <c r="E20" s="11" t="s">
        <v>9</v>
      </c>
      <c r="F20" s="2"/>
      <c r="G20" s="2" t="n">
        <f aca="false">G19-D19</f>
        <v>21</v>
      </c>
      <c r="H20" s="2"/>
      <c r="I20" s="27"/>
      <c r="J20" s="28" t="s">
        <v>28</v>
      </c>
      <c r="K20" s="26" t="n">
        <v>0.004</v>
      </c>
      <c r="L20" s="2"/>
      <c r="M20" s="10"/>
      <c r="O20" s="7"/>
      <c r="P20" s="7"/>
      <c r="Q20" s="2"/>
      <c r="R20" s="2"/>
      <c r="S20" s="2"/>
      <c r="T20" s="8"/>
      <c r="U20" s="8"/>
      <c r="V20" s="8"/>
      <c r="W20" s="8"/>
      <c r="X20" s="8"/>
      <c r="Y20" s="8"/>
      <c r="Z20" s="2"/>
    </row>
    <row r="21" customFormat="false" ht="16" hidden="false" customHeight="false" outlineLevel="0" collapsed="false">
      <c r="B21" s="11"/>
      <c r="C21" s="2"/>
      <c r="D21" s="2"/>
      <c r="E21" s="2"/>
      <c r="F21" s="2"/>
      <c r="G21" s="28" t="s">
        <v>29</v>
      </c>
      <c r="H21" s="26" t="n">
        <f aca="false">14.667+(0.009629*D18)</f>
        <v>15.639529</v>
      </c>
      <c r="I21" s="27"/>
      <c r="J21" s="28" t="s">
        <v>30</v>
      </c>
      <c r="K21" s="26" t="n">
        <f aca="false">-3.1</f>
        <v>-3.1</v>
      </c>
      <c r="L21" s="2"/>
      <c r="M21" s="10"/>
      <c r="O21" s="7"/>
      <c r="P21" s="7"/>
      <c r="Q21" s="2"/>
      <c r="R21" s="2"/>
      <c r="S21" s="2"/>
      <c r="T21" s="8"/>
      <c r="U21" s="8"/>
      <c r="V21" s="8"/>
      <c r="W21" s="8"/>
      <c r="X21" s="8"/>
      <c r="Y21" s="8"/>
      <c r="Z21" s="2"/>
    </row>
    <row r="22" customFormat="false" ht="16" hidden="false" customHeight="false" outlineLevel="0" collapsed="false">
      <c r="B22" s="11"/>
      <c r="C22" s="2"/>
      <c r="D22" s="28" t="s">
        <v>31</v>
      </c>
      <c r="E22" s="26" t="n">
        <f aca="false">59.3+(21*(G20/D18))-(0.024*D18)</f>
        <v>61.2423366336634</v>
      </c>
      <c r="F22" s="2"/>
      <c r="G22" s="28" t="s">
        <v>32</v>
      </c>
      <c r="H22" s="26" t="n">
        <f aca="false">73.55+(0.0795*D18)</f>
        <v>81.5795</v>
      </c>
      <c r="I22" s="26"/>
      <c r="J22" s="28" t="s">
        <v>33</v>
      </c>
      <c r="K22" s="26" t="n">
        <v>160</v>
      </c>
      <c r="L22" s="2"/>
      <c r="M22" s="1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6" hidden="false" customHeight="false" outlineLevel="0" collapsed="false">
      <c r="B23" s="11"/>
      <c r="C23" s="2"/>
      <c r="D23" s="28" t="s">
        <v>34</v>
      </c>
      <c r="E23" s="27" t="n">
        <f aca="false">0.007067+(0.00000423*D18)</f>
        <v>0.00749423</v>
      </c>
      <c r="F23" s="8"/>
      <c r="G23" s="28" t="s">
        <v>35</v>
      </c>
      <c r="H23" s="26" t="n">
        <f aca="false">16+(16*(G20/D18))</f>
        <v>19.3267326732673</v>
      </c>
      <c r="I23" s="26"/>
      <c r="J23" s="28" t="s">
        <v>36</v>
      </c>
      <c r="K23" s="26" t="n">
        <f aca="false">-8.4075+(0.01378*D18)</f>
        <v>-7.01572</v>
      </c>
      <c r="L23" s="2"/>
      <c r="M23" s="10"/>
      <c r="O23" s="2"/>
      <c r="P23" s="2"/>
      <c r="Q23" s="2"/>
      <c r="R23" s="8"/>
      <c r="S23" s="8"/>
      <c r="T23" s="13"/>
      <c r="U23" s="8"/>
      <c r="V23" s="8"/>
      <c r="W23" s="8"/>
      <c r="X23" s="2"/>
      <c r="Y23" s="2"/>
      <c r="Z23" s="2"/>
    </row>
    <row r="24" customFormat="false" ht="16" hidden="false" customHeight="false" outlineLevel="0" collapsed="false">
      <c r="B24" s="11"/>
      <c r="C24" s="2"/>
      <c r="D24" s="28" t="s">
        <v>37</v>
      </c>
      <c r="E24" s="27" t="n">
        <f aca="false">0.00001729+(0.00000001136*D18)</f>
        <v>1.843736E-005</v>
      </c>
      <c r="F24" s="2"/>
      <c r="G24" s="28" t="s">
        <v>38</v>
      </c>
      <c r="H24" s="26" t="n">
        <f aca="false">0.018+(0.003802/(1+EXP(((D18-156)/8))))</f>
        <v>0.0217980754575983</v>
      </c>
      <c r="I24" s="26"/>
      <c r="J24" s="28" t="s">
        <v>39</v>
      </c>
      <c r="K24" s="26" t="n">
        <f aca="false">1.198+(0.697/D18^(2/3))+(12.994/D18^(5/3))</f>
        <v>1.23607005978485</v>
      </c>
      <c r="L24" s="2"/>
      <c r="M24" s="10"/>
      <c r="O24" s="2"/>
      <c r="P24" s="2"/>
      <c r="Q24" s="8"/>
      <c r="R24" s="2"/>
      <c r="S24" s="2"/>
      <c r="T24" s="14"/>
      <c r="U24" s="15"/>
      <c r="V24" s="15"/>
      <c r="W24" s="2"/>
      <c r="X24" s="2"/>
      <c r="Y24" s="2"/>
      <c r="Z24" s="2"/>
    </row>
    <row r="25" customFormat="false" ht="16" hidden="false" customHeight="false" outlineLevel="0" collapsed="false">
      <c r="B25" s="11"/>
      <c r="C25" s="2"/>
      <c r="D25" s="28" t="s">
        <v>40</v>
      </c>
      <c r="E25" s="27" t="n">
        <f aca="false">0.000000007</f>
        <v>7E-009</v>
      </c>
      <c r="F25" s="2"/>
      <c r="G25" s="28" t="s">
        <v>41</v>
      </c>
      <c r="H25" s="26" t="n">
        <v>11.5</v>
      </c>
      <c r="I25" s="26"/>
      <c r="J25" s="28" t="s">
        <v>42</v>
      </c>
      <c r="K25" s="26" t="n">
        <f aca="false">1.73*D19/(K24*G18)</f>
        <v>12.0214231055921</v>
      </c>
      <c r="L25" s="2"/>
      <c r="M25" s="10"/>
      <c r="O25" s="2"/>
      <c r="P25" s="2"/>
      <c r="Q25" s="2"/>
      <c r="R25" s="2"/>
      <c r="S25" s="2"/>
      <c r="T25" s="2"/>
      <c r="U25" s="15"/>
      <c r="V25" s="2"/>
      <c r="W25" s="2"/>
      <c r="X25" s="2"/>
      <c r="Y25" s="2"/>
      <c r="Z25" s="2"/>
    </row>
    <row r="26" customFormat="false" ht="17" hidden="false" customHeight="false" outlineLevel="0" collapsed="false">
      <c r="B26" s="11"/>
      <c r="C26" s="2"/>
      <c r="D26" s="2"/>
      <c r="E26" s="2"/>
      <c r="F26" s="2"/>
      <c r="G26" s="2"/>
      <c r="H26" s="2"/>
      <c r="I26" s="26"/>
      <c r="J26" s="2"/>
      <c r="K26" s="2"/>
      <c r="L26" s="2"/>
      <c r="M26" s="1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6" hidden="false" customHeight="false" outlineLevel="0" collapsed="false">
      <c r="B27" s="16" t="s">
        <v>10</v>
      </c>
      <c r="C27" s="17" t="s">
        <v>11</v>
      </c>
      <c r="D27" s="18" t="n">
        <f aca="false">(E22*(1-(E23*(D20-K23))+(E24*(D20-K23)^2)-(E25*(D20-K23)^3)))+(K25*E22*(E23-(2*E24*(D20-K23))+(3*E25*(D20-K23)^2)))</f>
        <v>58.0670221061776</v>
      </c>
      <c r="E27" s="17" t="s">
        <v>12</v>
      </c>
      <c r="F27" s="17" t="s">
        <v>11</v>
      </c>
      <c r="G27" s="18" t="n">
        <f aca="false">1.3039-(0.4054/G18)</f>
        <v>1.21684842767217</v>
      </c>
      <c r="H27" s="17" t="s">
        <v>13</v>
      </c>
      <c r="I27" s="17" t="s">
        <v>11</v>
      </c>
      <c r="J27" s="18" t="n">
        <f aca="false">0.6778-(0.0001487*D18)</f>
        <v>0.6627813</v>
      </c>
      <c r="K27" s="5"/>
      <c r="L27" s="5"/>
      <c r="M27" s="1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6" hidden="false" customHeight="false" outlineLevel="0" collapsed="false">
      <c r="B28" s="20" t="s">
        <v>14</v>
      </c>
      <c r="C28" s="15" t="s">
        <v>11</v>
      </c>
      <c r="D28" s="8" t="n">
        <f aca="false">H21*(((D20-K23)^2)/((D20-K23)^2+H22^2))</f>
        <v>0.780714575858449</v>
      </c>
      <c r="E28" s="15" t="s">
        <v>15</v>
      </c>
      <c r="F28" s="15" t="s">
        <v>11</v>
      </c>
      <c r="G28" s="8" t="n">
        <f aca="false">1.3039-(0.4054/G18)</f>
        <v>1.21684842767217</v>
      </c>
      <c r="H28" s="15" t="s">
        <v>16</v>
      </c>
      <c r="I28" s="15" t="s">
        <v>11</v>
      </c>
      <c r="J28" s="8" t="n">
        <f aca="false">0.6778-(0.0001487*D18)</f>
        <v>0.6627813</v>
      </c>
      <c r="K28" s="2"/>
      <c r="L28" s="2"/>
      <c r="M28" s="10"/>
      <c r="O28" s="2"/>
      <c r="P28" s="2"/>
      <c r="Q28" s="8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6" hidden="false" customHeight="false" outlineLevel="0" collapsed="false">
      <c r="B29" s="20" t="s">
        <v>17</v>
      </c>
      <c r="C29" s="15" t="s">
        <v>11</v>
      </c>
      <c r="D29" s="8" t="n">
        <f aca="false">H23*(((D20-K23)^2)/((D20-K23)^2+H25^2))*EXP(-H24*(D20-K23))</f>
        <v>9.32865221646291</v>
      </c>
      <c r="E29" s="15" t="s">
        <v>18</v>
      </c>
      <c r="F29" s="15" t="s">
        <v>11</v>
      </c>
      <c r="G29" s="8" t="n">
        <f aca="false">1.3424-(0.01585*G18)</f>
        <v>1.26858639930131</v>
      </c>
      <c r="H29" s="15" t="s">
        <v>19</v>
      </c>
      <c r="I29" s="15" t="s">
        <v>11</v>
      </c>
      <c r="J29" s="8" t="n">
        <f aca="false">0.5187+(0.0005205*D18)</f>
        <v>0.5712705</v>
      </c>
      <c r="K29" s="2"/>
      <c r="L29" s="2"/>
      <c r="M29" s="1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6" hidden="false" customHeight="false" outlineLevel="0" collapsed="false">
      <c r="B30" s="20" t="s">
        <v>20</v>
      </c>
      <c r="C30" s="15" t="s">
        <v>11</v>
      </c>
      <c r="D30" s="8" t="n">
        <f aca="false">K19*EXP(-K20*(D20-K23))</f>
        <v>5.77636482807247</v>
      </c>
      <c r="E30" s="15" t="s">
        <v>21</v>
      </c>
      <c r="F30" s="15" t="s">
        <v>11</v>
      </c>
      <c r="G30" s="8" t="n">
        <f aca="false">1.1854-(0.647/G18)</f>
        <v>1.04646964159815</v>
      </c>
      <c r="H30" s="15" t="s">
        <v>22</v>
      </c>
      <c r="I30" s="15" t="s">
        <v>11</v>
      </c>
      <c r="J30" s="8" t="n">
        <v>0.59</v>
      </c>
      <c r="K30" s="2"/>
      <c r="L30" s="2"/>
      <c r="M30" s="10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7" hidden="false" customHeight="false" outlineLevel="0" collapsed="false">
      <c r="B31" s="21" t="s">
        <v>43</v>
      </c>
      <c r="C31" s="22" t="s">
        <v>11</v>
      </c>
      <c r="D31" s="23" t="n">
        <f aca="false">K21*(((D20-K23)^2)/(((D20-K23)^2)+K22^2))</f>
        <v>-0.0417734074854416</v>
      </c>
      <c r="E31" s="22" t="s">
        <v>44</v>
      </c>
      <c r="F31" s="22" t="s">
        <v>11</v>
      </c>
      <c r="G31" s="23" t="n">
        <f aca="false">1.1854-(0.647/G18)</f>
        <v>1.04646964159815</v>
      </c>
      <c r="H31" s="22" t="s">
        <v>45</v>
      </c>
      <c r="I31" s="22" t="s">
        <v>11</v>
      </c>
      <c r="J31" s="23" t="n">
        <v>0.59</v>
      </c>
      <c r="K31" s="22" t="s">
        <v>46</v>
      </c>
      <c r="L31" s="22" t="s">
        <v>11</v>
      </c>
      <c r="M31" s="24" t="n">
        <f aca="false">K24</f>
        <v>1.23607005978485</v>
      </c>
      <c r="O31" s="2"/>
      <c r="P31" s="15"/>
      <c r="Q31" s="8"/>
      <c r="R31" s="2"/>
      <c r="S31" s="15"/>
      <c r="T31" s="8"/>
      <c r="U31" s="2"/>
      <c r="V31" s="15"/>
      <c r="W31" s="8"/>
      <c r="X31" s="2"/>
      <c r="Y31" s="2"/>
      <c r="Z31" s="2"/>
    </row>
    <row r="32" customFormat="false" ht="17" hidden="false" customHeight="false" outlineLevel="0" collapsed="false">
      <c r="B32" s="2"/>
      <c r="C32" s="2"/>
      <c r="D32" s="2"/>
      <c r="E32" s="2"/>
      <c r="F32" s="2"/>
      <c r="G32" s="2"/>
      <c r="H32" s="2"/>
      <c r="I32" s="26"/>
      <c r="J32" s="2"/>
      <c r="K32" s="2"/>
      <c r="L32" s="2"/>
      <c r="M32" s="2"/>
      <c r="O32" s="15"/>
      <c r="P32" s="15"/>
      <c r="Q32" s="29"/>
      <c r="R32" s="15"/>
      <c r="S32" s="15"/>
      <c r="T32" s="8"/>
      <c r="U32" s="15"/>
      <c r="V32" s="15"/>
      <c r="W32" s="8"/>
      <c r="X32" s="2"/>
      <c r="Y32" s="2"/>
      <c r="Z32" s="2"/>
    </row>
    <row r="33" customFormat="false" ht="17" hidden="false" customHeight="false" outlineLevel="0" collapsed="false">
      <c r="B33" s="3" t="s">
        <v>47</v>
      </c>
      <c r="C33" s="5"/>
      <c r="D33" s="4" t="s">
        <v>48</v>
      </c>
      <c r="E33" s="5"/>
      <c r="F33" s="5"/>
      <c r="G33" s="18"/>
      <c r="H33" s="5"/>
      <c r="I33" s="5"/>
      <c r="J33" s="5"/>
      <c r="K33" s="5"/>
      <c r="L33" s="5"/>
      <c r="M33" s="6" t="s">
        <v>2</v>
      </c>
      <c r="O33" s="15"/>
      <c r="P33" s="15"/>
      <c r="Q33" s="8"/>
      <c r="R33" s="15"/>
      <c r="S33" s="15"/>
      <c r="T33" s="8"/>
      <c r="U33" s="15"/>
      <c r="V33" s="15"/>
      <c r="W33" s="8"/>
      <c r="X33" s="2"/>
      <c r="Y33" s="2"/>
      <c r="Z33" s="2"/>
    </row>
    <row r="34" customFormat="false" ht="16" hidden="false" customHeight="false" outlineLevel="0" collapsed="false">
      <c r="B34" s="9" t="s">
        <v>49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10"/>
      <c r="O34" s="2"/>
      <c r="P34" s="15"/>
      <c r="Q34" s="2"/>
      <c r="R34" s="2"/>
      <c r="S34" s="15"/>
      <c r="T34" s="2"/>
      <c r="U34" s="15"/>
      <c r="V34" s="15"/>
      <c r="W34" s="2"/>
      <c r="X34" s="2"/>
      <c r="Y34" s="2"/>
      <c r="Z34" s="2"/>
    </row>
    <row r="35" customFormat="false" ht="17" hidden="false" customHeight="false" outlineLevel="0" collapsed="false">
      <c r="B35" s="11"/>
      <c r="C35" s="2"/>
      <c r="D35" s="2"/>
      <c r="E35" s="2"/>
      <c r="F35" s="2"/>
      <c r="G35" s="2"/>
      <c r="H35" s="2"/>
      <c r="I35" s="2"/>
      <c r="J35" s="15" t="s">
        <v>50</v>
      </c>
      <c r="K35" s="8" t="n">
        <f aca="false">(1.73*D37)/M43</f>
        <v>3.09869355193675</v>
      </c>
      <c r="L35" s="2"/>
      <c r="M35" s="10"/>
      <c r="O35" s="15"/>
      <c r="P35" s="15"/>
      <c r="Q35" s="2"/>
      <c r="R35" s="15"/>
      <c r="S35" s="15"/>
      <c r="T35" s="2"/>
      <c r="U35" s="15"/>
      <c r="V35" s="15"/>
      <c r="W35" s="2"/>
      <c r="X35" s="2"/>
      <c r="Y35" s="15"/>
      <c r="Z35" s="2"/>
    </row>
    <row r="36" customFormat="false" ht="17" hidden="false" customHeight="false" outlineLevel="0" collapsed="false">
      <c r="B36" s="11" t="s">
        <v>4</v>
      </c>
      <c r="C36" s="2"/>
      <c r="D36" s="12" t="n">
        <v>10</v>
      </c>
      <c r="E36" s="11" t="s">
        <v>5</v>
      </c>
      <c r="F36" s="2"/>
      <c r="G36" s="8" t="n">
        <f aca="false">D36^(1/3)</f>
        <v>2.15443469003188</v>
      </c>
      <c r="H36" s="2"/>
      <c r="I36" s="2"/>
      <c r="J36" s="15" t="s">
        <v>51</v>
      </c>
      <c r="K36" s="8" t="n">
        <f aca="false">G38/D36</f>
        <v>0</v>
      </c>
      <c r="L36" s="2"/>
      <c r="M36" s="10"/>
      <c r="O36" s="2"/>
      <c r="P36" s="2"/>
      <c r="Q36" s="2"/>
      <c r="R36" s="30"/>
      <c r="S36" s="30"/>
      <c r="T36" s="8"/>
      <c r="U36" s="8"/>
      <c r="V36" s="8"/>
      <c r="W36" s="8"/>
      <c r="X36" s="8"/>
      <c r="Y36" s="8"/>
      <c r="Z36" s="2"/>
    </row>
    <row r="37" customFormat="false" ht="17" hidden="false" customHeight="false" outlineLevel="0" collapsed="false">
      <c r="B37" s="11" t="s">
        <v>6</v>
      </c>
      <c r="C37" s="2"/>
      <c r="D37" s="12" t="n">
        <v>5</v>
      </c>
      <c r="E37" s="11" t="s">
        <v>7</v>
      </c>
      <c r="F37" s="2"/>
      <c r="G37" s="2" t="n">
        <f aca="false">D36-D37</f>
        <v>5</v>
      </c>
      <c r="H37" s="8"/>
      <c r="I37" s="8"/>
      <c r="J37" s="7" t="s">
        <v>52</v>
      </c>
      <c r="K37" s="2"/>
      <c r="L37" s="2"/>
      <c r="M37" s="10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7" hidden="false" customHeight="false" outlineLevel="0" collapsed="false">
      <c r="B38" s="11" t="s">
        <v>8</v>
      </c>
      <c r="C38" s="2"/>
      <c r="D38" s="25" t="n">
        <v>10</v>
      </c>
      <c r="E38" s="11" t="s">
        <v>9</v>
      </c>
      <c r="F38" s="2"/>
      <c r="G38" s="2" t="n">
        <f aca="false">G37-D37</f>
        <v>0</v>
      </c>
      <c r="H38" s="2"/>
      <c r="I38" s="2"/>
      <c r="J38" s="31" t="s">
        <v>53</v>
      </c>
      <c r="K38" s="2"/>
      <c r="L38" s="2"/>
      <c r="M38" s="10"/>
      <c r="O38" s="7"/>
      <c r="P38" s="7"/>
      <c r="Q38" s="2"/>
      <c r="R38" s="2"/>
      <c r="S38" s="2"/>
      <c r="T38" s="7"/>
      <c r="U38" s="2"/>
      <c r="V38" s="2"/>
      <c r="W38" s="2"/>
      <c r="X38" s="2"/>
      <c r="Y38" s="2"/>
      <c r="Z38" s="2"/>
    </row>
    <row r="39" customFormat="false" ht="17" hidden="false" customHeight="false" outlineLevel="0" collapsed="false"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10"/>
      <c r="O39" s="7"/>
      <c r="P39" s="7"/>
      <c r="Q39" s="2"/>
      <c r="R39" s="2"/>
      <c r="S39" s="2"/>
      <c r="T39" s="8"/>
      <c r="U39" s="8"/>
      <c r="V39" s="8"/>
      <c r="W39" s="8"/>
      <c r="X39" s="8"/>
      <c r="Y39" s="8"/>
      <c r="Z39" s="2"/>
    </row>
    <row r="40" customFormat="false" ht="16" hidden="false" customHeight="false" outlineLevel="0" collapsed="false">
      <c r="B40" s="16" t="s">
        <v>10</v>
      </c>
      <c r="C40" s="17" t="s">
        <v>11</v>
      </c>
      <c r="D40" s="32" t="n">
        <f aca="false">52.9+(13.1*(G38/D36))+(-0.299*(D38-K35))</f>
        <v>50.8365093720291</v>
      </c>
      <c r="E40" s="17" t="s">
        <v>54</v>
      </c>
      <c r="F40" s="17" t="s">
        <v>11</v>
      </c>
      <c r="G40" s="18" t="n">
        <f aca="false">(1.25*G36)-0.225</f>
        <v>2.46804336253985</v>
      </c>
      <c r="H40" s="17" t="s">
        <v>13</v>
      </c>
      <c r="I40" s="17" t="s">
        <v>11</v>
      </c>
      <c r="J40" s="18" t="n">
        <v>0.69</v>
      </c>
      <c r="K40" s="5"/>
      <c r="L40" s="5"/>
      <c r="M40" s="19"/>
      <c r="O40" s="2"/>
      <c r="P40" s="2"/>
      <c r="Q40" s="2"/>
      <c r="R40" s="2"/>
      <c r="S40" s="2"/>
      <c r="T40" s="8"/>
      <c r="U40" s="8"/>
      <c r="V40" s="8"/>
      <c r="W40" s="8"/>
      <c r="X40" s="8"/>
      <c r="Y40" s="8"/>
      <c r="Z40" s="2"/>
    </row>
    <row r="41" customFormat="false" ht="16" hidden="false" customHeight="false" outlineLevel="0" collapsed="false">
      <c r="B41" s="20" t="s">
        <v>14</v>
      </c>
      <c r="C41" s="15" t="s">
        <v>11</v>
      </c>
      <c r="D41" s="8" t="n">
        <f aca="false">7.8/(1+EXP((35-(D38-K35))/16))</f>
        <v>1.14871284085863</v>
      </c>
      <c r="E41" s="15" t="s">
        <v>55</v>
      </c>
      <c r="F41" s="15" t="s">
        <v>11</v>
      </c>
      <c r="G41" s="8" t="n">
        <f aca="false">(1.33*G36)-0.42</f>
        <v>2.44539813774241</v>
      </c>
      <c r="H41" s="15" t="s">
        <v>16</v>
      </c>
      <c r="I41" s="15" t="s">
        <v>11</v>
      </c>
      <c r="J41" s="8" t="n">
        <v>0.69</v>
      </c>
      <c r="K41" s="2"/>
      <c r="L41" s="2"/>
      <c r="M41" s="10"/>
      <c r="O41" s="2"/>
      <c r="P41" s="2"/>
      <c r="Q41" s="2"/>
      <c r="R41" s="8"/>
      <c r="S41" s="8"/>
      <c r="T41" s="13"/>
      <c r="U41" s="8"/>
      <c r="V41" s="8"/>
      <c r="W41" s="8"/>
      <c r="X41" s="2"/>
      <c r="Y41" s="2"/>
      <c r="Z41" s="2"/>
    </row>
    <row r="42" customFormat="false" ht="16" hidden="false" customHeight="false" outlineLevel="0" collapsed="false">
      <c r="B42" s="20" t="s">
        <v>17</v>
      </c>
      <c r="C42" s="15" t="s">
        <v>11</v>
      </c>
      <c r="D42" s="8" t="n">
        <f aca="false">(10+(18*(G38/D36)))/(1+EXP(((D38-K35)-36)/37))</f>
        <v>6.87068822012863</v>
      </c>
      <c r="E42" s="15" t="s">
        <v>56</v>
      </c>
      <c r="F42" s="15" t="s">
        <v>11</v>
      </c>
      <c r="G42" s="8" t="n">
        <f aca="false">(1.33*G36)-0.42</f>
        <v>2.44539813774241</v>
      </c>
      <c r="H42" s="15" t="s">
        <v>19</v>
      </c>
      <c r="I42" s="15" t="s">
        <v>11</v>
      </c>
      <c r="J42" s="8" t="n">
        <v>0.69</v>
      </c>
      <c r="K42" s="2"/>
      <c r="L42" s="2"/>
      <c r="M42" s="10"/>
      <c r="O42" s="2"/>
      <c r="P42" s="2"/>
      <c r="Q42" s="8"/>
      <c r="R42" s="2"/>
      <c r="S42" s="2"/>
      <c r="T42" s="14"/>
      <c r="U42" s="15"/>
      <c r="V42" s="15"/>
      <c r="W42" s="2"/>
      <c r="X42" s="2"/>
      <c r="Y42" s="2"/>
      <c r="Z42" s="2"/>
    </row>
    <row r="43" customFormat="false" ht="17" hidden="false" customHeight="false" outlineLevel="0" collapsed="false">
      <c r="B43" s="21" t="s">
        <v>20</v>
      </c>
      <c r="C43" s="22" t="s">
        <v>11</v>
      </c>
      <c r="D43" s="23" t="n">
        <v>5.9</v>
      </c>
      <c r="E43" s="22" t="s">
        <v>57</v>
      </c>
      <c r="F43" s="22" t="s">
        <v>11</v>
      </c>
      <c r="G43" s="23" t="n">
        <f aca="false">(1.34*G36)-1.2</f>
        <v>1.68694248464272</v>
      </c>
      <c r="H43" s="22" t="s">
        <v>22</v>
      </c>
      <c r="I43" s="22" t="s">
        <v>11</v>
      </c>
      <c r="J43" s="23" t="n">
        <v>0.63</v>
      </c>
      <c r="K43" s="22" t="s">
        <v>39</v>
      </c>
      <c r="L43" s="22" t="s">
        <v>11</v>
      </c>
      <c r="M43" s="24" t="n">
        <f aca="false">(1.24*G36)+0.12</f>
        <v>2.79149901563954</v>
      </c>
      <c r="O43" s="2"/>
      <c r="P43" s="2"/>
      <c r="Q43" s="2"/>
      <c r="R43" s="2"/>
      <c r="S43" s="2"/>
      <c r="T43" s="7"/>
      <c r="U43" s="15"/>
      <c r="V43" s="15"/>
      <c r="W43" s="2"/>
      <c r="X43" s="2"/>
      <c r="Y43" s="2"/>
      <c r="Z43" s="2"/>
    </row>
    <row r="44" customFormat="false" ht="16" hidden="false" customHeight="false" outlineLevel="0" collapsed="false"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6" hidden="false" customHeight="false" outlineLevel="0" collapsed="false"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6" hidden="false" customHeight="false" outlineLevel="0" collapsed="false">
      <c r="O46" s="15"/>
      <c r="P46" s="15"/>
      <c r="Q46" s="8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6" hidden="false" customHeight="false" outlineLevel="0" collapsed="false">
      <c r="O47" s="15"/>
      <c r="P47" s="15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6" hidden="false" customHeight="false" outlineLevel="0" collapsed="false"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6" hidden="false" customHeight="false" outlineLevel="0" collapsed="false">
      <c r="O49" s="15"/>
      <c r="P49" s="15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6" hidden="false" customHeight="false" outlineLevel="0" collapsed="false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6" hidden="false" customHeight="false" outlineLevel="0" collapsed="false"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6" hidden="false" customHeight="false" outlineLevel="0" collapsed="false"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6" hidden="false" customHeight="false" outlineLevel="0" collapsed="false">
      <c r="O53" s="2"/>
      <c r="P53" s="15"/>
      <c r="Q53" s="8"/>
      <c r="R53" s="2"/>
      <c r="S53" s="15"/>
      <c r="T53" s="8"/>
      <c r="U53" s="2"/>
      <c r="V53" s="15"/>
      <c r="W53" s="8"/>
      <c r="X53" s="2"/>
      <c r="Y53" s="2"/>
      <c r="Z53" s="2"/>
    </row>
    <row r="54" customFormat="false" ht="16" hidden="false" customHeight="false" outlineLevel="0" collapsed="false">
      <c r="O54" s="15"/>
      <c r="P54" s="15"/>
      <c r="Q54" s="8"/>
      <c r="R54" s="2"/>
      <c r="S54" s="15"/>
      <c r="T54" s="29"/>
      <c r="U54" s="15"/>
      <c r="V54" s="15"/>
      <c r="W54" s="8"/>
      <c r="X54" s="2"/>
      <c r="Y54" s="2"/>
      <c r="Z54" s="2"/>
    </row>
    <row r="55" customFormat="false" ht="16" hidden="false" customHeight="false" outlineLevel="0" collapsed="false">
      <c r="O55" s="2"/>
      <c r="P55" s="15"/>
      <c r="Q55" s="8"/>
      <c r="R55" s="2"/>
      <c r="S55" s="15"/>
      <c r="T55" s="8"/>
      <c r="U55" s="2"/>
      <c r="V55" s="15"/>
      <c r="W55" s="8"/>
      <c r="X55" s="2"/>
      <c r="Y55" s="2"/>
      <c r="Z55" s="2"/>
    </row>
    <row r="56" customFormat="false" ht="16" hidden="false" customHeight="false" outlineLevel="0" collapsed="false">
      <c r="O56" s="2"/>
      <c r="P56" s="15"/>
      <c r="Q56" s="8"/>
      <c r="R56" s="2"/>
      <c r="S56" s="15"/>
      <c r="T56" s="8"/>
      <c r="U56" s="15"/>
      <c r="V56" s="15"/>
      <c r="W56" s="8"/>
      <c r="X56" s="2"/>
      <c r="Y56" s="2"/>
      <c r="Z56" s="2"/>
    </row>
    <row r="57" customFormat="false" ht="16" hidden="false" customHeight="false" outlineLevel="0" collapsed="false">
      <c r="O57" s="15"/>
      <c r="P57" s="15"/>
      <c r="Q57" s="2"/>
      <c r="R57" s="15"/>
      <c r="S57" s="15"/>
      <c r="T57" s="2"/>
      <c r="U57" s="15"/>
      <c r="V57" s="15"/>
      <c r="W57" s="2"/>
      <c r="X57" s="2"/>
      <c r="Y57" s="15"/>
      <c r="Z57" s="8"/>
    </row>
    <row r="58" customFormat="false" ht="16" hidden="false" customHeight="false" outlineLevel="0" collapsed="false"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6" hidden="false" customHeight="false" outlineLevel="0" collapsed="false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6" hidden="false" customHeight="false" outlineLevel="0" collapsed="false">
      <c r="O60" s="7"/>
      <c r="P60" s="2"/>
      <c r="Q60" s="2"/>
      <c r="R60" s="2"/>
      <c r="S60" s="2"/>
      <c r="T60" s="7"/>
      <c r="U60" s="2"/>
      <c r="V60" s="2"/>
      <c r="W60" s="2"/>
      <c r="X60" s="2"/>
      <c r="Y60" s="2"/>
      <c r="Z60" s="2"/>
    </row>
    <row r="61" customFormat="false" ht="16" hidden="false" customHeight="false" outlineLevel="0" collapsed="false">
      <c r="O61" s="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6" hidden="false" customHeight="false" outlineLevel="0" collapsed="false">
      <c r="E62" s="33"/>
      <c r="F62" s="33"/>
      <c r="G62" s="33"/>
      <c r="H62" s="33"/>
      <c r="I62" s="3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6" hidden="false" customHeight="false" outlineLevel="0" collapsed="false">
      <c r="B63" s="2"/>
      <c r="C63" s="2"/>
      <c r="D63" s="2"/>
      <c r="E63" s="8"/>
      <c r="F63" s="8"/>
      <c r="G63" s="8"/>
      <c r="H63" s="8"/>
      <c r="I63" s="8"/>
      <c r="J63" s="2"/>
      <c r="K63" s="2"/>
      <c r="L63" s="2"/>
      <c r="M63" s="2"/>
      <c r="O63" s="2"/>
      <c r="P63" s="2"/>
      <c r="Q63" s="2"/>
      <c r="R63" s="8"/>
      <c r="S63" s="8"/>
      <c r="T63" s="34"/>
      <c r="U63" s="8"/>
      <c r="V63" s="8"/>
      <c r="W63" s="8"/>
      <c r="X63" s="2"/>
      <c r="Y63" s="2"/>
      <c r="Z63" s="2"/>
    </row>
    <row r="64" customFormat="false" ht="16" hidden="false" customHeight="false" outlineLevel="0" collapsed="false">
      <c r="B64" s="7"/>
      <c r="C64" s="2"/>
      <c r="D64" s="2"/>
      <c r="E64" s="8"/>
      <c r="F64" s="8"/>
      <c r="G64" s="8"/>
      <c r="H64" s="8"/>
      <c r="I64" s="8"/>
      <c r="J64" s="2"/>
      <c r="K64" s="2"/>
      <c r="L64" s="2"/>
      <c r="M64" s="2"/>
      <c r="O64" s="2"/>
      <c r="P64" s="2"/>
      <c r="Q64" s="8"/>
      <c r="R64" s="2"/>
      <c r="S64" s="2"/>
      <c r="T64" s="7"/>
      <c r="U64" s="15"/>
      <c r="V64" s="15"/>
      <c r="W64" s="2"/>
      <c r="X64" s="2"/>
      <c r="Y64" s="2"/>
      <c r="Z64" s="2"/>
    </row>
    <row r="65" customFormat="false" ht="16" hidden="false" customHeight="false" outlineLevel="0" collapsed="false">
      <c r="B65" s="7"/>
      <c r="C65" s="2"/>
      <c r="D65" s="2"/>
      <c r="E65" s="8"/>
      <c r="F65" s="8"/>
      <c r="G65" s="8"/>
      <c r="H65" s="8"/>
      <c r="I65" s="8"/>
      <c r="J65" s="2"/>
      <c r="K65" s="2"/>
      <c r="L65" s="2"/>
      <c r="M65" s="2"/>
      <c r="O65" s="2"/>
      <c r="P65" s="2"/>
      <c r="Q65" s="2"/>
      <c r="R65" s="2"/>
      <c r="S65" s="2"/>
      <c r="T65" s="2"/>
      <c r="U65" s="15"/>
      <c r="V65" s="2"/>
      <c r="W65" s="2"/>
      <c r="X65" s="2"/>
      <c r="Y65" s="2"/>
      <c r="Z65" s="2"/>
    </row>
    <row r="66" customFormat="false" ht="16" hidden="false" customHeight="false" outlineLevel="0" collapsed="false">
      <c r="B66" s="2"/>
      <c r="C66" s="2"/>
      <c r="D66" s="2"/>
      <c r="E66" s="8"/>
      <c r="F66" s="8"/>
      <c r="G66" s="8"/>
      <c r="H66" s="8"/>
      <c r="I66" s="8"/>
      <c r="J66" s="2"/>
      <c r="K66" s="2"/>
      <c r="L66" s="2"/>
      <c r="M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6" hidden="false" customHeight="false" outlineLevel="0" collapsed="false">
      <c r="B67" s="2"/>
      <c r="C67" s="2"/>
      <c r="D67" s="2"/>
      <c r="E67" s="2"/>
      <c r="F67" s="2"/>
      <c r="G67" s="7"/>
      <c r="H67" s="2"/>
      <c r="I67" s="2"/>
      <c r="J67" s="2"/>
      <c r="K67" s="2"/>
      <c r="L67" s="2"/>
      <c r="M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6" hidden="false" customHeight="false" outlineLevel="0" collapsed="false">
      <c r="B68" s="2"/>
      <c r="C68" s="2"/>
      <c r="D68" s="8"/>
      <c r="E68" s="8"/>
      <c r="F68" s="8"/>
      <c r="G68" s="34"/>
      <c r="H68" s="8"/>
      <c r="I68" s="8"/>
      <c r="J68" s="2"/>
      <c r="K68" s="2"/>
      <c r="L68" s="2"/>
      <c r="M68" s="2"/>
      <c r="O68" s="2"/>
      <c r="P68" s="2"/>
      <c r="Q68" s="8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6" hidden="false" customHeight="false" outlineLevel="0" collapsed="false">
      <c r="B69" s="2"/>
      <c r="C69" s="2"/>
      <c r="D69" s="2"/>
      <c r="E69" s="2"/>
      <c r="F69" s="2"/>
      <c r="G69" s="7"/>
      <c r="H69" s="2"/>
      <c r="I69" s="2"/>
      <c r="J69" s="2"/>
      <c r="K69" s="2"/>
      <c r="L69" s="2"/>
      <c r="M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6" hidden="false" customHeight="false" outlineLevel="0" collapsed="false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6" hidden="false" customHeight="false" outlineLevel="0" collapsed="false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O71" s="2"/>
      <c r="P71" s="15"/>
      <c r="Q71" s="8"/>
      <c r="R71" s="2"/>
      <c r="S71" s="15"/>
      <c r="T71" s="8"/>
      <c r="U71" s="2"/>
      <c r="V71" s="15"/>
      <c r="W71" s="8"/>
      <c r="X71" s="2"/>
      <c r="Y71" s="2"/>
      <c r="Z71" s="2"/>
    </row>
    <row r="72" customFormat="false" ht="16" hidden="false" customHeight="false" outlineLevel="0" collapsed="false">
      <c r="B72" s="2"/>
      <c r="C72" s="2"/>
      <c r="D72" s="8"/>
      <c r="E72" s="8"/>
      <c r="F72" s="8"/>
      <c r="G72" s="8"/>
      <c r="H72" s="8"/>
      <c r="I72" s="8"/>
      <c r="J72" s="2"/>
      <c r="K72" s="2"/>
      <c r="L72" s="2"/>
      <c r="M72" s="2"/>
      <c r="O72" s="15"/>
      <c r="P72" s="15"/>
      <c r="Q72" s="8"/>
      <c r="R72" s="2"/>
      <c r="S72" s="15"/>
      <c r="T72" s="8"/>
      <c r="U72" s="15"/>
      <c r="V72" s="15"/>
      <c r="W72" s="8"/>
      <c r="X72" s="2"/>
      <c r="Y72" s="2"/>
      <c r="Z72" s="2"/>
    </row>
    <row r="73" customFormat="false" ht="16" hidden="false" customHeight="false" outlineLevel="0" collapsed="false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O73" s="2"/>
      <c r="P73" s="15"/>
      <c r="Q73" s="29"/>
      <c r="R73" s="2"/>
      <c r="S73" s="15"/>
      <c r="T73" s="8"/>
      <c r="U73" s="2"/>
      <c r="V73" s="15"/>
      <c r="W73" s="8"/>
      <c r="X73" s="2"/>
      <c r="Y73" s="2"/>
      <c r="Z73" s="2"/>
    </row>
    <row r="74" customFormat="false" ht="16" hidden="false" customHeight="false" outlineLevel="0" collapsed="false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O74" s="2"/>
      <c r="P74" s="15"/>
      <c r="Q74" s="8"/>
      <c r="R74" s="2"/>
      <c r="S74" s="15"/>
      <c r="T74" s="8"/>
      <c r="U74" s="15"/>
      <c r="V74" s="15"/>
      <c r="W74" s="8"/>
      <c r="X74" s="2"/>
      <c r="Y74" s="15"/>
      <c r="Z74" s="8"/>
    </row>
    <row r="75" customFormat="false" ht="16" hidden="false" customHeight="false" outlineLevel="0" collapsed="false">
      <c r="B75" s="2"/>
      <c r="C75" s="15"/>
      <c r="D75" s="8"/>
      <c r="E75" s="2"/>
      <c r="F75" s="15"/>
      <c r="G75" s="8"/>
      <c r="H75" s="2"/>
      <c r="I75" s="15"/>
      <c r="J75" s="8"/>
      <c r="K75" s="2"/>
      <c r="L75" s="2"/>
      <c r="M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6" hidden="false" customHeight="false" outlineLevel="0" collapsed="false">
      <c r="B76" s="15"/>
      <c r="C76" s="15"/>
      <c r="D76" s="8"/>
      <c r="E76" s="2"/>
      <c r="F76" s="15"/>
      <c r="G76" s="8"/>
      <c r="H76" s="15"/>
      <c r="I76" s="15"/>
      <c r="J76" s="8"/>
      <c r="K76" s="2"/>
      <c r="L76" s="2"/>
      <c r="M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6" hidden="false" customHeight="false" outlineLevel="0" collapsed="false">
      <c r="B77" s="2"/>
      <c r="C77" s="15"/>
      <c r="D77" s="8"/>
      <c r="E77" s="2"/>
      <c r="F77" s="15"/>
      <c r="G77" s="8"/>
      <c r="H77" s="2"/>
      <c r="I77" s="15"/>
      <c r="J77" s="8"/>
      <c r="K77" s="2"/>
      <c r="L77" s="2"/>
      <c r="M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6" hidden="false" customHeight="false" outlineLevel="0" collapsed="false">
      <c r="B78" s="2"/>
      <c r="C78" s="15"/>
      <c r="D78" s="8"/>
      <c r="E78" s="2"/>
      <c r="F78" s="15"/>
      <c r="G78" s="8"/>
      <c r="H78" s="15"/>
      <c r="I78" s="15"/>
      <c r="J78" s="8"/>
      <c r="K78" s="2"/>
      <c r="L78" s="15"/>
      <c r="M78" s="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6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6" hidden="false" customHeight="false" outlineLevel="0" collapsed="false">
      <c r="A80" s="2"/>
      <c r="B80" s="7"/>
      <c r="C80" s="2"/>
      <c r="D80" s="2"/>
      <c r="E80" s="8"/>
      <c r="F80" s="8"/>
      <c r="G80" s="8"/>
      <c r="H80" s="8"/>
      <c r="I80" s="8"/>
      <c r="J80" s="2"/>
      <c r="K80" s="2"/>
      <c r="L80" s="2"/>
      <c r="M80" s="2"/>
      <c r="N80" s="2"/>
      <c r="O80" s="2"/>
      <c r="P80" s="2"/>
      <c r="Q80" s="2"/>
      <c r="R80" s="2"/>
      <c r="S80" s="2"/>
      <c r="T80" s="15"/>
      <c r="U80" s="2"/>
      <c r="V80" s="2"/>
      <c r="W80" s="2"/>
      <c r="X80" s="2"/>
      <c r="Y80" s="2"/>
      <c r="Z80" s="2"/>
    </row>
    <row r="81" customFormat="false" ht="16" hidden="false" customHeight="false" outlineLevel="0" collapsed="false">
      <c r="A81" s="2"/>
      <c r="B81" s="7"/>
      <c r="C81" s="2"/>
      <c r="D81" s="2"/>
      <c r="E81" s="8"/>
      <c r="F81" s="8"/>
      <c r="G81" s="8"/>
      <c r="H81" s="8"/>
      <c r="I81" s="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6" hidden="false" customHeight="false" outlineLevel="0" collapsed="false">
      <c r="A82" s="2"/>
      <c r="B82" s="2"/>
      <c r="C82" s="2"/>
      <c r="D82" s="2"/>
      <c r="E82" s="8"/>
      <c r="F82" s="8"/>
      <c r="G82" s="8"/>
      <c r="H82" s="8"/>
      <c r="I82" s="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6" hidden="false" customHeight="false" outlineLevel="0" collapsed="false">
      <c r="A83" s="2"/>
      <c r="B83" s="2"/>
      <c r="C83" s="2"/>
      <c r="D83" s="2"/>
      <c r="E83" s="2"/>
      <c r="F83" s="2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6" hidden="false" customHeight="false" outlineLevel="0" collapsed="false">
      <c r="A84" s="2"/>
      <c r="B84" s="2"/>
      <c r="C84" s="2"/>
      <c r="D84" s="8"/>
      <c r="E84" s="8"/>
      <c r="F84" s="8"/>
      <c r="G84" s="34"/>
      <c r="H84" s="8"/>
      <c r="I84" s="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6" hidden="false" customHeight="false" outlineLevel="0" collapsed="false">
      <c r="A85" s="2"/>
      <c r="B85" s="2"/>
      <c r="C85" s="2"/>
      <c r="D85" s="2"/>
      <c r="E85" s="2"/>
      <c r="F85" s="2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6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6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6" hidden="false" customHeight="false" outlineLevel="0" collapsed="false">
      <c r="A88" s="2"/>
      <c r="B88" s="2"/>
      <c r="C88" s="2"/>
      <c r="D88" s="8"/>
      <c r="E88" s="8"/>
      <c r="F88" s="8"/>
      <c r="G88" s="8"/>
      <c r="H88" s="8"/>
      <c r="I88" s="8"/>
      <c r="J88" s="2"/>
      <c r="K88" s="2"/>
      <c r="L88" s="2"/>
      <c r="M88" s="2"/>
      <c r="N88" s="2"/>
      <c r="O88" s="2"/>
    </row>
    <row r="89" customFormat="false" ht="16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6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6" hidden="false" customHeight="false" outlineLevel="0" collapsed="false">
      <c r="A91" s="2"/>
      <c r="B91" s="2"/>
      <c r="C91" s="15"/>
      <c r="D91" s="8"/>
      <c r="E91" s="2"/>
      <c r="F91" s="15"/>
      <c r="G91" s="8"/>
      <c r="H91" s="2"/>
      <c r="I91" s="15"/>
      <c r="J91" s="8"/>
      <c r="K91" s="2"/>
      <c r="L91" s="2"/>
      <c r="M91" s="2"/>
      <c r="N91" s="2"/>
      <c r="O91" s="2"/>
    </row>
    <row r="92" customFormat="false" ht="16" hidden="false" customHeight="false" outlineLevel="0" collapsed="false">
      <c r="A92" s="2"/>
      <c r="B92" s="15"/>
      <c r="C92" s="15"/>
      <c r="D92" s="8"/>
      <c r="E92" s="2"/>
      <c r="F92" s="15"/>
      <c r="G92" s="8"/>
      <c r="H92" s="15"/>
      <c r="I92" s="15"/>
      <c r="J92" s="8"/>
      <c r="K92" s="2"/>
      <c r="L92" s="2"/>
      <c r="M92" s="2"/>
      <c r="N92" s="2"/>
      <c r="O92" s="2"/>
    </row>
    <row r="93" customFormat="false" ht="16" hidden="false" customHeight="false" outlineLevel="0" collapsed="false">
      <c r="A93" s="2"/>
      <c r="B93" s="2"/>
      <c r="C93" s="15"/>
      <c r="D93" s="8"/>
      <c r="E93" s="2"/>
      <c r="F93" s="15"/>
      <c r="G93" s="8"/>
      <c r="H93" s="2"/>
      <c r="I93" s="15"/>
      <c r="J93" s="8"/>
      <c r="K93" s="2"/>
      <c r="L93" s="2"/>
      <c r="M93" s="2"/>
      <c r="N93" s="2"/>
      <c r="O93" s="2"/>
    </row>
    <row r="94" customFormat="false" ht="16" hidden="false" customHeight="false" outlineLevel="0" collapsed="false">
      <c r="A94" s="2"/>
      <c r="B94" s="2"/>
      <c r="C94" s="15"/>
      <c r="D94" s="8"/>
      <c r="E94" s="2"/>
      <c r="F94" s="15"/>
      <c r="G94" s="8"/>
      <c r="H94" s="15"/>
      <c r="I94" s="15"/>
      <c r="J94" s="8"/>
      <c r="K94" s="2"/>
      <c r="L94" s="15"/>
      <c r="M94" s="8"/>
      <c r="N94" s="2"/>
      <c r="O94" s="2"/>
    </row>
    <row r="95" customFormat="false" ht="16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6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6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13"/>
    </sheetView>
  </sheetViews>
  <sheetFormatPr defaultColWidth="10.828125" defaultRowHeight="13" zeroHeight="false" outlineLevelRow="0" outlineLevelCol="0"/>
  <cols>
    <col collapsed="false" customWidth="false" hidden="false" outlineLevel="0" max="2" min="1" style="35" width="10.83"/>
    <col collapsed="false" customWidth="true" hidden="false" outlineLevel="0" max="3" min="3" style="35" width="1.83"/>
    <col collapsed="false" customWidth="false" hidden="false" outlineLevel="0" max="5" min="4" style="35" width="10.83"/>
    <col collapsed="false" customWidth="true" hidden="false" outlineLevel="0" max="6" min="6" style="35" width="1.83"/>
    <col collapsed="false" customWidth="false" hidden="false" outlineLevel="0" max="8" min="7" style="35" width="10.83"/>
    <col collapsed="false" customWidth="true" hidden="false" outlineLevel="0" max="9" min="9" style="35" width="1.83"/>
    <col collapsed="false" customWidth="false" hidden="false" outlineLevel="0" max="11" min="10" style="35" width="10.83"/>
    <col collapsed="false" customWidth="true" hidden="false" outlineLevel="0" max="12" min="12" style="35" width="1.83"/>
    <col collapsed="false" customWidth="false" hidden="false" outlineLevel="0" max="1024" min="13" style="35" width="10.83"/>
  </cols>
  <sheetData>
    <row r="2" customFormat="false" ht="17" hidden="false" customHeight="false" outlineLevel="0" collapsed="false">
      <c r="A2" s="36"/>
      <c r="B2" s="37" t="s">
        <v>58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6"/>
      <c r="O2" s="36"/>
      <c r="P2" s="36" t="s">
        <v>59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customFormat="false" ht="15" hidden="false" customHeight="false" outlineLevel="0" collapsed="false">
      <c r="A3" s="36"/>
      <c r="B3" s="38" t="s">
        <v>60</v>
      </c>
      <c r="C3" s="4"/>
      <c r="D3" s="4" t="s">
        <v>61</v>
      </c>
      <c r="E3" s="18"/>
      <c r="F3" s="18"/>
      <c r="G3" s="18"/>
      <c r="H3" s="18"/>
      <c r="I3" s="18"/>
      <c r="J3" s="18"/>
      <c r="K3" s="5"/>
      <c r="L3" s="5"/>
      <c r="M3" s="6" t="s">
        <v>2</v>
      </c>
      <c r="N3" s="36"/>
      <c r="O3" s="36"/>
      <c r="P3" s="38" t="s">
        <v>60</v>
      </c>
      <c r="Q3" s="4"/>
      <c r="R3" s="4" t="s">
        <v>61</v>
      </c>
      <c r="S3" s="18"/>
      <c r="T3" s="18"/>
      <c r="U3" s="18"/>
      <c r="V3" s="18"/>
      <c r="W3" s="18"/>
      <c r="X3" s="18"/>
      <c r="Y3" s="5"/>
      <c r="Z3" s="5"/>
      <c r="AA3" s="6" t="s">
        <v>2</v>
      </c>
      <c r="AB3" s="36"/>
    </row>
    <row r="4" customFormat="false" ht="15" hidden="false" customHeight="false" outlineLevel="0" collapsed="false">
      <c r="A4" s="36"/>
      <c r="B4" s="9" t="s">
        <v>62</v>
      </c>
      <c r="C4" s="7"/>
      <c r="D4" s="2"/>
      <c r="E4" s="8"/>
      <c r="F4" s="8"/>
      <c r="G4" s="8"/>
      <c r="H4" s="8"/>
      <c r="I4" s="8"/>
      <c r="J4" s="8"/>
      <c r="K4" s="2"/>
      <c r="L4" s="2"/>
      <c r="M4" s="10"/>
      <c r="N4" s="36"/>
      <c r="O4" s="36"/>
      <c r="P4" s="9" t="s">
        <v>62</v>
      </c>
      <c r="Q4" s="7"/>
      <c r="R4" s="2"/>
      <c r="S4" s="8"/>
      <c r="T4" s="8"/>
      <c r="U4" s="8"/>
      <c r="V4" s="8"/>
      <c r="W4" s="8"/>
      <c r="X4" s="8"/>
      <c r="Y4" s="2"/>
      <c r="Z4" s="2"/>
      <c r="AA4" s="10"/>
      <c r="AB4" s="36"/>
    </row>
    <row r="5" customFormat="false" ht="15" hidden="false" customHeight="false" outlineLevel="0" collapsed="false">
      <c r="A5" s="36"/>
      <c r="B5" s="11"/>
      <c r="C5" s="2"/>
      <c r="D5" s="2"/>
      <c r="E5" s="2"/>
      <c r="F5" s="2"/>
      <c r="G5" s="2"/>
      <c r="H5" s="2"/>
      <c r="I5" s="2"/>
      <c r="J5" s="2"/>
      <c r="L5" s="2"/>
      <c r="M5" s="10"/>
      <c r="N5" s="36"/>
      <c r="O5" s="36"/>
      <c r="P5" s="11"/>
      <c r="Q5" s="2"/>
      <c r="R5" s="2"/>
      <c r="S5" s="2"/>
      <c r="T5" s="2"/>
      <c r="U5" s="2"/>
      <c r="V5" s="2"/>
      <c r="W5" s="2"/>
      <c r="X5" s="2"/>
      <c r="Z5" s="2"/>
      <c r="AA5" s="10"/>
      <c r="AB5" s="36"/>
    </row>
    <row r="6" customFormat="false" ht="15" hidden="false" customHeight="false" outlineLevel="0" collapsed="false">
      <c r="A6" s="36"/>
      <c r="B6" s="11" t="s">
        <v>4</v>
      </c>
      <c r="C6" s="2"/>
      <c r="D6" s="12" t="n">
        <v>47</v>
      </c>
      <c r="E6" s="11" t="s">
        <v>5</v>
      </c>
      <c r="F6" s="2"/>
      <c r="G6" s="8" t="n">
        <f aca="false">D6^(1/3)</f>
        <v>3.60882608013869</v>
      </c>
      <c r="H6" s="8"/>
      <c r="I6" s="8"/>
      <c r="J6" s="8"/>
      <c r="K6" s="13" t="s">
        <v>63</v>
      </c>
      <c r="L6" s="2"/>
      <c r="M6" s="10"/>
      <c r="N6" s="36"/>
      <c r="O6" s="36"/>
      <c r="P6" s="11" t="s">
        <v>4</v>
      </c>
      <c r="Q6" s="2"/>
      <c r="R6" s="12" t="n">
        <v>46</v>
      </c>
      <c r="S6" s="11" t="s">
        <v>5</v>
      </c>
      <c r="T6" s="2"/>
      <c r="U6" s="8" t="n">
        <f aca="false">R6^(1/3)</f>
        <v>3.58304787101595</v>
      </c>
      <c r="V6" s="8"/>
      <c r="W6" s="8"/>
      <c r="X6" s="8"/>
      <c r="Y6" s="13" t="s">
        <v>63</v>
      </c>
      <c r="Z6" s="2"/>
      <c r="AA6" s="10"/>
      <c r="AB6" s="36"/>
    </row>
    <row r="7" customFormat="false" ht="15" hidden="false" customHeight="false" outlineLevel="0" collapsed="false">
      <c r="A7" s="36"/>
      <c r="B7" s="11" t="s">
        <v>6</v>
      </c>
      <c r="C7" s="2"/>
      <c r="D7" s="12" t="n">
        <v>19</v>
      </c>
      <c r="E7" s="11" t="s">
        <v>7</v>
      </c>
      <c r="F7" s="2"/>
      <c r="G7" s="2" t="n">
        <f aca="false">D6-D7</f>
        <v>28</v>
      </c>
      <c r="H7" s="15"/>
      <c r="I7" s="2"/>
      <c r="J7" s="2"/>
      <c r="K7" s="14" t="s">
        <v>64</v>
      </c>
      <c r="L7" s="2"/>
      <c r="M7" s="10"/>
      <c r="N7" s="36"/>
      <c r="O7" s="36"/>
      <c r="P7" s="11" t="s">
        <v>6</v>
      </c>
      <c r="Q7" s="2"/>
      <c r="R7" s="12" t="n">
        <v>18</v>
      </c>
      <c r="S7" s="11" t="s">
        <v>7</v>
      </c>
      <c r="T7" s="2"/>
      <c r="U7" s="2" t="n">
        <f aca="false">R6-R7</f>
        <v>28</v>
      </c>
      <c r="V7" s="15"/>
      <c r="W7" s="2"/>
      <c r="X7" s="2"/>
      <c r="Y7" s="14" t="s">
        <v>64</v>
      </c>
      <c r="Z7" s="2"/>
      <c r="AA7" s="10"/>
      <c r="AB7" s="36"/>
    </row>
    <row r="8" customFormat="false" ht="15" hidden="false" customHeight="false" outlineLevel="0" collapsed="false">
      <c r="A8" s="39"/>
      <c r="B8" s="11" t="s">
        <v>8</v>
      </c>
      <c r="C8" s="2"/>
      <c r="D8" s="25" t="n">
        <v>4</v>
      </c>
      <c r="E8" s="11" t="s">
        <v>9</v>
      </c>
      <c r="F8" s="2"/>
      <c r="G8" s="2" t="n">
        <f aca="false">G7-D7</f>
        <v>9</v>
      </c>
      <c r="H8" s="15"/>
      <c r="I8" s="2"/>
      <c r="J8" s="2"/>
      <c r="K8" s="7"/>
      <c r="L8" s="2"/>
      <c r="M8" s="10"/>
      <c r="N8" s="36"/>
      <c r="O8" s="36"/>
      <c r="P8" s="11" t="s">
        <v>8</v>
      </c>
      <c r="Q8" s="2"/>
      <c r="R8" s="25" t="n">
        <v>4</v>
      </c>
      <c r="S8" s="11" t="s">
        <v>9</v>
      </c>
      <c r="T8" s="2"/>
      <c r="U8" s="2" t="n">
        <f aca="false">U7-R7</f>
        <v>10</v>
      </c>
      <c r="V8" s="15"/>
      <c r="W8" s="2"/>
      <c r="X8" s="2"/>
      <c r="Y8" s="7"/>
      <c r="Z8" s="2"/>
      <c r="AA8" s="10"/>
      <c r="AB8" s="36"/>
    </row>
    <row r="9" customFormat="false" ht="15" hidden="false" customHeight="false" outlineLevel="0" collapsed="false">
      <c r="A9" s="39"/>
      <c r="B9" s="40"/>
      <c r="C9" s="41"/>
      <c r="D9" s="41"/>
      <c r="E9" s="2"/>
      <c r="F9" s="2"/>
      <c r="G9" s="2"/>
      <c r="H9" s="2"/>
      <c r="I9" s="2"/>
      <c r="J9" s="2"/>
      <c r="K9" s="2"/>
      <c r="L9" s="2"/>
      <c r="M9" s="10"/>
      <c r="N9" s="36"/>
      <c r="O9" s="36"/>
      <c r="P9" s="40"/>
      <c r="Q9" s="41"/>
      <c r="R9" s="41"/>
      <c r="S9" s="2"/>
      <c r="T9" s="2"/>
      <c r="U9" s="2"/>
      <c r="V9" s="2"/>
      <c r="W9" s="2"/>
      <c r="X9" s="2"/>
      <c r="Y9" s="2"/>
      <c r="Z9" s="2"/>
      <c r="AA9" s="10"/>
      <c r="AB9" s="36"/>
    </row>
    <row r="10" customFormat="false" ht="15" hidden="false" customHeight="false" outlineLevel="0" collapsed="false">
      <c r="A10" s="39"/>
      <c r="B10" s="20" t="s">
        <v>10</v>
      </c>
      <c r="C10" s="15" t="s">
        <v>11</v>
      </c>
      <c r="D10" s="8" t="n">
        <f aca="false">91.85-(0.249*D8)+(0.000116*(D8^2))+(0.642*(D7/G6))</f>
        <v>94.2359025107288</v>
      </c>
      <c r="E10" s="15" t="s">
        <v>12</v>
      </c>
      <c r="F10" s="15" t="s">
        <v>11</v>
      </c>
      <c r="G10" s="8" t="n">
        <f aca="false">1.152-(0.00776/G6)</f>
        <v>1.14984971627125</v>
      </c>
      <c r="H10" s="15" t="s">
        <v>13</v>
      </c>
      <c r="I10" s="15" t="s">
        <v>11</v>
      </c>
      <c r="J10" s="8" t="n">
        <f aca="false">0.719+(0.0126*G6)</f>
        <v>0.764471208609747</v>
      </c>
      <c r="K10" s="2"/>
      <c r="L10" s="2"/>
      <c r="M10" s="10"/>
      <c r="N10" s="36"/>
      <c r="O10" s="36" t="s">
        <v>65</v>
      </c>
      <c r="P10" s="20" t="s">
        <v>10</v>
      </c>
      <c r="Q10" s="15" t="s">
        <v>11</v>
      </c>
      <c r="R10" s="8" t="n">
        <f aca="false">91.85-(0.249*R8)+(0.000116*(R8^2))+(0.642*(R7/U6))</f>
        <v>94.081043163554</v>
      </c>
      <c r="S10" s="15" t="s">
        <v>12</v>
      </c>
      <c r="T10" s="15" t="s">
        <v>11</v>
      </c>
      <c r="U10" s="8" t="n">
        <f aca="false">1.152-(0.00776/U6)</f>
        <v>1.14983424607224</v>
      </c>
      <c r="V10" s="15" t="s">
        <v>13</v>
      </c>
      <c r="W10" s="15" t="s">
        <v>11</v>
      </c>
      <c r="X10" s="8" t="n">
        <f aca="false">0.719+(0.0126*U6)</f>
        <v>0.764146403174801</v>
      </c>
      <c r="Y10" s="2"/>
      <c r="Z10" s="2"/>
      <c r="AA10" s="10"/>
      <c r="AB10" s="36"/>
    </row>
    <row r="11" customFormat="false" ht="15" hidden="false" customHeight="false" outlineLevel="0" collapsed="false">
      <c r="A11" s="39"/>
      <c r="B11" s="20" t="s">
        <v>14</v>
      </c>
      <c r="C11" s="15" t="s">
        <v>11</v>
      </c>
      <c r="D11" s="8" t="n">
        <f aca="false">1.104+(0.0622*D8)</f>
        <v>1.3528</v>
      </c>
      <c r="E11" s="15" t="s">
        <v>15</v>
      </c>
      <c r="F11" s="15" t="s">
        <v>11</v>
      </c>
      <c r="G11" s="8" t="n">
        <f aca="false">1.305+(0.0997/G6)</f>
        <v>1.3326267123397</v>
      </c>
      <c r="H11" s="15" t="s">
        <v>16</v>
      </c>
      <c r="I11" s="15" t="s">
        <v>11</v>
      </c>
      <c r="J11" s="8" t="n">
        <f aca="false">0.855-(0.1*G6)</f>
        <v>0.494117391986131</v>
      </c>
      <c r="K11" s="2"/>
      <c r="L11" s="2"/>
      <c r="M11" s="10"/>
      <c r="N11" s="36"/>
      <c r="O11" s="36"/>
      <c r="P11" s="20" t="s">
        <v>14</v>
      </c>
      <c r="Q11" s="15" t="s">
        <v>11</v>
      </c>
      <c r="R11" s="8" t="n">
        <f aca="false">1.104+(0.0622*R8)</f>
        <v>1.3528</v>
      </c>
      <c r="S11" s="15" t="s">
        <v>15</v>
      </c>
      <c r="T11" s="15" t="s">
        <v>11</v>
      </c>
      <c r="U11" s="8" t="n">
        <f aca="false">1.305+(0.0997/U6)</f>
        <v>1.33282547249968</v>
      </c>
      <c r="V11" s="15" t="s">
        <v>16</v>
      </c>
      <c r="W11" s="15" t="s">
        <v>11</v>
      </c>
      <c r="X11" s="8" t="n">
        <f aca="false">0.855-(0.1*U6)</f>
        <v>0.496695212898405</v>
      </c>
      <c r="Y11" s="2"/>
      <c r="Z11" s="2"/>
      <c r="AA11" s="10"/>
      <c r="AB11" s="36"/>
    </row>
    <row r="12" customFormat="false" ht="15" hidden="false" customHeight="false" outlineLevel="0" collapsed="false">
      <c r="A12" s="39"/>
      <c r="B12" s="20" t="s">
        <v>17</v>
      </c>
      <c r="C12" s="15" t="s">
        <v>11</v>
      </c>
      <c r="D12" s="8" t="n">
        <f aca="false">10.83-(0.0306*D8)</f>
        <v>10.7076</v>
      </c>
      <c r="E12" s="15" t="s">
        <v>18</v>
      </c>
      <c r="F12" s="15" t="s">
        <v>11</v>
      </c>
      <c r="G12" s="8" t="n">
        <f aca="false">1.334+(0.152/G6)</f>
        <v>1.37611895963525</v>
      </c>
      <c r="H12" s="15" t="s">
        <v>19</v>
      </c>
      <c r="I12" s="15" t="s">
        <v>11</v>
      </c>
      <c r="J12" s="8" t="n">
        <f aca="false">0.531+(0.062*G6)</f>
        <v>0.754747216968599</v>
      </c>
      <c r="K12" s="2"/>
      <c r="L12" s="2"/>
      <c r="M12" s="10"/>
      <c r="N12" s="36"/>
      <c r="O12" s="36"/>
      <c r="P12" s="20" t="s">
        <v>17</v>
      </c>
      <c r="Q12" s="15" t="s">
        <v>11</v>
      </c>
      <c r="R12" s="8" t="n">
        <f aca="false">10.83-(0.0306*R8)</f>
        <v>10.7076</v>
      </c>
      <c r="S12" s="15" t="s">
        <v>18</v>
      </c>
      <c r="T12" s="15" t="s">
        <v>11</v>
      </c>
      <c r="U12" s="8" t="n">
        <f aca="false">1.334+(0.152/U6)</f>
        <v>1.37642198415197</v>
      </c>
      <c r="V12" s="15" t="s">
        <v>19</v>
      </c>
      <c r="W12" s="15" t="s">
        <v>11</v>
      </c>
      <c r="X12" s="8" t="n">
        <f aca="false">0.531+(0.062*U6)</f>
        <v>0.753148968002989</v>
      </c>
      <c r="Y12" s="2"/>
      <c r="Z12" s="2"/>
      <c r="AA12" s="10"/>
      <c r="AB12" s="36"/>
    </row>
    <row r="13" customFormat="false" ht="15" hidden="false" customHeight="false" outlineLevel="0" collapsed="false">
      <c r="A13" s="39"/>
      <c r="B13" s="21" t="s">
        <v>20</v>
      </c>
      <c r="C13" s="22" t="s">
        <v>11</v>
      </c>
      <c r="D13" s="22" t="n">
        <v>3.557</v>
      </c>
      <c r="E13" s="22" t="s">
        <v>21</v>
      </c>
      <c r="F13" s="22" t="s">
        <v>11</v>
      </c>
      <c r="G13" s="22" t="n">
        <v>0.972</v>
      </c>
      <c r="H13" s="22" t="s">
        <v>22</v>
      </c>
      <c r="I13" s="22" t="s">
        <v>11</v>
      </c>
      <c r="J13" s="22" t="n">
        <v>1.011</v>
      </c>
      <c r="K13" s="22" t="s">
        <v>46</v>
      </c>
      <c r="L13" s="22" t="s">
        <v>11</v>
      </c>
      <c r="M13" s="42" t="n">
        <v>1.303</v>
      </c>
      <c r="N13" s="36"/>
      <c r="O13" s="36"/>
      <c r="P13" s="21" t="s">
        <v>20</v>
      </c>
      <c r="Q13" s="22" t="s">
        <v>11</v>
      </c>
      <c r="R13" s="22" t="n">
        <v>3.557</v>
      </c>
      <c r="S13" s="22" t="s">
        <v>21</v>
      </c>
      <c r="T13" s="22" t="s">
        <v>11</v>
      </c>
      <c r="U13" s="22" t="n">
        <v>0.972</v>
      </c>
      <c r="V13" s="22" t="s">
        <v>22</v>
      </c>
      <c r="W13" s="22" t="s">
        <v>11</v>
      </c>
      <c r="X13" s="22" t="n">
        <v>1.011</v>
      </c>
      <c r="Y13" s="22" t="s">
        <v>46</v>
      </c>
      <c r="Z13" s="22" t="s">
        <v>11</v>
      </c>
      <c r="AA13" s="42" t="n">
        <v>1.303</v>
      </c>
      <c r="AB13" s="36"/>
    </row>
    <row r="14" customFormat="false" ht="17" hidden="false" customHeight="false" outlineLevel="0" collapsed="false">
      <c r="A14" s="39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customFormat="false" ht="17" hidden="false" customHeight="false" outlineLevel="0" collapsed="false">
      <c r="A15" s="43"/>
      <c r="B15" s="38" t="s">
        <v>66</v>
      </c>
      <c r="C15" s="4"/>
      <c r="D15" s="4" t="s">
        <v>67</v>
      </c>
      <c r="E15" s="5"/>
      <c r="F15" s="5"/>
      <c r="G15" s="18"/>
      <c r="H15" s="18"/>
      <c r="I15" s="18"/>
      <c r="J15" s="18"/>
      <c r="K15" s="18"/>
      <c r="L15" s="18"/>
      <c r="M15" s="6" t="s">
        <v>2</v>
      </c>
    </row>
    <row r="16" customFormat="false" ht="16" hidden="false" customHeight="false" outlineLevel="0" collapsed="false">
      <c r="A16" s="43"/>
      <c r="B16" s="9" t="s">
        <v>68</v>
      </c>
      <c r="C16" s="7"/>
      <c r="D16" s="2"/>
      <c r="E16" s="2"/>
      <c r="F16" s="2"/>
      <c r="G16" s="8"/>
      <c r="H16" s="8"/>
      <c r="I16" s="8"/>
      <c r="J16" s="8"/>
      <c r="K16" s="8"/>
      <c r="L16" s="8"/>
      <c r="M16" s="10"/>
    </row>
    <row r="17" customFormat="false" ht="17" hidden="false" customHeight="false" outlineLevel="0" collapsed="false">
      <c r="A17" s="43"/>
      <c r="B17" s="11"/>
      <c r="C17" s="2"/>
      <c r="D17" s="2"/>
      <c r="E17" s="2"/>
      <c r="F17" s="2"/>
      <c r="G17" s="2"/>
      <c r="H17" s="2"/>
      <c r="I17" s="2"/>
      <c r="J17" s="2"/>
      <c r="K17" s="2"/>
      <c r="L17" s="2"/>
      <c r="M17" s="10"/>
    </row>
    <row r="18" customFormat="false" ht="17" hidden="false" customHeight="false" outlineLevel="0" collapsed="false">
      <c r="B18" s="11" t="s">
        <v>4</v>
      </c>
      <c r="C18" s="2"/>
      <c r="D18" s="12" t="n">
        <v>62</v>
      </c>
      <c r="E18" s="11" t="s">
        <v>5</v>
      </c>
      <c r="F18" s="2"/>
      <c r="G18" s="8" t="n">
        <f aca="false">D18^(1/3)</f>
        <v>3.95789160968041</v>
      </c>
      <c r="H18" s="8"/>
      <c r="I18" s="8"/>
      <c r="J18" s="8"/>
      <c r="K18" s="13" t="s">
        <v>69</v>
      </c>
      <c r="L18" s="2"/>
      <c r="M18" s="10"/>
    </row>
    <row r="19" customFormat="false" ht="17" hidden="false" customHeight="false" outlineLevel="0" collapsed="false">
      <c r="B19" s="11" t="s">
        <v>6</v>
      </c>
      <c r="C19" s="2"/>
      <c r="D19" s="12" t="n">
        <v>28</v>
      </c>
      <c r="E19" s="11" t="s">
        <v>7</v>
      </c>
      <c r="F19" s="2"/>
      <c r="G19" s="2" t="n">
        <f aca="false">D18-D19</f>
        <v>34</v>
      </c>
      <c r="H19" s="15"/>
      <c r="I19" s="15"/>
      <c r="J19" s="2"/>
      <c r="K19" s="14" t="s">
        <v>70</v>
      </c>
      <c r="L19" s="2"/>
      <c r="M19" s="10"/>
    </row>
    <row r="20" customFormat="false" ht="17" hidden="false" customHeight="false" outlineLevel="0" collapsed="false">
      <c r="B20" s="11" t="s">
        <v>8</v>
      </c>
      <c r="C20" s="2"/>
      <c r="D20" s="12" t="n">
        <v>15</v>
      </c>
      <c r="E20" s="11" t="s">
        <v>9</v>
      </c>
      <c r="F20" s="2"/>
      <c r="G20" s="2" t="n">
        <f aca="false">G19-D19</f>
        <v>6</v>
      </c>
      <c r="H20" s="15"/>
      <c r="I20" s="2"/>
      <c r="J20" s="2"/>
      <c r="K20" s="7" t="s">
        <v>71</v>
      </c>
      <c r="L20" s="2"/>
      <c r="M20" s="10"/>
    </row>
    <row r="21" customFormat="false" ht="16" hidden="false" customHeight="false" outlineLevel="0" collapsed="false">
      <c r="B21" s="40"/>
      <c r="C21" s="41"/>
      <c r="D21" s="41"/>
      <c r="E21" s="2"/>
      <c r="F21" s="2"/>
      <c r="G21" s="2"/>
      <c r="H21" s="2"/>
      <c r="I21" s="2"/>
      <c r="J21" s="2"/>
      <c r="K21" s="2"/>
      <c r="L21" s="2"/>
      <c r="M21" s="10"/>
    </row>
    <row r="22" customFormat="false" ht="16" hidden="false" customHeight="false" outlineLevel="0" collapsed="false">
      <c r="B22" s="20" t="s">
        <v>10</v>
      </c>
      <c r="C22" s="15" t="s">
        <v>11</v>
      </c>
      <c r="D22" s="8" t="n">
        <f aca="false">82.18-(0.148*D20)-(0.000886*D20^2)-(34.811*(G20/D18))+(1.058*(D19/G18))</f>
        <v>83.8766366962197</v>
      </c>
      <c r="E22" s="15" t="s">
        <v>12</v>
      </c>
      <c r="F22" s="15" t="s">
        <v>11</v>
      </c>
      <c r="G22" s="8" t="n">
        <v>1.174</v>
      </c>
      <c r="H22" s="15" t="s">
        <v>13</v>
      </c>
      <c r="I22" s="15" t="s">
        <v>11</v>
      </c>
      <c r="J22" s="8" t="n">
        <v>0.809</v>
      </c>
      <c r="K22" s="2"/>
      <c r="L22" s="2"/>
      <c r="M22" s="10"/>
    </row>
    <row r="23" customFormat="false" ht="16" hidden="false" customHeight="false" outlineLevel="0" collapsed="false">
      <c r="B23" s="20" t="s">
        <v>14</v>
      </c>
      <c r="C23" s="15" t="s">
        <v>11</v>
      </c>
      <c r="D23" s="29" t="n">
        <f aca="false">-4.916+(0.0555*D20)+(0.0000442*D20^2)+(35*(G20/D18))</f>
        <v>-0.686458225806452</v>
      </c>
      <c r="E23" s="15" t="s">
        <v>15</v>
      </c>
      <c r="F23" s="15" t="s">
        <v>11</v>
      </c>
      <c r="G23" s="8" t="n">
        <v>1.563</v>
      </c>
      <c r="H23" s="15" t="s">
        <v>16</v>
      </c>
      <c r="I23" s="15" t="s">
        <v>11</v>
      </c>
      <c r="J23" s="8" t="n">
        <f aca="false">0.7+(0.045*G18)</f>
        <v>0.878105122435618</v>
      </c>
      <c r="K23" s="2"/>
      <c r="L23" s="2"/>
      <c r="M23" s="10"/>
    </row>
    <row r="24" customFormat="false" ht="16" hidden="false" customHeight="false" outlineLevel="0" collapsed="false">
      <c r="B24" s="20" t="s">
        <v>17</v>
      </c>
      <c r="C24" s="15" t="s">
        <v>11</v>
      </c>
      <c r="D24" s="8" t="n">
        <f aca="false">20.968-(0.0794*D20)-(43.398*(G20/D18))</f>
        <v>15.5771935483871</v>
      </c>
      <c r="E24" s="15" t="s">
        <v>18</v>
      </c>
      <c r="F24" s="15" t="s">
        <v>11</v>
      </c>
      <c r="G24" s="8" t="n">
        <v>1.328</v>
      </c>
      <c r="H24" s="15" t="s">
        <v>19</v>
      </c>
      <c r="I24" s="15" t="s">
        <v>11</v>
      </c>
      <c r="J24" s="8" t="n">
        <f aca="false">0.465+(0.045*G18)</f>
        <v>0.643105122435618</v>
      </c>
      <c r="K24" s="2"/>
      <c r="L24" s="2"/>
      <c r="M24" s="10"/>
    </row>
    <row r="25" customFormat="false" ht="16" hidden="false" customHeight="false" outlineLevel="0" collapsed="false">
      <c r="B25" s="20" t="s">
        <v>20</v>
      </c>
      <c r="C25" s="15" t="s">
        <v>11</v>
      </c>
      <c r="D25" s="2" t="n">
        <v>3.703</v>
      </c>
      <c r="E25" s="15" t="s">
        <v>21</v>
      </c>
      <c r="F25" s="15" t="s">
        <v>11</v>
      </c>
      <c r="G25" s="2" t="n">
        <v>1.234</v>
      </c>
      <c r="H25" s="15" t="s">
        <v>22</v>
      </c>
      <c r="I25" s="15" t="s">
        <v>11</v>
      </c>
      <c r="J25" s="2" t="n">
        <v>0.813</v>
      </c>
      <c r="K25" s="2"/>
      <c r="L25" s="2"/>
      <c r="M25" s="10"/>
    </row>
    <row r="26" customFormat="false" ht="17" hidden="false" customHeight="false" outlineLevel="0" collapsed="false">
      <c r="B26" s="21" t="s">
        <v>43</v>
      </c>
      <c r="C26" s="22" t="s">
        <v>11</v>
      </c>
      <c r="D26" s="22" t="n">
        <v>-0.206</v>
      </c>
      <c r="E26" s="22" t="s">
        <v>44</v>
      </c>
      <c r="F26" s="22" t="s">
        <v>11</v>
      </c>
      <c r="G26" s="22" t="n">
        <v>1.234</v>
      </c>
      <c r="H26" s="22" t="s">
        <v>45</v>
      </c>
      <c r="I26" s="22" t="s">
        <v>11</v>
      </c>
      <c r="J26" s="22" t="n">
        <v>0.813</v>
      </c>
      <c r="K26" s="22" t="s">
        <v>46</v>
      </c>
      <c r="L26" s="22" t="s">
        <v>11</v>
      </c>
      <c r="M26" s="42" t="n">
        <v>1.698</v>
      </c>
    </row>
    <row r="27" customFormat="false" ht="14" hidden="false" customHeight="false" outlineLevel="0" collapsed="false"/>
    <row r="28" customFormat="false" ht="17" hidden="false" customHeight="false" outlineLevel="0" collapsed="false">
      <c r="B28" s="3" t="s">
        <v>72</v>
      </c>
      <c r="C28" s="4"/>
      <c r="D28" s="4" t="s">
        <v>73</v>
      </c>
      <c r="E28" s="5"/>
      <c r="F28" s="5"/>
      <c r="G28" s="4"/>
      <c r="H28" s="17" t="s">
        <v>74</v>
      </c>
      <c r="I28" s="5"/>
      <c r="J28" s="5" t="n">
        <v>8</v>
      </c>
      <c r="K28" s="5" t="n">
        <v>20</v>
      </c>
      <c r="L28" s="5"/>
      <c r="M28" s="6" t="s">
        <v>2</v>
      </c>
    </row>
    <row r="29" customFormat="false" ht="16" hidden="false" customHeight="false" outlineLevel="0" collapsed="false">
      <c r="B29" s="9" t="s">
        <v>75</v>
      </c>
      <c r="C29" s="7"/>
      <c r="D29" s="2"/>
      <c r="E29" s="2"/>
      <c r="F29" s="2"/>
      <c r="G29" s="8"/>
      <c r="H29" s="41"/>
      <c r="I29" s="8"/>
      <c r="J29" s="2" t="n">
        <f aca="false">((J28-$Q$43)/2)^2</f>
        <v>16</v>
      </c>
      <c r="K29" s="2" t="n">
        <f aca="false">((K28-$Q$43)/2)^2</f>
        <v>100</v>
      </c>
      <c r="L29" s="8"/>
      <c r="M29" s="10"/>
    </row>
    <row r="30" customFormat="false" ht="17" hidden="false" customHeight="false" outlineLevel="0" collapsed="false">
      <c r="B30" s="20" t="s">
        <v>76</v>
      </c>
      <c r="C30" s="2"/>
      <c r="D30" s="2"/>
      <c r="E30" s="2"/>
      <c r="F30" s="2"/>
      <c r="G30" s="8"/>
      <c r="H30" s="15" t="s">
        <v>77</v>
      </c>
      <c r="I30" s="8"/>
      <c r="J30" s="2" t="n">
        <f aca="false">EXP(-J29)</f>
        <v>1.12535174719259E-007</v>
      </c>
      <c r="K30" s="2" t="n">
        <f aca="false">EXP(-K29)</f>
        <v>3.72007597602084E-044</v>
      </c>
      <c r="L30" s="8"/>
      <c r="M30" s="10" t="n">
        <f aca="false">SUM(J30,K30,J33,K33,J36,K36)</f>
        <v>1.12535174719259E-007</v>
      </c>
    </row>
    <row r="31" customFormat="false" ht="17" hidden="false" customHeight="false" outlineLevel="0" collapsed="false">
      <c r="B31" s="11" t="s">
        <v>4</v>
      </c>
      <c r="C31" s="2"/>
      <c r="D31" s="12" t="n">
        <v>200</v>
      </c>
      <c r="E31" s="2" t="s">
        <v>5</v>
      </c>
      <c r="F31" s="2"/>
      <c r="G31" s="8" t="n">
        <f aca="false">D31^(1/3)</f>
        <v>5.84803547642573</v>
      </c>
      <c r="H31" s="15" t="s">
        <v>74</v>
      </c>
      <c r="I31" s="8"/>
      <c r="J31" s="2" t="n">
        <v>28</v>
      </c>
      <c r="K31" s="2" t="n">
        <v>50</v>
      </c>
      <c r="L31" s="41"/>
      <c r="M31" s="10"/>
    </row>
    <row r="32" customFormat="false" ht="17" hidden="false" customHeight="false" outlineLevel="0" collapsed="false">
      <c r="B32" s="11" t="s">
        <v>6</v>
      </c>
      <c r="C32" s="2"/>
      <c r="D32" s="12" t="n">
        <v>80</v>
      </c>
      <c r="E32" s="2" t="s">
        <v>7</v>
      </c>
      <c r="F32" s="2"/>
      <c r="G32" s="2" t="n">
        <f aca="false">D31-D32</f>
        <v>120</v>
      </c>
      <c r="H32" s="41"/>
      <c r="I32" s="15"/>
      <c r="J32" s="2" t="n">
        <f aca="false">((J31-$Q$43)/2)^2</f>
        <v>196</v>
      </c>
      <c r="K32" s="2" t="n">
        <f aca="false">((K31-$Q$43)/2)^2</f>
        <v>625</v>
      </c>
      <c r="L32" s="41"/>
      <c r="M32" s="10"/>
    </row>
    <row r="33" customFormat="false" ht="17" hidden="false" customHeight="false" outlineLevel="0" collapsed="false">
      <c r="B33" s="11" t="s">
        <v>8</v>
      </c>
      <c r="C33" s="2"/>
      <c r="D33" s="12" t="n">
        <v>22</v>
      </c>
      <c r="E33" s="2" t="s">
        <v>9</v>
      </c>
      <c r="F33" s="2"/>
      <c r="G33" s="2" t="n">
        <f aca="false">G32-D32</f>
        <v>40</v>
      </c>
      <c r="H33" s="15" t="s">
        <v>77</v>
      </c>
      <c r="I33" s="15"/>
      <c r="J33" s="2" t="n">
        <f aca="false">EXP(-J32)</f>
        <v>7.55581901971196E-086</v>
      </c>
      <c r="K33" s="2" t="n">
        <f aca="false">EXP(-K32)</f>
        <v>3.6808558548018E-272</v>
      </c>
      <c r="L33" s="41"/>
      <c r="M33" s="10"/>
    </row>
    <row r="34" customFormat="false" ht="16" hidden="false" customHeight="false" outlineLevel="0" collapsed="false">
      <c r="B34" s="40"/>
      <c r="C34" s="41"/>
      <c r="D34" s="41"/>
      <c r="E34" s="15" t="s">
        <v>78</v>
      </c>
      <c r="F34" s="15"/>
      <c r="G34" s="8" t="n">
        <f aca="false">-1*(D33/100)^2</f>
        <v>-0.0484</v>
      </c>
      <c r="H34" s="15" t="s">
        <v>74</v>
      </c>
      <c r="I34" s="2"/>
      <c r="J34" s="2" t="n">
        <v>82</v>
      </c>
      <c r="K34" s="2" t="n">
        <v>126</v>
      </c>
      <c r="L34" s="2"/>
      <c r="M34" s="10"/>
    </row>
    <row r="35" customFormat="false" ht="16" hidden="false" customHeight="false" outlineLevel="0" collapsed="false">
      <c r="B35" s="40"/>
      <c r="C35" s="41"/>
      <c r="D35" s="41"/>
      <c r="E35" s="41"/>
      <c r="F35" s="15"/>
      <c r="G35" s="41"/>
      <c r="H35" s="41"/>
      <c r="I35" s="2"/>
      <c r="J35" s="2" t="n">
        <f aca="false">((J34-$Q$43)/2)^2</f>
        <v>1681</v>
      </c>
      <c r="K35" s="2" t="n">
        <f aca="false">((K34-$Q$43)/2)^2</f>
        <v>3969</v>
      </c>
      <c r="L35" s="2"/>
      <c r="M35" s="10"/>
    </row>
    <row r="36" customFormat="false" ht="16" hidden="false" customHeight="false" outlineLevel="0" collapsed="false">
      <c r="B36" s="40"/>
      <c r="C36" s="41"/>
      <c r="D36" s="41"/>
      <c r="E36" s="41"/>
      <c r="F36" s="2"/>
      <c r="G36" s="2"/>
      <c r="H36" s="15" t="s">
        <v>77</v>
      </c>
      <c r="I36" s="2"/>
      <c r="J36" s="2" t="n">
        <f aca="false">EXP(-J35)</f>
        <v>0</v>
      </c>
      <c r="K36" s="2" t="n">
        <f aca="false">EXP(-K35)</f>
        <v>0</v>
      </c>
      <c r="L36" s="2"/>
      <c r="M36" s="10"/>
    </row>
    <row r="37" customFormat="false" ht="16" hidden="false" customHeight="false" outlineLevel="0" collapsed="false">
      <c r="B37" s="40"/>
      <c r="C37" s="41"/>
      <c r="D37" s="41"/>
      <c r="E37" s="41"/>
      <c r="F37" s="2"/>
      <c r="G37" s="41"/>
      <c r="H37" s="41"/>
      <c r="I37" s="2"/>
      <c r="J37" s="41"/>
      <c r="K37" s="41"/>
      <c r="L37" s="2"/>
      <c r="M37" s="10"/>
    </row>
    <row r="38" customFormat="false" ht="16" hidden="false" customHeight="false" outlineLevel="0" collapsed="false">
      <c r="B38" s="20" t="s">
        <v>10</v>
      </c>
      <c r="C38" s="15" t="s">
        <v>11</v>
      </c>
      <c r="D38" s="8" t="n">
        <f aca="false">88-(0.283*D33)+(0.88*(D32/G31))</f>
        <v>93.812230664604</v>
      </c>
      <c r="E38" s="15" t="s">
        <v>12</v>
      </c>
      <c r="F38" s="15" t="s">
        <v>11</v>
      </c>
      <c r="G38" s="8" t="n">
        <v>1.17</v>
      </c>
      <c r="H38" s="15" t="s">
        <v>13</v>
      </c>
      <c r="I38" s="15" t="s">
        <v>11</v>
      </c>
      <c r="J38" s="8" t="n">
        <f aca="false">0.717+(0.0012*D33)</f>
        <v>0.7434</v>
      </c>
      <c r="K38" s="2"/>
      <c r="L38" s="2"/>
      <c r="M38" s="10"/>
    </row>
    <row r="39" customFormat="false" ht="16" hidden="false" customHeight="false" outlineLevel="0" collapsed="false">
      <c r="B39" s="20" t="s">
        <v>14</v>
      </c>
      <c r="C39" s="15" t="s">
        <v>11</v>
      </c>
      <c r="D39" s="8" t="n">
        <f aca="false">(12+(0.031*D33))*(1-EXP(G34))</f>
        <v>0.599191402475678</v>
      </c>
      <c r="E39" s="15" t="s">
        <v>15</v>
      </c>
      <c r="F39" s="15" t="s">
        <v>11</v>
      </c>
      <c r="G39" s="29" t="n">
        <f aca="false">1.376-(0.01*SQRT(D33))</f>
        <v>1.32909584240177</v>
      </c>
      <c r="H39" s="15" t="s">
        <v>16</v>
      </c>
      <c r="I39" s="15" t="s">
        <v>11</v>
      </c>
      <c r="J39" s="8" t="n">
        <f aca="false">0.52+(0.07*G31)-(0.04*M30)</f>
        <v>0.929362478848394</v>
      </c>
      <c r="K39" s="2"/>
      <c r="L39" s="2"/>
      <c r="M39" s="10"/>
    </row>
    <row r="40" customFormat="false" ht="16" hidden="false" customHeight="false" outlineLevel="0" collapsed="false">
      <c r="B40" s="20" t="s">
        <v>17</v>
      </c>
      <c r="C40" s="15" t="s">
        <v>11</v>
      </c>
      <c r="D40" s="8" t="n">
        <f aca="false">(12+(0.031*D33))*(EXP(G34))</f>
        <v>12.0828085975243</v>
      </c>
      <c r="E40" s="15" t="s">
        <v>18</v>
      </c>
      <c r="F40" s="15" t="s">
        <v>11</v>
      </c>
      <c r="G40" s="8" t="n">
        <f aca="false">1.376-(0.01*SQRT(D33))</f>
        <v>1.32909584240177</v>
      </c>
      <c r="H40" s="15" t="s">
        <v>19</v>
      </c>
      <c r="I40" s="15" t="s">
        <v>11</v>
      </c>
      <c r="J40" s="8" t="n">
        <f aca="false">0.52+(0.07*G31)-(0.04*M30)</f>
        <v>0.929362478848394</v>
      </c>
      <c r="K40" s="2"/>
      <c r="L40" s="2"/>
      <c r="M40" s="10"/>
    </row>
    <row r="41" customFormat="false" ht="17" hidden="false" customHeight="false" outlineLevel="0" collapsed="false">
      <c r="B41" s="21" t="s">
        <v>20</v>
      </c>
      <c r="C41" s="22" t="s">
        <v>11</v>
      </c>
      <c r="D41" s="23" t="n">
        <f aca="false">7.2-(0.032*D33)</f>
        <v>6.496</v>
      </c>
      <c r="E41" s="22" t="s">
        <v>21</v>
      </c>
      <c r="F41" s="22" t="s">
        <v>11</v>
      </c>
      <c r="G41" s="23" t="n">
        <v>1.07</v>
      </c>
      <c r="H41" s="22" t="s">
        <v>22</v>
      </c>
      <c r="I41" s="22" t="s">
        <v>11</v>
      </c>
      <c r="J41" s="23" t="n">
        <v>0.66</v>
      </c>
      <c r="K41" s="22" t="s">
        <v>46</v>
      </c>
      <c r="L41" s="22" t="s">
        <v>11</v>
      </c>
      <c r="M41" s="24" t="n">
        <v>1.3</v>
      </c>
    </row>
    <row r="42" customFormat="false" ht="17" hidden="false" customHeight="false" outlineLevel="0" collapsed="false">
      <c r="A42" s="4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41"/>
    </row>
    <row r="43" customFormat="false" ht="17" hidden="false" customHeight="false" outlineLevel="0" collapsed="false">
      <c r="A43" s="41"/>
      <c r="B43" s="3" t="s">
        <v>72</v>
      </c>
      <c r="C43" s="4"/>
      <c r="D43" s="4" t="s">
        <v>79</v>
      </c>
      <c r="E43" s="5"/>
      <c r="F43" s="5"/>
      <c r="G43" s="4"/>
      <c r="H43" s="17" t="s">
        <v>74</v>
      </c>
      <c r="I43" s="5"/>
      <c r="J43" s="5" t="n">
        <v>8</v>
      </c>
      <c r="K43" s="5" t="n">
        <v>20</v>
      </c>
      <c r="L43" s="5"/>
      <c r="M43" s="6" t="s">
        <v>2</v>
      </c>
      <c r="N43" s="41"/>
    </row>
    <row r="44" customFormat="false" ht="16" hidden="false" customHeight="false" outlineLevel="0" collapsed="false">
      <c r="A44" s="41"/>
      <c r="B44" s="9" t="s">
        <v>75</v>
      </c>
      <c r="C44" s="7"/>
      <c r="D44" s="2"/>
      <c r="E44" s="2"/>
      <c r="F44" s="2"/>
      <c r="G44" s="8"/>
      <c r="H44" s="41"/>
      <c r="I44" s="8"/>
      <c r="J44" s="2" t="n">
        <f aca="false">((J43-$Q$43)/2)^2</f>
        <v>16</v>
      </c>
      <c r="K44" s="2" t="n">
        <f aca="false">((K43-$Q$43)/2)^2</f>
        <v>100</v>
      </c>
      <c r="L44" s="8"/>
      <c r="M44" s="10"/>
      <c r="N44" s="41"/>
    </row>
    <row r="45" customFormat="false" ht="17" hidden="false" customHeight="false" outlineLevel="0" collapsed="false">
      <c r="A45" s="41"/>
      <c r="B45" s="20" t="s">
        <v>80</v>
      </c>
      <c r="C45" s="2"/>
      <c r="D45" s="2"/>
      <c r="E45" s="2"/>
      <c r="F45" s="2"/>
      <c r="G45" s="8"/>
      <c r="H45" s="15" t="s">
        <v>77</v>
      </c>
      <c r="I45" s="8"/>
      <c r="J45" s="2" t="n">
        <f aca="false">EXP(-J44)</f>
        <v>1.12535174719259E-007</v>
      </c>
      <c r="K45" s="2" t="n">
        <f aca="false">EXP(-K44)</f>
        <v>3.72007597602084E-044</v>
      </c>
      <c r="L45" s="8"/>
      <c r="M45" s="10" t="n">
        <f aca="false">SUM(J45,K45,J48,K48,J51,K51)</f>
        <v>1.12535174719259E-007</v>
      </c>
      <c r="N45" s="41"/>
    </row>
    <row r="46" customFormat="false" ht="17" hidden="false" customHeight="false" outlineLevel="0" collapsed="false">
      <c r="A46" s="41"/>
      <c r="B46" s="11" t="s">
        <v>4</v>
      </c>
      <c r="C46" s="2"/>
      <c r="D46" s="12" t="n">
        <v>62</v>
      </c>
      <c r="E46" s="2" t="s">
        <v>5</v>
      </c>
      <c r="F46" s="2"/>
      <c r="G46" s="8" t="n">
        <f aca="false">D46^(1/3)</f>
        <v>3.95789160968041</v>
      </c>
      <c r="H46" s="15" t="s">
        <v>74</v>
      </c>
      <c r="I46" s="8"/>
      <c r="J46" s="2" t="n">
        <v>28</v>
      </c>
      <c r="K46" s="2" t="n">
        <v>50</v>
      </c>
      <c r="L46" s="41"/>
      <c r="M46" s="10"/>
      <c r="N46" s="41"/>
    </row>
    <row r="47" customFormat="false" ht="17" hidden="false" customHeight="false" outlineLevel="0" collapsed="false">
      <c r="A47" s="41"/>
      <c r="B47" s="11" t="s">
        <v>6</v>
      </c>
      <c r="C47" s="2"/>
      <c r="D47" s="25" t="n">
        <v>28</v>
      </c>
      <c r="E47" s="2" t="s">
        <v>7</v>
      </c>
      <c r="F47" s="2"/>
      <c r="G47" s="2" t="n">
        <f aca="false">D46-D47</f>
        <v>34</v>
      </c>
      <c r="H47" s="41"/>
      <c r="I47" s="15"/>
      <c r="J47" s="2" t="n">
        <f aca="false">((J46-$Q$43)/2)^2</f>
        <v>196</v>
      </c>
      <c r="K47" s="2" t="n">
        <f aca="false">((K46-$Q$43)/2)^2</f>
        <v>625</v>
      </c>
      <c r="L47" s="41"/>
      <c r="M47" s="10"/>
      <c r="N47" s="41"/>
    </row>
    <row r="48" customFormat="false" ht="17" hidden="false" customHeight="false" outlineLevel="0" collapsed="false">
      <c r="A48" s="41"/>
      <c r="B48" s="11" t="s">
        <v>8</v>
      </c>
      <c r="C48" s="2"/>
      <c r="D48" s="12" t="n">
        <v>15</v>
      </c>
      <c r="E48" s="2" t="s">
        <v>9</v>
      </c>
      <c r="F48" s="2"/>
      <c r="G48" s="2" t="n">
        <f aca="false">G47-D47</f>
        <v>6</v>
      </c>
      <c r="H48" s="15" t="s">
        <v>77</v>
      </c>
      <c r="I48" s="15"/>
      <c r="J48" s="2" t="n">
        <f aca="false">EXP(-J47)</f>
        <v>7.55581901971196E-086</v>
      </c>
      <c r="K48" s="2" t="n">
        <f aca="false">EXP(-K47)</f>
        <v>3.6808558548018E-272</v>
      </c>
      <c r="L48" s="41"/>
      <c r="M48" s="10"/>
      <c r="N48" s="41"/>
    </row>
    <row r="49" customFormat="false" ht="16" hidden="false" customHeight="false" outlineLevel="0" collapsed="false">
      <c r="B49" s="40"/>
      <c r="C49" s="41"/>
      <c r="D49" s="41"/>
      <c r="E49" s="15" t="s">
        <v>78</v>
      </c>
      <c r="F49" s="15"/>
      <c r="G49" s="8" t="n">
        <f aca="false">-1*(D48/100)^2</f>
        <v>-0.0225</v>
      </c>
      <c r="H49" s="15" t="s">
        <v>74</v>
      </c>
      <c r="I49" s="2"/>
      <c r="J49" s="2" t="n">
        <v>82</v>
      </c>
      <c r="K49" s="2" t="n">
        <v>126</v>
      </c>
      <c r="L49" s="2"/>
      <c r="M49" s="10"/>
    </row>
    <row r="50" customFormat="false" ht="16" hidden="false" customHeight="false" outlineLevel="0" collapsed="false">
      <c r="B50" s="40"/>
      <c r="C50" s="41"/>
      <c r="D50" s="41"/>
      <c r="E50" s="41"/>
      <c r="F50" s="15"/>
      <c r="G50" s="41"/>
      <c r="H50" s="41"/>
      <c r="I50" s="2"/>
      <c r="J50" s="2" t="n">
        <f aca="false">((J49-$Q$43)/2)^2</f>
        <v>1681</v>
      </c>
      <c r="K50" s="2" t="n">
        <f aca="false">((K49-$Q$43)/2)^2</f>
        <v>3969</v>
      </c>
      <c r="L50" s="2"/>
      <c r="M50" s="10"/>
    </row>
    <row r="51" customFormat="false" ht="16" hidden="false" customHeight="false" outlineLevel="0" collapsed="false">
      <c r="B51" s="40"/>
      <c r="C51" s="41"/>
      <c r="D51" s="41"/>
      <c r="E51" s="41"/>
      <c r="F51" s="2"/>
      <c r="G51" s="2"/>
      <c r="H51" s="15" t="s">
        <v>77</v>
      </c>
      <c r="I51" s="2"/>
      <c r="J51" s="2" t="n">
        <f aca="false">EXP(-J50)</f>
        <v>0</v>
      </c>
      <c r="K51" s="2" t="n">
        <f aca="false">EXP(-K50)</f>
        <v>0</v>
      </c>
      <c r="L51" s="2"/>
      <c r="M51" s="10"/>
    </row>
    <row r="52" customFormat="false" ht="16" hidden="false" customHeight="false" outlineLevel="0" collapsed="false">
      <c r="B52" s="40"/>
      <c r="C52" s="41"/>
      <c r="D52" s="41"/>
      <c r="E52" s="41"/>
      <c r="F52" s="2"/>
      <c r="G52" s="41"/>
      <c r="H52" s="41"/>
      <c r="I52" s="2"/>
      <c r="J52" s="41"/>
      <c r="K52" s="41"/>
      <c r="L52" s="2"/>
      <c r="M52" s="10"/>
    </row>
    <row r="53" customFormat="false" ht="16" hidden="false" customHeight="false" outlineLevel="0" collapsed="false">
      <c r="B53" s="20" t="s">
        <v>10</v>
      </c>
      <c r="C53" s="15" t="s">
        <v>11</v>
      </c>
      <c r="D53" s="8" t="n">
        <f aca="false">88.5-(0.26*D48)+(0.88*(D47/G46))</f>
        <v>90.825536833736</v>
      </c>
      <c r="E53" s="15" t="s">
        <v>12</v>
      </c>
      <c r="F53" s="15" t="s">
        <v>11</v>
      </c>
      <c r="G53" s="8" t="n">
        <v>1.17</v>
      </c>
      <c r="H53" s="15" t="s">
        <v>13</v>
      </c>
      <c r="I53" s="15" t="s">
        <v>11</v>
      </c>
      <c r="J53" s="8" t="n">
        <f aca="false">0.709+(0.0017*D48)</f>
        <v>0.7345</v>
      </c>
      <c r="K53" s="2"/>
      <c r="L53" s="2"/>
      <c r="M53" s="10"/>
    </row>
    <row r="54" customFormat="false" ht="16" hidden="false" customHeight="false" outlineLevel="0" collapsed="false">
      <c r="B54" s="20" t="s">
        <v>14</v>
      </c>
      <c r="C54" s="15" t="s">
        <v>11</v>
      </c>
      <c r="D54" s="8" t="n">
        <f aca="false">(12.2+(0.026*D48))*(1-EXP(G49))</f>
        <v>0.280111923735895</v>
      </c>
      <c r="E54" s="15" t="s">
        <v>15</v>
      </c>
      <c r="F54" s="15" t="s">
        <v>11</v>
      </c>
      <c r="G54" s="29" t="n">
        <v>1.325</v>
      </c>
      <c r="H54" s="15" t="s">
        <v>16</v>
      </c>
      <c r="I54" s="15" t="s">
        <v>11</v>
      </c>
      <c r="J54" s="8" t="n">
        <f aca="false">0.53+(0.07*G46)-(0.04*M45)</f>
        <v>0.807052408176221</v>
      </c>
      <c r="K54" s="2"/>
      <c r="L54" s="2"/>
      <c r="M54" s="10"/>
    </row>
    <row r="55" customFormat="false" ht="16" hidden="false" customHeight="false" outlineLevel="0" collapsed="false">
      <c r="B55" s="20" t="s">
        <v>17</v>
      </c>
      <c r="C55" s="15" t="s">
        <v>11</v>
      </c>
      <c r="D55" s="8" t="n">
        <f aca="false">(12.2+(0.026*D48))*(EXP(G49))</f>
        <v>12.3098880762641</v>
      </c>
      <c r="E55" s="15" t="s">
        <v>18</v>
      </c>
      <c r="F55" s="15" t="s">
        <v>11</v>
      </c>
      <c r="G55" s="8" t="n">
        <v>1.325</v>
      </c>
      <c r="H55" s="15" t="s">
        <v>19</v>
      </c>
      <c r="I55" s="15" t="s">
        <v>11</v>
      </c>
      <c r="J55" s="8" t="n">
        <f aca="false">0.53+(0.07*G46)-(0.04*M45)</f>
        <v>0.807052408176221</v>
      </c>
      <c r="K55" s="2"/>
      <c r="L55" s="2"/>
      <c r="M55" s="10"/>
    </row>
    <row r="56" customFormat="false" ht="17" hidden="false" customHeight="false" outlineLevel="0" collapsed="false">
      <c r="B56" s="21" t="s">
        <v>20</v>
      </c>
      <c r="C56" s="22" t="s">
        <v>11</v>
      </c>
      <c r="D56" s="23" t="n">
        <f aca="false">7.33-(0.029*D48)</f>
        <v>6.895</v>
      </c>
      <c r="E56" s="22" t="s">
        <v>21</v>
      </c>
      <c r="F56" s="22" t="s">
        <v>11</v>
      </c>
      <c r="G56" s="23" t="n">
        <v>1.07</v>
      </c>
      <c r="H56" s="22" t="s">
        <v>22</v>
      </c>
      <c r="I56" s="22" t="s">
        <v>11</v>
      </c>
      <c r="J56" s="23" t="n">
        <v>0.66</v>
      </c>
      <c r="K56" s="22" t="s">
        <v>46</v>
      </c>
      <c r="L56" s="22" t="s">
        <v>11</v>
      </c>
      <c r="M56" s="24" t="n">
        <v>1.3</v>
      </c>
    </row>
    <row r="57" customFormat="false" ht="14" hidden="false" customHeight="false" outlineLevel="0" collapsed="false"/>
    <row r="58" customFormat="false" ht="17" hidden="false" customHeight="false" outlineLevel="0" collapsed="false">
      <c r="B58" s="38" t="s">
        <v>81</v>
      </c>
      <c r="C58" s="5"/>
      <c r="D58" s="4" t="s">
        <v>82</v>
      </c>
      <c r="E58" s="5"/>
      <c r="F58" s="5"/>
      <c r="G58" s="4" t="s">
        <v>83</v>
      </c>
      <c r="H58" s="5"/>
      <c r="I58" s="5"/>
      <c r="J58" s="5"/>
      <c r="K58" s="5"/>
      <c r="L58" s="5"/>
      <c r="M58" s="6" t="s">
        <v>2</v>
      </c>
    </row>
    <row r="59" customFormat="false" ht="16" hidden="false" customHeight="false" outlineLevel="0" collapsed="false">
      <c r="B59" s="9" t="s">
        <v>84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10"/>
    </row>
    <row r="60" customFormat="false" ht="17" hidden="false" customHeight="false" outlineLevel="0" collapsed="false"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10"/>
    </row>
    <row r="61" customFormat="false" ht="17" hidden="false" customHeight="false" outlineLevel="0" collapsed="false">
      <c r="B61" s="11" t="s">
        <v>4</v>
      </c>
      <c r="C61" s="2"/>
      <c r="D61" s="12" t="n">
        <v>62</v>
      </c>
      <c r="E61" s="11" t="s">
        <v>5</v>
      </c>
      <c r="F61" s="2"/>
      <c r="G61" s="8" t="n">
        <f aca="false">D61^(1/3)</f>
        <v>3.95789160968041</v>
      </c>
      <c r="H61" s="29" t="s">
        <v>85</v>
      </c>
      <c r="I61" s="8"/>
      <c r="J61" s="8" t="n">
        <f aca="false">0.132*(D63-45)</f>
        <v>-3.96</v>
      </c>
      <c r="K61" s="34"/>
      <c r="L61" s="2"/>
      <c r="M61" s="10"/>
    </row>
    <row r="62" customFormat="false" ht="17" hidden="false" customHeight="false" outlineLevel="0" collapsed="false">
      <c r="B62" s="11" t="s">
        <v>6</v>
      </c>
      <c r="C62" s="2"/>
      <c r="D62" s="12" t="n">
        <v>28</v>
      </c>
      <c r="E62" s="11" t="s">
        <v>7</v>
      </c>
      <c r="F62" s="2"/>
      <c r="G62" s="2" t="n">
        <f aca="false">D61-D62</f>
        <v>34</v>
      </c>
      <c r="H62" s="15"/>
      <c r="I62" s="15"/>
      <c r="J62" s="2"/>
      <c r="K62" s="7"/>
      <c r="L62" s="2"/>
      <c r="M62" s="10"/>
    </row>
    <row r="63" customFormat="false" ht="17" hidden="false" customHeight="false" outlineLevel="0" collapsed="false">
      <c r="B63" s="11" t="s">
        <v>8</v>
      </c>
      <c r="C63" s="2"/>
      <c r="D63" s="12" t="n">
        <v>15</v>
      </c>
      <c r="E63" s="11" t="s">
        <v>9</v>
      </c>
      <c r="F63" s="2"/>
      <c r="G63" s="2" t="n">
        <f aca="false">G62-D62</f>
        <v>6</v>
      </c>
      <c r="H63" s="15"/>
      <c r="I63" s="2"/>
      <c r="J63" s="2"/>
      <c r="K63" s="2"/>
      <c r="L63" s="2"/>
      <c r="M63" s="10"/>
    </row>
    <row r="64" customFormat="false" ht="16" hidden="false" customHeight="false" outlineLevel="0" collapsed="false">
      <c r="B64" s="11"/>
      <c r="C64" s="2"/>
      <c r="D64" s="8"/>
      <c r="E64" s="2"/>
      <c r="F64" s="2"/>
      <c r="G64" s="2"/>
      <c r="H64" s="2"/>
      <c r="I64" s="2"/>
      <c r="J64" s="2"/>
      <c r="K64" s="2"/>
      <c r="L64" s="2"/>
      <c r="M64" s="10"/>
    </row>
    <row r="65" customFormat="false" ht="16" hidden="false" customHeight="false" outlineLevel="0" collapsed="false">
      <c r="B65" s="20" t="s">
        <v>10</v>
      </c>
      <c r="C65" s="15" t="s">
        <v>11</v>
      </c>
      <c r="D65" s="8" t="n">
        <f aca="false">81.33+(1.43*(D62/G61))-(0.24*D63)</f>
        <v>87.846497354821</v>
      </c>
      <c r="E65" s="15" t="s">
        <v>12</v>
      </c>
      <c r="F65" s="15" t="s">
        <v>11</v>
      </c>
      <c r="G65" s="8" t="n">
        <v>1.18</v>
      </c>
      <c r="H65" s="15" t="s">
        <v>13</v>
      </c>
      <c r="I65" s="15" t="s">
        <v>11</v>
      </c>
      <c r="J65" s="8" t="n">
        <f aca="false">0.636+(0.035*G61)</f>
        <v>0.774526206338814</v>
      </c>
      <c r="K65" s="2"/>
      <c r="L65" s="2"/>
      <c r="M65" s="10"/>
    </row>
    <row r="66" customFormat="false" ht="16" hidden="false" customHeight="false" outlineLevel="0" collapsed="false">
      <c r="B66" s="20" t="s">
        <v>14</v>
      </c>
      <c r="C66" s="15" t="s">
        <v>11</v>
      </c>
      <c r="D66" s="8" t="n">
        <f aca="false">IF(J61&lt;0,0,J61)</f>
        <v>0</v>
      </c>
      <c r="E66" s="15" t="s">
        <v>15</v>
      </c>
      <c r="F66" s="15" t="s">
        <v>11</v>
      </c>
      <c r="G66" s="8" t="n">
        <v>1.27</v>
      </c>
      <c r="H66" s="15" t="s">
        <v>16</v>
      </c>
      <c r="I66" s="15" t="s">
        <v>11</v>
      </c>
      <c r="J66" s="8" t="n">
        <f aca="false">0.768+(0.021*G61)</f>
        <v>0.851115723803289</v>
      </c>
      <c r="K66" s="2"/>
      <c r="L66" s="2"/>
      <c r="M66" s="10"/>
    </row>
    <row r="67" customFormat="false" ht="16" hidden="false" customHeight="false" outlineLevel="0" collapsed="false">
      <c r="B67" s="20" t="s">
        <v>17</v>
      </c>
      <c r="C67" s="15" t="s">
        <v>11</v>
      </c>
      <c r="D67" s="29" t="n">
        <f aca="false">7.8+(1.04*G61)-(0.712*D66)</f>
        <v>11.9162072740676</v>
      </c>
      <c r="E67" s="15" t="s">
        <v>18</v>
      </c>
      <c r="F67" s="15" t="s">
        <v>11</v>
      </c>
      <c r="G67" s="8" t="n">
        <v>1.27</v>
      </c>
      <c r="H67" s="15" t="s">
        <v>19</v>
      </c>
      <c r="I67" s="15" t="s">
        <v>11</v>
      </c>
      <c r="J67" s="8" t="n">
        <f aca="false">0.768+(0.021*G61)</f>
        <v>0.851115723803289</v>
      </c>
      <c r="K67" s="2"/>
      <c r="L67" s="2"/>
      <c r="M67" s="10"/>
    </row>
    <row r="68" customFormat="false" ht="17" hidden="false" customHeight="false" outlineLevel="0" collapsed="false">
      <c r="B68" s="21" t="s">
        <v>20</v>
      </c>
      <c r="C68" s="22" t="s">
        <v>11</v>
      </c>
      <c r="D68" s="23" t="n">
        <v>6</v>
      </c>
      <c r="E68" s="22" t="s">
        <v>21</v>
      </c>
      <c r="F68" s="22" t="s">
        <v>11</v>
      </c>
      <c r="G68" s="23" t="n">
        <f aca="false">0.78+(0.038*G61)</f>
        <v>0.930399881167855</v>
      </c>
      <c r="H68" s="22" t="s">
        <v>22</v>
      </c>
      <c r="I68" s="22" t="s">
        <v>11</v>
      </c>
      <c r="J68" s="23" t="n">
        <f aca="false">0.78+(0.038*G61)</f>
        <v>0.930399881167855</v>
      </c>
      <c r="K68" s="22" t="s">
        <v>46</v>
      </c>
      <c r="L68" s="22" t="s">
        <v>11</v>
      </c>
      <c r="M68" s="24" t="n">
        <v>1.3</v>
      </c>
    </row>
    <row r="75" customFormat="false" ht="16" hidden="false" customHeight="false" outlineLevel="0" collapsed="false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customFormat="false" ht="16" hidden="false" customHeight="false" outlineLevel="0" collapsed="false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customFormat="false" ht="16" hidden="false" customHeight="false" outlineLevel="0" collapsed="false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customFormat="false" ht="16" hidden="false" customHeight="false" outlineLevel="0" collapsed="false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customFormat="false" ht="16" hidden="false" customHeight="false" outlineLevel="0" collapsed="false"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customFormat="false" ht="16" hidden="false" customHeight="false" outlineLevel="0" collapsed="false">
      <c r="B80" s="2"/>
      <c r="C80" s="1"/>
      <c r="D80" s="1"/>
      <c r="E80" s="1"/>
      <c r="F80" s="1"/>
      <c r="G80" s="44"/>
      <c r="H80" s="1"/>
      <c r="I80" s="1"/>
      <c r="J80" s="1"/>
      <c r="K80" s="1"/>
      <c r="L80" s="1"/>
      <c r="M80" s="1"/>
    </row>
    <row r="81" customFormat="false" ht="16" hidden="false" customHeight="false" outlineLevel="0" collapsed="false"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customFormat="false" ht="16" hidden="false" customHeight="false" outlineLevel="0" collapsed="false"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customFormat="false" ht="16" hidden="false" customHeight="false" outlineLevel="0" collapsed="false"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customFormat="false" ht="16" hidden="false" customHeight="false" outlineLevel="0" collapsed="false"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customFormat="false" ht="16" hidden="false" customHeight="false" outlineLevel="0" collapsed="false"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customFormat="false" ht="16" hidden="false" customHeight="false" outlineLevel="0" collapsed="false"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8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M78" activeCellId="1" sqref="A3:A13 M78"/>
    </sheetView>
  </sheetViews>
  <sheetFormatPr defaultColWidth="10.828125" defaultRowHeight="13" zeroHeight="false" outlineLevelRow="0" outlineLevelCol="0"/>
  <cols>
    <col collapsed="false" customWidth="false" hidden="false" outlineLevel="0" max="2" min="1" style="35" width="10.83"/>
    <col collapsed="false" customWidth="true" hidden="false" outlineLevel="0" max="3" min="3" style="35" width="1.83"/>
    <col collapsed="false" customWidth="false" hidden="false" outlineLevel="0" max="5" min="4" style="35" width="10.83"/>
    <col collapsed="false" customWidth="true" hidden="false" outlineLevel="0" max="6" min="6" style="35" width="1.83"/>
    <col collapsed="false" customWidth="false" hidden="false" outlineLevel="0" max="8" min="7" style="35" width="10.83"/>
    <col collapsed="false" customWidth="true" hidden="false" outlineLevel="0" max="9" min="9" style="35" width="1.83"/>
    <col collapsed="false" customWidth="false" hidden="false" outlineLevel="0" max="11" min="10" style="35" width="10.83"/>
    <col collapsed="false" customWidth="true" hidden="false" outlineLevel="0" max="12" min="12" style="35" width="1.83"/>
    <col collapsed="false" customWidth="false" hidden="false" outlineLevel="0" max="1024" min="13" style="35" width="10.83"/>
  </cols>
  <sheetData>
    <row r="2" customFormat="false" ht="14" hidden="false" customHeight="false" outlineLevel="0" collapsed="false"/>
    <row r="3" customFormat="false" ht="17" hidden="false" customHeight="false" outlineLevel="0" collapsed="false">
      <c r="A3" s="1"/>
      <c r="B3" s="38" t="s">
        <v>86</v>
      </c>
      <c r="C3" s="45"/>
      <c r="D3" s="4" t="s">
        <v>87</v>
      </c>
      <c r="E3" s="5"/>
      <c r="F3" s="5"/>
      <c r="G3" s="5"/>
      <c r="H3" s="5"/>
      <c r="I3" s="5"/>
      <c r="J3" s="5"/>
      <c r="K3" s="5"/>
      <c r="L3" s="5"/>
      <c r="M3" s="6" t="s">
        <v>2</v>
      </c>
      <c r="N3" s="1"/>
    </row>
    <row r="4" customFormat="false" ht="17" hidden="false" customHeight="false" outlineLevel="0" collapsed="false">
      <c r="A4" s="1"/>
      <c r="B4" s="9" t="s">
        <v>88</v>
      </c>
      <c r="C4" s="7"/>
      <c r="D4" s="2"/>
      <c r="E4" s="2"/>
      <c r="F4" s="2"/>
      <c r="G4" s="2"/>
      <c r="H4" s="2"/>
      <c r="I4" s="2"/>
      <c r="J4" s="2"/>
      <c r="K4" s="2"/>
      <c r="L4" s="2"/>
      <c r="M4" s="10"/>
      <c r="N4" s="1"/>
      <c r="O4" s="46"/>
      <c r="P4" s="46"/>
      <c r="Q4" s="46"/>
    </row>
    <row r="5" customFormat="false" ht="17" hidden="false" customHeight="false" outlineLevel="0" collapsed="false">
      <c r="A5" s="1"/>
      <c r="B5" s="20" t="s">
        <v>89</v>
      </c>
      <c r="C5" s="2"/>
      <c r="D5" s="12" t="n">
        <v>50</v>
      </c>
      <c r="E5" s="11" t="s">
        <v>5</v>
      </c>
      <c r="F5" s="2"/>
      <c r="G5" s="8" t="n">
        <f aca="false">D5^(1/3)</f>
        <v>3.68403149864039</v>
      </c>
      <c r="H5" s="41"/>
      <c r="I5" s="7"/>
      <c r="J5" s="2"/>
      <c r="K5" s="15" t="s">
        <v>50</v>
      </c>
      <c r="L5" s="15"/>
      <c r="M5" s="47" t="n">
        <f aca="false">(1.728*D6*D7)/M16</f>
        <v>30.2239726252057</v>
      </c>
      <c r="N5" s="1"/>
      <c r="O5" s="46"/>
      <c r="P5" s="46"/>
      <c r="Q5" s="46"/>
    </row>
    <row r="6" customFormat="false" ht="17" hidden="false" customHeight="false" outlineLevel="0" collapsed="false">
      <c r="A6" s="1"/>
      <c r="B6" s="20" t="s">
        <v>90</v>
      </c>
      <c r="C6" s="2"/>
      <c r="D6" s="12" t="n">
        <v>82</v>
      </c>
      <c r="E6" s="11" t="s">
        <v>7</v>
      </c>
      <c r="F6" s="2"/>
      <c r="G6" s="2" t="n">
        <f aca="false">D5-D6</f>
        <v>-32</v>
      </c>
      <c r="H6" s="41"/>
      <c r="I6" s="8"/>
      <c r="J6" s="8"/>
      <c r="K6" s="15" t="s">
        <v>51</v>
      </c>
      <c r="L6" s="15"/>
      <c r="M6" s="47" t="n">
        <f aca="false">G7/D5</f>
        <v>-2.28</v>
      </c>
      <c r="N6" s="33"/>
      <c r="O6" s="46"/>
      <c r="P6" s="46"/>
      <c r="Q6" s="46"/>
    </row>
    <row r="7" customFormat="false" ht="17" hidden="false" customHeight="false" outlineLevel="0" collapsed="false">
      <c r="A7" s="1"/>
      <c r="B7" s="48" t="s">
        <v>91</v>
      </c>
      <c r="C7" s="41"/>
      <c r="D7" s="12" t="n">
        <v>1</v>
      </c>
      <c r="E7" s="11" t="s">
        <v>9</v>
      </c>
      <c r="F7" s="2"/>
      <c r="G7" s="2" t="n">
        <f aca="false">G6-D6</f>
        <v>-114</v>
      </c>
      <c r="H7" s="15" t="s">
        <v>92</v>
      </c>
      <c r="I7" s="2"/>
      <c r="J7" s="8" t="n">
        <v>0</v>
      </c>
      <c r="K7" s="15" t="s">
        <v>93</v>
      </c>
      <c r="L7" s="15"/>
      <c r="M7" s="10" t="n">
        <f aca="false">IF(D7=2,35+(34.2*M6),35-(34.2*M6))</f>
        <v>112.976</v>
      </c>
      <c r="N7" s="1"/>
      <c r="O7" s="46"/>
      <c r="P7" s="46"/>
      <c r="Q7" s="46"/>
    </row>
    <row r="8" customFormat="false" ht="17" hidden="false" customHeight="false" outlineLevel="0" collapsed="false">
      <c r="A8" s="1"/>
      <c r="B8" s="20" t="s">
        <v>94</v>
      </c>
      <c r="C8" s="2"/>
      <c r="D8" s="12" t="n">
        <v>8.273</v>
      </c>
      <c r="E8" s="41"/>
      <c r="F8" s="2"/>
      <c r="G8" s="41"/>
      <c r="H8" s="41"/>
      <c r="I8" s="2"/>
      <c r="J8" s="2"/>
      <c r="K8" s="41"/>
      <c r="L8" s="41"/>
      <c r="M8" s="10" t="n">
        <f aca="false">(6/5)*1.44</f>
        <v>1.728</v>
      </c>
      <c r="N8" s="1"/>
      <c r="O8" s="46"/>
      <c r="P8" s="46"/>
      <c r="Q8" s="46"/>
    </row>
    <row r="9" customFormat="false" ht="17" hidden="false" customHeight="false" outlineLevel="0" collapsed="false">
      <c r="A9" s="1"/>
      <c r="B9" s="11" t="s">
        <v>95</v>
      </c>
      <c r="C9" s="41"/>
      <c r="D9" s="49"/>
      <c r="E9" s="41"/>
      <c r="F9" s="41"/>
      <c r="G9" s="41"/>
      <c r="H9" s="41"/>
      <c r="I9" s="41"/>
      <c r="J9" s="41"/>
      <c r="K9" s="41"/>
      <c r="L9" s="41"/>
      <c r="M9" s="50"/>
      <c r="N9" s="1"/>
    </row>
    <row r="10" customFormat="false" ht="17" hidden="false" customHeight="false" outlineLevel="0" collapsed="false">
      <c r="A10" s="1"/>
      <c r="B10" s="20" t="s">
        <v>92</v>
      </c>
      <c r="C10" s="41"/>
      <c r="D10" s="51"/>
      <c r="E10" s="41"/>
      <c r="F10" s="2"/>
      <c r="G10" s="7"/>
      <c r="H10" s="2"/>
      <c r="I10" s="2"/>
      <c r="J10" s="2"/>
      <c r="K10" s="2"/>
      <c r="L10" s="2"/>
      <c r="M10" s="10"/>
      <c r="N10" s="1"/>
    </row>
    <row r="11" customFormat="false" ht="17" hidden="false" customHeight="false" outlineLevel="0" collapsed="false">
      <c r="A11" s="1"/>
      <c r="B11" s="11" t="s">
        <v>96</v>
      </c>
      <c r="C11" s="41"/>
      <c r="D11" s="49"/>
      <c r="E11" s="41"/>
      <c r="F11" s="41"/>
      <c r="G11" s="41"/>
      <c r="H11" s="41"/>
      <c r="I11" s="41"/>
      <c r="J11" s="41"/>
      <c r="K11" s="41"/>
      <c r="L11" s="41"/>
      <c r="M11" s="50"/>
      <c r="N11" s="1"/>
    </row>
    <row r="12" customFormat="false" ht="16" hidden="false" customHeight="false" outlineLevel="0" collapsed="false">
      <c r="A12" s="1"/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50"/>
      <c r="N12" s="1"/>
    </row>
    <row r="13" customFormat="false" ht="16" hidden="false" customHeight="false" outlineLevel="0" collapsed="false">
      <c r="A13" s="1"/>
      <c r="B13" s="20" t="s">
        <v>10</v>
      </c>
      <c r="C13" s="15" t="s">
        <v>11</v>
      </c>
      <c r="D13" s="8" t="n">
        <f aca="false">118.3+(-0.13*(D8-M5))</f>
        <v>121.153626441277</v>
      </c>
      <c r="E13" s="15" t="s">
        <v>54</v>
      </c>
      <c r="F13" s="15" t="s">
        <v>11</v>
      </c>
      <c r="G13" s="8" t="n">
        <f aca="false">(1.3*G5)-0.48</f>
        <v>4.3092409482325</v>
      </c>
      <c r="H13" s="15" t="s">
        <v>13</v>
      </c>
      <c r="I13" s="15" t="s">
        <v>11</v>
      </c>
      <c r="J13" s="8" t="n">
        <v>0.82</v>
      </c>
      <c r="K13" s="2"/>
      <c r="L13" s="2"/>
      <c r="M13" s="10"/>
      <c r="N13" s="1"/>
    </row>
    <row r="14" customFormat="false" ht="16" hidden="false" customHeight="false" outlineLevel="0" collapsed="false">
      <c r="A14" s="1"/>
      <c r="B14" s="20" t="s">
        <v>14</v>
      </c>
      <c r="C14" s="15" t="s">
        <v>11</v>
      </c>
      <c r="D14" s="8" t="n">
        <f aca="false">38.5/(1+EXP((156.1-(D8-M5))/52.4))</f>
        <v>1.24588133852078</v>
      </c>
      <c r="E14" s="15" t="s">
        <v>55</v>
      </c>
      <c r="F14" s="15" t="s">
        <v>11</v>
      </c>
      <c r="G14" s="8" t="n">
        <f aca="false">(1.31*G5)-0.13</f>
        <v>4.69608126321891</v>
      </c>
      <c r="H14" s="15" t="s">
        <v>16</v>
      </c>
      <c r="I14" s="15" t="s">
        <v>11</v>
      </c>
      <c r="J14" s="8" t="n">
        <v>0.84</v>
      </c>
      <c r="K14" s="2"/>
      <c r="L14" s="2"/>
      <c r="M14" s="10"/>
      <c r="N14" s="1"/>
    </row>
    <row r="15" customFormat="false" ht="16" hidden="false" customHeight="false" outlineLevel="0" collapsed="false">
      <c r="A15" s="1"/>
      <c r="B15" s="20" t="s">
        <v>17</v>
      </c>
      <c r="C15" s="15" t="s">
        <v>11</v>
      </c>
      <c r="D15" s="8" t="n">
        <f aca="false">M7/(1+EXP(((D8-M5)-30.8)/106.4))</f>
        <v>70.2108627299242</v>
      </c>
      <c r="E15" s="15" t="s">
        <v>56</v>
      </c>
      <c r="F15" s="15" t="s">
        <v>11</v>
      </c>
      <c r="G15" s="8" t="n">
        <f aca="false">(1.31*G5)-0.13</f>
        <v>4.69608126321891</v>
      </c>
      <c r="H15" s="15" t="s">
        <v>19</v>
      </c>
      <c r="I15" s="15" t="s">
        <v>11</v>
      </c>
      <c r="J15" s="8" t="n">
        <v>0.84</v>
      </c>
      <c r="K15" s="2"/>
      <c r="L15" s="2"/>
      <c r="M15" s="10"/>
      <c r="N15" s="1"/>
    </row>
    <row r="16" customFormat="false" ht="17" hidden="false" customHeight="false" outlineLevel="0" collapsed="false">
      <c r="A16" s="1"/>
      <c r="B16" s="21" t="s">
        <v>20</v>
      </c>
      <c r="C16" s="22" t="s">
        <v>11</v>
      </c>
      <c r="D16" s="23" t="n">
        <v>0</v>
      </c>
      <c r="E16" s="22" t="s">
        <v>57</v>
      </c>
      <c r="F16" s="22" t="s">
        <v>11</v>
      </c>
      <c r="G16" s="23" t="n">
        <v>0</v>
      </c>
      <c r="H16" s="22" t="s">
        <v>22</v>
      </c>
      <c r="I16" s="22" t="s">
        <v>11</v>
      </c>
      <c r="J16" s="23" t="n">
        <v>0</v>
      </c>
      <c r="K16" s="22" t="s">
        <v>39</v>
      </c>
      <c r="L16" s="52" t="s">
        <v>11</v>
      </c>
      <c r="M16" s="24" t="n">
        <f aca="false">(1.24*G5)+0.12</f>
        <v>4.68819905831408</v>
      </c>
      <c r="N16" s="1"/>
    </row>
    <row r="17" customFormat="false" ht="17" hidden="false" customHeight="false" outlineLevel="0" collapsed="false">
      <c r="A17" s="1"/>
      <c r="N17" s="1"/>
    </row>
    <row r="18" customFormat="false" ht="17" hidden="false" customHeight="false" outlineLevel="0" collapsed="false">
      <c r="A18" s="1"/>
      <c r="B18" s="3" t="s">
        <v>97</v>
      </c>
      <c r="C18" s="45"/>
      <c r="D18" s="4" t="s">
        <v>98</v>
      </c>
      <c r="E18" s="5"/>
      <c r="F18" s="5"/>
      <c r="G18" s="5"/>
      <c r="H18" s="5"/>
      <c r="I18" s="5"/>
      <c r="J18" s="5"/>
      <c r="K18" s="5"/>
      <c r="L18" s="5"/>
      <c r="M18" s="6" t="s">
        <v>2</v>
      </c>
      <c r="N18" s="1"/>
    </row>
    <row r="19" customFormat="false" ht="16" hidden="false" customHeight="false" outlineLevel="0" collapsed="false">
      <c r="A19" s="1"/>
      <c r="B19" s="9" t="s">
        <v>99</v>
      </c>
      <c r="C19" s="7"/>
      <c r="D19" s="2"/>
      <c r="E19" s="2"/>
      <c r="F19" s="2"/>
      <c r="G19" s="2"/>
      <c r="H19" s="2"/>
      <c r="I19" s="2"/>
      <c r="J19" s="8"/>
      <c r="K19" s="2"/>
      <c r="L19" s="2"/>
      <c r="M19" s="10"/>
    </row>
    <row r="20" customFormat="false" ht="17" hidden="false" customHeight="false" outlineLevel="0" collapsed="false">
      <c r="B20" s="11"/>
      <c r="C20" s="2"/>
      <c r="D20" s="2"/>
      <c r="E20" s="2"/>
      <c r="F20" s="2"/>
      <c r="G20" s="2"/>
      <c r="H20" s="2"/>
      <c r="I20" s="2"/>
      <c r="J20" s="8"/>
      <c r="K20" s="2"/>
      <c r="L20" s="2"/>
      <c r="M20" s="10"/>
    </row>
    <row r="21" customFormat="false" ht="17" hidden="false" customHeight="false" outlineLevel="0" collapsed="false">
      <c r="B21" s="11" t="s">
        <v>4</v>
      </c>
      <c r="C21" s="2"/>
      <c r="D21" s="12" t="n">
        <v>50</v>
      </c>
      <c r="E21" s="2" t="s">
        <v>100</v>
      </c>
      <c r="F21" s="2"/>
      <c r="G21" s="53" t="n">
        <f aca="false">D21^(-2/3)</f>
        <v>0.0736806299728077</v>
      </c>
      <c r="H21" s="2" t="s">
        <v>9</v>
      </c>
      <c r="I21" s="2"/>
      <c r="J21" s="2" t="n">
        <f aca="false">G23-D22</f>
        <v>2</v>
      </c>
      <c r="K21" s="2" t="s">
        <v>101</v>
      </c>
      <c r="L21" s="2"/>
      <c r="M21" s="47" t="n">
        <f aca="false">(D21^(1/3))*G25</f>
        <v>4.23663622343644</v>
      </c>
    </row>
    <row r="22" customFormat="false" ht="17" hidden="false" customHeight="false" outlineLevel="0" collapsed="false">
      <c r="B22" s="11" t="s">
        <v>6</v>
      </c>
      <c r="C22" s="2"/>
      <c r="D22" s="12" t="n">
        <v>24</v>
      </c>
      <c r="E22" s="2" t="s">
        <v>5</v>
      </c>
      <c r="F22" s="2"/>
      <c r="G22" s="8" t="n">
        <f aca="false">D21^(1/3)</f>
        <v>3.68403149864039</v>
      </c>
      <c r="H22" s="2" t="s">
        <v>102</v>
      </c>
      <c r="I22" s="2"/>
      <c r="J22" s="8" t="n">
        <f aca="false">272.33*(1+0.002029*D21)*(1-0.001453*D23)*(1+3.4931*G21)*(1+(-0.825165+EXP(0.92059-0.079154*D21))*EXP(-0.065066*D23))</f>
        <v>231.449075695161</v>
      </c>
      <c r="K22" s="2"/>
      <c r="L22" s="2"/>
      <c r="M22" s="10"/>
    </row>
    <row r="23" customFormat="false" ht="17" hidden="false" customHeight="false" outlineLevel="0" collapsed="false">
      <c r="B23" s="20" t="s">
        <v>94</v>
      </c>
      <c r="C23" s="2"/>
      <c r="D23" s="12" t="n">
        <v>11.15</v>
      </c>
      <c r="E23" s="2" t="s">
        <v>7</v>
      </c>
      <c r="F23" s="2"/>
      <c r="G23" s="2" t="n">
        <f aca="false">D21-D22</f>
        <v>26</v>
      </c>
      <c r="H23" s="2" t="s">
        <v>103</v>
      </c>
      <c r="I23" s="2"/>
      <c r="J23" s="2" t="n">
        <v>3</v>
      </c>
      <c r="K23" s="2"/>
      <c r="L23" s="2"/>
      <c r="M23" s="10"/>
    </row>
    <row r="24" customFormat="false" ht="16" hidden="false" customHeight="false" outlineLevel="0" collapsed="false">
      <c r="B24" s="40"/>
      <c r="C24" s="41"/>
      <c r="D24" s="41"/>
      <c r="E24" s="41"/>
      <c r="F24" s="41"/>
      <c r="G24" s="41"/>
      <c r="H24" s="41"/>
      <c r="I24" s="41"/>
      <c r="J24" s="41"/>
      <c r="K24" s="2"/>
      <c r="L24" s="2"/>
      <c r="M24" s="10"/>
    </row>
    <row r="25" customFormat="false" ht="16" hidden="false" customHeight="false" outlineLevel="0" collapsed="false">
      <c r="B25" s="20" t="s">
        <v>10</v>
      </c>
      <c r="C25" s="15" t="s">
        <v>11</v>
      </c>
      <c r="D25" s="8" t="n">
        <f aca="false">3/(4*PI())*J22*J23*D21*((M21)^(-3))/(1+(((PI()*J25)/(M21))^2))</f>
        <v>79.7816355462256</v>
      </c>
      <c r="E25" s="15" t="s">
        <v>12</v>
      </c>
      <c r="F25" s="15" t="s">
        <v>11</v>
      </c>
      <c r="G25" s="8" t="n">
        <v>1.15</v>
      </c>
      <c r="H25" s="15" t="s">
        <v>13</v>
      </c>
      <c r="I25" s="15" t="s">
        <v>11</v>
      </c>
      <c r="J25" s="8" t="n">
        <f aca="false">0.64*(1+(0.0004*D21))*(1+(0.25*(1-EXP(-0.2*D21)*(1-EXP(-0.06*D23)))))</f>
        <v>0.815996385911011</v>
      </c>
      <c r="K25" s="2"/>
      <c r="L25" s="2"/>
      <c r="M25" s="10"/>
    </row>
    <row r="26" customFormat="false" ht="16" hidden="false" customHeight="false" outlineLevel="0" collapsed="false">
      <c r="B26" s="20" t="s">
        <v>14</v>
      </c>
      <c r="C26" s="15" t="s">
        <v>11</v>
      </c>
      <c r="D26" s="8" t="n">
        <v>0</v>
      </c>
      <c r="E26" s="15" t="s">
        <v>15</v>
      </c>
      <c r="F26" s="15" t="s">
        <v>11</v>
      </c>
      <c r="G26" s="8" t="n">
        <v>0</v>
      </c>
      <c r="H26" s="15" t="s">
        <v>16</v>
      </c>
      <c r="I26" s="15" t="s">
        <v>11</v>
      </c>
      <c r="J26" s="8" t="n">
        <v>0</v>
      </c>
      <c r="K26" s="2"/>
      <c r="L26" s="2"/>
      <c r="M26" s="10"/>
    </row>
    <row r="27" customFormat="false" ht="16" hidden="false" customHeight="false" outlineLevel="0" collapsed="false">
      <c r="B27" s="20" t="s">
        <v>17</v>
      </c>
      <c r="C27" s="15" t="s">
        <v>11</v>
      </c>
      <c r="D27" s="8" t="n">
        <f aca="false">24.5*(1+(1-(0.011*D21))*(-0.0018)*D23)*(1-EXP(-(1+(0.003*D23))*0.1*D21))*(1-EXP(-0.1*D23))</f>
        <v>16.224349702331</v>
      </c>
      <c r="E27" s="15" t="s">
        <v>18</v>
      </c>
      <c r="F27" s="15" t="s">
        <v>11</v>
      </c>
      <c r="G27" s="8" t="n">
        <f aca="false">1.26*(1-(0.00055*D23))*(1+EXP(-0.9163-(0.005*D21))*EXP(-0.09*D23))</f>
        <v>1.395283201741</v>
      </c>
      <c r="H27" s="15" t="s">
        <v>19</v>
      </c>
      <c r="I27" s="15" t="s">
        <v>11</v>
      </c>
      <c r="J27" s="8" t="n">
        <v>0.8</v>
      </c>
      <c r="K27" s="2"/>
      <c r="L27" s="2"/>
      <c r="M27" s="10"/>
    </row>
    <row r="28" customFormat="false" ht="17" hidden="false" customHeight="false" outlineLevel="0" collapsed="false">
      <c r="B28" s="21" t="s">
        <v>20</v>
      </c>
      <c r="C28" s="22" t="s">
        <v>11</v>
      </c>
      <c r="D28" s="23" t="n">
        <v>0</v>
      </c>
      <c r="E28" s="22" t="s">
        <v>21</v>
      </c>
      <c r="F28" s="22" t="s">
        <v>11</v>
      </c>
      <c r="G28" s="23" t="n">
        <v>0</v>
      </c>
      <c r="H28" s="22" t="s">
        <v>22</v>
      </c>
      <c r="I28" s="22" t="s">
        <v>11</v>
      </c>
      <c r="J28" s="23" t="n">
        <v>0</v>
      </c>
      <c r="K28" s="22" t="s">
        <v>46</v>
      </c>
      <c r="L28" s="22" t="s">
        <v>11</v>
      </c>
      <c r="M28" s="24" t="n">
        <v>1.4</v>
      </c>
    </row>
    <row r="29" customFormat="false" ht="14" hidden="false" customHeight="false" outlineLevel="0" collapsed="false"/>
    <row r="30" customFormat="false" ht="17" hidden="false" customHeight="false" outlineLevel="0" collapsed="false">
      <c r="B30" s="54" t="s">
        <v>104</v>
      </c>
      <c r="C30" s="45"/>
      <c r="D30" s="4" t="s">
        <v>105</v>
      </c>
      <c r="E30" s="5"/>
      <c r="F30" s="5"/>
      <c r="G30" s="5"/>
      <c r="H30" s="5"/>
      <c r="I30" s="5"/>
      <c r="J30" s="5"/>
      <c r="K30" s="5"/>
      <c r="L30" s="5"/>
      <c r="M30" s="6"/>
    </row>
    <row r="31" customFormat="false" ht="16" hidden="false" customHeight="false" outlineLevel="0" collapsed="false">
      <c r="B31" s="9" t="s">
        <v>106</v>
      </c>
      <c r="C31" s="7"/>
      <c r="D31" s="2"/>
      <c r="E31" s="2"/>
      <c r="F31" s="2"/>
      <c r="G31" s="2"/>
      <c r="H31" s="2"/>
      <c r="I31" s="2"/>
      <c r="J31" s="2"/>
      <c r="K31" s="2"/>
      <c r="L31" s="2"/>
      <c r="M31" s="10"/>
    </row>
    <row r="32" customFormat="false" ht="17" hidden="false" customHeight="false" outlineLevel="0" collapsed="false"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10"/>
    </row>
    <row r="33" customFormat="false" ht="17" hidden="false" customHeight="false" outlineLevel="0" collapsed="false">
      <c r="B33" s="11" t="s">
        <v>4</v>
      </c>
      <c r="C33" s="2"/>
      <c r="D33" s="55" t="n">
        <v>0</v>
      </c>
      <c r="E33" s="11" t="s">
        <v>5</v>
      </c>
      <c r="F33" s="2"/>
      <c r="G33" s="8" t="n">
        <f aca="false">D33^(1/3)</f>
        <v>0</v>
      </c>
      <c r="H33" s="8"/>
      <c r="I33" s="8"/>
      <c r="J33" s="8"/>
      <c r="K33" s="13" t="s">
        <v>107</v>
      </c>
      <c r="L33" s="2"/>
      <c r="M33" s="10"/>
    </row>
    <row r="34" customFormat="false" ht="17" hidden="false" customHeight="false" outlineLevel="0" collapsed="false">
      <c r="B34" s="11" t="s">
        <v>6</v>
      </c>
      <c r="C34" s="2"/>
      <c r="D34" s="55" t="n">
        <v>0</v>
      </c>
      <c r="E34" s="11" t="s">
        <v>7</v>
      </c>
      <c r="F34" s="2"/>
      <c r="G34" s="2" t="n">
        <f aca="false">D33-D34</f>
        <v>0</v>
      </c>
      <c r="H34" s="2"/>
      <c r="I34" s="2"/>
      <c r="J34" s="2"/>
      <c r="K34" s="14" t="s">
        <v>108</v>
      </c>
      <c r="L34" s="2"/>
      <c r="M34" s="10"/>
    </row>
    <row r="35" customFormat="false" ht="17" hidden="false" customHeight="false" outlineLevel="0" collapsed="false">
      <c r="B35" s="11" t="s">
        <v>8</v>
      </c>
      <c r="C35" s="2"/>
      <c r="D35" s="55" t="n">
        <v>0</v>
      </c>
      <c r="E35" s="11" t="s">
        <v>9</v>
      </c>
      <c r="F35" s="2"/>
      <c r="G35" s="2" t="n">
        <f aca="false">G34-D34</f>
        <v>0</v>
      </c>
      <c r="H35" s="2"/>
      <c r="I35" s="2"/>
      <c r="J35" s="2"/>
      <c r="K35" s="7" t="s">
        <v>109</v>
      </c>
      <c r="L35" s="2"/>
      <c r="M35" s="10"/>
    </row>
    <row r="36" customFormat="false" ht="16" hidden="false" customHeight="false" outlineLevel="0" collapsed="false">
      <c r="B36" s="40"/>
      <c r="C36" s="41"/>
      <c r="D36" s="41"/>
      <c r="E36" s="2"/>
      <c r="F36" s="2"/>
      <c r="G36" s="41"/>
      <c r="H36" s="2"/>
      <c r="I36" s="2"/>
      <c r="J36" s="2"/>
      <c r="K36" s="7"/>
      <c r="L36" s="2"/>
      <c r="M36" s="10"/>
    </row>
    <row r="37" customFormat="false" ht="16" hidden="false" customHeight="false" outlineLevel="0" collapsed="false">
      <c r="B37" s="11" t="s">
        <v>110</v>
      </c>
      <c r="C37" s="15" t="s">
        <v>11</v>
      </c>
      <c r="D37" s="29" t="e">
        <f aca="false">137.6-(0.1456*D35)+(0.0436*D35^2)+(4.3751*(G35/D34))+(1.0474*(D33/D34^(1/3)))</f>
        <v>#DIV/0!</v>
      </c>
      <c r="E37" s="2" t="s">
        <v>111</v>
      </c>
      <c r="F37" s="15" t="s">
        <v>11</v>
      </c>
      <c r="G37" s="8" t="e">
        <f aca="false">1.1201-(0.1504/G33)</f>
        <v>#DIV/0!</v>
      </c>
      <c r="H37" s="2" t="s">
        <v>4</v>
      </c>
      <c r="I37" s="15" t="s">
        <v>11</v>
      </c>
      <c r="J37" s="8" t="n">
        <f aca="false">0.6833+(0.0191*G33)</f>
        <v>0.6833</v>
      </c>
      <c r="K37" s="2"/>
      <c r="L37" s="2"/>
      <c r="M37" s="10"/>
    </row>
    <row r="38" customFormat="false" ht="16" hidden="false" customHeight="false" outlineLevel="0" collapsed="false">
      <c r="B38" s="20" t="s">
        <v>112</v>
      </c>
      <c r="C38" s="15" t="s">
        <v>11</v>
      </c>
      <c r="D38" s="8" t="n">
        <f aca="false">7.383+(0.5025*D35)-(0.0097*D35^2)</f>
        <v>7.383</v>
      </c>
      <c r="E38" s="2" t="s">
        <v>113</v>
      </c>
      <c r="F38" s="15" t="s">
        <v>11</v>
      </c>
      <c r="G38" s="8" t="e">
        <f aca="false">1.3202-(0.1776/G33)</f>
        <v>#DIV/0!</v>
      </c>
      <c r="H38" s="15" t="s">
        <v>114</v>
      </c>
      <c r="I38" s="15" t="s">
        <v>11</v>
      </c>
      <c r="J38" s="8" t="n">
        <f aca="false">1.119+(0.01913*G33)</f>
        <v>1.119</v>
      </c>
      <c r="K38" s="2"/>
      <c r="L38" s="2"/>
      <c r="M38" s="10"/>
    </row>
    <row r="39" customFormat="false" ht="16" hidden="false" customHeight="false" outlineLevel="0" collapsed="false">
      <c r="B39" s="11" t="s">
        <v>115</v>
      </c>
      <c r="C39" s="15" t="s">
        <v>11</v>
      </c>
      <c r="D39" s="29" t="e">
        <f aca="false">37.06-(0.6451*D35)-(47.19*(G35/D33))</f>
        <v>#DIV/0!</v>
      </c>
      <c r="E39" s="2" t="s">
        <v>116</v>
      </c>
      <c r="F39" s="15" t="s">
        <v>11</v>
      </c>
      <c r="G39" s="8" t="e">
        <f aca="false">1.251-(0.4622/G33)</f>
        <v>#DIV/0!</v>
      </c>
      <c r="H39" s="2" t="s">
        <v>117</v>
      </c>
      <c r="I39" s="15" t="s">
        <v>11</v>
      </c>
      <c r="J39" s="8" t="n">
        <f aca="false">0.8114+(0.01159*G33)</f>
        <v>0.8114</v>
      </c>
      <c r="K39" s="2"/>
      <c r="L39" s="2"/>
      <c r="M39" s="10"/>
    </row>
    <row r="40" customFormat="false" ht="17" hidden="false" customHeight="false" outlineLevel="0" collapsed="false">
      <c r="B40" s="21" t="s">
        <v>118</v>
      </c>
      <c r="C40" s="22" t="s">
        <v>11</v>
      </c>
      <c r="D40" s="23" t="n">
        <v>1.9029</v>
      </c>
      <c r="E40" s="22" t="s">
        <v>119</v>
      </c>
      <c r="F40" s="22" t="s">
        <v>11</v>
      </c>
      <c r="G40" s="23" t="e">
        <f aca="false">0.46991+(0.1294/G33)</f>
        <v>#DIV/0!</v>
      </c>
      <c r="H40" s="22" t="s">
        <v>120</v>
      </c>
      <c r="I40" s="22" t="s">
        <v>11</v>
      </c>
      <c r="J40" s="52" t="n">
        <f aca="false">0.3545-(0.0522*G33)</f>
        <v>0.3545</v>
      </c>
      <c r="K40" s="22" t="s">
        <v>23</v>
      </c>
      <c r="L40" s="22" t="s">
        <v>11</v>
      </c>
      <c r="M40" s="24" t="n">
        <v>1.4219</v>
      </c>
    </row>
    <row r="41" customFormat="false" ht="14" hidden="false" customHeight="false" outlineLevel="0" collapsed="false"/>
    <row r="42" customFormat="false" ht="17" hidden="false" customHeight="false" outlineLevel="0" collapsed="false">
      <c r="B42" s="3" t="s">
        <v>121</v>
      </c>
      <c r="C42" s="45"/>
      <c r="D42" s="4" t="s">
        <v>122</v>
      </c>
      <c r="E42" s="5"/>
      <c r="F42" s="5"/>
      <c r="G42" s="5"/>
      <c r="H42" s="5"/>
      <c r="I42" s="5"/>
      <c r="J42" s="5"/>
      <c r="K42" s="5"/>
      <c r="L42" s="5"/>
      <c r="M42" s="6" t="s">
        <v>2</v>
      </c>
    </row>
    <row r="43" customFormat="false" ht="16" hidden="false" customHeight="false" outlineLevel="0" collapsed="false">
      <c r="B43" s="9" t="s">
        <v>123</v>
      </c>
      <c r="C43" s="41"/>
      <c r="D43" s="2"/>
      <c r="E43" s="2"/>
      <c r="F43" s="2"/>
      <c r="G43" s="2"/>
      <c r="H43" s="2"/>
      <c r="I43" s="2"/>
      <c r="J43" s="2"/>
      <c r="K43" s="2"/>
      <c r="L43" s="2"/>
      <c r="M43" s="10"/>
    </row>
    <row r="44" customFormat="false" ht="17" hidden="false" customHeight="false" outlineLevel="0" collapsed="false">
      <c r="B44" s="40"/>
      <c r="C44" s="41"/>
      <c r="D44" s="2"/>
      <c r="E44" s="2"/>
      <c r="F44" s="2"/>
      <c r="G44" s="2"/>
      <c r="H44" s="2"/>
      <c r="I44" s="2"/>
      <c r="J44" s="2"/>
      <c r="K44" s="2"/>
      <c r="L44" s="2"/>
      <c r="M44" s="10"/>
    </row>
    <row r="45" customFormat="false" ht="17" hidden="false" customHeight="false" outlineLevel="0" collapsed="false">
      <c r="B45" s="11" t="s">
        <v>4</v>
      </c>
      <c r="C45" s="2"/>
      <c r="D45" s="25" t="n">
        <v>131</v>
      </c>
      <c r="E45" s="11" t="s">
        <v>5</v>
      </c>
      <c r="F45" s="2"/>
      <c r="G45" s="8" t="n">
        <f aca="false">D45^(1/3)</f>
        <v>5.0787530781327</v>
      </c>
      <c r="H45" s="2"/>
      <c r="I45" s="2"/>
      <c r="J45" s="2"/>
      <c r="K45" s="2"/>
      <c r="L45" s="2"/>
      <c r="M45" s="10"/>
    </row>
    <row r="46" customFormat="false" ht="17" hidden="false" customHeight="false" outlineLevel="0" collapsed="false">
      <c r="B46" s="11" t="s">
        <v>6</v>
      </c>
      <c r="C46" s="2"/>
      <c r="D46" s="12" t="n">
        <v>53</v>
      </c>
      <c r="E46" s="11" t="s">
        <v>7</v>
      </c>
      <c r="F46" s="2"/>
      <c r="G46" s="2" t="n">
        <f aca="false">D45-D46</f>
        <v>78</v>
      </c>
      <c r="H46" s="41"/>
      <c r="I46" s="41"/>
      <c r="J46" s="41"/>
      <c r="K46" s="41"/>
      <c r="L46" s="41"/>
      <c r="M46" s="50"/>
    </row>
    <row r="47" customFormat="false" ht="17" hidden="false" customHeight="false" outlineLevel="0" collapsed="false">
      <c r="B47" s="11" t="s">
        <v>8</v>
      </c>
      <c r="C47" s="2"/>
      <c r="D47" s="12" t="n">
        <v>95.759</v>
      </c>
      <c r="E47" s="11" t="s">
        <v>9</v>
      </c>
      <c r="F47" s="2"/>
      <c r="G47" s="2" t="n">
        <f aca="false">G46-D46</f>
        <v>25</v>
      </c>
      <c r="H47" s="41"/>
      <c r="I47" s="41"/>
      <c r="J47" s="41"/>
      <c r="K47" s="41"/>
      <c r="L47" s="41"/>
      <c r="M47" s="50"/>
    </row>
    <row r="48" customFormat="false" ht="13" hidden="false" customHeight="false" outlineLevel="0" collapsed="false">
      <c r="B48" s="4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50"/>
    </row>
    <row r="49" customFormat="false" ht="16" hidden="false" customHeight="false" outlineLevel="0" collapsed="false">
      <c r="B49" s="20" t="s">
        <v>10</v>
      </c>
      <c r="C49" s="15" t="s">
        <v>11</v>
      </c>
      <c r="D49" s="26" t="n">
        <f aca="false">111.4-(0.173*D47)+(1.1*(D46/G45))+(14.9*(G47/D45))</f>
        <v>109.156400052747</v>
      </c>
      <c r="E49" s="29" t="s">
        <v>12</v>
      </c>
      <c r="F49" s="29" t="s">
        <v>11</v>
      </c>
      <c r="G49" s="26" t="n">
        <v>1.21</v>
      </c>
      <c r="H49" s="29" t="s">
        <v>13</v>
      </c>
      <c r="I49" s="29" t="s">
        <v>11</v>
      </c>
      <c r="J49" s="26" t="n">
        <v>0.76</v>
      </c>
      <c r="K49" s="26"/>
      <c r="L49" s="26"/>
      <c r="M49" s="56"/>
    </row>
    <row r="50" customFormat="false" ht="16" hidden="false" customHeight="false" outlineLevel="0" collapsed="false">
      <c r="B50" s="20" t="s">
        <v>14</v>
      </c>
      <c r="C50" s="15" t="s">
        <v>11</v>
      </c>
      <c r="D50" s="26" t="n">
        <v>0</v>
      </c>
      <c r="E50" s="29" t="s">
        <v>15</v>
      </c>
      <c r="F50" s="29" t="s">
        <v>11</v>
      </c>
      <c r="G50" s="26" t="n">
        <v>0</v>
      </c>
      <c r="H50" s="29" t="s">
        <v>16</v>
      </c>
      <c r="I50" s="29" t="s">
        <v>11</v>
      </c>
      <c r="J50" s="26" t="n">
        <v>0</v>
      </c>
      <c r="K50" s="26"/>
      <c r="L50" s="26"/>
      <c r="M50" s="56"/>
    </row>
    <row r="51" customFormat="false" ht="16" hidden="false" customHeight="false" outlineLevel="0" collapsed="false">
      <c r="B51" s="20" t="s">
        <v>17</v>
      </c>
      <c r="C51" s="15" t="s">
        <v>11</v>
      </c>
      <c r="D51" s="26" t="n">
        <f aca="false">24.8-(0.028*D47)</f>
        <v>22.118748</v>
      </c>
      <c r="E51" s="29" t="s">
        <v>18</v>
      </c>
      <c r="F51" s="29" t="s">
        <v>11</v>
      </c>
      <c r="G51" s="26" t="n">
        <v>1.17</v>
      </c>
      <c r="H51" s="29" t="s">
        <v>19</v>
      </c>
      <c r="I51" s="29" t="s">
        <v>11</v>
      </c>
      <c r="J51" s="26" t="n">
        <f aca="false">0.754+(0.78*(G47/D45))</f>
        <v>0.902854961832061</v>
      </c>
      <c r="K51" s="26"/>
      <c r="L51" s="26"/>
      <c r="M51" s="56"/>
    </row>
    <row r="52" customFormat="false" ht="17" hidden="false" customHeight="false" outlineLevel="0" collapsed="false">
      <c r="B52" s="21" t="s">
        <v>20</v>
      </c>
      <c r="C52" s="22" t="s">
        <v>11</v>
      </c>
      <c r="D52" s="57" t="n">
        <v>0</v>
      </c>
      <c r="E52" s="52" t="s">
        <v>21</v>
      </c>
      <c r="F52" s="52" t="s">
        <v>11</v>
      </c>
      <c r="G52" s="57" t="n">
        <v>0</v>
      </c>
      <c r="H52" s="52" t="s">
        <v>22</v>
      </c>
      <c r="I52" s="52" t="s">
        <v>11</v>
      </c>
      <c r="J52" s="57" t="n">
        <v>0</v>
      </c>
      <c r="K52" s="52" t="s">
        <v>46</v>
      </c>
      <c r="L52" s="52" t="s">
        <v>11</v>
      </c>
      <c r="M52" s="58" t="n">
        <v>1.3</v>
      </c>
    </row>
    <row r="53" customFormat="false" ht="14" hidden="false" customHeight="false" outlineLevel="0" collapsed="false"/>
    <row r="54" customFormat="false" ht="17" hidden="false" customHeight="false" outlineLevel="0" collapsed="false">
      <c r="B54" s="3" t="s">
        <v>0</v>
      </c>
      <c r="C54" s="45"/>
      <c r="D54" s="4" t="s">
        <v>124</v>
      </c>
      <c r="E54" s="5"/>
      <c r="F54" s="5"/>
      <c r="G54" s="5"/>
      <c r="H54" s="5"/>
      <c r="I54" s="5"/>
      <c r="J54" s="5"/>
      <c r="K54" s="5"/>
      <c r="L54" s="5"/>
      <c r="M54" s="6" t="s">
        <v>2</v>
      </c>
    </row>
    <row r="55" customFormat="false" ht="16" hidden="false" customHeight="false" outlineLevel="0" collapsed="false">
      <c r="B55" s="9" t="s">
        <v>125</v>
      </c>
      <c r="C55" s="41"/>
      <c r="D55" s="2"/>
      <c r="E55" s="2"/>
      <c r="F55" s="2"/>
      <c r="G55" s="2"/>
      <c r="H55" s="2"/>
      <c r="I55" s="2"/>
      <c r="J55" s="2"/>
      <c r="K55" s="2"/>
      <c r="L55" s="2"/>
      <c r="M55" s="10"/>
    </row>
    <row r="56" customFormat="false" ht="17" hidden="false" customHeight="false" outlineLevel="0" collapsed="false">
      <c r="B56" s="40"/>
      <c r="C56" s="41"/>
      <c r="D56" s="2"/>
      <c r="E56" s="2"/>
      <c r="F56" s="2"/>
      <c r="G56" s="2"/>
      <c r="H56" s="2"/>
      <c r="I56" s="2"/>
      <c r="J56" s="2"/>
      <c r="K56" s="2"/>
      <c r="L56" s="2"/>
      <c r="M56" s="10"/>
    </row>
    <row r="57" customFormat="false" ht="17" hidden="false" customHeight="false" outlineLevel="0" collapsed="false">
      <c r="B57" s="11" t="s">
        <v>4</v>
      </c>
      <c r="C57" s="2"/>
      <c r="D57" s="25" t="n">
        <v>159</v>
      </c>
      <c r="E57" s="11" t="s">
        <v>5</v>
      </c>
      <c r="F57" s="2"/>
      <c r="G57" s="8" t="n">
        <f aca="false">D57^(1/3)</f>
        <v>5.41750151497718</v>
      </c>
      <c r="H57" s="15" t="s">
        <v>126</v>
      </c>
      <c r="I57" s="2"/>
      <c r="J57" s="6" t="s">
        <v>127</v>
      </c>
      <c r="K57" s="2"/>
      <c r="L57" s="2"/>
      <c r="M57" s="10"/>
    </row>
    <row r="58" customFormat="false" ht="17" hidden="false" customHeight="false" outlineLevel="0" collapsed="false">
      <c r="B58" s="11" t="s">
        <v>6</v>
      </c>
      <c r="C58" s="2"/>
      <c r="D58" s="12" t="n">
        <v>64</v>
      </c>
      <c r="E58" s="11" t="s">
        <v>7</v>
      </c>
      <c r="F58" s="2"/>
      <c r="G58" s="2" t="n">
        <f aca="false">D57-D58</f>
        <v>95</v>
      </c>
      <c r="H58" s="41"/>
      <c r="I58" s="41"/>
      <c r="J58" s="41"/>
      <c r="K58" s="41"/>
      <c r="L58" s="41"/>
      <c r="M58" s="50"/>
      <c r="O58" s="59"/>
    </row>
    <row r="59" customFormat="false" ht="17" hidden="false" customHeight="false" outlineLevel="0" collapsed="false">
      <c r="B59" s="11" t="s">
        <v>8</v>
      </c>
      <c r="C59" s="2"/>
      <c r="D59" s="12" t="n">
        <v>10.386</v>
      </c>
      <c r="E59" s="11" t="s">
        <v>9</v>
      </c>
      <c r="F59" s="2"/>
      <c r="G59" s="2" t="n">
        <f aca="false">G58-D58</f>
        <v>31</v>
      </c>
      <c r="H59" s="41"/>
      <c r="I59" s="41"/>
      <c r="J59" s="41"/>
      <c r="K59" s="41"/>
      <c r="L59" s="41"/>
      <c r="M59" s="50"/>
      <c r="O59" s="60"/>
    </row>
    <row r="60" customFormat="false" ht="16" hidden="false" customHeight="false" outlineLevel="0" collapsed="false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50"/>
      <c r="O60" s="59"/>
    </row>
    <row r="61" customFormat="false" ht="16" hidden="false" customHeight="false" outlineLevel="0" collapsed="false">
      <c r="B61" s="20" t="s">
        <v>10</v>
      </c>
      <c r="C61" s="15" t="s">
        <v>11</v>
      </c>
      <c r="D61" s="26" t="n">
        <f aca="false">IF(J57="3he",151.9-(0.17*D59)+(50*(G59/D57)),165-(0.17*D59)-(6.4*(G59/D57)))</f>
        <v>161.986581257862</v>
      </c>
      <c r="E61" s="29" t="s">
        <v>12</v>
      </c>
      <c r="F61" s="29" t="s">
        <v>11</v>
      </c>
      <c r="G61" s="26" t="n">
        <v>1.2</v>
      </c>
      <c r="H61" s="29" t="s">
        <v>13</v>
      </c>
      <c r="I61" s="29" t="s">
        <v>11</v>
      </c>
      <c r="J61" s="26" t="n">
        <v>0.72</v>
      </c>
      <c r="K61" s="26"/>
      <c r="L61" s="26"/>
      <c r="M61" s="56"/>
      <c r="O61" s="59"/>
    </row>
    <row r="62" customFormat="false" ht="16" hidden="false" customHeight="false" outlineLevel="0" collapsed="false">
      <c r="B62" s="20" t="s">
        <v>14</v>
      </c>
      <c r="C62" s="15" t="s">
        <v>11</v>
      </c>
      <c r="D62" s="26" t="n">
        <f aca="false">IF(J57="3he",41.7-(0.33*D59)+(44*(G59/D57)),46-(0.33*D59)-(110*(G59/D57)))</f>
        <v>21.1260791194969</v>
      </c>
      <c r="E62" s="29" t="s">
        <v>15</v>
      </c>
      <c r="F62" s="29" t="s">
        <v>11</v>
      </c>
      <c r="G62" s="26" t="n">
        <v>1.4</v>
      </c>
      <c r="H62" s="29" t="s">
        <v>16</v>
      </c>
      <c r="I62" s="29" t="s">
        <v>11</v>
      </c>
      <c r="J62" s="26" t="n">
        <f aca="false">IF(J57="3he",0.88,0.84)</f>
        <v>0.84</v>
      </c>
      <c r="K62" s="26"/>
      <c r="L62" s="26"/>
      <c r="M62" s="56"/>
    </row>
    <row r="63" customFormat="false" ht="16" hidden="false" customHeight="false" outlineLevel="0" collapsed="false">
      <c r="B63" s="20" t="s">
        <v>17</v>
      </c>
      <c r="C63" s="15" t="s">
        <v>11</v>
      </c>
      <c r="D63" s="26" t="n">
        <v>0</v>
      </c>
      <c r="E63" s="29" t="s">
        <v>18</v>
      </c>
      <c r="F63" s="29" t="s">
        <v>11</v>
      </c>
      <c r="G63" s="26" t="n">
        <v>0</v>
      </c>
      <c r="H63" s="29" t="s">
        <v>19</v>
      </c>
      <c r="I63" s="29" t="s">
        <v>11</v>
      </c>
      <c r="J63" s="26" t="n">
        <v>0</v>
      </c>
      <c r="K63" s="26"/>
      <c r="L63" s="26"/>
      <c r="M63" s="56"/>
    </row>
    <row r="64" customFormat="false" ht="17" hidden="false" customHeight="false" outlineLevel="0" collapsed="false">
      <c r="B64" s="21" t="s">
        <v>20</v>
      </c>
      <c r="C64" s="22" t="s">
        <v>11</v>
      </c>
      <c r="D64" s="57" t="n">
        <v>0</v>
      </c>
      <c r="E64" s="52" t="s">
        <v>21</v>
      </c>
      <c r="F64" s="52" t="s">
        <v>11</v>
      </c>
      <c r="G64" s="57" t="n">
        <v>0</v>
      </c>
      <c r="H64" s="52" t="s">
        <v>22</v>
      </c>
      <c r="I64" s="52" t="s">
        <v>11</v>
      </c>
      <c r="J64" s="57" t="n">
        <v>0</v>
      </c>
      <c r="K64" s="52" t="s">
        <v>46</v>
      </c>
      <c r="L64" s="52" t="s">
        <v>11</v>
      </c>
      <c r="M64" s="58" t="n">
        <v>1.3</v>
      </c>
    </row>
    <row r="65" customFormat="false" ht="14" hidden="false" customHeight="false" outlineLevel="0" collapsed="false">
      <c r="A65" s="36"/>
      <c r="B65" s="36" t="s">
        <v>128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customFormat="false" ht="15" hidden="false" customHeight="false" outlineLevel="0" collapsed="false">
      <c r="A66" s="36"/>
      <c r="B66" s="3" t="s">
        <v>129</v>
      </c>
      <c r="C66" s="45"/>
      <c r="D66" s="4" t="s">
        <v>130</v>
      </c>
      <c r="E66" s="5"/>
      <c r="F66" s="5"/>
      <c r="G66" s="5"/>
      <c r="H66" s="5"/>
      <c r="I66" s="5"/>
      <c r="J66" s="5"/>
      <c r="K66" s="5"/>
      <c r="L66" s="5"/>
      <c r="M66" s="6" t="s">
        <v>2</v>
      </c>
      <c r="N66" s="36"/>
    </row>
    <row r="67" customFormat="false" ht="15" hidden="false" customHeight="false" outlineLevel="0" collapsed="false">
      <c r="A67" s="36"/>
      <c r="B67" s="9" t="s">
        <v>131</v>
      </c>
      <c r="C67" s="41"/>
      <c r="D67" s="2"/>
      <c r="E67" s="2"/>
      <c r="F67" s="2"/>
      <c r="G67" s="2"/>
      <c r="H67" s="2"/>
      <c r="I67" s="2"/>
      <c r="J67" s="2"/>
      <c r="K67" s="2"/>
      <c r="L67" s="2"/>
      <c r="M67" s="10"/>
      <c r="N67" s="36"/>
    </row>
    <row r="68" customFormat="false" ht="15" hidden="false" customHeight="false" outlineLevel="0" collapsed="false">
      <c r="A68" s="36"/>
      <c r="B68" s="40"/>
      <c r="C68" s="41"/>
      <c r="D68" s="2"/>
      <c r="E68" s="2"/>
      <c r="F68" s="2"/>
      <c r="G68" s="2"/>
      <c r="H68" s="2"/>
      <c r="I68" s="2"/>
      <c r="J68" s="2"/>
      <c r="K68" s="2"/>
      <c r="L68" s="2"/>
      <c r="M68" s="10"/>
      <c r="N68" s="36"/>
    </row>
    <row r="69" customFormat="false" ht="15" hidden="false" customHeight="false" outlineLevel="0" collapsed="false">
      <c r="A69" s="36"/>
      <c r="B69" s="11" t="s">
        <v>4</v>
      </c>
      <c r="C69" s="2"/>
      <c r="D69" s="12" t="n">
        <v>46</v>
      </c>
      <c r="E69" s="11" t="s">
        <v>5</v>
      </c>
      <c r="F69" s="2"/>
      <c r="G69" s="8" t="n">
        <f aca="false">D69^(1/3)</f>
        <v>3.58304787101595</v>
      </c>
      <c r="H69" s="15"/>
      <c r="I69" s="2"/>
      <c r="J69" s="61"/>
      <c r="K69" s="2"/>
      <c r="L69" s="2"/>
      <c r="M69" s="10"/>
      <c r="N69" s="36"/>
    </row>
    <row r="70" customFormat="false" ht="15" hidden="false" customHeight="false" outlineLevel="0" collapsed="false">
      <c r="A70" s="36"/>
      <c r="B70" s="11" t="s">
        <v>6</v>
      </c>
      <c r="C70" s="2"/>
      <c r="D70" s="12" t="n">
        <v>18</v>
      </c>
      <c r="E70" s="11" t="s">
        <v>7</v>
      </c>
      <c r="F70" s="2"/>
      <c r="G70" s="2" t="n">
        <f aca="false">D69-D70</f>
        <v>28</v>
      </c>
      <c r="H70" s="41"/>
      <c r="I70" s="41"/>
      <c r="J70" s="41"/>
      <c r="K70" s="41"/>
      <c r="L70" s="41"/>
      <c r="M70" s="50"/>
      <c r="N70" s="36"/>
      <c r="P70" s="35" t="s">
        <v>65</v>
      </c>
    </row>
    <row r="71" customFormat="false" ht="15" hidden="false" customHeight="false" outlineLevel="0" collapsed="false">
      <c r="A71" s="36"/>
      <c r="B71" s="11" t="s">
        <v>8</v>
      </c>
      <c r="C71" s="2"/>
      <c r="D71" s="25" t="n">
        <v>24.4</v>
      </c>
      <c r="E71" s="11" t="s">
        <v>9</v>
      </c>
      <c r="F71" s="2"/>
      <c r="G71" s="2" t="n">
        <f aca="false">G70-D70</f>
        <v>10</v>
      </c>
      <c r="H71" s="41"/>
      <c r="I71" s="41"/>
      <c r="J71" s="41"/>
      <c r="K71" s="41"/>
      <c r="L71" s="41"/>
      <c r="M71" s="50"/>
      <c r="N71" s="36"/>
    </row>
    <row r="72" customFormat="false" ht="12.8" hidden="false" customHeight="false" outlineLevel="0" collapsed="false">
      <c r="A72" s="36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50"/>
      <c r="N72" s="36"/>
    </row>
    <row r="73" customFormat="false" ht="15" hidden="false" customHeight="false" outlineLevel="0" collapsed="false">
      <c r="A73" s="36"/>
      <c r="B73" s="20" t="s">
        <v>10</v>
      </c>
      <c r="C73" s="15" t="s">
        <v>11</v>
      </c>
      <c r="D73" s="26" t="n">
        <f aca="false">118.36+(-0.2071*D71)+(0.000063961*D71^2)+((26.001*G71)/D69)+((0.5668*D70)/G69)</f>
        <v>121.844639356308</v>
      </c>
      <c r="E73" s="29" t="s">
        <v>12</v>
      </c>
      <c r="F73" s="29" t="s">
        <v>11</v>
      </c>
      <c r="G73" s="26" t="n">
        <f aca="false">1.1657+(0.0401/G69)</f>
        <v>1.17689158924009</v>
      </c>
      <c r="H73" s="29" t="s">
        <v>13</v>
      </c>
      <c r="I73" s="29" t="s">
        <v>11</v>
      </c>
      <c r="J73" s="26" t="n">
        <f aca="false">0.6641+(0.0305*G69)</f>
        <v>0.773382960065986</v>
      </c>
      <c r="K73" s="26"/>
      <c r="L73" s="26"/>
      <c r="M73" s="56"/>
      <c r="N73" s="36"/>
    </row>
    <row r="74" customFormat="false" ht="15" hidden="false" customHeight="false" outlineLevel="0" collapsed="false">
      <c r="A74" s="36"/>
      <c r="B74" s="20" t="s">
        <v>14</v>
      </c>
      <c r="C74" s="15" t="s">
        <v>11</v>
      </c>
      <c r="D74" s="26" t="n">
        <f aca="false">-6.8871+(0.3115*D71)+(-0.00068096*D71^2)</f>
        <v>0.308083654399999</v>
      </c>
      <c r="E74" s="29" t="s">
        <v>15</v>
      </c>
      <c r="F74" s="29" t="s">
        <v>11</v>
      </c>
      <c r="G74" s="26" t="n">
        <f aca="false">1.4022+(0.0418/G69)</f>
        <v>1.41386604564179</v>
      </c>
      <c r="H74" s="29" t="s">
        <v>16</v>
      </c>
      <c r="I74" s="29" t="s">
        <v>11</v>
      </c>
      <c r="J74" s="26" t="n">
        <f aca="false">0.7732+(0.0219*G69)</f>
        <v>0.851668748375249</v>
      </c>
      <c r="K74" s="26"/>
      <c r="L74" s="26"/>
      <c r="M74" s="56"/>
      <c r="N74" s="36"/>
    </row>
    <row r="75" customFormat="false" ht="15" hidden="false" customHeight="false" outlineLevel="0" collapsed="false">
      <c r="A75" s="36"/>
      <c r="B75" s="20" t="s">
        <v>17</v>
      </c>
      <c r="C75" s="15" t="s">
        <v>11</v>
      </c>
      <c r="D75" s="26" t="n">
        <f aca="false">20.119+(-0.1626*D71)+((-5.4067*G71)/D69)+(1.2087*G69)</f>
        <v>19.3070203964796</v>
      </c>
      <c r="E75" s="29" t="s">
        <v>18</v>
      </c>
      <c r="F75" s="29" t="s">
        <v>11</v>
      </c>
      <c r="G75" s="26" t="n">
        <f aca="false">1.1802+(0.0587/G69)</f>
        <v>1.19658270045869</v>
      </c>
      <c r="H75" s="29" t="s">
        <v>19</v>
      </c>
      <c r="I75" s="29" t="s">
        <v>11</v>
      </c>
      <c r="J75" s="26" t="n">
        <f aca="false">0.6292+(0.0657*G69)</f>
        <v>0.864606245125748</v>
      </c>
      <c r="K75" s="26"/>
      <c r="L75" s="26"/>
      <c r="M75" s="56"/>
      <c r="N75" s="36"/>
    </row>
    <row r="76" customFormat="false" ht="15" hidden="false" customHeight="false" outlineLevel="0" collapsed="false">
      <c r="A76" s="36"/>
      <c r="B76" s="20" t="s">
        <v>20</v>
      </c>
      <c r="C76" s="15" t="s">
        <v>11</v>
      </c>
      <c r="D76" s="26" t="n">
        <f aca="false">2.0491+(0.0099804*G69)</f>
        <v>2.08486025097189</v>
      </c>
      <c r="E76" s="29" t="s">
        <v>21</v>
      </c>
      <c r="F76" s="29" t="s">
        <v>11</v>
      </c>
      <c r="G76" s="26" t="n">
        <f aca="false">0.7211+(0.0586/G69)</f>
        <v>0.73745479125859</v>
      </c>
      <c r="H76" s="29" t="s">
        <v>22</v>
      </c>
      <c r="I76" s="29" t="s">
        <v>11</v>
      </c>
      <c r="J76" s="26" t="n">
        <f aca="false">0.7643+(0.0535*G69)</f>
        <v>0.955993061099353</v>
      </c>
      <c r="K76" s="29"/>
      <c r="L76" s="29"/>
      <c r="M76" s="56"/>
      <c r="N76" s="36"/>
    </row>
    <row r="77" customFormat="false" ht="15" hidden="false" customHeight="false" outlineLevel="0" collapsed="false">
      <c r="A77" s="36"/>
      <c r="B77" s="21" t="s">
        <v>43</v>
      </c>
      <c r="C77" s="22" t="s">
        <v>11</v>
      </c>
      <c r="D77" s="57" t="n">
        <v>-1.1591</v>
      </c>
      <c r="E77" s="52" t="s">
        <v>44</v>
      </c>
      <c r="F77" s="52" t="s">
        <v>11</v>
      </c>
      <c r="G77" s="57" t="n">
        <f aca="false">0.7211+(0.0586/G69)</f>
        <v>0.73745479125859</v>
      </c>
      <c r="H77" s="52" t="s">
        <v>45</v>
      </c>
      <c r="I77" s="52" t="s">
        <v>11</v>
      </c>
      <c r="J77" s="57" t="n">
        <f aca="false">0.7643+(0.0535*G69)</f>
        <v>0.955993061099353</v>
      </c>
      <c r="K77" s="52" t="s">
        <v>46</v>
      </c>
      <c r="L77" s="52" t="s">
        <v>11</v>
      </c>
      <c r="M77" s="58" t="n">
        <v>1.289</v>
      </c>
      <c r="N77" s="36"/>
    </row>
    <row r="78" customFormat="false" ht="13" hidden="false" customHeight="fals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</row>
    <row r="79" customFormat="false" ht="16" hidden="false" customHeight="false" outlineLevel="0" collapsed="false">
      <c r="B79" s="59"/>
    </row>
    <row r="80" customFormat="false" ht="16" hidden="false" customHeight="false" outlineLevel="0" collapsed="false">
      <c r="B80" s="60"/>
    </row>
    <row r="81" customFormat="false" ht="16" hidden="false" customHeight="false" outlineLevel="0" collapsed="false">
      <c r="B81" s="59"/>
    </row>
    <row r="82" customFormat="false" ht="16" hidden="false" customHeight="false" outlineLevel="0" collapsed="false">
      <c r="B82" s="5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1" sqref="A3:A13 M13"/>
    </sheetView>
  </sheetViews>
  <sheetFormatPr defaultColWidth="10.828125" defaultRowHeight="13" zeroHeight="false" outlineLevelRow="0" outlineLevelCol="0"/>
  <cols>
    <col collapsed="false" customWidth="false" hidden="false" outlineLevel="0" max="2" min="1" style="35" width="10.83"/>
    <col collapsed="false" customWidth="true" hidden="false" outlineLevel="0" max="3" min="3" style="35" width="1.83"/>
    <col collapsed="false" customWidth="false" hidden="false" outlineLevel="0" max="5" min="4" style="35" width="10.83"/>
    <col collapsed="false" customWidth="true" hidden="false" outlineLevel="0" max="6" min="6" style="35" width="1.83"/>
    <col collapsed="false" customWidth="false" hidden="false" outlineLevel="0" max="8" min="7" style="35" width="10.83"/>
    <col collapsed="false" customWidth="true" hidden="false" outlineLevel="0" max="9" min="9" style="35" width="1.83"/>
    <col collapsed="false" customWidth="false" hidden="false" outlineLevel="0" max="11" min="10" style="35" width="10.83"/>
    <col collapsed="false" customWidth="true" hidden="false" outlineLevel="0" max="12" min="12" style="35" width="1.83"/>
    <col collapsed="false" customWidth="false" hidden="false" outlineLevel="0" max="1024" min="13" style="35" width="10.83"/>
  </cols>
  <sheetData>
    <row r="2" customFormat="false" ht="14" hidden="false" customHeight="false" outlineLevel="0" collapsed="false"/>
    <row r="3" customFormat="false" ht="17" hidden="false" customHeight="false" outlineLevel="0" collapsed="false">
      <c r="B3" s="38" t="s">
        <v>132</v>
      </c>
      <c r="C3" s="4"/>
      <c r="D3" s="4" t="s">
        <v>133</v>
      </c>
      <c r="E3" s="5"/>
      <c r="F3" s="5"/>
      <c r="G3" s="18"/>
      <c r="H3" s="18"/>
      <c r="I3" s="18"/>
      <c r="J3" s="18"/>
      <c r="K3" s="18"/>
      <c r="L3" s="18"/>
      <c r="M3" s="6"/>
    </row>
    <row r="4" customFormat="false" ht="16" hidden="false" customHeight="false" outlineLevel="0" collapsed="false">
      <c r="B4" s="9" t="s">
        <v>134</v>
      </c>
      <c r="C4" s="7"/>
      <c r="D4" s="2"/>
      <c r="E4" s="2"/>
      <c r="F4" s="2"/>
      <c r="G4" s="8"/>
      <c r="H4" s="8"/>
      <c r="I4" s="8"/>
      <c r="J4" s="8"/>
      <c r="K4" s="8"/>
      <c r="L4" s="8"/>
      <c r="M4" s="10"/>
    </row>
    <row r="5" customFormat="false" ht="17" hidden="false" customHeight="false" outlineLevel="0" collapsed="false">
      <c r="B5" s="11"/>
      <c r="C5" s="2"/>
      <c r="D5" s="2"/>
      <c r="E5" s="2"/>
      <c r="F5" s="2"/>
      <c r="G5" s="2"/>
      <c r="H5" s="2"/>
      <c r="I5" s="2"/>
      <c r="J5" s="2"/>
      <c r="K5" s="2"/>
      <c r="L5" s="2"/>
      <c r="M5" s="10"/>
    </row>
    <row r="6" customFormat="false" ht="17" hidden="false" customHeight="false" outlineLevel="0" collapsed="false">
      <c r="B6" s="11" t="s">
        <v>4</v>
      </c>
      <c r="C6" s="2"/>
      <c r="D6" s="12" t="n">
        <v>124</v>
      </c>
      <c r="E6" s="11" t="s">
        <v>5</v>
      </c>
      <c r="F6" s="2"/>
      <c r="G6" s="8" t="n">
        <f aca="false">D6^(1/3)</f>
        <v>4.98663095223865</v>
      </c>
      <c r="H6" s="29" t="s">
        <v>135</v>
      </c>
      <c r="I6" s="8"/>
      <c r="J6" s="8" t="n">
        <f aca="false">27.5816+(-0.0797*D8)+(48*G8/D6)</f>
        <v>33.6839225806452</v>
      </c>
      <c r="K6" s="13"/>
      <c r="L6" s="2"/>
      <c r="M6" s="10"/>
    </row>
    <row r="7" customFormat="false" ht="17" hidden="false" customHeight="false" outlineLevel="0" collapsed="false">
      <c r="B7" s="11" t="s">
        <v>6</v>
      </c>
      <c r="C7" s="2"/>
      <c r="D7" s="12" t="n">
        <v>50</v>
      </c>
      <c r="E7" s="11" t="s">
        <v>7</v>
      </c>
      <c r="F7" s="2"/>
      <c r="G7" s="2" t="n">
        <f aca="false">D6-D7</f>
        <v>74</v>
      </c>
      <c r="H7" s="15" t="s">
        <v>85</v>
      </c>
      <c r="I7" s="15"/>
      <c r="J7" s="8" t="n">
        <f aca="false">-4.0174+(0.1409*D8)</f>
        <v>1.6186</v>
      </c>
      <c r="K7" s="14"/>
      <c r="L7" s="2"/>
      <c r="M7" s="10"/>
    </row>
    <row r="8" customFormat="false" ht="17" hidden="false" customHeight="false" outlineLevel="0" collapsed="false">
      <c r="B8" s="11" t="s">
        <v>8</v>
      </c>
      <c r="C8" s="2"/>
      <c r="D8" s="25" t="n">
        <v>40</v>
      </c>
      <c r="E8" s="11" t="s">
        <v>9</v>
      </c>
      <c r="F8" s="2"/>
      <c r="G8" s="2" t="n">
        <f aca="false">G7-D7</f>
        <v>24</v>
      </c>
      <c r="H8" s="15"/>
      <c r="I8" s="2"/>
      <c r="J8" s="2"/>
      <c r="K8" s="7"/>
      <c r="L8" s="2"/>
      <c r="M8" s="10"/>
    </row>
    <row r="9" customFormat="false" ht="16" hidden="false" customHeight="false" outlineLevel="0" collapsed="false">
      <c r="B9" s="40"/>
      <c r="C9" s="41"/>
      <c r="D9" s="41"/>
      <c r="E9" s="2"/>
      <c r="F9" s="2"/>
      <c r="G9" s="2"/>
      <c r="H9" s="2"/>
      <c r="I9" s="2"/>
      <c r="J9" s="2"/>
      <c r="K9" s="2"/>
      <c r="L9" s="2"/>
      <c r="M9" s="10"/>
    </row>
    <row r="10" customFormat="false" ht="16" hidden="false" customHeight="false" outlineLevel="0" collapsed="false">
      <c r="B10" s="20" t="s">
        <v>10</v>
      </c>
      <c r="C10" s="15" t="s">
        <v>11</v>
      </c>
      <c r="D10" s="8" t="n">
        <f aca="false">175.0881+(-0.6236*D8)+(0.0006*D8^2)+(30*(G8/D6))+((-0.236*D7)/G6)</f>
        <v>154.544224504878</v>
      </c>
      <c r="E10" s="29" t="s">
        <v>12</v>
      </c>
      <c r="F10" s="29" t="s">
        <v>11</v>
      </c>
      <c r="G10" s="8" t="n">
        <v>1.3421</v>
      </c>
      <c r="H10" s="29" t="s">
        <v>13</v>
      </c>
      <c r="I10" s="29" t="s">
        <v>11</v>
      </c>
      <c r="J10" s="8" t="n">
        <v>0.6578</v>
      </c>
      <c r="K10" s="8"/>
      <c r="L10" s="8"/>
      <c r="M10" s="47"/>
    </row>
    <row r="11" customFormat="false" ht="16" hidden="false" customHeight="false" outlineLevel="0" collapsed="false">
      <c r="B11" s="20" t="s">
        <v>14</v>
      </c>
      <c r="C11" s="15" t="s">
        <v>11</v>
      </c>
      <c r="D11" s="29" t="n">
        <f aca="false">IF(J7&lt;0,0,J7)</f>
        <v>1.6186</v>
      </c>
      <c r="E11" s="29" t="s">
        <v>15</v>
      </c>
      <c r="F11" s="29" t="s">
        <v>11</v>
      </c>
      <c r="G11" s="8" t="n">
        <v>1.4259</v>
      </c>
      <c r="H11" s="29" t="s">
        <v>16</v>
      </c>
      <c r="I11" s="29" t="s">
        <v>11</v>
      </c>
      <c r="J11" s="8" t="n">
        <v>0.6578</v>
      </c>
      <c r="K11" s="8"/>
      <c r="L11" s="8"/>
      <c r="M11" s="47"/>
    </row>
    <row r="12" customFormat="false" ht="16" hidden="false" customHeight="false" outlineLevel="0" collapsed="false">
      <c r="B12" s="20" t="s">
        <v>17</v>
      </c>
      <c r="C12" s="15" t="s">
        <v>11</v>
      </c>
      <c r="D12" s="29" t="n">
        <f aca="false">IF(J6&lt;0,0,J6)</f>
        <v>33.6839225806452</v>
      </c>
      <c r="E12" s="29" t="s">
        <v>18</v>
      </c>
      <c r="F12" s="29" t="s">
        <v>11</v>
      </c>
      <c r="G12" s="8" t="n">
        <v>1.2928</v>
      </c>
      <c r="H12" s="29" t="s">
        <v>19</v>
      </c>
      <c r="I12" s="29" t="s">
        <v>11</v>
      </c>
      <c r="J12" s="8" t="n">
        <v>0.6359</v>
      </c>
      <c r="K12" s="8"/>
      <c r="L12" s="8"/>
      <c r="M12" s="47"/>
    </row>
    <row r="13" customFormat="false" ht="17" hidden="false" customHeight="false" outlineLevel="0" collapsed="false">
      <c r="B13" s="21" t="s">
        <v>20</v>
      </c>
      <c r="C13" s="22" t="s">
        <v>11</v>
      </c>
      <c r="D13" s="23" t="n">
        <v>0</v>
      </c>
      <c r="E13" s="52" t="s">
        <v>21</v>
      </c>
      <c r="F13" s="52" t="s">
        <v>11</v>
      </c>
      <c r="G13" s="23" t="n">
        <v>1.2686</v>
      </c>
      <c r="H13" s="52" t="s">
        <v>22</v>
      </c>
      <c r="I13" s="52" t="s">
        <v>11</v>
      </c>
      <c r="J13" s="23" t="n">
        <v>0.85</v>
      </c>
      <c r="K13" s="52" t="s">
        <v>46</v>
      </c>
      <c r="L13" s="52" t="s">
        <v>11</v>
      </c>
      <c r="M13" s="24" t="n">
        <v>1.35</v>
      </c>
    </row>
    <row r="14" customFormat="false" ht="16" hidden="false" customHeight="false" outlineLevel="0" collapsed="false">
      <c r="B14" s="15"/>
      <c r="C14" s="15"/>
      <c r="D14" s="53"/>
      <c r="E14" s="15"/>
      <c r="F14" s="15"/>
      <c r="G14" s="53"/>
      <c r="H14" s="15"/>
      <c r="I14" s="15"/>
      <c r="J14" s="53"/>
      <c r="K14" s="15"/>
      <c r="L14" s="15"/>
      <c r="M14" s="53"/>
    </row>
    <row r="15" customFormat="false" ht="13" hidden="false" customHeight="false" outlineLevel="0" collapsed="false">
      <c r="B15" s="35" t="s">
        <v>136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O3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A3:A13 F14"/>
    </sheetView>
  </sheetViews>
  <sheetFormatPr defaultColWidth="7.5" defaultRowHeight="13" zeroHeight="false" outlineLevelRow="0" outlineLevelCol="0"/>
  <sheetData>
    <row r="1" customFormat="false" ht="13" hidden="false" customHeight="false" outlineLevel="0" collapsed="false">
      <c r="A1" s="0" t="s">
        <v>137</v>
      </c>
      <c r="E1" s="62" t="s">
        <v>138</v>
      </c>
      <c r="H1" s="63" t="s">
        <v>139</v>
      </c>
      <c r="I1" s="64"/>
      <c r="J1" s="64"/>
      <c r="K1" s="64"/>
      <c r="L1" s="62"/>
      <c r="O1" s="63"/>
    </row>
    <row r="2" customFormat="false" ht="13" hidden="false" customHeight="false" outlineLevel="0" collapsed="false">
      <c r="A2" s="0" t="n">
        <v>931.5016</v>
      </c>
      <c r="D2" s="0" t="s">
        <v>140</v>
      </c>
      <c r="E2" s="0" t="n">
        <f aca="false">F2+H2/$A$2</f>
        <v>-0.077046519297444</v>
      </c>
      <c r="F2" s="0" t="n">
        <f aca="false">'MASS 3'!O5</f>
        <v>0</v>
      </c>
      <c r="G2" s="0" t="str">
        <f aca="false">INDEX(Symbol_values,MATCH('MASS 3'!Q5,Z_values,0))</f>
        <v>nn</v>
      </c>
      <c r="H2" s="0" t="n">
        <v>-71.768956</v>
      </c>
      <c r="I2" s="65"/>
      <c r="J2" s="65"/>
      <c r="M2" s="65"/>
      <c r="N2" s="65"/>
    </row>
    <row r="3" customFormat="false" ht="13" hidden="false" customHeight="false" outlineLevel="0" collapsed="false">
      <c r="D3" s="0" t="s">
        <v>141</v>
      </c>
      <c r="E3" s="0" t="n">
        <f aca="false">F3+H3/$A$2</f>
        <v>0.0141016629279005</v>
      </c>
      <c r="F3" s="0" t="n">
        <f aca="false">'MASS 3'!O6</f>
        <v>0</v>
      </c>
      <c r="G3" s="0" t="str">
        <f aca="false">INDEX(Symbol_values,MATCH('MASS 3'!Q6,Z_values,0))</f>
        <v>nn</v>
      </c>
      <c r="H3" s="0" t="n">
        <v>13.13572158</v>
      </c>
      <c r="I3" s="65"/>
      <c r="J3" s="65"/>
      <c r="M3" s="65"/>
      <c r="N3" s="65"/>
    </row>
    <row r="4" customFormat="false" ht="13" hidden="false" customHeight="false" outlineLevel="0" collapsed="false">
      <c r="D4" s="0" t="s">
        <v>142</v>
      </c>
      <c r="E4" s="0" t="n">
        <f aca="false">F4+H4/$A$2</f>
        <v>0.00782496830923318</v>
      </c>
      <c r="F4" s="0" t="n">
        <f aca="false">'MASS 3'!O7</f>
        <v>0</v>
      </c>
      <c r="G4" s="0" t="str">
        <f aca="false">INDEX(Symbol_values,MATCH('MASS 3'!Q7,Z_values,0))</f>
        <v>nn</v>
      </c>
      <c r="H4" s="0" t="n">
        <v>7.2889705</v>
      </c>
      <c r="I4" s="65"/>
      <c r="J4" s="65"/>
      <c r="M4" s="65"/>
      <c r="N4" s="65"/>
    </row>
    <row r="5" customFormat="false" ht="13" hidden="false" customHeight="false" outlineLevel="0" collapsed="false">
      <c r="D5" s="0" t="s">
        <v>143</v>
      </c>
      <c r="E5" s="0" t="n">
        <f aca="false">F5+H5/$A$2</f>
        <v>-0.0723723781043425</v>
      </c>
      <c r="F5" s="0" t="n">
        <f aca="false">'MASS 3'!O8</f>
        <v>0</v>
      </c>
      <c r="G5" s="0" t="str">
        <f aca="false">INDEX(Symbol_values,MATCH('MASS 3'!Q8,Z_values,0))</f>
        <v>nn</v>
      </c>
      <c r="H5" s="0" t="n">
        <v>-67.414986</v>
      </c>
      <c r="I5" s="65"/>
      <c r="J5" s="65"/>
      <c r="M5" s="65"/>
      <c r="N5" s="65"/>
    </row>
    <row r="6" customFormat="false" ht="13" hidden="false" customHeight="false" outlineLevel="0" collapsed="false">
      <c r="I6" s="65"/>
      <c r="J6" s="65"/>
      <c r="K6" s="65"/>
      <c r="L6" s="65"/>
      <c r="M6" s="65"/>
      <c r="N6" s="65"/>
    </row>
    <row r="7" customFormat="false" ht="13" hidden="false" customHeight="false" outlineLevel="0" collapsed="false">
      <c r="A7" s="62" t="s">
        <v>7</v>
      </c>
      <c r="B7" s="62" t="s">
        <v>6</v>
      </c>
      <c r="C7" s="62" t="s">
        <v>4</v>
      </c>
      <c r="D7" s="62"/>
      <c r="E7" s="63" t="s">
        <v>144</v>
      </c>
      <c r="F7" s="63" t="s">
        <v>145</v>
      </c>
      <c r="G7" s="63" t="s">
        <v>146</v>
      </c>
    </row>
    <row r="8" customFormat="false" ht="13" hidden="false" customHeight="false" outlineLevel="0" collapsed="false">
      <c r="A8" s="0" t="n">
        <v>1</v>
      </c>
      <c r="B8" s="0" t="n">
        <v>0</v>
      </c>
      <c r="C8" s="0" t="n">
        <v>1</v>
      </c>
      <c r="D8" s="0" t="s">
        <v>147</v>
      </c>
      <c r="E8" s="0" t="n">
        <v>8071.3171</v>
      </c>
      <c r="F8" s="0" t="n">
        <v>0.00053</v>
      </c>
      <c r="G8" s="0" t="n">
        <f aca="false">IF(ISNUMBER(E8),E8,VALUE(SUBSTITUTE(E8,"#",".01")))</f>
        <v>8071.3171</v>
      </c>
    </row>
    <row r="9" customFormat="false" ht="13" hidden="false" customHeight="false" outlineLevel="0" collapsed="false">
      <c r="A9" s="0" t="n">
        <v>0</v>
      </c>
      <c r="B9" s="0" t="n">
        <v>1</v>
      </c>
      <c r="C9" s="0" t="n">
        <v>1</v>
      </c>
      <c r="D9" s="0" t="s">
        <v>148</v>
      </c>
      <c r="E9" s="0" t="n">
        <v>7288.9705</v>
      </c>
      <c r="F9" s="0" t="n">
        <v>0.00011</v>
      </c>
      <c r="G9" s="0" t="n">
        <f aca="false">IF(ISNUMBER(E9),E9,VALUE(SUBSTITUTE(E9,"#",".01")))</f>
        <v>7288.9705</v>
      </c>
    </row>
    <row r="10" customFormat="false" ht="13" hidden="false" customHeight="false" outlineLevel="0" collapsed="false">
      <c r="A10" s="0" t="n">
        <v>1</v>
      </c>
      <c r="B10" s="0" t="n">
        <v>1</v>
      </c>
      <c r="C10" s="0" t="n">
        <v>2</v>
      </c>
      <c r="D10" s="0" t="s">
        <v>148</v>
      </c>
      <c r="E10" s="0" t="n">
        <v>13135.72158</v>
      </c>
      <c r="F10" s="0" t="n">
        <v>0.00035</v>
      </c>
      <c r="G10" s="0" t="n">
        <f aca="false">IF(ISNUMBER(E10),E10,VALUE(SUBSTITUTE(E10,"#",".01")))</f>
        <v>13135.72158</v>
      </c>
    </row>
    <row r="11" customFormat="false" ht="13" hidden="false" customHeight="false" outlineLevel="0" collapsed="false">
      <c r="A11" s="0" t="n">
        <v>2</v>
      </c>
      <c r="B11" s="0" t="n">
        <v>1</v>
      </c>
      <c r="C11" s="0" t="n">
        <v>3</v>
      </c>
      <c r="D11" s="0" t="s">
        <v>148</v>
      </c>
      <c r="E11" s="0" t="n">
        <v>14949.806</v>
      </c>
      <c r="F11" s="0" t="n">
        <v>0.00231</v>
      </c>
      <c r="G11" s="0" t="n">
        <f aca="false">IF(ISNUMBER(E11),E11,VALUE(SUBSTITUTE(E11,"#",".01")))</f>
        <v>14949.806</v>
      </c>
    </row>
    <row r="12" customFormat="false" ht="13" hidden="false" customHeight="false" outlineLevel="0" collapsed="false">
      <c r="A12" s="0" t="n">
        <v>1</v>
      </c>
      <c r="B12" s="0" t="n">
        <v>2</v>
      </c>
      <c r="C12" s="0" t="n">
        <v>3</v>
      </c>
      <c r="D12" s="0" t="s">
        <v>149</v>
      </c>
      <c r="E12" s="0" t="n">
        <v>14931.21475</v>
      </c>
      <c r="F12" s="0" t="n">
        <v>0.00242</v>
      </c>
      <c r="G12" s="0" t="n">
        <f aca="false">IF(ISNUMBER(E12),E12,VALUE(SUBSTITUTE(E12,"#",".01")))</f>
        <v>14931.21475</v>
      </c>
    </row>
    <row r="13" customFormat="false" ht="13" hidden="false" customHeight="false" outlineLevel="0" collapsed="false">
      <c r="A13" s="0" t="n">
        <v>0</v>
      </c>
      <c r="B13" s="0" t="n">
        <v>3</v>
      </c>
      <c r="C13" s="0" t="n">
        <v>3</v>
      </c>
      <c r="D13" s="0" t="s">
        <v>150</v>
      </c>
      <c r="E13" s="0" t="s">
        <v>151</v>
      </c>
      <c r="F13" s="0" t="s">
        <v>152</v>
      </c>
      <c r="G13" s="0" t="n">
        <f aca="false">IF(ISNUMBER(E13),E13,VALUE(SUBSTITUTE(E13,"#",".01")))</f>
        <v>28667.01</v>
      </c>
    </row>
    <row r="14" customFormat="false" ht="13" hidden="false" customHeight="false" outlineLevel="0" collapsed="false">
      <c r="A14" s="0" t="n">
        <v>3</v>
      </c>
      <c r="B14" s="0" t="n">
        <v>1</v>
      </c>
      <c r="C14" s="0" t="n">
        <v>4</v>
      </c>
      <c r="D14" s="0" t="s">
        <v>148</v>
      </c>
      <c r="E14" s="0" t="n">
        <v>25901.518</v>
      </c>
      <c r="F14" s="0" t="n">
        <v>103.286</v>
      </c>
      <c r="G14" s="0" t="n">
        <f aca="false">IF(ISNUMBER(E14),E14,VALUE(SUBSTITUTE(E14,"#",".01")))</f>
        <v>25901.518</v>
      </c>
    </row>
    <row r="15" customFormat="false" ht="13" hidden="false" customHeight="false" outlineLevel="0" collapsed="false">
      <c r="A15" s="0" t="n">
        <v>2</v>
      </c>
      <c r="B15" s="0" t="n">
        <v>2</v>
      </c>
      <c r="C15" s="0" t="n">
        <v>4</v>
      </c>
      <c r="D15" s="0" t="s">
        <v>149</v>
      </c>
      <c r="E15" s="0" t="n">
        <v>2424.91565</v>
      </c>
      <c r="F15" s="0" t="n">
        <v>6E-005</v>
      </c>
      <c r="G15" s="0" t="n">
        <f aca="false">IF(ISNUMBER(E15),E15,VALUE(SUBSTITUTE(E15,"#",".01")))</f>
        <v>2424.91565</v>
      </c>
    </row>
    <row r="16" customFormat="false" ht="13" hidden="false" customHeight="false" outlineLevel="0" collapsed="false">
      <c r="A16" s="0" t="n">
        <v>1</v>
      </c>
      <c r="B16" s="0" t="n">
        <v>3</v>
      </c>
      <c r="C16" s="0" t="n">
        <v>4</v>
      </c>
      <c r="D16" s="0" t="s">
        <v>150</v>
      </c>
      <c r="E16" s="0" t="n">
        <v>25323.185</v>
      </c>
      <c r="F16" s="0" t="n">
        <v>212.132</v>
      </c>
      <c r="G16" s="0" t="n">
        <f aca="false">IF(ISNUMBER(E16),E16,VALUE(SUBSTITUTE(E16,"#",".01")))</f>
        <v>25323.185</v>
      </c>
    </row>
    <row r="17" customFormat="false" ht="13" hidden="false" customHeight="false" outlineLevel="0" collapsed="false">
      <c r="A17" s="0" t="n">
        <v>4</v>
      </c>
      <c r="B17" s="0" t="n">
        <v>1</v>
      </c>
      <c r="C17" s="0" t="n">
        <v>5</v>
      </c>
      <c r="D17" s="0" t="s">
        <v>148</v>
      </c>
      <c r="E17" s="0" t="n">
        <v>32892.44</v>
      </c>
      <c r="F17" s="0" t="n">
        <v>100</v>
      </c>
      <c r="G17" s="0" t="n">
        <f aca="false">IF(ISNUMBER(E17),E17,VALUE(SUBSTITUTE(E17,"#",".01")))</f>
        <v>32892.44</v>
      </c>
    </row>
    <row r="18" customFormat="false" ht="13" hidden="false" customHeight="false" outlineLevel="0" collapsed="false">
      <c r="A18" s="0" t="n">
        <v>3</v>
      </c>
      <c r="B18" s="0" t="n">
        <v>2</v>
      </c>
      <c r="C18" s="0" t="n">
        <v>5</v>
      </c>
      <c r="D18" s="0" t="s">
        <v>149</v>
      </c>
      <c r="E18" s="0" t="n">
        <v>11386.233</v>
      </c>
      <c r="F18" s="0" t="n">
        <v>50</v>
      </c>
      <c r="G18" s="0" t="n">
        <f aca="false">IF(ISNUMBER(E18),E18,VALUE(SUBSTITUTE(E18,"#",".01")))</f>
        <v>11386.233</v>
      </c>
    </row>
    <row r="19" customFormat="false" ht="13" hidden="false" customHeight="false" outlineLevel="0" collapsed="false">
      <c r="A19" s="0" t="n">
        <v>2</v>
      </c>
      <c r="B19" s="0" t="n">
        <v>3</v>
      </c>
      <c r="C19" s="0" t="n">
        <v>5</v>
      </c>
      <c r="D19" s="0" t="s">
        <v>150</v>
      </c>
      <c r="E19" s="0" t="n">
        <v>11678.886</v>
      </c>
      <c r="F19" s="0" t="n">
        <v>50</v>
      </c>
      <c r="G19" s="0" t="n">
        <f aca="false">IF(ISNUMBER(E19),E19,VALUE(SUBSTITUTE(E19,"#",".01")))</f>
        <v>11678.886</v>
      </c>
    </row>
    <row r="20" customFormat="false" ht="13" hidden="false" customHeight="false" outlineLevel="0" collapsed="false">
      <c r="A20" s="0" t="n">
        <v>1</v>
      </c>
      <c r="B20" s="0" t="n">
        <v>4</v>
      </c>
      <c r="C20" s="0" t="n">
        <v>5</v>
      </c>
      <c r="D20" s="0" t="s">
        <v>153</v>
      </c>
      <c r="E20" s="0" t="s">
        <v>154</v>
      </c>
      <c r="F20" s="0" t="s">
        <v>155</v>
      </c>
      <c r="G20" s="0" t="n">
        <f aca="false">IF(ISNUMBER(E20),E20,VALUE(SUBSTITUTE(E20,"#",".01")))</f>
        <v>37996.01</v>
      </c>
    </row>
    <row r="21" customFormat="false" ht="13" hidden="false" customHeight="false" outlineLevel="0" collapsed="false">
      <c r="A21" s="0" t="n">
        <v>5</v>
      </c>
      <c r="B21" s="0" t="n">
        <v>1</v>
      </c>
      <c r="C21" s="0" t="n">
        <v>6</v>
      </c>
      <c r="D21" s="0" t="s">
        <v>148</v>
      </c>
      <c r="E21" s="0" t="n">
        <v>41863.757</v>
      </c>
      <c r="F21" s="0" t="n">
        <v>264.906</v>
      </c>
      <c r="G21" s="0" t="n">
        <f aca="false">IF(ISNUMBER(E21),E21,VALUE(SUBSTITUTE(E21,"#",".01")))</f>
        <v>41863.757</v>
      </c>
    </row>
    <row r="22" customFormat="false" ht="13" hidden="false" customHeight="false" outlineLevel="0" collapsed="false">
      <c r="A22" s="0" t="n">
        <v>4</v>
      </c>
      <c r="B22" s="0" t="n">
        <v>2</v>
      </c>
      <c r="C22" s="0" t="n">
        <v>6</v>
      </c>
      <c r="D22" s="0" t="s">
        <v>149</v>
      </c>
      <c r="E22" s="0" t="n">
        <v>17595.106</v>
      </c>
      <c r="F22" s="0" t="n">
        <v>0.755</v>
      </c>
      <c r="G22" s="0" t="n">
        <f aca="false">IF(ISNUMBER(E22),E22,VALUE(SUBSTITUTE(E22,"#",".01")))</f>
        <v>17595.106</v>
      </c>
    </row>
    <row r="23" customFormat="false" ht="13" hidden="false" customHeight="false" outlineLevel="0" collapsed="false">
      <c r="A23" s="0" t="n">
        <v>3</v>
      </c>
      <c r="B23" s="0" t="n">
        <v>3</v>
      </c>
      <c r="C23" s="0" t="n">
        <v>6</v>
      </c>
      <c r="D23" s="0" t="s">
        <v>150</v>
      </c>
      <c r="E23" s="0" t="n">
        <v>14086.793</v>
      </c>
      <c r="F23" s="0" t="n">
        <v>0.015</v>
      </c>
      <c r="G23" s="0" t="n">
        <f aca="false">IF(ISNUMBER(E23),E23,VALUE(SUBSTITUTE(E23,"#",".01")))</f>
        <v>14086.793</v>
      </c>
    </row>
    <row r="24" customFormat="false" ht="13" hidden="false" customHeight="false" outlineLevel="0" collapsed="false">
      <c r="A24" s="0" t="n">
        <v>2</v>
      </c>
      <c r="B24" s="0" t="n">
        <v>4</v>
      </c>
      <c r="C24" s="0" t="n">
        <v>6</v>
      </c>
      <c r="D24" s="0" t="s">
        <v>153</v>
      </c>
      <c r="E24" s="0" t="n">
        <v>18374.947</v>
      </c>
      <c r="F24" s="0" t="n">
        <v>5.448</v>
      </c>
      <c r="G24" s="0" t="n">
        <f aca="false">IF(ISNUMBER(E24),E24,VALUE(SUBSTITUTE(E24,"#",".01")))</f>
        <v>18374.947</v>
      </c>
    </row>
    <row r="25" customFormat="false" ht="13" hidden="false" customHeight="false" outlineLevel="0" collapsed="false">
      <c r="A25" s="0" t="n">
        <v>1</v>
      </c>
      <c r="B25" s="0" t="n">
        <v>5</v>
      </c>
      <c r="C25" s="0" t="n">
        <v>6</v>
      </c>
      <c r="D25" s="0" t="s">
        <v>156</v>
      </c>
      <c r="E25" s="0" t="s">
        <v>157</v>
      </c>
      <c r="F25" s="0" t="s">
        <v>158</v>
      </c>
      <c r="G25" s="0" t="n">
        <f aca="false">IF(ISNUMBER(E25),E25,VALUE(SUBSTITUTE(E25,"#",".01")))</f>
        <v>43603.01</v>
      </c>
    </row>
    <row r="26" customFormat="false" ht="13" hidden="false" customHeight="false" outlineLevel="0" collapsed="false">
      <c r="A26" s="0" t="n">
        <v>6</v>
      </c>
      <c r="B26" s="0" t="n">
        <v>1</v>
      </c>
      <c r="C26" s="0" t="n">
        <v>7</v>
      </c>
      <c r="D26" s="0" t="s">
        <v>148</v>
      </c>
      <c r="E26" s="0" t="s">
        <v>159</v>
      </c>
      <c r="F26" s="0" t="s">
        <v>160</v>
      </c>
      <c r="G26" s="0" t="n">
        <f aca="false">IF(ISNUMBER(E26),E26,VALUE(SUBSTITUTE(E26,"#",".01")))</f>
        <v>49135.01</v>
      </c>
    </row>
    <row r="27" customFormat="false" ht="13" hidden="false" customHeight="false" outlineLevel="0" collapsed="false">
      <c r="A27" s="0" t="n">
        <v>5</v>
      </c>
      <c r="B27" s="0" t="n">
        <v>2</v>
      </c>
      <c r="C27" s="0" t="n">
        <v>7</v>
      </c>
      <c r="D27" s="0" t="s">
        <v>149</v>
      </c>
      <c r="E27" s="0" t="n">
        <v>26101.038</v>
      </c>
      <c r="F27" s="0" t="n">
        <v>16.658</v>
      </c>
      <c r="G27" s="0" t="n">
        <f aca="false">IF(ISNUMBER(E27),E27,VALUE(SUBSTITUTE(E27,"#",".01")))</f>
        <v>26101.038</v>
      </c>
    </row>
    <row r="28" customFormat="false" ht="13" hidden="false" customHeight="false" outlineLevel="0" collapsed="false">
      <c r="A28" s="0" t="n">
        <v>4</v>
      </c>
      <c r="B28" s="0" t="n">
        <v>3</v>
      </c>
      <c r="C28" s="0" t="n">
        <v>7</v>
      </c>
      <c r="D28" s="0" t="s">
        <v>150</v>
      </c>
      <c r="E28" s="0" t="n">
        <v>14908.141</v>
      </c>
      <c r="F28" s="0" t="n">
        <v>0.079</v>
      </c>
      <c r="G28" s="0" t="n">
        <f aca="false">IF(ISNUMBER(E28),E28,VALUE(SUBSTITUTE(E28,"#",".01")))</f>
        <v>14908.141</v>
      </c>
    </row>
    <row r="29" customFormat="false" ht="13" hidden="false" customHeight="false" outlineLevel="0" collapsed="false">
      <c r="A29" s="0" t="n">
        <v>3</v>
      </c>
      <c r="B29" s="0" t="n">
        <v>4</v>
      </c>
      <c r="C29" s="0" t="n">
        <v>7</v>
      </c>
      <c r="D29" s="0" t="s">
        <v>153</v>
      </c>
      <c r="E29" s="0" t="n">
        <v>15770.034</v>
      </c>
      <c r="F29" s="0" t="n">
        <v>0.106</v>
      </c>
      <c r="G29" s="0" t="n">
        <f aca="false">IF(ISNUMBER(E29),E29,VALUE(SUBSTITUTE(E29,"#",".01")))</f>
        <v>15770.034</v>
      </c>
    </row>
    <row r="30" customFormat="false" ht="13" hidden="false" customHeight="false" outlineLevel="0" collapsed="false">
      <c r="A30" s="0" t="n">
        <v>2</v>
      </c>
      <c r="B30" s="0" t="n">
        <v>5</v>
      </c>
      <c r="C30" s="0" t="n">
        <v>7</v>
      </c>
      <c r="D30" s="0" t="s">
        <v>156</v>
      </c>
      <c r="E30" s="0" t="n">
        <v>27868.346</v>
      </c>
      <c r="F30" s="0" t="n">
        <v>70.712</v>
      </c>
      <c r="G30" s="0" t="n">
        <f aca="false">IF(ISNUMBER(E30),E30,VALUE(SUBSTITUTE(E30,"#",".01")))</f>
        <v>27868.346</v>
      </c>
    </row>
    <row r="31" customFormat="false" ht="13" hidden="false" customHeight="false" outlineLevel="0" collapsed="false">
      <c r="A31" s="0" t="n">
        <v>6</v>
      </c>
      <c r="B31" s="0" t="n">
        <v>2</v>
      </c>
      <c r="C31" s="0" t="n">
        <v>8</v>
      </c>
      <c r="D31" s="0" t="s">
        <v>149</v>
      </c>
      <c r="E31" s="0" t="n">
        <v>31598.044</v>
      </c>
      <c r="F31" s="0" t="n">
        <v>6.868</v>
      </c>
      <c r="G31" s="0" t="n">
        <f aca="false">IF(ISNUMBER(E31),E31,VALUE(SUBSTITUTE(E31,"#",".01")))</f>
        <v>31598.044</v>
      </c>
    </row>
    <row r="32" customFormat="false" ht="13" hidden="false" customHeight="false" outlineLevel="0" collapsed="false">
      <c r="A32" s="0" t="n">
        <v>5</v>
      </c>
      <c r="B32" s="0" t="n">
        <v>3</v>
      </c>
      <c r="C32" s="0" t="n">
        <v>8</v>
      </c>
      <c r="D32" s="0" t="s">
        <v>150</v>
      </c>
      <c r="E32" s="0" t="n">
        <v>20946.844</v>
      </c>
      <c r="F32" s="0" t="n">
        <v>0.095</v>
      </c>
      <c r="G32" s="0" t="n">
        <f aca="false">IF(ISNUMBER(E32),E32,VALUE(SUBSTITUTE(E32,"#",".01")))</f>
        <v>20946.844</v>
      </c>
    </row>
    <row r="33" customFormat="false" ht="13" hidden="false" customHeight="false" outlineLevel="0" collapsed="false">
      <c r="A33" s="0" t="n">
        <v>4</v>
      </c>
      <c r="B33" s="0" t="n">
        <v>4</v>
      </c>
      <c r="C33" s="0" t="n">
        <v>8</v>
      </c>
      <c r="D33" s="0" t="s">
        <v>153</v>
      </c>
      <c r="E33" s="0" t="n">
        <v>4941.672</v>
      </c>
      <c r="F33" s="0" t="n">
        <v>0.035</v>
      </c>
      <c r="G33" s="0" t="n">
        <f aca="false">IF(ISNUMBER(E33),E33,VALUE(SUBSTITUTE(E33,"#",".01")))</f>
        <v>4941.672</v>
      </c>
    </row>
    <row r="34" customFormat="false" ht="13" hidden="false" customHeight="false" outlineLevel="0" collapsed="false">
      <c r="A34" s="0" t="n">
        <v>3</v>
      </c>
      <c r="B34" s="0" t="n">
        <v>5</v>
      </c>
      <c r="C34" s="0" t="n">
        <v>8</v>
      </c>
      <c r="D34" s="0" t="s">
        <v>156</v>
      </c>
      <c r="E34" s="0" t="n">
        <v>22921.49</v>
      </c>
      <c r="F34" s="0" t="n">
        <v>1</v>
      </c>
      <c r="G34" s="0" t="n">
        <f aca="false">IF(ISNUMBER(E34),E34,VALUE(SUBSTITUTE(E34,"#",".01")))</f>
        <v>22921.49</v>
      </c>
    </row>
    <row r="35" customFormat="false" ht="13" hidden="false" customHeight="false" outlineLevel="0" collapsed="false">
      <c r="A35" s="0" t="n">
        <v>2</v>
      </c>
      <c r="B35" s="0" t="n">
        <v>6</v>
      </c>
      <c r="C35" s="0" t="n">
        <v>8</v>
      </c>
      <c r="D35" s="0" t="s">
        <v>161</v>
      </c>
      <c r="E35" s="0" t="n">
        <v>35094.06</v>
      </c>
      <c r="F35" s="0" t="n">
        <v>23.068</v>
      </c>
      <c r="G35" s="0" t="n">
        <f aca="false">IF(ISNUMBER(E35),E35,VALUE(SUBSTITUTE(E35,"#",".01")))</f>
        <v>35094.06</v>
      </c>
    </row>
    <row r="36" customFormat="false" ht="13" hidden="false" customHeight="false" outlineLevel="0" collapsed="false">
      <c r="A36" s="0" t="n">
        <v>7</v>
      </c>
      <c r="B36" s="0" t="n">
        <v>2</v>
      </c>
      <c r="C36" s="0" t="n">
        <v>9</v>
      </c>
      <c r="D36" s="0" t="s">
        <v>149</v>
      </c>
      <c r="E36" s="0" t="n">
        <v>40939.429</v>
      </c>
      <c r="F36" s="0" t="n">
        <v>29.418</v>
      </c>
      <c r="G36" s="0" t="n">
        <f aca="false">IF(ISNUMBER(E36),E36,VALUE(SUBSTITUTE(E36,"#",".01")))</f>
        <v>40939.429</v>
      </c>
    </row>
    <row r="37" customFormat="false" ht="13" hidden="false" customHeight="false" outlineLevel="0" collapsed="false">
      <c r="A37" s="0" t="n">
        <v>6</v>
      </c>
      <c r="B37" s="0" t="n">
        <v>3</v>
      </c>
      <c r="C37" s="0" t="n">
        <v>9</v>
      </c>
      <c r="D37" s="0" t="s">
        <v>150</v>
      </c>
      <c r="E37" s="0" t="n">
        <v>24954.264</v>
      </c>
      <c r="F37" s="0" t="n">
        <v>1.935</v>
      </c>
      <c r="G37" s="0" t="n">
        <f aca="false">IF(ISNUMBER(E37),E37,VALUE(SUBSTITUTE(E37,"#",".01")))</f>
        <v>24954.264</v>
      </c>
    </row>
    <row r="38" customFormat="false" ht="13" hidden="false" customHeight="false" outlineLevel="0" collapsed="false">
      <c r="A38" s="0" t="n">
        <v>5</v>
      </c>
      <c r="B38" s="0" t="n">
        <v>4</v>
      </c>
      <c r="C38" s="0" t="n">
        <v>9</v>
      </c>
      <c r="D38" s="0" t="s">
        <v>153</v>
      </c>
      <c r="E38" s="0" t="n">
        <v>11347.648</v>
      </c>
      <c r="F38" s="0" t="n">
        <v>0.398</v>
      </c>
      <c r="G38" s="0" t="n">
        <f aca="false">IF(ISNUMBER(E38),E38,VALUE(SUBSTITUTE(E38,"#",".01")))</f>
        <v>11347.648</v>
      </c>
    </row>
    <row r="39" customFormat="false" ht="13" hidden="false" customHeight="false" outlineLevel="0" collapsed="false">
      <c r="A39" s="0" t="n">
        <v>4</v>
      </c>
      <c r="B39" s="0" t="n">
        <v>5</v>
      </c>
      <c r="C39" s="0" t="n">
        <v>9</v>
      </c>
      <c r="D39" s="0" t="s">
        <v>156</v>
      </c>
      <c r="E39" s="0" t="n">
        <v>12415.681</v>
      </c>
      <c r="F39" s="0" t="n">
        <v>0.983</v>
      </c>
      <c r="G39" s="0" t="n">
        <f aca="false">IF(ISNUMBER(E39),E39,VALUE(SUBSTITUTE(E39,"#",".01")))</f>
        <v>12415.681</v>
      </c>
    </row>
    <row r="40" customFormat="false" ht="13" hidden="false" customHeight="false" outlineLevel="0" collapsed="false">
      <c r="A40" s="0" t="n">
        <v>3</v>
      </c>
      <c r="B40" s="0" t="n">
        <v>6</v>
      </c>
      <c r="C40" s="0" t="n">
        <v>9</v>
      </c>
      <c r="D40" s="0" t="s">
        <v>161</v>
      </c>
      <c r="E40" s="0" t="n">
        <v>28910.491</v>
      </c>
      <c r="F40" s="0" t="n">
        <v>2.138</v>
      </c>
      <c r="G40" s="0" t="n">
        <f aca="false">IF(ISNUMBER(E40),E40,VALUE(SUBSTITUTE(E40,"#",".01")))</f>
        <v>28910.491</v>
      </c>
    </row>
    <row r="41" customFormat="false" ht="13" hidden="false" customHeight="false" outlineLevel="0" collapsed="false">
      <c r="A41" s="0" t="n">
        <v>8</v>
      </c>
      <c r="B41" s="0" t="n">
        <v>2</v>
      </c>
      <c r="C41" s="0" t="n">
        <v>10</v>
      </c>
      <c r="D41" s="0" t="s">
        <v>149</v>
      </c>
      <c r="E41" s="0" t="n">
        <v>48809.203</v>
      </c>
      <c r="F41" s="0" t="n">
        <v>70.001</v>
      </c>
      <c r="G41" s="0" t="n">
        <f aca="false">IF(ISNUMBER(E41),E41,VALUE(SUBSTITUTE(E41,"#",".01")))</f>
        <v>48809.203</v>
      </c>
    </row>
    <row r="42" customFormat="false" ht="13" hidden="false" customHeight="false" outlineLevel="0" collapsed="false">
      <c r="A42" s="0" t="n">
        <v>7</v>
      </c>
      <c r="B42" s="0" t="n">
        <v>3</v>
      </c>
      <c r="C42" s="0" t="n">
        <v>10</v>
      </c>
      <c r="D42" s="0" t="s">
        <v>150</v>
      </c>
      <c r="E42" s="0" t="n">
        <v>33050.581</v>
      </c>
      <c r="F42" s="0" t="n">
        <v>15.124</v>
      </c>
      <c r="G42" s="0" t="n">
        <f aca="false">IF(ISNUMBER(E42),E42,VALUE(SUBSTITUTE(E42,"#",".01")))</f>
        <v>33050.581</v>
      </c>
    </row>
    <row r="43" customFormat="false" ht="13" hidden="false" customHeight="false" outlineLevel="0" collapsed="false">
      <c r="A43" s="0" t="n">
        <v>6</v>
      </c>
      <c r="B43" s="0" t="n">
        <v>4</v>
      </c>
      <c r="C43" s="0" t="n">
        <v>10</v>
      </c>
      <c r="D43" s="0" t="s">
        <v>153</v>
      </c>
      <c r="E43" s="0" t="n">
        <v>12606.67</v>
      </c>
      <c r="F43" s="0" t="n">
        <v>0.401</v>
      </c>
      <c r="G43" s="0" t="n">
        <f aca="false">IF(ISNUMBER(E43),E43,VALUE(SUBSTITUTE(E43,"#",".01")))</f>
        <v>12606.67</v>
      </c>
    </row>
    <row r="44" customFormat="false" ht="13" hidden="false" customHeight="false" outlineLevel="0" collapsed="false">
      <c r="A44" s="0" t="n">
        <v>5</v>
      </c>
      <c r="B44" s="0" t="n">
        <v>5</v>
      </c>
      <c r="C44" s="0" t="n">
        <v>10</v>
      </c>
      <c r="D44" s="0" t="s">
        <v>156</v>
      </c>
      <c r="E44" s="0" t="n">
        <v>12050.731</v>
      </c>
      <c r="F44" s="0" t="n">
        <v>0.386</v>
      </c>
      <c r="G44" s="0" t="n">
        <f aca="false">IF(ISNUMBER(E44),E44,VALUE(SUBSTITUTE(E44,"#",".01")))</f>
        <v>12050.731</v>
      </c>
    </row>
    <row r="45" customFormat="false" ht="13" hidden="false" customHeight="false" outlineLevel="0" collapsed="false">
      <c r="A45" s="0" t="n">
        <v>4</v>
      </c>
      <c r="B45" s="0" t="n">
        <v>6</v>
      </c>
      <c r="C45" s="0" t="n">
        <v>10</v>
      </c>
      <c r="D45" s="0" t="s">
        <v>161</v>
      </c>
      <c r="E45" s="0" t="n">
        <v>15698.682</v>
      </c>
      <c r="F45" s="0" t="n">
        <v>0.403</v>
      </c>
      <c r="G45" s="0" t="n">
        <f aca="false">IF(ISNUMBER(E45),E45,VALUE(SUBSTITUTE(E45,"#",".01")))</f>
        <v>15698.682</v>
      </c>
    </row>
    <row r="46" customFormat="false" ht="13" hidden="false" customHeight="false" outlineLevel="0" collapsed="false">
      <c r="A46" s="0" t="n">
        <v>3</v>
      </c>
      <c r="B46" s="0" t="n">
        <v>7</v>
      </c>
      <c r="C46" s="0" t="n">
        <v>10</v>
      </c>
      <c r="D46" s="0" t="s">
        <v>7</v>
      </c>
      <c r="E46" s="0" t="n">
        <v>38800.148</v>
      </c>
      <c r="F46" s="0" t="n">
        <v>400</v>
      </c>
      <c r="G46" s="0" t="n">
        <f aca="false">IF(ISNUMBER(E46),E46,VALUE(SUBSTITUTE(E46,"#",".01")))</f>
        <v>38800.148</v>
      </c>
    </row>
    <row r="47" customFormat="false" ht="13" hidden="false" customHeight="false" outlineLevel="0" collapsed="false">
      <c r="A47" s="0" t="n">
        <v>8</v>
      </c>
      <c r="B47" s="0" t="n">
        <v>3</v>
      </c>
      <c r="C47" s="0" t="n">
        <v>11</v>
      </c>
      <c r="D47" s="0" t="s">
        <v>150</v>
      </c>
      <c r="E47" s="0" t="n">
        <v>40797.31</v>
      </c>
      <c r="F47" s="0" t="n">
        <v>19.295</v>
      </c>
      <c r="G47" s="0" t="n">
        <f aca="false">IF(ISNUMBER(E47),E47,VALUE(SUBSTITUTE(E47,"#",".01")))</f>
        <v>40797.31</v>
      </c>
    </row>
    <row r="48" customFormat="false" ht="13" hidden="false" customHeight="false" outlineLevel="0" collapsed="false">
      <c r="A48" s="0" t="n">
        <v>7</v>
      </c>
      <c r="B48" s="0" t="n">
        <v>4</v>
      </c>
      <c r="C48" s="0" t="n">
        <v>11</v>
      </c>
      <c r="D48" s="0" t="s">
        <v>153</v>
      </c>
      <c r="E48" s="0" t="n">
        <v>20174.064</v>
      </c>
      <c r="F48" s="0" t="n">
        <v>6.356</v>
      </c>
      <c r="G48" s="0" t="n">
        <f aca="false">IF(ISNUMBER(E48),E48,VALUE(SUBSTITUTE(E48,"#",".01")))</f>
        <v>20174.064</v>
      </c>
    </row>
    <row r="49" customFormat="false" ht="13" hidden="false" customHeight="false" outlineLevel="0" collapsed="false">
      <c r="A49" s="0" t="n">
        <v>6</v>
      </c>
      <c r="B49" s="0" t="n">
        <v>5</v>
      </c>
      <c r="C49" s="0" t="n">
        <v>11</v>
      </c>
      <c r="D49" s="0" t="s">
        <v>156</v>
      </c>
      <c r="E49" s="0" t="n">
        <v>8667.931</v>
      </c>
      <c r="F49" s="0" t="n">
        <v>0.418</v>
      </c>
      <c r="G49" s="0" t="n">
        <f aca="false">IF(ISNUMBER(E49),E49,VALUE(SUBSTITUTE(E49,"#",".01")))</f>
        <v>8667.931</v>
      </c>
    </row>
    <row r="50" customFormat="false" ht="13" hidden="false" customHeight="false" outlineLevel="0" collapsed="false">
      <c r="A50" s="0" t="n">
        <v>5</v>
      </c>
      <c r="B50" s="0" t="n">
        <v>6</v>
      </c>
      <c r="C50" s="0" t="n">
        <v>11</v>
      </c>
      <c r="D50" s="0" t="s">
        <v>161</v>
      </c>
      <c r="E50" s="0" t="n">
        <v>10650.342</v>
      </c>
      <c r="F50" s="0" t="n">
        <v>0.95</v>
      </c>
      <c r="G50" s="0" t="n">
        <f aca="false">IF(ISNUMBER(E50),E50,VALUE(SUBSTITUTE(E50,"#",".01")))</f>
        <v>10650.342</v>
      </c>
    </row>
    <row r="51" customFormat="false" ht="13" hidden="false" customHeight="false" outlineLevel="0" collapsed="false">
      <c r="A51" s="0" t="n">
        <v>4</v>
      </c>
      <c r="B51" s="0" t="n">
        <v>7</v>
      </c>
      <c r="C51" s="0" t="n">
        <v>11</v>
      </c>
      <c r="D51" s="0" t="s">
        <v>7</v>
      </c>
      <c r="E51" s="0" t="n">
        <v>24303.569</v>
      </c>
      <c r="F51" s="0" t="n">
        <v>46.156</v>
      </c>
      <c r="G51" s="0" t="n">
        <f aca="false">IF(ISNUMBER(E51),E51,VALUE(SUBSTITUTE(E51,"#",".01")))</f>
        <v>24303.569</v>
      </c>
    </row>
    <row r="52" customFormat="false" ht="13" hidden="false" customHeight="false" outlineLevel="0" collapsed="false">
      <c r="A52" s="0" t="n">
        <v>9</v>
      </c>
      <c r="B52" s="0" t="n">
        <v>3</v>
      </c>
      <c r="C52" s="0" t="n">
        <v>12</v>
      </c>
      <c r="D52" s="0" t="s">
        <v>150</v>
      </c>
      <c r="E52" s="0" t="s">
        <v>162</v>
      </c>
      <c r="F52" s="0" t="s">
        <v>163</v>
      </c>
      <c r="G52" s="0" t="n">
        <f aca="false">IF(ISNUMBER(E52),E52,VALUE(SUBSTITUTE(E52,"#",".01")))</f>
        <v>50096.01</v>
      </c>
    </row>
    <row r="53" customFormat="false" ht="13" hidden="false" customHeight="false" outlineLevel="0" collapsed="false">
      <c r="A53" s="0" t="n">
        <v>8</v>
      </c>
      <c r="B53" s="0" t="n">
        <v>4</v>
      </c>
      <c r="C53" s="0" t="n">
        <v>12</v>
      </c>
      <c r="D53" s="0" t="s">
        <v>153</v>
      </c>
      <c r="E53" s="0" t="n">
        <v>25076.506</v>
      </c>
      <c r="F53" s="0" t="n">
        <v>15.005</v>
      </c>
      <c r="G53" s="0" t="n">
        <f aca="false">IF(ISNUMBER(E53),E53,VALUE(SUBSTITUTE(E53,"#",".01")))</f>
        <v>25076.506</v>
      </c>
    </row>
    <row r="54" customFormat="false" ht="13" hidden="false" customHeight="false" outlineLevel="0" collapsed="false">
      <c r="A54" s="0" t="n">
        <v>7</v>
      </c>
      <c r="B54" s="0" t="n">
        <v>5</v>
      </c>
      <c r="C54" s="0" t="n">
        <v>12</v>
      </c>
      <c r="D54" s="0" t="s">
        <v>156</v>
      </c>
      <c r="E54" s="0" t="n">
        <v>13368.899</v>
      </c>
      <c r="F54" s="0" t="n">
        <v>1.4</v>
      </c>
      <c r="G54" s="0" t="n">
        <f aca="false">IF(ISNUMBER(E54),E54,VALUE(SUBSTITUTE(E54,"#",".01")))</f>
        <v>13368.899</v>
      </c>
    </row>
    <row r="55" customFormat="false" ht="13" hidden="false" customHeight="false" outlineLevel="0" collapsed="false">
      <c r="A55" s="0" t="n">
        <v>6</v>
      </c>
      <c r="B55" s="0" t="n">
        <v>6</v>
      </c>
      <c r="C55" s="0" t="n">
        <v>12</v>
      </c>
      <c r="D55" s="0" t="s">
        <v>161</v>
      </c>
      <c r="E55" s="0" t="n">
        <v>0</v>
      </c>
      <c r="F55" s="0" t="n">
        <v>0</v>
      </c>
      <c r="G55" s="0" t="n">
        <f aca="false">IF(ISNUMBER(E55),E55,VALUE(SUBSTITUTE(E55,"#",".01")))</f>
        <v>0</v>
      </c>
    </row>
    <row r="56" customFormat="false" ht="13" hidden="false" customHeight="false" outlineLevel="0" collapsed="false">
      <c r="A56" s="0" t="n">
        <v>5</v>
      </c>
      <c r="B56" s="0" t="n">
        <v>7</v>
      </c>
      <c r="C56" s="0" t="n">
        <v>12</v>
      </c>
      <c r="D56" s="0" t="s">
        <v>7</v>
      </c>
      <c r="E56" s="0" t="n">
        <v>17338.082</v>
      </c>
      <c r="F56" s="0" t="n">
        <v>1</v>
      </c>
      <c r="G56" s="0" t="n">
        <f aca="false">IF(ISNUMBER(E56),E56,VALUE(SUBSTITUTE(E56,"#",".01")))</f>
        <v>17338.082</v>
      </c>
    </row>
    <row r="57" customFormat="false" ht="13" hidden="false" customHeight="false" outlineLevel="0" collapsed="false">
      <c r="A57" s="0" t="n">
        <v>4</v>
      </c>
      <c r="B57" s="0" t="n">
        <v>8</v>
      </c>
      <c r="C57" s="0" t="n">
        <v>12</v>
      </c>
      <c r="D57" s="0" t="s">
        <v>164</v>
      </c>
      <c r="E57" s="0" t="n">
        <v>32047.954</v>
      </c>
      <c r="F57" s="0" t="n">
        <v>18.466</v>
      </c>
      <c r="G57" s="0" t="n">
        <f aca="false">IF(ISNUMBER(E57),E57,VALUE(SUBSTITUTE(E57,"#",".01")))</f>
        <v>32047.954</v>
      </c>
    </row>
    <row r="58" customFormat="false" ht="13" hidden="false" customHeight="false" outlineLevel="0" collapsed="false">
      <c r="A58" s="0" t="n">
        <v>9</v>
      </c>
      <c r="B58" s="0" t="n">
        <v>4</v>
      </c>
      <c r="C58" s="0" t="n">
        <v>13</v>
      </c>
      <c r="D58" s="0" t="s">
        <v>153</v>
      </c>
      <c r="E58" s="0" t="n">
        <v>33247.823</v>
      </c>
      <c r="F58" s="0" t="n">
        <v>71.59</v>
      </c>
      <c r="G58" s="0" t="n">
        <f aca="false">IF(ISNUMBER(E58),E58,VALUE(SUBSTITUTE(E58,"#",".01")))</f>
        <v>33247.823</v>
      </c>
    </row>
    <row r="59" customFormat="false" ht="13" hidden="false" customHeight="false" outlineLevel="0" collapsed="false">
      <c r="A59" s="0" t="n">
        <v>8</v>
      </c>
      <c r="B59" s="0" t="n">
        <v>5</v>
      </c>
      <c r="C59" s="0" t="n">
        <v>13</v>
      </c>
      <c r="D59" s="0" t="s">
        <v>156</v>
      </c>
      <c r="E59" s="0" t="n">
        <v>16562.166</v>
      </c>
      <c r="F59" s="0" t="n">
        <v>1.084</v>
      </c>
      <c r="G59" s="0" t="n">
        <f aca="false">IF(ISNUMBER(E59),E59,VALUE(SUBSTITUTE(E59,"#",".01")))</f>
        <v>16562.166</v>
      </c>
    </row>
    <row r="60" customFormat="false" ht="13" hidden="false" customHeight="false" outlineLevel="0" collapsed="false">
      <c r="A60" s="0" t="n">
        <v>7</v>
      </c>
      <c r="B60" s="0" t="n">
        <v>6</v>
      </c>
      <c r="C60" s="0" t="n">
        <v>13</v>
      </c>
      <c r="D60" s="0" t="s">
        <v>161</v>
      </c>
      <c r="E60" s="0" t="n">
        <v>3125.01129</v>
      </c>
      <c r="F60" s="0" t="n">
        <v>0.00091</v>
      </c>
      <c r="G60" s="0" t="n">
        <f aca="false">IF(ISNUMBER(E60),E60,VALUE(SUBSTITUTE(E60,"#",".01")))</f>
        <v>3125.01129</v>
      </c>
    </row>
    <row r="61" customFormat="false" ht="13" hidden="false" customHeight="false" outlineLevel="0" collapsed="false">
      <c r="A61" s="0" t="n">
        <v>6</v>
      </c>
      <c r="B61" s="0" t="n">
        <v>7</v>
      </c>
      <c r="C61" s="0" t="n">
        <v>13</v>
      </c>
      <c r="D61" s="0" t="s">
        <v>7</v>
      </c>
      <c r="E61" s="0" t="n">
        <v>5345.481</v>
      </c>
      <c r="F61" s="0" t="n">
        <v>0.27</v>
      </c>
      <c r="G61" s="0" t="n">
        <f aca="false">IF(ISNUMBER(E61),E61,VALUE(SUBSTITUTE(E61,"#",".01")))</f>
        <v>5345.481</v>
      </c>
    </row>
    <row r="62" customFormat="false" ht="13" hidden="false" customHeight="false" outlineLevel="0" collapsed="false">
      <c r="A62" s="0" t="n">
        <v>5</v>
      </c>
      <c r="B62" s="0" t="n">
        <v>8</v>
      </c>
      <c r="C62" s="0" t="n">
        <v>13</v>
      </c>
      <c r="D62" s="0" t="s">
        <v>164</v>
      </c>
      <c r="E62" s="0" t="n">
        <v>23112.428</v>
      </c>
      <c r="F62" s="0" t="n">
        <v>9.526</v>
      </c>
      <c r="G62" s="0" t="n">
        <f aca="false">IF(ISNUMBER(E62),E62,VALUE(SUBSTITUTE(E62,"#",".01")))</f>
        <v>23112.428</v>
      </c>
    </row>
    <row r="63" customFormat="false" ht="13" hidden="false" customHeight="false" outlineLevel="0" collapsed="false">
      <c r="A63" s="0" t="n">
        <v>10</v>
      </c>
      <c r="B63" s="0" t="n">
        <v>4</v>
      </c>
      <c r="C63" s="0" t="n">
        <v>14</v>
      </c>
      <c r="D63" s="0" t="s">
        <v>153</v>
      </c>
      <c r="E63" s="0" t="n">
        <v>39954.498</v>
      </c>
      <c r="F63" s="0" t="n">
        <v>132.245</v>
      </c>
      <c r="G63" s="0" t="n">
        <f aca="false">IF(ISNUMBER(E63),E63,VALUE(SUBSTITUTE(E63,"#",".01")))</f>
        <v>39954.498</v>
      </c>
    </row>
    <row r="64" customFormat="false" ht="13" hidden="false" customHeight="false" outlineLevel="0" collapsed="false">
      <c r="A64" s="0" t="n">
        <v>9</v>
      </c>
      <c r="B64" s="0" t="n">
        <v>5</v>
      </c>
      <c r="C64" s="0" t="n">
        <v>14</v>
      </c>
      <c r="D64" s="0" t="s">
        <v>156</v>
      </c>
      <c r="E64" s="0" t="n">
        <v>23663.683</v>
      </c>
      <c r="F64" s="0" t="n">
        <v>21.213</v>
      </c>
      <c r="G64" s="0" t="n">
        <f aca="false">IF(ISNUMBER(E64),E64,VALUE(SUBSTITUTE(E64,"#",".01")))</f>
        <v>23663.683</v>
      </c>
    </row>
    <row r="65" customFormat="false" ht="13" hidden="false" customHeight="false" outlineLevel="0" collapsed="false">
      <c r="A65" s="0" t="n">
        <v>8</v>
      </c>
      <c r="B65" s="0" t="n">
        <v>6</v>
      </c>
      <c r="C65" s="0" t="n">
        <v>14</v>
      </c>
      <c r="D65" s="0" t="s">
        <v>161</v>
      </c>
      <c r="E65" s="0" t="n">
        <v>3019.89305</v>
      </c>
      <c r="F65" s="0" t="n">
        <v>0.0038</v>
      </c>
      <c r="G65" s="0" t="n">
        <f aca="false">IF(ISNUMBER(E65),E65,VALUE(SUBSTITUTE(E65,"#",".01")))</f>
        <v>3019.89305</v>
      </c>
    </row>
    <row r="66" customFormat="false" ht="13" hidden="false" customHeight="false" outlineLevel="0" collapsed="false">
      <c r="A66" s="0" t="n">
        <v>7</v>
      </c>
      <c r="B66" s="0" t="n">
        <v>7</v>
      </c>
      <c r="C66" s="0" t="n">
        <v>14</v>
      </c>
      <c r="D66" s="0" t="s">
        <v>7</v>
      </c>
      <c r="E66" s="0" t="n">
        <v>2863.41704</v>
      </c>
      <c r="F66" s="0" t="n">
        <v>0.00058</v>
      </c>
      <c r="G66" s="0" t="n">
        <f aca="false">IF(ISNUMBER(E66),E66,VALUE(SUBSTITUTE(E66,"#",".01")))</f>
        <v>2863.41704</v>
      </c>
    </row>
    <row r="67" customFormat="false" ht="13" hidden="false" customHeight="false" outlineLevel="0" collapsed="false">
      <c r="A67" s="0" t="n">
        <v>6</v>
      </c>
      <c r="B67" s="0" t="n">
        <v>8</v>
      </c>
      <c r="C67" s="0" t="n">
        <v>14</v>
      </c>
      <c r="D67" s="0" t="s">
        <v>164</v>
      </c>
      <c r="E67" s="0" t="n">
        <v>8007.356</v>
      </c>
      <c r="F67" s="0" t="n">
        <v>0.109</v>
      </c>
      <c r="G67" s="0" t="n">
        <f aca="false">IF(ISNUMBER(E67),E67,VALUE(SUBSTITUTE(E67,"#",".01")))</f>
        <v>8007.356</v>
      </c>
    </row>
    <row r="68" customFormat="false" ht="13" hidden="false" customHeight="false" outlineLevel="0" collapsed="false">
      <c r="A68" s="0" t="n">
        <v>5</v>
      </c>
      <c r="B68" s="0" t="n">
        <v>9</v>
      </c>
      <c r="C68" s="0" t="n">
        <v>14</v>
      </c>
      <c r="D68" s="0" t="s">
        <v>165</v>
      </c>
      <c r="E68" s="0" t="s">
        <v>166</v>
      </c>
      <c r="F68" s="0" t="s">
        <v>167</v>
      </c>
      <c r="G68" s="0" t="n">
        <f aca="false">IF(ISNUMBER(E68),E68,VALUE(SUBSTITUTE(E68,"#",".01")))</f>
        <v>32658.01</v>
      </c>
    </row>
    <row r="69" customFormat="false" ht="13" hidden="false" customHeight="false" outlineLevel="0" collapsed="false">
      <c r="A69" s="0" t="n">
        <v>11</v>
      </c>
      <c r="B69" s="0" t="n">
        <v>4</v>
      </c>
      <c r="C69" s="0" t="n">
        <v>15</v>
      </c>
      <c r="D69" s="0" t="s">
        <v>153</v>
      </c>
      <c r="E69" s="0" t="s">
        <v>168</v>
      </c>
      <c r="F69" s="0" t="s">
        <v>169</v>
      </c>
      <c r="G69" s="0" t="n">
        <f aca="false">IF(ISNUMBER(E69),E69,VALUE(SUBSTITUTE(E69,"#",".01")))</f>
        <v>49798.01</v>
      </c>
    </row>
    <row r="70" customFormat="false" ht="13" hidden="false" customHeight="false" outlineLevel="0" collapsed="false">
      <c r="A70" s="0" t="n">
        <v>10</v>
      </c>
      <c r="B70" s="0" t="n">
        <v>5</v>
      </c>
      <c r="C70" s="0" t="n">
        <v>15</v>
      </c>
      <c r="D70" s="0" t="s">
        <v>156</v>
      </c>
      <c r="E70" s="0" t="n">
        <v>28972.278</v>
      </c>
      <c r="F70" s="0" t="n">
        <v>22.369</v>
      </c>
      <c r="G70" s="0" t="n">
        <f aca="false">IF(ISNUMBER(E70),E70,VALUE(SUBSTITUTE(E70,"#",".01")))</f>
        <v>28972.278</v>
      </c>
    </row>
    <row r="71" customFormat="false" ht="13" hidden="false" customHeight="false" outlineLevel="0" collapsed="false">
      <c r="A71" s="0" t="n">
        <v>9</v>
      </c>
      <c r="B71" s="0" t="n">
        <v>6</v>
      </c>
      <c r="C71" s="0" t="n">
        <v>15</v>
      </c>
      <c r="D71" s="0" t="s">
        <v>161</v>
      </c>
      <c r="E71" s="0" t="n">
        <v>9873.144</v>
      </c>
      <c r="F71" s="0" t="n">
        <v>0.8</v>
      </c>
      <c r="G71" s="0" t="n">
        <f aca="false">IF(ISNUMBER(E71),E71,VALUE(SUBSTITUTE(E71,"#",".01")))</f>
        <v>9873.144</v>
      </c>
    </row>
    <row r="72" customFormat="false" ht="13" hidden="false" customHeight="false" outlineLevel="0" collapsed="false">
      <c r="A72" s="0" t="n">
        <v>8</v>
      </c>
      <c r="B72" s="0" t="n">
        <v>7</v>
      </c>
      <c r="C72" s="0" t="n">
        <v>15</v>
      </c>
      <c r="D72" s="0" t="s">
        <v>7</v>
      </c>
      <c r="E72" s="0" t="n">
        <v>101.43805</v>
      </c>
      <c r="F72" s="0" t="n">
        <v>0.0007</v>
      </c>
      <c r="G72" s="0" t="n">
        <f aca="false">IF(ISNUMBER(E72),E72,VALUE(SUBSTITUTE(E72,"#",".01")))</f>
        <v>101.43805</v>
      </c>
    </row>
    <row r="73" customFormat="false" ht="13" hidden="false" customHeight="false" outlineLevel="0" collapsed="false">
      <c r="A73" s="0" t="n">
        <v>7</v>
      </c>
      <c r="B73" s="0" t="n">
        <v>8</v>
      </c>
      <c r="C73" s="0" t="n">
        <v>15</v>
      </c>
      <c r="D73" s="0" t="s">
        <v>164</v>
      </c>
      <c r="E73" s="0" t="n">
        <v>2855.605</v>
      </c>
      <c r="F73" s="0" t="n">
        <v>0.491</v>
      </c>
      <c r="G73" s="0" t="n">
        <f aca="false">IF(ISNUMBER(E73),E73,VALUE(SUBSTITUTE(E73,"#",".01")))</f>
        <v>2855.605</v>
      </c>
    </row>
    <row r="74" customFormat="false" ht="13" hidden="false" customHeight="false" outlineLevel="0" collapsed="false">
      <c r="A74" s="0" t="n">
        <v>6</v>
      </c>
      <c r="B74" s="0" t="n">
        <v>9</v>
      </c>
      <c r="C74" s="0" t="n">
        <v>15</v>
      </c>
      <c r="D74" s="0" t="s">
        <v>165</v>
      </c>
      <c r="E74" s="0" t="n">
        <v>16775.372</v>
      </c>
      <c r="F74" s="0" t="n">
        <v>133.793</v>
      </c>
      <c r="G74" s="0" t="n">
        <f aca="false">IF(ISNUMBER(E74),E74,VALUE(SUBSTITUTE(E74,"#",".01")))</f>
        <v>16775.372</v>
      </c>
    </row>
    <row r="75" customFormat="false" ht="13" hidden="false" customHeight="false" outlineLevel="0" collapsed="false">
      <c r="A75" s="0" t="n">
        <v>12</v>
      </c>
      <c r="B75" s="0" t="n">
        <v>4</v>
      </c>
      <c r="C75" s="0" t="n">
        <v>16</v>
      </c>
      <c r="D75" s="0" t="s">
        <v>153</v>
      </c>
      <c r="E75" s="0" t="s">
        <v>170</v>
      </c>
      <c r="F75" s="0" t="s">
        <v>169</v>
      </c>
      <c r="G75" s="0" t="n">
        <f aca="false">IF(ISNUMBER(E75),E75,VALUE(SUBSTITUTE(E75,"#",".01")))</f>
        <v>57678.01</v>
      </c>
    </row>
    <row r="76" customFormat="false" ht="13" hidden="false" customHeight="false" outlineLevel="0" collapsed="false">
      <c r="A76" s="0" t="n">
        <v>11</v>
      </c>
      <c r="B76" s="0" t="n">
        <v>5</v>
      </c>
      <c r="C76" s="0" t="n">
        <v>16</v>
      </c>
      <c r="D76" s="0" t="s">
        <v>156</v>
      </c>
      <c r="E76" s="0" t="n">
        <v>37081.686</v>
      </c>
      <c r="F76" s="0" t="n">
        <v>60</v>
      </c>
      <c r="G76" s="0" t="n">
        <f aca="false">IF(ISNUMBER(E76),E76,VALUE(SUBSTITUTE(E76,"#",".01")))</f>
        <v>37081.686</v>
      </c>
    </row>
    <row r="77" customFormat="false" ht="13" hidden="false" customHeight="false" outlineLevel="0" collapsed="false">
      <c r="A77" s="0" t="n">
        <v>10</v>
      </c>
      <c r="B77" s="0" t="n">
        <v>6</v>
      </c>
      <c r="C77" s="0" t="n">
        <v>16</v>
      </c>
      <c r="D77" s="0" t="s">
        <v>161</v>
      </c>
      <c r="E77" s="0" t="n">
        <v>13694.129</v>
      </c>
      <c r="F77" s="0" t="n">
        <v>3.578</v>
      </c>
      <c r="G77" s="0" t="n">
        <f aca="false">IF(ISNUMBER(E77),E77,VALUE(SUBSTITUTE(E77,"#",".01")))</f>
        <v>13694.129</v>
      </c>
    </row>
    <row r="78" customFormat="false" ht="13" hidden="false" customHeight="false" outlineLevel="0" collapsed="false">
      <c r="A78" s="0" t="n">
        <v>9</v>
      </c>
      <c r="B78" s="0" t="n">
        <v>7</v>
      </c>
      <c r="C78" s="0" t="n">
        <v>16</v>
      </c>
      <c r="D78" s="0" t="s">
        <v>7</v>
      </c>
      <c r="E78" s="0" t="n">
        <v>5683.658</v>
      </c>
      <c r="F78" s="0" t="n">
        <v>2.622</v>
      </c>
      <c r="G78" s="0" t="n">
        <f aca="false">IF(ISNUMBER(E78),E78,VALUE(SUBSTITUTE(E78,"#",".01")))</f>
        <v>5683.658</v>
      </c>
    </row>
    <row r="79" customFormat="false" ht="13" hidden="false" customHeight="false" outlineLevel="0" collapsed="false">
      <c r="A79" s="0" t="n">
        <v>8</v>
      </c>
      <c r="B79" s="0" t="n">
        <v>8</v>
      </c>
      <c r="C79" s="0" t="n">
        <v>16</v>
      </c>
      <c r="D79" s="0" t="s">
        <v>164</v>
      </c>
      <c r="E79" s="0" t="n">
        <v>-4737.00141</v>
      </c>
      <c r="F79" s="0" t="n">
        <v>0.00016</v>
      </c>
      <c r="G79" s="0" t="n">
        <f aca="false">IF(ISNUMBER(E79),E79,VALUE(SUBSTITUTE(E79,"#",".01")))</f>
        <v>-4737.00141</v>
      </c>
    </row>
    <row r="80" customFormat="false" ht="13" hidden="false" customHeight="false" outlineLevel="0" collapsed="false">
      <c r="A80" s="0" t="n">
        <v>7</v>
      </c>
      <c r="B80" s="0" t="n">
        <v>9</v>
      </c>
      <c r="C80" s="0" t="n">
        <v>16</v>
      </c>
      <c r="D80" s="0" t="s">
        <v>165</v>
      </c>
      <c r="E80" s="0" t="n">
        <v>10680.254</v>
      </c>
      <c r="F80" s="0" t="n">
        <v>8.321</v>
      </c>
      <c r="G80" s="0" t="n">
        <f aca="false">IF(ISNUMBER(E80),E80,VALUE(SUBSTITUTE(E80,"#",".01")))</f>
        <v>10680.254</v>
      </c>
    </row>
    <row r="81" customFormat="false" ht="13" hidden="false" customHeight="false" outlineLevel="0" collapsed="false">
      <c r="A81" s="0" t="n">
        <v>6</v>
      </c>
      <c r="B81" s="0" t="n">
        <v>10</v>
      </c>
      <c r="C81" s="0" t="n">
        <v>16</v>
      </c>
      <c r="D81" s="0" t="s">
        <v>171</v>
      </c>
      <c r="E81" s="0" t="n">
        <v>23996.462</v>
      </c>
      <c r="F81" s="0" t="n">
        <v>20.48</v>
      </c>
      <c r="G81" s="0" t="n">
        <f aca="false">IF(ISNUMBER(E81),E81,VALUE(SUBSTITUTE(E81,"#",".01")))</f>
        <v>23996.462</v>
      </c>
    </row>
    <row r="82" customFormat="false" ht="13" hidden="false" customHeight="false" outlineLevel="0" collapsed="false">
      <c r="A82" s="0" t="n">
        <v>12</v>
      </c>
      <c r="B82" s="0" t="n">
        <v>5</v>
      </c>
      <c r="C82" s="0" t="n">
        <v>17</v>
      </c>
      <c r="D82" s="0" t="s">
        <v>156</v>
      </c>
      <c r="E82" s="0" t="n">
        <v>43770.816</v>
      </c>
      <c r="F82" s="0" t="n">
        <v>170.873</v>
      </c>
      <c r="G82" s="0" t="n">
        <f aca="false">IF(ISNUMBER(E82),E82,VALUE(SUBSTITUTE(E82,"#",".01")))</f>
        <v>43770.816</v>
      </c>
    </row>
    <row r="83" customFormat="false" ht="13" hidden="false" customHeight="false" outlineLevel="0" collapsed="false">
      <c r="A83" s="0" t="n">
        <v>11</v>
      </c>
      <c r="B83" s="0" t="n">
        <v>6</v>
      </c>
      <c r="C83" s="0" t="n">
        <v>17</v>
      </c>
      <c r="D83" s="0" t="s">
        <v>161</v>
      </c>
      <c r="E83" s="0" t="n">
        <v>21038.832</v>
      </c>
      <c r="F83" s="0" t="n">
        <v>17.376</v>
      </c>
      <c r="G83" s="0" t="n">
        <f aca="false">IF(ISNUMBER(E83),E83,VALUE(SUBSTITUTE(E83,"#",".01")))</f>
        <v>21038.832</v>
      </c>
    </row>
    <row r="84" customFormat="false" ht="13" hidden="false" customHeight="false" outlineLevel="0" collapsed="false">
      <c r="A84" s="0" t="n">
        <v>10</v>
      </c>
      <c r="B84" s="0" t="n">
        <v>7</v>
      </c>
      <c r="C84" s="0" t="n">
        <v>17</v>
      </c>
      <c r="D84" s="0" t="s">
        <v>7</v>
      </c>
      <c r="E84" s="0" t="n">
        <v>7871.368</v>
      </c>
      <c r="F84" s="0" t="n">
        <v>15.013</v>
      </c>
      <c r="G84" s="0" t="n">
        <f aca="false">IF(ISNUMBER(E84),E84,VALUE(SUBSTITUTE(E84,"#",".01")))</f>
        <v>7871.368</v>
      </c>
    </row>
    <row r="85" customFormat="false" ht="13" hidden="false" customHeight="false" outlineLevel="0" collapsed="false">
      <c r="A85" s="0" t="n">
        <v>9</v>
      </c>
      <c r="B85" s="0" t="n">
        <v>8</v>
      </c>
      <c r="C85" s="0" t="n">
        <v>17</v>
      </c>
      <c r="D85" s="0" t="s">
        <v>164</v>
      </c>
      <c r="E85" s="0" t="n">
        <v>-808.813</v>
      </c>
      <c r="F85" s="0" t="n">
        <v>0.11</v>
      </c>
      <c r="G85" s="0" t="n">
        <f aca="false">IF(ISNUMBER(E85),E85,VALUE(SUBSTITUTE(E85,"#",".01")))</f>
        <v>-808.813</v>
      </c>
    </row>
    <row r="86" customFormat="false" ht="13" hidden="false" customHeight="false" outlineLevel="0" collapsed="false">
      <c r="A86" s="0" t="n">
        <v>8</v>
      </c>
      <c r="B86" s="0" t="n">
        <v>9</v>
      </c>
      <c r="C86" s="0" t="n">
        <v>17</v>
      </c>
      <c r="D86" s="0" t="s">
        <v>165</v>
      </c>
      <c r="E86" s="0" t="n">
        <v>1951.701</v>
      </c>
      <c r="F86" s="0" t="n">
        <v>0.248</v>
      </c>
      <c r="G86" s="0" t="n">
        <f aca="false">IF(ISNUMBER(E86),E86,VALUE(SUBSTITUTE(E86,"#",".01")))</f>
        <v>1951.701</v>
      </c>
    </row>
    <row r="87" customFormat="false" ht="13" hidden="false" customHeight="false" outlineLevel="0" collapsed="false">
      <c r="A87" s="0" t="n">
        <v>7</v>
      </c>
      <c r="B87" s="0" t="n">
        <v>10</v>
      </c>
      <c r="C87" s="0" t="n">
        <v>17</v>
      </c>
      <c r="D87" s="0" t="s">
        <v>171</v>
      </c>
      <c r="E87" s="0" t="n">
        <v>16460.901</v>
      </c>
      <c r="F87" s="0" t="n">
        <v>26.953</v>
      </c>
      <c r="G87" s="0" t="n">
        <f aca="false">IF(ISNUMBER(E87),E87,VALUE(SUBSTITUTE(E87,"#",".01")))</f>
        <v>16460.901</v>
      </c>
    </row>
    <row r="88" customFormat="false" ht="13" hidden="false" customHeight="false" outlineLevel="0" collapsed="false">
      <c r="A88" s="0" t="n">
        <v>13</v>
      </c>
      <c r="B88" s="0" t="n">
        <v>5</v>
      </c>
      <c r="C88" s="0" t="n">
        <v>18</v>
      </c>
      <c r="D88" s="0" t="s">
        <v>156</v>
      </c>
      <c r="E88" s="0" t="s">
        <v>172</v>
      </c>
      <c r="F88" s="0" t="s">
        <v>173</v>
      </c>
      <c r="G88" s="0" t="n">
        <f aca="false">IF(ISNUMBER(E88),E88,VALUE(SUBSTITUTE(E88,"#",".01")))</f>
        <v>52322.01</v>
      </c>
    </row>
    <row r="89" customFormat="false" ht="13" hidden="false" customHeight="false" outlineLevel="0" collapsed="false">
      <c r="A89" s="0" t="n">
        <v>12</v>
      </c>
      <c r="B89" s="0" t="n">
        <v>6</v>
      </c>
      <c r="C89" s="0" t="n">
        <v>18</v>
      </c>
      <c r="D89" s="0" t="s">
        <v>161</v>
      </c>
      <c r="E89" s="0" t="n">
        <v>24926.178</v>
      </c>
      <c r="F89" s="0" t="n">
        <v>30.006</v>
      </c>
      <c r="G89" s="0" t="n">
        <f aca="false">IF(ISNUMBER(E89),E89,VALUE(SUBSTITUTE(E89,"#",".01")))</f>
        <v>24926.178</v>
      </c>
    </row>
    <row r="90" customFormat="false" ht="13" hidden="false" customHeight="false" outlineLevel="0" collapsed="false">
      <c r="A90" s="0" t="n">
        <v>11</v>
      </c>
      <c r="B90" s="0" t="n">
        <v>7</v>
      </c>
      <c r="C90" s="0" t="n">
        <v>18</v>
      </c>
      <c r="D90" s="0" t="s">
        <v>7</v>
      </c>
      <c r="E90" s="0" t="n">
        <v>13114.466</v>
      </c>
      <c r="F90" s="0" t="n">
        <v>18.58</v>
      </c>
      <c r="G90" s="0" t="n">
        <f aca="false">IF(ISNUMBER(E90),E90,VALUE(SUBSTITUTE(E90,"#",".01")))</f>
        <v>13114.466</v>
      </c>
    </row>
    <row r="91" customFormat="false" ht="13" hidden="false" customHeight="false" outlineLevel="0" collapsed="false">
      <c r="A91" s="0" t="n">
        <v>10</v>
      </c>
      <c r="B91" s="0" t="n">
        <v>8</v>
      </c>
      <c r="C91" s="0" t="n">
        <v>18</v>
      </c>
      <c r="D91" s="0" t="s">
        <v>164</v>
      </c>
      <c r="E91" s="0" t="n">
        <v>-781.522</v>
      </c>
      <c r="F91" s="0" t="n">
        <v>0.621</v>
      </c>
      <c r="G91" s="0" t="n">
        <f aca="false">IF(ISNUMBER(E91),E91,VALUE(SUBSTITUTE(E91,"#",".01")))</f>
        <v>-781.522</v>
      </c>
    </row>
    <row r="92" customFormat="false" ht="13" hidden="false" customHeight="false" outlineLevel="0" collapsed="false">
      <c r="A92" s="0" t="n">
        <v>9</v>
      </c>
      <c r="B92" s="0" t="n">
        <v>9</v>
      </c>
      <c r="C92" s="0" t="n">
        <v>18</v>
      </c>
      <c r="D92" s="0" t="s">
        <v>165</v>
      </c>
      <c r="E92" s="0" t="n">
        <v>873.701</v>
      </c>
      <c r="F92" s="0" t="n">
        <v>0.534</v>
      </c>
      <c r="G92" s="0" t="n">
        <f aca="false">IF(ISNUMBER(E92),E92,VALUE(SUBSTITUTE(E92,"#",".01")))</f>
        <v>873.701</v>
      </c>
    </row>
    <row r="93" customFormat="false" ht="13" hidden="false" customHeight="false" outlineLevel="0" collapsed="false">
      <c r="A93" s="0" t="n">
        <v>8</v>
      </c>
      <c r="B93" s="0" t="n">
        <v>10</v>
      </c>
      <c r="C93" s="0" t="n">
        <v>18</v>
      </c>
      <c r="D93" s="0" t="s">
        <v>171</v>
      </c>
      <c r="E93" s="0" t="n">
        <v>5317.166</v>
      </c>
      <c r="F93" s="0" t="n">
        <v>0.28</v>
      </c>
      <c r="G93" s="0" t="n">
        <f aca="false">IF(ISNUMBER(E93),E93,VALUE(SUBSTITUTE(E93,"#",".01")))</f>
        <v>5317.166</v>
      </c>
    </row>
    <row r="94" customFormat="false" ht="13" hidden="false" customHeight="false" outlineLevel="0" collapsed="false">
      <c r="A94" s="0" t="n">
        <v>7</v>
      </c>
      <c r="B94" s="0" t="n">
        <v>11</v>
      </c>
      <c r="C94" s="0" t="n">
        <v>18</v>
      </c>
      <c r="D94" s="0" t="s">
        <v>174</v>
      </c>
      <c r="E94" s="0" t="n">
        <v>24189.968</v>
      </c>
      <c r="F94" s="0" t="n">
        <v>50.301</v>
      </c>
      <c r="G94" s="0" t="n">
        <f aca="false">IF(ISNUMBER(E94),E94,VALUE(SUBSTITUTE(E94,"#",".01")))</f>
        <v>24189.968</v>
      </c>
    </row>
    <row r="95" customFormat="false" ht="13" hidden="false" customHeight="false" outlineLevel="0" collapsed="false">
      <c r="A95" s="0" t="n">
        <v>14</v>
      </c>
      <c r="B95" s="0" t="n">
        <v>5</v>
      </c>
      <c r="C95" s="0" t="n">
        <v>19</v>
      </c>
      <c r="D95" s="0" t="s">
        <v>156</v>
      </c>
      <c r="E95" s="0" t="s">
        <v>175</v>
      </c>
      <c r="F95" s="0" t="s">
        <v>167</v>
      </c>
      <c r="G95" s="0" t="n">
        <f aca="false">IF(ISNUMBER(E95),E95,VALUE(SUBSTITUTE(E95,"#",".01")))</f>
        <v>59364.01</v>
      </c>
    </row>
    <row r="96" customFormat="false" ht="13" hidden="false" customHeight="false" outlineLevel="0" collapsed="false">
      <c r="A96" s="0" t="n">
        <v>13</v>
      </c>
      <c r="B96" s="0" t="n">
        <v>6</v>
      </c>
      <c r="C96" s="0" t="n">
        <v>19</v>
      </c>
      <c r="D96" s="0" t="s">
        <v>161</v>
      </c>
      <c r="E96" s="0" t="n">
        <v>32420.666</v>
      </c>
      <c r="F96" s="0" t="n">
        <v>98.391</v>
      </c>
      <c r="G96" s="0" t="n">
        <f aca="false">IF(ISNUMBER(E96),E96,VALUE(SUBSTITUTE(E96,"#",".01")))</f>
        <v>32420.666</v>
      </c>
    </row>
    <row r="97" customFormat="false" ht="13" hidden="false" customHeight="false" outlineLevel="0" collapsed="false">
      <c r="A97" s="0" t="n">
        <v>12</v>
      </c>
      <c r="B97" s="0" t="n">
        <v>7</v>
      </c>
      <c r="C97" s="0" t="n">
        <v>19</v>
      </c>
      <c r="D97" s="0" t="s">
        <v>7</v>
      </c>
      <c r="E97" s="0" t="n">
        <v>15862.129</v>
      </c>
      <c r="F97" s="0" t="n">
        <v>16.415</v>
      </c>
      <c r="G97" s="0" t="n">
        <f aca="false">IF(ISNUMBER(E97),E97,VALUE(SUBSTITUTE(E97,"#",".01")))</f>
        <v>15862.129</v>
      </c>
    </row>
    <row r="98" customFormat="false" ht="13" hidden="false" customHeight="false" outlineLevel="0" collapsed="false">
      <c r="A98" s="0" t="n">
        <v>11</v>
      </c>
      <c r="B98" s="0" t="n">
        <v>8</v>
      </c>
      <c r="C98" s="0" t="n">
        <v>19</v>
      </c>
      <c r="D98" s="0" t="s">
        <v>164</v>
      </c>
      <c r="E98" s="0" t="n">
        <v>3334.87</v>
      </c>
      <c r="F98" s="0" t="n">
        <v>2.825</v>
      </c>
      <c r="G98" s="0" t="n">
        <f aca="false">IF(ISNUMBER(E98),E98,VALUE(SUBSTITUTE(E98,"#",".01")))</f>
        <v>3334.87</v>
      </c>
    </row>
    <row r="99" customFormat="false" ht="13" hidden="false" customHeight="false" outlineLevel="0" collapsed="false">
      <c r="A99" s="0" t="n">
        <v>10</v>
      </c>
      <c r="B99" s="0" t="n">
        <v>9</v>
      </c>
      <c r="C99" s="0" t="n">
        <v>19</v>
      </c>
      <c r="D99" s="0" t="s">
        <v>165</v>
      </c>
      <c r="E99" s="0" t="n">
        <v>-1487.386</v>
      </c>
      <c r="F99" s="0" t="n">
        <v>0.069</v>
      </c>
      <c r="G99" s="0" t="n">
        <f aca="false">IF(ISNUMBER(E99),E99,VALUE(SUBSTITUTE(E99,"#",".01")))</f>
        <v>-1487.386</v>
      </c>
    </row>
    <row r="100" customFormat="false" ht="13" hidden="false" customHeight="false" outlineLevel="0" collapsed="false">
      <c r="A100" s="0" t="n">
        <v>9</v>
      </c>
      <c r="B100" s="0" t="n">
        <v>10</v>
      </c>
      <c r="C100" s="0" t="n">
        <v>19</v>
      </c>
      <c r="D100" s="0" t="s">
        <v>171</v>
      </c>
      <c r="E100" s="0" t="n">
        <v>1751.44</v>
      </c>
      <c r="F100" s="0" t="n">
        <v>0.286</v>
      </c>
      <c r="G100" s="0" t="n">
        <f aca="false">IF(ISNUMBER(E100),E100,VALUE(SUBSTITUTE(E100,"#",".01")))</f>
        <v>1751.44</v>
      </c>
    </row>
    <row r="101" customFormat="false" ht="13" hidden="false" customHeight="false" outlineLevel="0" collapsed="false">
      <c r="A101" s="0" t="n">
        <v>8</v>
      </c>
      <c r="B101" s="0" t="n">
        <v>11</v>
      </c>
      <c r="C101" s="0" t="n">
        <v>19</v>
      </c>
      <c r="D101" s="0" t="s">
        <v>174</v>
      </c>
      <c r="E101" s="0" t="n">
        <v>12926.808</v>
      </c>
      <c r="F101" s="0" t="n">
        <v>12</v>
      </c>
      <c r="G101" s="0" t="n">
        <f aca="false">IF(ISNUMBER(E101),E101,VALUE(SUBSTITUTE(E101,"#",".01")))</f>
        <v>12926.808</v>
      </c>
    </row>
    <row r="102" customFormat="false" ht="13" hidden="false" customHeight="false" outlineLevel="0" collapsed="false">
      <c r="A102" s="0" t="n">
        <v>7</v>
      </c>
      <c r="B102" s="0" t="n">
        <v>12</v>
      </c>
      <c r="C102" s="0" t="n">
        <v>19</v>
      </c>
      <c r="D102" s="0" t="s">
        <v>176</v>
      </c>
      <c r="E102" s="0" t="n">
        <v>33040.092</v>
      </c>
      <c r="F102" s="0" t="n">
        <v>251.503</v>
      </c>
      <c r="G102" s="0" t="n">
        <f aca="false">IF(ISNUMBER(E102),E102,VALUE(SUBSTITUTE(E102,"#",".01")))</f>
        <v>33040.092</v>
      </c>
    </row>
    <row r="103" customFormat="false" ht="13" hidden="false" customHeight="false" outlineLevel="0" collapsed="false">
      <c r="A103" s="0" t="n">
        <v>14</v>
      </c>
      <c r="B103" s="0" t="n">
        <v>6</v>
      </c>
      <c r="C103" s="0" t="n">
        <v>20</v>
      </c>
      <c r="D103" s="0" t="s">
        <v>161</v>
      </c>
      <c r="E103" s="0" t="n">
        <v>37557.61</v>
      </c>
      <c r="F103" s="0" t="n">
        <v>239.161</v>
      </c>
      <c r="G103" s="0" t="n">
        <f aca="false">IF(ISNUMBER(E103),E103,VALUE(SUBSTITUTE(E103,"#",".01")))</f>
        <v>37557.61</v>
      </c>
    </row>
    <row r="104" customFormat="false" ht="13" hidden="false" customHeight="false" outlineLevel="0" collapsed="false">
      <c r="A104" s="0" t="n">
        <v>13</v>
      </c>
      <c r="B104" s="0" t="n">
        <v>7</v>
      </c>
      <c r="C104" s="0" t="n">
        <v>20</v>
      </c>
      <c r="D104" s="0" t="s">
        <v>7</v>
      </c>
      <c r="E104" s="0" t="n">
        <v>21765.11</v>
      </c>
      <c r="F104" s="0" t="n">
        <v>55.59</v>
      </c>
      <c r="G104" s="0" t="n">
        <f aca="false">IF(ISNUMBER(E104),E104,VALUE(SUBSTITUTE(E104,"#",".01")))</f>
        <v>21765.11</v>
      </c>
    </row>
    <row r="105" customFormat="false" ht="13" hidden="false" customHeight="false" outlineLevel="0" collapsed="false">
      <c r="A105" s="0" t="n">
        <v>12</v>
      </c>
      <c r="B105" s="0" t="n">
        <v>8</v>
      </c>
      <c r="C105" s="0" t="n">
        <v>20</v>
      </c>
      <c r="D105" s="0" t="s">
        <v>164</v>
      </c>
      <c r="E105" s="0" t="n">
        <v>3797.462</v>
      </c>
      <c r="F105" s="0" t="n">
        <v>1.081</v>
      </c>
      <c r="G105" s="0" t="n">
        <f aca="false">IF(ISNUMBER(E105),E105,VALUE(SUBSTITUTE(E105,"#",".01")))</f>
        <v>3797.462</v>
      </c>
    </row>
    <row r="106" customFormat="false" ht="13" hidden="false" customHeight="false" outlineLevel="0" collapsed="false">
      <c r="A106" s="0" t="n">
        <v>11</v>
      </c>
      <c r="B106" s="0" t="n">
        <v>9</v>
      </c>
      <c r="C106" s="0" t="n">
        <v>20</v>
      </c>
      <c r="D106" s="0" t="s">
        <v>165</v>
      </c>
      <c r="E106" s="0" t="n">
        <v>-17.404</v>
      </c>
      <c r="F106" s="0" t="n">
        <v>0.075</v>
      </c>
      <c r="G106" s="0" t="n">
        <f aca="false">IF(ISNUMBER(E106),E106,VALUE(SUBSTITUTE(E106,"#",".01")))</f>
        <v>-17.404</v>
      </c>
    </row>
    <row r="107" customFormat="false" ht="13" hidden="false" customHeight="false" outlineLevel="0" collapsed="false">
      <c r="A107" s="0" t="n">
        <v>10</v>
      </c>
      <c r="B107" s="0" t="n">
        <v>10</v>
      </c>
      <c r="C107" s="0" t="n">
        <v>20</v>
      </c>
      <c r="D107" s="0" t="s">
        <v>171</v>
      </c>
      <c r="E107" s="0" t="n">
        <v>-7041.93131</v>
      </c>
      <c r="F107" s="0" t="n">
        <v>0.00179</v>
      </c>
      <c r="G107" s="0" t="n">
        <f aca="false">IF(ISNUMBER(E107),E107,VALUE(SUBSTITUTE(E107,"#",".01")))</f>
        <v>-7041.93131</v>
      </c>
    </row>
    <row r="108" customFormat="false" ht="13" hidden="false" customHeight="false" outlineLevel="0" collapsed="false">
      <c r="A108" s="0" t="n">
        <v>9</v>
      </c>
      <c r="B108" s="0" t="n">
        <v>11</v>
      </c>
      <c r="C108" s="0" t="n">
        <v>20</v>
      </c>
      <c r="D108" s="0" t="s">
        <v>174</v>
      </c>
      <c r="E108" s="0" t="n">
        <v>6847.719</v>
      </c>
      <c r="F108" s="0" t="n">
        <v>6.662</v>
      </c>
      <c r="G108" s="0" t="n">
        <f aca="false">IF(ISNUMBER(E108),E108,VALUE(SUBSTITUTE(E108,"#",".01")))</f>
        <v>6847.719</v>
      </c>
    </row>
    <row r="109" customFormat="false" ht="13" hidden="false" customHeight="false" outlineLevel="0" collapsed="false">
      <c r="A109" s="0" t="n">
        <v>8</v>
      </c>
      <c r="B109" s="0" t="n">
        <v>12</v>
      </c>
      <c r="C109" s="0" t="n">
        <v>20</v>
      </c>
      <c r="D109" s="0" t="s">
        <v>176</v>
      </c>
      <c r="E109" s="0" t="n">
        <v>17570.348</v>
      </c>
      <c r="F109" s="0" t="n">
        <v>27</v>
      </c>
      <c r="G109" s="0" t="n">
        <f aca="false">IF(ISNUMBER(E109),E109,VALUE(SUBSTITUTE(E109,"#",".01")))</f>
        <v>17570.348</v>
      </c>
    </row>
    <row r="110" customFormat="false" ht="13" hidden="false" customHeight="false" outlineLevel="0" collapsed="false">
      <c r="A110" s="0" t="n">
        <v>15</v>
      </c>
      <c r="B110" s="0" t="n">
        <v>6</v>
      </c>
      <c r="C110" s="0" t="n">
        <v>21</v>
      </c>
      <c r="D110" s="0" t="s">
        <v>161</v>
      </c>
      <c r="E110" s="0" t="s">
        <v>177</v>
      </c>
      <c r="F110" s="0" t="s">
        <v>169</v>
      </c>
      <c r="G110" s="0" t="n">
        <f aca="false">IF(ISNUMBER(E110),E110,VALUE(SUBSTITUTE(E110,"#",".01")))</f>
        <v>45960.01</v>
      </c>
    </row>
    <row r="111" customFormat="false" ht="13" hidden="false" customHeight="false" outlineLevel="0" collapsed="false">
      <c r="A111" s="0" t="n">
        <v>14</v>
      </c>
      <c r="B111" s="0" t="n">
        <v>7</v>
      </c>
      <c r="C111" s="0" t="n">
        <v>21</v>
      </c>
      <c r="D111" s="0" t="s">
        <v>7</v>
      </c>
      <c r="E111" s="0" t="n">
        <v>25251.164</v>
      </c>
      <c r="F111" s="0" t="n">
        <v>95.045</v>
      </c>
      <c r="G111" s="0" t="n">
        <f aca="false">IF(ISNUMBER(E111),E111,VALUE(SUBSTITUTE(E111,"#",".01")))</f>
        <v>25251.164</v>
      </c>
    </row>
    <row r="112" customFormat="false" ht="13" hidden="false" customHeight="false" outlineLevel="0" collapsed="false">
      <c r="A112" s="0" t="n">
        <v>13</v>
      </c>
      <c r="B112" s="0" t="n">
        <v>8</v>
      </c>
      <c r="C112" s="0" t="n">
        <v>21</v>
      </c>
      <c r="D112" s="0" t="s">
        <v>164</v>
      </c>
      <c r="E112" s="0" t="n">
        <v>8062.906</v>
      </c>
      <c r="F112" s="0" t="n">
        <v>12.016</v>
      </c>
      <c r="G112" s="0" t="n">
        <f aca="false">IF(ISNUMBER(E112),E112,VALUE(SUBSTITUTE(E112,"#",".01")))</f>
        <v>8062.906</v>
      </c>
    </row>
    <row r="113" customFormat="false" ht="13" hidden="false" customHeight="false" outlineLevel="0" collapsed="false">
      <c r="A113" s="0" t="n">
        <v>12</v>
      </c>
      <c r="B113" s="0" t="n">
        <v>9</v>
      </c>
      <c r="C113" s="0" t="n">
        <v>21</v>
      </c>
      <c r="D113" s="0" t="s">
        <v>165</v>
      </c>
      <c r="E113" s="0" t="n">
        <v>-47.551</v>
      </c>
      <c r="F113" s="0" t="n">
        <v>1.801</v>
      </c>
      <c r="G113" s="0" t="n">
        <f aca="false">IF(ISNUMBER(E113),E113,VALUE(SUBSTITUTE(E113,"#",".01")))</f>
        <v>-47.551</v>
      </c>
    </row>
    <row r="114" customFormat="false" ht="13" hidden="false" customHeight="false" outlineLevel="0" collapsed="false">
      <c r="A114" s="0" t="n">
        <v>11</v>
      </c>
      <c r="B114" s="0" t="n">
        <v>10</v>
      </c>
      <c r="C114" s="0" t="n">
        <v>21</v>
      </c>
      <c r="D114" s="0" t="s">
        <v>171</v>
      </c>
      <c r="E114" s="0" t="n">
        <v>-5731.776</v>
      </c>
      <c r="F114" s="0" t="n">
        <v>0.039</v>
      </c>
      <c r="G114" s="0" t="n">
        <f aca="false">IF(ISNUMBER(E114),E114,VALUE(SUBSTITUTE(E114,"#",".01")))</f>
        <v>-5731.776</v>
      </c>
    </row>
    <row r="115" customFormat="false" ht="13" hidden="false" customHeight="false" outlineLevel="0" collapsed="false">
      <c r="A115" s="0" t="n">
        <v>10</v>
      </c>
      <c r="B115" s="0" t="n">
        <v>11</v>
      </c>
      <c r="C115" s="0" t="n">
        <v>21</v>
      </c>
      <c r="D115" s="0" t="s">
        <v>174</v>
      </c>
      <c r="E115" s="0" t="n">
        <v>-2184.161</v>
      </c>
      <c r="F115" s="0" t="n">
        <v>0.7</v>
      </c>
      <c r="G115" s="0" t="n">
        <f aca="false">IF(ISNUMBER(E115),E115,VALUE(SUBSTITUTE(E115,"#",".01")))</f>
        <v>-2184.161</v>
      </c>
    </row>
    <row r="116" customFormat="false" ht="13" hidden="false" customHeight="false" outlineLevel="0" collapsed="false">
      <c r="A116" s="0" t="n">
        <v>9</v>
      </c>
      <c r="B116" s="0" t="n">
        <v>12</v>
      </c>
      <c r="C116" s="0" t="n">
        <v>21</v>
      </c>
      <c r="D116" s="0" t="s">
        <v>176</v>
      </c>
      <c r="E116" s="0" t="n">
        <v>10910.506</v>
      </c>
      <c r="F116" s="0" t="n">
        <v>16.415</v>
      </c>
      <c r="G116" s="0" t="n">
        <f aca="false">IF(ISNUMBER(E116),E116,VALUE(SUBSTITUTE(E116,"#",".01")))</f>
        <v>10910.506</v>
      </c>
    </row>
    <row r="117" customFormat="false" ht="13" hidden="false" customHeight="false" outlineLevel="0" collapsed="false">
      <c r="A117" s="0" t="n">
        <v>8</v>
      </c>
      <c r="B117" s="0" t="n">
        <v>13</v>
      </c>
      <c r="C117" s="0" t="n">
        <v>21</v>
      </c>
      <c r="D117" s="0" t="s">
        <v>178</v>
      </c>
      <c r="E117" s="0" t="s">
        <v>179</v>
      </c>
      <c r="F117" s="0" t="s">
        <v>180</v>
      </c>
      <c r="G117" s="0" t="n">
        <f aca="false">IF(ISNUMBER(E117),E117,VALUE(SUBSTITUTE(E117,"#",".01")))</f>
        <v>26119.01</v>
      </c>
    </row>
    <row r="118" customFormat="false" ht="13" hidden="false" customHeight="false" outlineLevel="0" collapsed="false">
      <c r="A118" s="0" t="n">
        <v>16</v>
      </c>
      <c r="B118" s="0" t="n">
        <v>6</v>
      </c>
      <c r="C118" s="0" t="n">
        <v>22</v>
      </c>
      <c r="D118" s="0" t="s">
        <v>161</v>
      </c>
      <c r="E118" s="0" t="s">
        <v>181</v>
      </c>
      <c r="F118" s="0" t="s">
        <v>182</v>
      </c>
      <c r="G118" s="0" t="n">
        <f aca="false">IF(ISNUMBER(E118),E118,VALUE(SUBSTITUTE(E118,"#",".01")))</f>
        <v>53281.01</v>
      </c>
    </row>
    <row r="119" customFormat="false" ht="13" hidden="false" customHeight="false" outlineLevel="0" collapsed="false">
      <c r="A119" s="0" t="n">
        <v>15</v>
      </c>
      <c r="B119" s="0" t="n">
        <v>7</v>
      </c>
      <c r="C119" s="0" t="n">
        <v>22</v>
      </c>
      <c r="D119" s="0" t="s">
        <v>7</v>
      </c>
      <c r="E119" s="0" t="n">
        <v>32038.675</v>
      </c>
      <c r="F119" s="0" t="n">
        <v>192.213</v>
      </c>
      <c r="G119" s="0" t="n">
        <f aca="false">IF(ISNUMBER(E119),E119,VALUE(SUBSTITUTE(E119,"#",".01")))</f>
        <v>32038.675</v>
      </c>
    </row>
    <row r="120" customFormat="false" ht="13" hidden="false" customHeight="false" outlineLevel="0" collapsed="false">
      <c r="A120" s="0" t="n">
        <v>14</v>
      </c>
      <c r="B120" s="0" t="n">
        <v>8</v>
      </c>
      <c r="C120" s="0" t="n">
        <v>22</v>
      </c>
      <c r="D120" s="0" t="s">
        <v>164</v>
      </c>
      <c r="E120" s="0" t="n">
        <v>9284.152</v>
      </c>
      <c r="F120" s="0" t="n">
        <v>56.924</v>
      </c>
      <c r="G120" s="0" t="n">
        <f aca="false">IF(ISNUMBER(E120),E120,VALUE(SUBSTITUTE(E120,"#",".01")))</f>
        <v>9284.152</v>
      </c>
    </row>
    <row r="121" customFormat="false" ht="13" hidden="false" customHeight="false" outlineLevel="0" collapsed="false">
      <c r="A121" s="0" t="n">
        <v>13</v>
      </c>
      <c r="B121" s="0" t="n">
        <v>9</v>
      </c>
      <c r="C121" s="0" t="n">
        <v>22</v>
      </c>
      <c r="D121" s="0" t="s">
        <v>165</v>
      </c>
      <c r="E121" s="0" t="n">
        <v>2793.378</v>
      </c>
      <c r="F121" s="0" t="n">
        <v>12.399</v>
      </c>
      <c r="G121" s="0" t="n">
        <f aca="false">IF(ISNUMBER(E121),E121,VALUE(SUBSTITUTE(E121,"#",".01")))</f>
        <v>2793.378</v>
      </c>
    </row>
    <row r="122" customFormat="false" ht="13" hidden="false" customHeight="false" outlineLevel="0" collapsed="false">
      <c r="A122" s="0" t="n">
        <v>12</v>
      </c>
      <c r="B122" s="0" t="n">
        <v>10</v>
      </c>
      <c r="C122" s="0" t="n">
        <v>22</v>
      </c>
      <c r="D122" s="0" t="s">
        <v>171</v>
      </c>
      <c r="E122" s="0" t="n">
        <v>-8024.715</v>
      </c>
      <c r="F122" s="0" t="n">
        <v>0.018</v>
      </c>
      <c r="G122" s="0" t="n">
        <f aca="false">IF(ISNUMBER(E122),E122,VALUE(SUBSTITUTE(E122,"#",".01")))</f>
        <v>-8024.715</v>
      </c>
    </row>
    <row r="123" customFormat="false" ht="13" hidden="false" customHeight="false" outlineLevel="0" collapsed="false">
      <c r="A123" s="0" t="n">
        <v>11</v>
      </c>
      <c r="B123" s="0" t="n">
        <v>11</v>
      </c>
      <c r="C123" s="0" t="n">
        <v>22</v>
      </c>
      <c r="D123" s="0" t="s">
        <v>174</v>
      </c>
      <c r="E123" s="0" t="n">
        <v>-5182.436</v>
      </c>
      <c r="F123" s="0" t="n">
        <v>0.415</v>
      </c>
      <c r="G123" s="0" t="n">
        <f aca="false">IF(ISNUMBER(E123),E123,VALUE(SUBSTITUTE(E123,"#",".01")))</f>
        <v>-5182.436</v>
      </c>
    </row>
    <row r="124" customFormat="false" ht="13" hidden="false" customHeight="false" outlineLevel="0" collapsed="false">
      <c r="A124" s="0" t="n">
        <v>10</v>
      </c>
      <c r="B124" s="0" t="n">
        <v>12</v>
      </c>
      <c r="C124" s="0" t="n">
        <v>22</v>
      </c>
      <c r="D124" s="0" t="s">
        <v>176</v>
      </c>
      <c r="E124" s="0" t="n">
        <v>-396.963</v>
      </c>
      <c r="F124" s="0" t="n">
        <v>1.342</v>
      </c>
      <c r="G124" s="0" t="n">
        <f aca="false">IF(ISNUMBER(E124),E124,VALUE(SUBSTITUTE(E124,"#",".01")))</f>
        <v>-396.963</v>
      </c>
    </row>
    <row r="125" customFormat="false" ht="13" hidden="false" customHeight="false" outlineLevel="0" collapsed="false">
      <c r="A125" s="0" t="n">
        <v>9</v>
      </c>
      <c r="B125" s="0" t="n">
        <v>13</v>
      </c>
      <c r="C125" s="0" t="n">
        <v>22</v>
      </c>
      <c r="D125" s="0" t="s">
        <v>178</v>
      </c>
      <c r="E125" s="0" t="s">
        <v>183</v>
      </c>
      <c r="F125" s="0" t="s">
        <v>184</v>
      </c>
      <c r="G125" s="0" t="n">
        <f aca="false">IF(ISNUMBER(E125),E125,VALUE(SUBSTITUTE(E125,"#",".01")))</f>
        <v>18183.01</v>
      </c>
    </row>
    <row r="126" customFormat="false" ht="13" hidden="false" customHeight="false" outlineLevel="0" collapsed="false">
      <c r="A126" s="0" t="n">
        <v>8</v>
      </c>
      <c r="B126" s="0" t="n">
        <v>14</v>
      </c>
      <c r="C126" s="0" t="n">
        <v>22</v>
      </c>
      <c r="D126" s="0" t="s">
        <v>185</v>
      </c>
      <c r="E126" s="0" t="s">
        <v>186</v>
      </c>
      <c r="F126" s="0" t="s">
        <v>187</v>
      </c>
      <c r="G126" s="0" t="n">
        <f aca="false">IF(ISNUMBER(E126),E126,VALUE(SUBSTITUTE(E126,"#",".01")))</f>
        <v>32164.01</v>
      </c>
    </row>
    <row r="127" customFormat="false" ht="13" hidden="false" customHeight="false" outlineLevel="0" collapsed="false">
      <c r="A127" s="0" t="n">
        <v>16</v>
      </c>
      <c r="B127" s="0" t="n">
        <v>7</v>
      </c>
      <c r="C127" s="0" t="n">
        <v>23</v>
      </c>
      <c r="D127" s="0" t="s">
        <v>7</v>
      </c>
      <c r="E127" s="0" t="s">
        <v>188</v>
      </c>
      <c r="F127" s="0" t="s">
        <v>180</v>
      </c>
      <c r="G127" s="0" t="n">
        <f aca="false">IF(ISNUMBER(E127),E127,VALUE(SUBSTITUTE(E127,"#",".01")))</f>
        <v>38396.01</v>
      </c>
    </row>
    <row r="128" customFormat="false" ht="13" hidden="false" customHeight="false" outlineLevel="0" collapsed="false">
      <c r="A128" s="0" t="n">
        <v>15</v>
      </c>
      <c r="B128" s="0" t="n">
        <v>8</v>
      </c>
      <c r="C128" s="0" t="n">
        <v>23</v>
      </c>
      <c r="D128" s="0" t="s">
        <v>164</v>
      </c>
      <c r="E128" s="0" t="n">
        <v>14612.96</v>
      </c>
      <c r="F128" s="0" t="n">
        <v>121.867</v>
      </c>
      <c r="G128" s="0" t="n">
        <f aca="false">IF(ISNUMBER(E128),E128,VALUE(SUBSTITUTE(E128,"#",".01")))</f>
        <v>14612.96</v>
      </c>
    </row>
    <row r="129" customFormat="false" ht="13" hidden="false" customHeight="false" outlineLevel="0" collapsed="false">
      <c r="A129" s="0" t="n">
        <v>14</v>
      </c>
      <c r="B129" s="0" t="n">
        <v>9</v>
      </c>
      <c r="C129" s="0" t="n">
        <v>23</v>
      </c>
      <c r="D129" s="0" t="s">
        <v>165</v>
      </c>
      <c r="E129" s="0" t="n">
        <v>3329.747</v>
      </c>
      <c r="F129" s="0" t="n">
        <v>79.541</v>
      </c>
      <c r="G129" s="0" t="n">
        <f aca="false">IF(ISNUMBER(E129),E129,VALUE(SUBSTITUTE(E129,"#",".01")))</f>
        <v>3329.747</v>
      </c>
    </row>
    <row r="130" customFormat="false" ht="13" hidden="false" customHeight="false" outlineLevel="0" collapsed="false">
      <c r="A130" s="0" t="n">
        <v>13</v>
      </c>
      <c r="B130" s="0" t="n">
        <v>10</v>
      </c>
      <c r="C130" s="0" t="n">
        <v>23</v>
      </c>
      <c r="D130" s="0" t="s">
        <v>171</v>
      </c>
      <c r="E130" s="0" t="n">
        <v>-5154.045</v>
      </c>
      <c r="F130" s="0" t="n">
        <v>0.104</v>
      </c>
      <c r="G130" s="0" t="n">
        <f aca="false">IF(ISNUMBER(E130),E130,VALUE(SUBSTITUTE(E130,"#",".01")))</f>
        <v>-5154.045</v>
      </c>
    </row>
    <row r="131" customFormat="false" ht="13" hidden="false" customHeight="false" outlineLevel="0" collapsed="false">
      <c r="A131" s="0" t="n">
        <v>12</v>
      </c>
      <c r="B131" s="0" t="n">
        <v>11</v>
      </c>
      <c r="C131" s="0" t="n">
        <v>23</v>
      </c>
      <c r="D131" s="0" t="s">
        <v>174</v>
      </c>
      <c r="E131" s="0" t="n">
        <v>-9529.85358</v>
      </c>
      <c r="F131" s="0" t="n">
        <v>0.00273</v>
      </c>
      <c r="G131" s="0" t="n">
        <f aca="false">IF(ISNUMBER(E131),E131,VALUE(SUBSTITUTE(E131,"#",".01")))</f>
        <v>-9529.85358</v>
      </c>
    </row>
    <row r="132" customFormat="false" ht="13" hidden="false" customHeight="false" outlineLevel="0" collapsed="false">
      <c r="A132" s="0" t="n">
        <v>11</v>
      </c>
      <c r="B132" s="0" t="n">
        <v>12</v>
      </c>
      <c r="C132" s="0" t="n">
        <v>23</v>
      </c>
      <c r="D132" s="0" t="s">
        <v>176</v>
      </c>
      <c r="E132" s="0" t="n">
        <v>-5473.766</v>
      </c>
      <c r="F132" s="0" t="n">
        <v>1.286</v>
      </c>
      <c r="G132" s="0" t="n">
        <f aca="false">IF(ISNUMBER(E132),E132,VALUE(SUBSTITUTE(E132,"#",".01")))</f>
        <v>-5473.766</v>
      </c>
    </row>
    <row r="133" customFormat="false" ht="13" hidden="false" customHeight="false" outlineLevel="0" collapsed="false">
      <c r="A133" s="0" t="n">
        <v>10</v>
      </c>
      <c r="B133" s="0" t="n">
        <v>13</v>
      </c>
      <c r="C133" s="0" t="n">
        <v>23</v>
      </c>
      <c r="D133" s="0" t="s">
        <v>178</v>
      </c>
      <c r="E133" s="0" t="n">
        <v>6769.57</v>
      </c>
      <c r="F133" s="0" t="n">
        <v>18.648</v>
      </c>
      <c r="G133" s="0" t="n">
        <f aca="false">IF(ISNUMBER(E133),E133,VALUE(SUBSTITUTE(E133,"#",".01")))</f>
        <v>6769.57</v>
      </c>
    </row>
    <row r="134" customFormat="false" ht="13" hidden="false" customHeight="false" outlineLevel="0" collapsed="false">
      <c r="A134" s="0" t="n">
        <v>9</v>
      </c>
      <c r="B134" s="0" t="n">
        <v>14</v>
      </c>
      <c r="C134" s="0" t="n">
        <v>23</v>
      </c>
      <c r="D134" s="0" t="s">
        <v>185</v>
      </c>
      <c r="E134" s="0" t="s">
        <v>189</v>
      </c>
      <c r="F134" s="0" t="s">
        <v>190</v>
      </c>
      <c r="G134" s="0" t="n">
        <f aca="false">IF(ISNUMBER(E134),E134,VALUE(SUBSTITUTE(E134,"#",".01")))</f>
        <v>23772.01</v>
      </c>
    </row>
    <row r="135" customFormat="false" ht="13" hidden="false" customHeight="false" outlineLevel="0" collapsed="false">
      <c r="A135" s="0" t="n">
        <v>17</v>
      </c>
      <c r="B135" s="0" t="n">
        <v>7</v>
      </c>
      <c r="C135" s="0" t="n">
        <v>24</v>
      </c>
      <c r="D135" s="0" t="s">
        <v>7</v>
      </c>
      <c r="E135" s="0" t="s">
        <v>191</v>
      </c>
      <c r="F135" s="0" t="s">
        <v>167</v>
      </c>
      <c r="G135" s="0" t="n">
        <f aca="false">IF(ISNUMBER(E135),E135,VALUE(SUBSTITUTE(E135,"#",".01")))</f>
        <v>47543.01</v>
      </c>
    </row>
    <row r="136" customFormat="false" ht="13" hidden="false" customHeight="false" outlineLevel="0" collapsed="false">
      <c r="A136" s="0" t="n">
        <v>16</v>
      </c>
      <c r="B136" s="0" t="n">
        <v>8</v>
      </c>
      <c r="C136" s="0" t="n">
        <v>24</v>
      </c>
      <c r="D136" s="0" t="s">
        <v>164</v>
      </c>
      <c r="E136" s="0" t="n">
        <v>19070.4</v>
      </c>
      <c r="F136" s="0" t="n">
        <v>236.242</v>
      </c>
      <c r="G136" s="0" t="n">
        <f aca="false">IF(ISNUMBER(E136),E136,VALUE(SUBSTITUTE(E136,"#",".01")))</f>
        <v>19070.4</v>
      </c>
    </row>
    <row r="137" customFormat="false" ht="13" hidden="false" customHeight="false" outlineLevel="0" collapsed="false">
      <c r="A137" s="0" t="n">
        <v>15</v>
      </c>
      <c r="B137" s="0" t="n">
        <v>9</v>
      </c>
      <c r="C137" s="0" t="n">
        <v>24</v>
      </c>
      <c r="D137" s="0" t="s">
        <v>165</v>
      </c>
      <c r="E137" s="0" t="n">
        <v>7559.527</v>
      </c>
      <c r="F137" s="0" t="n">
        <v>72.282</v>
      </c>
      <c r="G137" s="0" t="n">
        <f aca="false">IF(ISNUMBER(E137),E137,VALUE(SUBSTITUTE(E137,"#",".01")))</f>
        <v>7559.527</v>
      </c>
    </row>
    <row r="138" customFormat="false" ht="13" hidden="false" customHeight="false" outlineLevel="0" collapsed="false">
      <c r="A138" s="0" t="n">
        <v>14</v>
      </c>
      <c r="B138" s="0" t="n">
        <v>10</v>
      </c>
      <c r="C138" s="0" t="n">
        <v>24</v>
      </c>
      <c r="D138" s="0" t="s">
        <v>171</v>
      </c>
      <c r="E138" s="0" t="n">
        <v>-5951.521</v>
      </c>
      <c r="F138" s="0" t="n">
        <v>0.392</v>
      </c>
      <c r="G138" s="0" t="n">
        <f aca="false">IF(ISNUMBER(E138),E138,VALUE(SUBSTITUTE(E138,"#",".01")))</f>
        <v>-5951.521</v>
      </c>
    </row>
    <row r="139" customFormat="false" ht="13" hidden="false" customHeight="false" outlineLevel="0" collapsed="false">
      <c r="A139" s="0" t="n">
        <v>13</v>
      </c>
      <c r="B139" s="0" t="n">
        <v>11</v>
      </c>
      <c r="C139" s="0" t="n">
        <v>24</v>
      </c>
      <c r="D139" s="0" t="s">
        <v>174</v>
      </c>
      <c r="E139" s="0" t="n">
        <v>-8418.114</v>
      </c>
      <c r="F139" s="0" t="n">
        <v>0.076</v>
      </c>
      <c r="G139" s="0" t="n">
        <f aca="false">IF(ISNUMBER(E139),E139,VALUE(SUBSTITUTE(E139,"#",".01")))</f>
        <v>-8418.114</v>
      </c>
    </row>
    <row r="140" customFormat="false" ht="13" hidden="false" customHeight="false" outlineLevel="0" collapsed="false">
      <c r="A140" s="0" t="n">
        <v>12</v>
      </c>
      <c r="B140" s="0" t="n">
        <v>12</v>
      </c>
      <c r="C140" s="0" t="n">
        <v>24</v>
      </c>
      <c r="D140" s="0" t="s">
        <v>176</v>
      </c>
      <c r="E140" s="0" t="n">
        <v>-13933.567</v>
      </c>
      <c r="F140" s="0" t="n">
        <v>0.013</v>
      </c>
      <c r="G140" s="0" t="n">
        <f aca="false">IF(ISNUMBER(E140),E140,VALUE(SUBSTITUTE(E140,"#",".01")))</f>
        <v>-13933.567</v>
      </c>
    </row>
    <row r="141" customFormat="false" ht="13" hidden="false" customHeight="false" outlineLevel="0" collapsed="false">
      <c r="A141" s="0" t="n">
        <v>11</v>
      </c>
      <c r="B141" s="0" t="n">
        <v>13</v>
      </c>
      <c r="C141" s="0" t="n">
        <v>24</v>
      </c>
      <c r="D141" s="0" t="s">
        <v>178</v>
      </c>
      <c r="E141" s="0" t="n">
        <v>-56.946</v>
      </c>
      <c r="F141" s="0" t="n">
        <v>2.782</v>
      </c>
      <c r="G141" s="0" t="n">
        <f aca="false">IF(ISNUMBER(E141),E141,VALUE(SUBSTITUTE(E141,"#",".01")))</f>
        <v>-56.946</v>
      </c>
    </row>
    <row r="142" customFormat="false" ht="13" hidden="false" customHeight="false" outlineLevel="0" collapsed="false">
      <c r="A142" s="0" t="n">
        <v>10</v>
      </c>
      <c r="B142" s="0" t="n">
        <v>14</v>
      </c>
      <c r="C142" s="0" t="n">
        <v>24</v>
      </c>
      <c r="D142" s="0" t="s">
        <v>185</v>
      </c>
      <c r="E142" s="0" t="n">
        <v>10754.673</v>
      </c>
      <c r="F142" s="0" t="n">
        <v>19.472</v>
      </c>
      <c r="G142" s="0" t="n">
        <f aca="false">IF(ISNUMBER(E142),E142,VALUE(SUBSTITUTE(E142,"#",".01")))</f>
        <v>10754.673</v>
      </c>
    </row>
    <row r="143" customFormat="false" ht="13" hidden="false" customHeight="false" outlineLevel="0" collapsed="false">
      <c r="A143" s="0" t="n">
        <v>9</v>
      </c>
      <c r="B143" s="0" t="n">
        <v>15</v>
      </c>
      <c r="C143" s="0" t="n">
        <v>24</v>
      </c>
      <c r="D143" s="0" t="s">
        <v>192</v>
      </c>
      <c r="E143" s="0" t="s">
        <v>193</v>
      </c>
      <c r="F143" s="0" t="s">
        <v>169</v>
      </c>
      <c r="G143" s="0" t="n">
        <f aca="false">IF(ISNUMBER(E143),E143,VALUE(SUBSTITUTE(E143,"#",".01")))</f>
        <v>31997.01</v>
      </c>
    </row>
    <row r="144" customFormat="false" ht="13" hidden="false" customHeight="false" outlineLevel="0" collapsed="false">
      <c r="A144" s="0" t="n">
        <v>18</v>
      </c>
      <c r="B144" s="0" t="n">
        <v>7</v>
      </c>
      <c r="C144" s="0" t="n">
        <v>25</v>
      </c>
      <c r="D144" s="0" t="s">
        <v>7</v>
      </c>
      <c r="E144" s="0" t="s">
        <v>194</v>
      </c>
      <c r="F144" s="0" t="s">
        <v>169</v>
      </c>
      <c r="G144" s="0" t="n">
        <f aca="false">IF(ISNUMBER(E144),E144,VALUE(SUBSTITUTE(E144,"#",".01")))</f>
        <v>56504.01</v>
      </c>
    </row>
    <row r="145" customFormat="false" ht="13" hidden="false" customHeight="false" outlineLevel="0" collapsed="false">
      <c r="A145" s="0" t="n">
        <v>17</v>
      </c>
      <c r="B145" s="0" t="n">
        <v>8</v>
      </c>
      <c r="C145" s="0" t="n">
        <v>25</v>
      </c>
      <c r="D145" s="0" t="s">
        <v>164</v>
      </c>
      <c r="E145" s="0" t="s">
        <v>195</v>
      </c>
      <c r="F145" s="0" t="s">
        <v>196</v>
      </c>
      <c r="G145" s="0" t="n">
        <f aca="false">IF(ISNUMBER(E145),E145,VALUE(SUBSTITUTE(E145,"#",".01")))</f>
        <v>27442.01</v>
      </c>
    </row>
    <row r="146" customFormat="false" ht="13" hidden="false" customHeight="false" outlineLevel="0" collapsed="false">
      <c r="A146" s="0" t="n">
        <v>16</v>
      </c>
      <c r="B146" s="0" t="n">
        <v>9</v>
      </c>
      <c r="C146" s="0" t="n">
        <v>25</v>
      </c>
      <c r="D146" s="0" t="s">
        <v>165</v>
      </c>
      <c r="E146" s="0" t="n">
        <v>11272.706</v>
      </c>
      <c r="F146" s="0" t="n">
        <v>98.238</v>
      </c>
      <c r="G146" s="0" t="n">
        <f aca="false">IF(ISNUMBER(E146),E146,VALUE(SUBSTITUTE(E146,"#",".01")))</f>
        <v>11272.706</v>
      </c>
    </row>
    <row r="147" customFormat="false" ht="13" hidden="false" customHeight="false" outlineLevel="0" collapsed="false">
      <c r="A147" s="0" t="n">
        <v>15</v>
      </c>
      <c r="B147" s="0" t="n">
        <v>10</v>
      </c>
      <c r="C147" s="0" t="n">
        <v>25</v>
      </c>
      <c r="D147" s="0" t="s">
        <v>171</v>
      </c>
      <c r="E147" s="0" t="n">
        <v>-2108.075</v>
      </c>
      <c r="F147" s="0" t="n">
        <v>25.643</v>
      </c>
      <c r="G147" s="0" t="n">
        <f aca="false">IF(ISNUMBER(E147),E147,VALUE(SUBSTITUTE(E147,"#",".01")))</f>
        <v>-2108.075</v>
      </c>
    </row>
    <row r="148" customFormat="false" ht="13" hidden="false" customHeight="false" outlineLevel="0" collapsed="false">
      <c r="A148" s="0" t="n">
        <v>14</v>
      </c>
      <c r="B148" s="0" t="n">
        <v>11</v>
      </c>
      <c r="C148" s="0" t="n">
        <v>25</v>
      </c>
      <c r="D148" s="0" t="s">
        <v>174</v>
      </c>
      <c r="E148" s="0" t="n">
        <v>-9357.818</v>
      </c>
      <c r="F148" s="0" t="n">
        <v>1.2</v>
      </c>
      <c r="G148" s="0" t="n">
        <f aca="false">IF(ISNUMBER(E148),E148,VALUE(SUBSTITUTE(E148,"#",".01")))</f>
        <v>-9357.818</v>
      </c>
    </row>
    <row r="149" customFormat="false" ht="13" hidden="false" customHeight="false" outlineLevel="0" collapsed="false">
      <c r="A149" s="0" t="n">
        <v>13</v>
      </c>
      <c r="B149" s="0" t="n">
        <v>12</v>
      </c>
      <c r="C149" s="0" t="n">
        <v>25</v>
      </c>
      <c r="D149" s="0" t="s">
        <v>176</v>
      </c>
      <c r="E149" s="0" t="n">
        <v>-13192.826</v>
      </c>
      <c r="F149" s="0" t="n">
        <v>0.032</v>
      </c>
      <c r="G149" s="0" t="n">
        <f aca="false">IF(ISNUMBER(E149),E149,VALUE(SUBSTITUTE(E149,"#",".01")))</f>
        <v>-13192.826</v>
      </c>
    </row>
    <row r="150" customFormat="false" ht="13" hidden="false" customHeight="false" outlineLevel="0" collapsed="false">
      <c r="A150" s="0" t="n">
        <v>12</v>
      </c>
      <c r="B150" s="0" t="n">
        <v>13</v>
      </c>
      <c r="C150" s="0" t="n">
        <v>25</v>
      </c>
      <c r="D150" s="0" t="s">
        <v>178</v>
      </c>
      <c r="E150" s="0" t="n">
        <v>-8916.172</v>
      </c>
      <c r="F150" s="0" t="n">
        <v>0.475</v>
      </c>
      <c r="G150" s="0" t="n">
        <f aca="false">IF(ISNUMBER(E150),E150,VALUE(SUBSTITUTE(E150,"#",".01")))</f>
        <v>-8916.172</v>
      </c>
    </row>
    <row r="151" customFormat="false" ht="13" hidden="false" customHeight="false" outlineLevel="0" collapsed="false">
      <c r="A151" s="0" t="n">
        <v>11</v>
      </c>
      <c r="B151" s="0" t="n">
        <v>14</v>
      </c>
      <c r="C151" s="0" t="n">
        <v>25</v>
      </c>
      <c r="D151" s="0" t="s">
        <v>185</v>
      </c>
      <c r="E151" s="0" t="n">
        <v>3824.318</v>
      </c>
      <c r="F151" s="0" t="n">
        <v>10</v>
      </c>
      <c r="G151" s="0" t="n">
        <f aca="false">IF(ISNUMBER(E151),E151,VALUE(SUBSTITUTE(E151,"#",".01")))</f>
        <v>3824.318</v>
      </c>
    </row>
    <row r="152" customFormat="false" ht="13" hidden="false" customHeight="false" outlineLevel="0" collapsed="false">
      <c r="A152" s="0" t="n">
        <v>10</v>
      </c>
      <c r="B152" s="0" t="n">
        <v>15</v>
      </c>
      <c r="C152" s="0" t="n">
        <v>25</v>
      </c>
      <c r="D152" s="0" t="s">
        <v>192</v>
      </c>
      <c r="E152" s="0" t="s">
        <v>197</v>
      </c>
      <c r="F152" s="0" t="s">
        <v>190</v>
      </c>
      <c r="G152" s="0" t="n">
        <f aca="false">IF(ISNUMBER(E152),E152,VALUE(SUBSTITUTE(E152,"#",".01")))</f>
        <v>18872.01</v>
      </c>
    </row>
    <row r="153" customFormat="false" ht="13" hidden="false" customHeight="false" outlineLevel="0" collapsed="false">
      <c r="A153" s="0" t="n">
        <v>18</v>
      </c>
      <c r="B153" s="0" t="n">
        <v>8</v>
      </c>
      <c r="C153" s="0" t="n">
        <v>26</v>
      </c>
      <c r="D153" s="0" t="s">
        <v>164</v>
      </c>
      <c r="E153" s="0" t="s">
        <v>198</v>
      </c>
      <c r="F153" s="0" t="s">
        <v>196</v>
      </c>
      <c r="G153" s="0" t="n">
        <f aca="false">IF(ISNUMBER(E153),E153,VALUE(SUBSTITUTE(E153,"#",".01")))</f>
        <v>35713.01</v>
      </c>
    </row>
    <row r="154" customFormat="false" ht="13" hidden="false" customHeight="false" outlineLevel="0" collapsed="false">
      <c r="A154" s="0" t="n">
        <v>17</v>
      </c>
      <c r="B154" s="0" t="n">
        <v>9</v>
      </c>
      <c r="C154" s="0" t="n">
        <v>26</v>
      </c>
      <c r="D154" s="0" t="s">
        <v>165</v>
      </c>
      <c r="E154" s="0" t="n">
        <v>18271.772</v>
      </c>
      <c r="F154" s="0" t="n">
        <v>166.585</v>
      </c>
      <c r="G154" s="0" t="n">
        <f aca="false">IF(ISNUMBER(E154),E154,VALUE(SUBSTITUTE(E154,"#",".01")))</f>
        <v>18271.772</v>
      </c>
    </row>
    <row r="155" customFormat="false" ht="13" hidden="false" customHeight="false" outlineLevel="0" collapsed="false">
      <c r="A155" s="0" t="n">
        <v>16</v>
      </c>
      <c r="B155" s="0" t="n">
        <v>10</v>
      </c>
      <c r="C155" s="0" t="n">
        <v>26</v>
      </c>
      <c r="D155" s="0" t="s">
        <v>171</v>
      </c>
      <c r="E155" s="0" t="n">
        <v>429.611</v>
      </c>
      <c r="F155" s="0" t="n">
        <v>26.774</v>
      </c>
      <c r="G155" s="0" t="n">
        <f aca="false">IF(ISNUMBER(E155),E155,VALUE(SUBSTITUTE(E155,"#",".01")))</f>
        <v>429.611</v>
      </c>
    </row>
    <row r="156" customFormat="false" ht="13" hidden="false" customHeight="false" outlineLevel="0" collapsed="false">
      <c r="A156" s="0" t="n">
        <v>15</v>
      </c>
      <c r="B156" s="0" t="n">
        <v>11</v>
      </c>
      <c r="C156" s="0" t="n">
        <v>26</v>
      </c>
      <c r="D156" s="0" t="s">
        <v>174</v>
      </c>
      <c r="E156" s="0" t="n">
        <v>-6862.316</v>
      </c>
      <c r="F156" s="0" t="n">
        <v>5.832</v>
      </c>
      <c r="G156" s="0" t="n">
        <f aca="false">IF(ISNUMBER(E156),E156,VALUE(SUBSTITUTE(E156,"#",".01")))</f>
        <v>-6862.316</v>
      </c>
    </row>
    <row r="157" customFormat="false" ht="13" hidden="false" customHeight="false" outlineLevel="0" collapsed="false">
      <c r="A157" s="0" t="n">
        <v>14</v>
      </c>
      <c r="B157" s="0" t="n">
        <v>12</v>
      </c>
      <c r="C157" s="0" t="n">
        <v>26</v>
      </c>
      <c r="D157" s="0" t="s">
        <v>176</v>
      </c>
      <c r="E157" s="0" t="n">
        <v>-16214.582</v>
      </c>
      <c r="F157" s="0" t="n">
        <v>0.027</v>
      </c>
      <c r="G157" s="0" t="n">
        <f aca="false">IF(ISNUMBER(E157),E157,VALUE(SUBSTITUTE(E157,"#",".01")))</f>
        <v>-16214.582</v>
      </c>
    </row>
    <row r="158" customFormat="false" ht="13" hidden="false" customHeight="false" outlineLevel="0" collapsed="false">
      <c r="A158" s="0" t="n">
        <v>13</v>
      </c>
      <c r="B158" s="0" t="n">
        <v>13</v>
      </c>
      <c r="C158" s="0" t="n">
        <v>26</v>
      </c>
      <c r="D158" s="0" t="s">
        <v>178</v>
      </c>
      <c r="E158" s="0" t="n">
        <v>-12210.309</v>
      </c>
      <c r="F158" s="0" t="n">
        <v>0.06</v>
      </c>
      <c r="G158" s="0" t="n">
        <f aca="false">IF(ISNUMBER(E158),E158,VALUE(SUBSTITUTE(E158,"#",".01")))</f>
        <v>-12210.309</v>
      </c>
    </row>
    <row r="159" customFormat="false" ht="13" hidden="false" customHeight="false" outlineLevel="0" collapsed="false">
      <c r="A159" s="0" t="n">
        <v>12</v>
      </c>
      <c r="B159" s="0" t="n">
        <v>14</v>
      </c>
      <c r="C159" s="0" t="n">
        <v>26</v>
      </c>
      <c r="D159" s="0" t="s">
        <v>185</v>
      </c>
      <c r="E159" s="0" t="n">
        <v>-7144.632</v>
      </c>
      <c r="F159" s="0" t="n">
        <v>3</v>
      </c>
      <c r="G159" s="0" t="n">
        <f aca="false">IF(ISNUMBER(E159),E159,VALUE(SUBSTITUTE(E159,"#",".01")))</f>
        <v>-7144.632</v>
      </c>
    </row>
    <row r="160" customFormat="false" ht="13" hidden="false" customHeight="false" outlineLevel="0" collapsed="false">
      <c r="A160" s="0" t="n">
        <v>11</v>
      </c>
      <c r="B160" s="0" t="n">
        <v>15</v>
      </c>
      <c r="C160" s="0" t="n">
        <v>26</v>
      </c>
      <c r="D160" s="0" t="s">
        <v>192</v>
      </c>
      <c r="E160" s="0" t="s">
        <v>199</v>
      </c>
      <c r="F160" s="0" t="s">
        <v>190</v>
      </c>
      <c r="G160" s="0" t="n">
        <f aca="false">IF(ISNUMBER(E160),E160,VALUE(SUBSTITUTE(E160,"#",".01")))</f>
        <v>10973.01</v>
      </c>
    </row>
    <row r="161" customFormat="false" ht="13" hidden="false" customHeight="false" outlineLevel="0" collapsed="false">
      <c r="A161" s="0" t="n">
        <v>10</v>
      </c>
      <c r="B161" s="0" t="n">
        <v>16</v>
      </c>
      <c r="C161" s="0" t="n">
        <v>26</v>
      </c>
      <c r="D161" s="0" t="s">
        <v>200</v>
      </c>
      <c r="E161" s="0" t="s">
        <v>201</v>
      </c>
      <c r="F161" s="0" t="s">
        <v>180</v>
      </c>
      <c r="G161" s="0" t="n">
        <f aca="false">IF(ISNUMBER(E161),E161,VALUE(SUBSTITUTE(E161,"#",".01")))</f>
        <v>25970.01</v>
      </c>
    </row>
    <row r="162" customFormat="false" ht="13" hidden="false" customHeight="false" outlineLevel="0" collapsed="false">
      <c r="A162" s="0" t="n">
        <v>19</v>
      </c>
      <c r="B162" s="0" t="n">
        <v>8</v>
      </c>
      <c r="C162" s="0" t="n">
        <v>27</v>
      </c>
      <c r="D162" s="0" t="s">
        <v>164</v>
      </c>
      <c r="E162" s="0" t="s">
        <v>202</v>
      </c>
      <c r="F162" s="0" t="s">
        <v>169</v>
      </c>
      <c r="G162" s="0" t="n">
        <f aca="false">IF(ISNUMBER(E162),E162,VALUE(SUBSTITUTE(E162,"#",".01")))</f>
        <v>44954.01</v>
      </c>
    </row>
    <row r="163" customFormat="false" ht="13" hidden="false" customHeight="false" outlineLevel="0" collapsed="false">
      <c r="A163" s="0" t="n">
        <v>18</v>
      </c>
      <c r="B163" s="0" t="n">
        <v>9</v>
      </c>
      <c r="C163" s="0" t="n">
        <v>27</v>
      </c>
      <c r="D163" s="0" t="s">
        <v>165</v>
      </c>
      <c r="E163" s="0" t="n">
        <v>24926.86</v>
      </c>
      <c r="F163" s="0" t="n">
        <v>376.688</v>
      </c>
      <c r="G163" s="0" t="n">
        <f aca="false">IF(ISNUMBER(E163),E163,VALUE(SUBSTITUTE(E163,"#",".01")))</f>
        <v>24926.86</v>
      </c>
    </row>
    <row r="164" customFormat="false" ht="13" hidden="false" customHeight="false" outlineLevel="0" collapsed="false">
      <c r="A164" s="0" t="n">
        <v>17</v>
      </c>
      <c r="B164" s="0" t="n">
        <v>10</v>
      </c>
      <c r="C164" s="0" t="n">
        <v>27</v>
      </c>
      <c r="D164" s="0" t="s">
        <v>171</v>
      </c>
      <c r="E164" s="0" t="n">
        <v>7069.949</v>
      </c>
      <c r="F164" s="0" t="n">
        <v>110.384</v>
      </c>
      <c r="G164" s="0" t="n">
        <f aca="false">IF(ISNUMBER(E164),E164,VALUE(SUBSTITUTE(E164,"#",".01")))</f>
        <v>7069.949</v>
      </c>
    </row>
    <row r="165" customFormat="false" ht="13" hidden="false" customHeight="false" outlineLevel="0" collapsed="false">
      <c r="A165" s="0" t="n">
        <v>16</v>
      </c>
      <c r="B165" s="0" t="n">
        <v>11</v>
      </c>
      <c r="C165" s="0" t="n">
        <v>27</v>
      </c>
      <c r="D165" s="0" t="s">
        <v>174</v>
      </c>
      <c r="E165" s="0" t="n">
        <v>-5517.436</v>
      </c>
      <c r="F165" s="0" t="n">
        <v>3.503</v>
      </c>
      <c r="G165" s="0" t="n">
        <f aca="false">IF(ISNUMBER(E165),E165,VALUE(SUBSTITUTE(E165,"#",".01")))</f>
        <v>-5517.436</v>
      </c>
    </row>
    <row r="166" customFormat="false" ht="13" hidden="false" customHeight="false" outlineLevel="0" collapsed="false">
      <c r="A166" s="0" t="n">
        <v>15</v>
      </c>
      <c r="B166" s="0" t="n">
        <v>12</v>
      </c>
      <c r="C166" s="0" t="n">
        <v>27</v>
      </c>
      <c r="D166" s="0" t="s">
        <v>176</v>
      </c>
      <c r="E166" s="0" t="n">
        <v>-14586.651</v>
      </c>
      <c r="F166" s="0" t="n">
        <v>0.049</v>
      </c>
      <c r="G166" s="0" t="n">
        <f aca="false">IF(ISNUMBER(E166),E166,VALUE(SUBSTITUTE(E166,"#",".01")))</f>
        <v>-14586.651</v>
      </c>
    </row>
    <row r="167" customFormat="false" ht="13" hidden="false" customHeight="false" outlineLevel="0" collapsed="false">
      <c r="A167" s="0" t="n">
        <v>14</v>
      </c>
      <c r="B167" s="0" t="n">
        <v>13</v>
      </c>
      <c r="C167" s="0" t="n">
        <v>27</v>
      </c>
      <c r="D167" s="0" t="s">
        <v>178</v>
      </c>
      <c r="E167" s="0" t="n">
        <v>-17196.658</v>
      </c>
      <c r="F167" s="0" t="n">
        <v>0.116</v>
      </c>
      <c r="G167" s="0" t="n">
        <f aca="false">IF(ISNUMBER(E167),E167,VALUE(SUBSTITUTE(E167,"#",".01")))</f>
        <v>-17196.658</v>
      </c>
    </row>
    <row r="168" customFormat="false" ht="13" hidden="false" customHeight="false" outlineLevel="0" collapsed="false">
      <c r="A168" s="0" t="n">
        <v>13</v>
      </c>
      <c r="B168" s="0" t="n">
        <v>14</v>
      </c>
      <c r="C168" s="0" t="n">
        <v>27</v>
      </c>
      <c r="D168" s="0" t="s">
        <v>185</v>
      </c>
      <c r="E168" s="0" t="n">
        <v>-12384.301</v>
      </c>
      <c r="F168" s="0" t="n">
        <v>0.151</v>
      </c>
      <c r="G168" s="0" t="n">
        <f aca="false">IF(ISNUMBER(E168),E168,VALUE(SUBSTITUTE(E168,"#",".01")))</f>
        <v>-12384.301</v>
      </c>
    </row>
    <row r="169" customFormat="false" ht="13" hidden="false" customHeight="false" outlineLevel="0" collapsed="false">
      <c r="A169" s="0" t="n">
        <v>12</v>
      </c>
      <c r="B169" s="0" t="n">
        <v>15</v>
      </c>
      <c r="C169" s="0" t="n">
        <v>27</v>
      </c>
      <c r="D169" s="0" t="s">
        <v>192</v>
      </c>
      <c r="E169" s="0" t="n">
        <v>-717.03</v>
      </c>
      <c r="F169" s="0" t="n">
        <v>26.341</v>
      </c>
      <c r="G169" s="0" t="n">
        <f aca="false">IF(ISNUMBER(E169),E169,VALUE(SUBSTITUTE(E169,"#",".01")))</f>
        <v>-717.03</v>
      </c>
    </row>
    <row r="170" customFormat="false" ht="13" hidden="false" customHeight="false" outlineLevel="0" collapsed="false">
      <c r="A170" s="0" t="n">
        <v>11</v>
      </c>
      <c r="B170" s="0" t="n">
        <v>16</v>
      </c>
      <c r="C170" s="0" t="n">
        <v>27</v>
      </c>
      <c r="D170" s="0" t="s">
        <v>200</v>
      </c>
      <c r="E170" s="0" t="s">
        <v>203</v>
      </c>
      <c r="F170" s="0" t="s">
        <v>204</v>
      </c>
      <c r="G170" s="0" t="n">
        <f aca="false">IF(ISNUMBER(E170),E170,VALUE(SUBSTITUTE(E170,"#",".01")))</f>
        <v>17543.01</v>
      </c>
    </row>
    <row r="171" customFormat="false" ht="13" hidden="false" customHeight="false" outlineLevel="0" collapsed="false">
      <c r="A171" s="0" t="n">
        <v>20</v>
      </c>
      <c r="B171" s="0" t="n">
        <v>8</v>
      </c>
      <c r="C171" s="0" t="n">
        <v>28</v>
      </c>
      <c r="D171" s="0" t="s">
        <v>164</v>
      </c>
      <c r="E171" s="0" t="s">
        <v>205</v>
      </c>
      <c r="F171" s="0" t="s">
        <v>206</v>
      </c>
      <c r="G171" s="0" t="n">
        <f aca="false">IF(ISNUMBER(E171),E171,VALUE(SUBSTITUTE(E171,"#",".01")))</f>
        <v>53850.01</v>
      </c>
    </row>
    <row r="172" customFormat="false" ht="13" hidden="false" customHeight="false" outlineLevel="0" collapsed="false">
      <c r="A172" s="0" t="n">
        <v>19</v>
      </c>
      <c r="B172" s="0" t="n">
        <v>9</v>
      </c>
      <c r="C172" s="0" t="n">
        <v>28</v>
      </c>
      <c r="D172" s="0" t="s">
        <v>165</v>
      </c>
      <c r="E172" s="0" t="s">
        <v>207</v>
      </c>
      <c r="F172" s="0" t="s">
        <v>208</v>
      </c>
      <c r="G172" s="0" t="n">
        <f aca="false">IF(ISNUMBER(E172),E172,VALUE(SUBSTITUTE(E172,"#",".01")))</f>
        <v>33226.01</v>
      </c>
    </row>
    <row r="173" customFormat="false" ht="13" hidden="false" customHeight="false" outlineLevel="0" collapsed="false">
      <c r="A173" s="0" t="n">
        <v>18</v>
      </c>
      <c r="B173" s="0" t="n">
        <v>10</v>
      </c>
      <c r="C173" s="0" t="n">
        <v>28</v>
      </c>
      <c r="D173" s="0" t="s">
        <v>171</v>
      </c>
      <c r="E173" s="0" t="n">
        <v>11244.601</v>
      </c>
      <c r="F173" s="0" t="n">
        <v>146.679</v>
      </c>
      <c r="G173" s="0" t="n">
        <f aca="false">IF(ISNUMBER(E173),E173,VALUE(SUBSTITUTE(E173,"#",".01")))</f>
        <v>11244.601</v>
      </c>
    </row>
    <row r="174" customFormat="false" ht="13" hidden="false" customHeight="false" outlineLevel="0" collapsed="false">
      <c r="A174" s="0" t="n">
        <v>17</v>
      </c>
      <c r="B174" s="0" t="n">
        <v>11</v>
      </c>
      <c r="C174" s="0" t="n">
        <v>28</v>
      </c>
      <c r="D174" s="0" t="s">
        <v>174</v>
      </c>
      <c r="E174" s="0" t="n">
        <v>-989.247</v>
      </c>
      <c r="F174" s="0" t="n">
        <v>13.041</v>
      </c>
      <c r="G174" s="0" t="n">
        <f aca="false">IF(ISNUMBER(E174),E174,VALUE(SUBSTITUTE(E174,"#",".01")))</f>
        <v>-989.247</v>
      </c>
    </row>
    <row r="175" customFormat="false" ht="13" hidden="false" customHeight="false" outlineLevel="0" collapsed="false">
      <c r="A175" s="0" t="n">
        <v>16</v>
      </c>
      <c r="B175" s="0" t="n">
        <v>12</v>
      </c>
      <c r="C175" s="0" t="n">
        <v>28</v>
      </c>
      <c r="D175" s="0" t="s">
        <v>176</v>
      </c>
      <c r="E175" s="0" t="n">
        <v>-15018.641</v>
      </c>
      <c r="F175" s="0" t="n">
        <v>2.004</v>
      </c>
      <c r="G175" s="0" t="n">
        <f aca="false">IF(ISNUMBER(E175),E175,VALUE(SUBSTITUTE(E175,"#",".01")))</f>
        <v>-15018.641</v>
      </c>
    </row>
    <row r="176" customFormat="false" ht="13" hidden="false" customHeight="false" outlineLevel="0" collapsed="false">
      <c r="A176" s="0" t="n">
        <v>15</v>
      </c>
      <c r="B176" s="0" t="n">
        <v>13</v>
      </c>
      <c r="C176" s="0" t="n">
        <v>28</v>
      </c>
      <c r="D176" s="0" t="s">
        <v>178</v>
      </c>
      <c r="E176" s="0" t="n">
        <v>-16850.441</v>
      </c>
      <c r="F176" s="0" t="n">
        <v>0.131</v>
      </c>
      <c r="G176" s="0" t="n">
        <f aca="false">IF(ISNUMBER(E176),E176,VALUE(SUBSTITUTE(E176,"#",".01")))</f>
        <v>-16850.441</v>
      </c>
    </row>
    <row r="177" customFormat="false" ht="13" hidden="false" customHeight="false" outlineLevel="0" collapsed="false">
      <c r="A177" s="0" t="n">
        <v>14</v>
      </c>
      <c r="B177" s="0" t="n">
        <v>14</v>
      </c>
      <c r="C177" s="0" t="n">
        <v>28</v>
      </c>
      <c r="D177" s="0" t="s">
        <v>185</v>
      </c>
      <c r="E177" s="0" t="n">
        <v>-21492.79678</v>
      </c>
      <c r="F177" s="0" t="n">
        <v>0.00181</v>
      </c>
      <c r="G177" s="0" t="n">
        <f aca="false">IF(ISNUMBER(E177),E177,VALUE(SUBSTITUTE(E177,"#",".01")))</f>
        <v>-21492.79678</v>
      </c>
    </row>
    <row r="178" customFormat="false" ht="13" hidden="false" customHeight="false" outlineLevel="0" collapsed="false">
      <c r="A178" s="0" t="n">
        <v>13</v>
      </c>
      <c r="B178" s="0" t="n">
        <v>15</v>
      </c>
      <c r="C178" s="0" t="n">
        <v>28</v>
      </c>
      <c r="D178" s="0" t="s">
        <v>192</v>
      </c>
      <c r="E178" s="0" t="n">
        <v>-7158.753</v>
      </c>
      <c r="F178" s="0" t="n">
        <v>3.32</v>
      </c>
      <c r="G178" s="0" t="n">
        <f aca="false">IF(ISNUMBER(E178),E178,VALUE(SUBSTITUTE(E178,"#",".01")))</f>
        <v>-7158.753</v>
      </c>
    </row>
    <row r="179" customFormat="false" ht="13" hidden="false" customHeight="false" outlineLevel="0" collapsed="false">
      <c r="A179" s="0" t="n">
        <v>12</v>
      </c>
      <c r="B179" s="0" t="n">
        <v>16</v>
      </c>
      <c r="C179" s="0" t="n">
        <v>28</v>
      </c>
      <c r="D179" s="0" t="s">
        <v>200</v>
      </c>
      <c r="E179" s="0" t="n">
        <v>4073.203</v>
      </c>
      <c r="F179" s="0" t="n">
        <v>160</v>
      </c>
      <c r="G179" s="0" t="n">
        <f aca="false">IF(ISNUMBER(E179),E179,VALUE(SUBSTITUTE(E179,"#",".01")))</f>
        <v>4073.203</v>
      </c>
    </row>
    <row r="180" customFormat="false" ht="13" hidden="false" customHeight="false" outlineLevel="0" collapsed="false">
      <c r="A180" s="0" t="n">
        <v>11</v>
      </c>
      <c r="B180" s="0" t="n">
        <v>17</v>
      </c>
      <c r="C180" s="0" t="n">
        <v>28</v>
      </c>
      <c r="D180" s="0" t="s">
        <v>209</v>
      </c>
      <c r="E180" s="0" t="s">
        <v>210</v>
      </c>
      <c r="F180" s="0" t="s">
        <v>169</v>
      </c>
      <c r="G180" s="0" t="n">
        <f aca="false">IF(ISNUMBER(E180),E180,VALUE(SUBSTITUTE(E180,"#",".01")))</f>
        <v>26557.01</v>
      </c>
    </row>
    <row r="181" customFormat="false" ht="13" hidden="false" customHeight="false" outlineLevel="0" collapsed="false">
      <c r="A181" s="0" t="n">
        <v>20</v>
      </c>
      <c r="B181" s="0" t="n">
        <v>9</v>
      </c>
      <c r="C181" s="0" t="n">
        <v>29</v>
      </c>
      <c r="D181" s="0" t="s">
        <v>165</v>
      </c>
      <c r="E181" s="0" t="s">
        <v>211</v>
      </c>
      <c r="F181" s="0" t="s">
        <v>212</v>
      </c>
      <c r="G181" s="0" t="n">
        <f aca="false">IF(ISNUMBER(E181),E181,VALUE(SUBSTITUTE(E181,"#",".01")))</f>
        <v>40296.01</v>
      </c>
    </row>
    <row r="182" customFormat="false" ht="13" hidden="false" customHeight="false" outlineLevel="0" collapsed="false">
      <c r="A182" s="0" t="n">
        <v>19</v>
      </c>
      <c r="B182" s="0" t="n">
        <v>10</v>
      </c>
      <c r="C182" s="0" t="n">
        <v>29</v>
      </c>
      <c r="D182" s="0" t="s">
        <v>171</v>
      </c>
      <c r="E182" s="0" t="n">
        <v>18057.881</v>
      </c>
      <c r="F182" s="0" t="n">
        <v>268.671</v>
      </c>
      <c r="G182" s="0" t="n">
        <f aca="false">IF(ISNUMBER(E182),E182,VALUE(SUBSTITUTE(E182,"#",".01")))</f>
        <v>18057.881</v>
      </c>
    </row>
    <row r="183" customFormat="false" ht="13" hidden="false" customHeight="false" outlineLevel="0" collapsed="false">
      <c r="A183" s="0" t="n">
        <v>18</v>
      </c>
      <c r="B183" s="0" t="n">
        <v>11</v>
      </c>
      <c r="C183" s="0" t="n">
        <v>29</v>
      </c>
      <c r="D183" s="0" t="s">
        <v>174</v>
      </c>
      <c r="E183" s="0" t="n">
        <v>2665.004</v>
      </c>
      <c r="F183" s="0" t="n">
        <v>13.041</v>
      </c>
      <c r="G183" s="0" t="n">
        <f aca="false">IF(ISNUMBER(E183),E183,VALUE(SUBSTITUTE(E183,"#",".01")))</f>
        <v>2665.004</v>
      </c>
    </row>
    <row r="184" customFormat="false" ht="13" hidden="false" customHeight="false" outlineLevel="0" collapsed="false">
      <c r="A184" s="0" t="n">
        <v>17</v>
      </c>
      <c r="B184" s="0" t="n">
        <v>12</v>
      </c>
      <c r="C184" s="0" t="n">
        <v>29</v>
      </c>
      <c r="D184" s="0" t="s">
        <v>176</v>
      </c>
      <c r="E184" s="0" t="n">
        <v>-10619.032</v>
      </c>
      <c r="F184" s="0" t="n">
        <v>13.972</v>
      </c>
      <c r="G184" s="0" t="n">
        <f aca="false">IF(ISNUMBER(E184),E184,VALUE(SUBSTITUTE(E184,"#",".01")))</f>
        <v>-10619.032</v>
      </c>
    </row>
    <row r="185" customFormat="false" ht="13" hidden="false" customHeight="false" outlineLevel="0" collapsed="false">
      <c r="A185" s="0" t="n">
        <v>16</v>
      </c>
      <c r="B185" s="0" t="n">
        <v>13</v>
      </c>
      <c r="C185" s="0" t="n">
        <v>29</v>
      </c>
      <c r="D185" s="0" t="s">
        <v>178</v>
      </c>
      <c r="E185" s="0" t="n">
        <v>-18215.322</v>
      </c>
      <c r="F185" s="0" t="n">
        <v>1.206</v>
      </c>
      <c r="G185" s="0" t="n">
        <f aca="false">IF(ISNUMBER(E185),E185,VALUE(SUBSTITUTE(E185,"#",".01")))</f>
        <v>-18215.322</v>
      </c>
    </row>
    <row r="186" customFormat="false" ht="13" hidden="false" customHeight="false" outlineLevel="0" collapsed="false">
      <c r="A186" s="0" t="n">
        <v>15</v>
      </c>
      <c r="B186" s="0" t="n">
        <v>14</v>
      </c>
      <c r="C186" s="0" t="n">
        <v>29</v>
      </c>
      <c r="D186" s="0" t="s">
        <v>185</v>
      </c>
      <c r="E186" s="0" t="n">
        <v>-21895.046</v>
      </c>
      <c r="F186" s="0" t="n">
        <v>0.021</v>
      </c>
      <c r="G186" s="0" t="n">
        <f aca="false">IF(ISNUMBER(E186),E186,VALUE(SUBSTITUTE(E186,"#",".01")))</f>
        <v>-21895.046</v>
      </c>
    </row>
    <row r="187" customFormat="false" ht="13" hidden="false" customHeight="false" outlineLevel="0" collapsed="false">
      <c r="A187" s="0" t="n">
        <v>14</v>
      </c>
      <c r="B187" s="0" t="n">
        <v>15</v>
      </c>
      <c r="C187" s="0" t="n">
        <v>29</v>
      </c>
      <c r="D187" s="0" t="s">
        <v>192</v>
      </c>
      <c r="E187" s="0" t="n">
        <v>-16952.626</v>
      </c>
      <c r="F187" s="0" t="n">
        <v>0.6</v>
      </c>
      <c r="G187" s="0" t="n">
        <f aca="false">IF(ISNUMBER(E187),E187,VALUE(SUBSTITUTE(E187,"#",".01")))</f>
        <v>-16952.626</v>
      </c>
    </row>
    <row r="188" customFormat="false" ht="13" hidden="false" customHeight="false" outlineLevel="0" collapsed="false">
      <c r="A188" s="0" t="n">
        <v>13</v>
      </c>
      <c r="B188" s="0" t="n">
        <v>16</v>
      </c>
      <c r="C188" s="0" t="n">
        <v>29</v>
      </c>
      <c r="D188" s="0" t="s">
        <v>200</v>
      </c>
      <c r="E188" s="0" t="n">
        <v>-3159.582</v>
      </c>
      <c r="F188" s="0" t="n">
        <v>50</v>
      </c>
      <c r="G188" s="0" t="n">
        <f aca="false">IF(ISNUMBER(E188),E188,VALUE(SUBSTITUTE(E188,"#",".01")))</f>
        <v>-3159.582</v>
      </c>
    </row>
    <row r="189" customFormat="false" ht="13" hidden="false" customHeight="false" outlineLevel="0" collapsed="false">
      <c r="A189" s="0" t="n">
        <v>12</v>
      </c>
      <c r="B189" s="0" t="n">
        <v>17</v>
      </c>
      <c r="C189" s="0" t="n">
        <v>29</v>
      </c>
      <c r="D189" s="0" t="s">
        <v>209</v>
      </c>
      <c r="E189" s="0" t="s">
        <v>213</v>
      </c>
      <c r="F189" s="0" t="s">
        <v>190</v>
      </c>
      <c r="G189" s="0" t="n">
        <f aca="false">IF(ISNUMBER(E189),E189,VALUE(SUBSTITUTE(E189,"#",".01")))</f>
        <v>13143.01</v>
      </c>
    </row>
    <row r="190" customFormat="false" ht="13" hidden="false" customHeight="false" outlineLevel="0" collapsed="false">
      <c r="A190" s="0" t="n">
        <v>21</v>
      </c>
      <c r="B190" s="0" t="n">
        <v>9</v>
      </c>
      <c r="C190" s="0" t="n">
        <v>30</v>
      </c>
      <c r="D190" s="0" t="s">
        <v>165</v>
      </c>
      <c r="E190" s="0" t="s">
        <v>214</v>
      </c>
      <c r="F190" s="0" t="s">
        <v>206</v>
      </c>
      <c r="G190" s="0" t="n">
        <f aca="false">IF(ISNUMBER(E190),E190,VALUE(SUBSTITUTE(E190,"#",".01")))</f>
        <v>48903.01</v>
      </c>
    </row>
    <row r="191" customFormat="false" ht="13" hidden="false" customHeight="false" outlineLevel="0" collapsed="false">
      <c r="A191" s="0" t="n">
        <v>20</v>
      </c>
      <c r="B191" s="0" t="n">
        <v>10</v>
      </c>
      <c r="C191" s="0" t="n">
        <v>30</v>
      </c>
      <c r="D191" s="0" t="s">
        <v>171</v>
      </c>
      <c r="E191" s="0" t="n">
        <v>23102.025</v>
      </c>
      <c r="F191" s="0" t="n">
        <v>570.734</v>
      </c>
      <c r="G191" s="0" t="n">
        <f aca="false">IF(ISNUMBER(E191),E191,VALUE(SUBSTITUTE(E191,"#",".01")))</f>
        <v>23102.025</v>
      </c>
    </row>
    <row r="192" customFormat="false" ht="13" hidden="false" customHeight="false" outlineLevel="0" collapsed="false">
      <c r="A192" s="0" t="n">
        <v>19</v>
      </c>
      <c r="B192" s="0" t="n">
        <v>11</v>
      </c>
      <c r="C192" s="0" t="n">
        <v>30</v>
      </c>
      <c r="D192" s="0" t="s">
        <v>174</v>
      </c>
      <c r="E192" s="0" t="n">
        <v>8361.09</v>
      </c>
      <c r="F192" s="0" t="n">
        <v>25.15</v>
      </c>
      <c r="G192" s="0" t="n">
        <f aca="false">IF(ISNUMBER(E192),E192,VALUE(SUBSTITUTE(E192,"#",".01")))</f>
        <v>8361.09</v>
      </c>
    </row>
    <row r="193" customFormat="false" ht="13" hidden="false" customHeight="false" outlineLevel="0" collapsed="false">
      <c r="A193" s="0" t="n">
        <v>18</v>
      </c>
      <c r="B193" s="0" t="n">
        <v>12</v>
      </c>
      <c r="C193" s="0" t="n">
        <v>30</v>
      </c>
      <c r="D193" s="0" t="s">
        <v>176</v>
      </c>
      <c r="E193" s="0" t="n">
        <v>-8910.672</v>
      </c>
      <c r="F193" s="0" t="n">
        <v>8.383</v>
      </c>
      <c r="G193" s="0" t="n">
        <f aca="false">IF(ISNUMBER(E193),E193,VALUE(SUBSTITUTE(E193,"#",".01")))</f>
        <v>-8910.672</v>
      </c>
    </row>
    <row r="194" customFormat="false" ht="13" hidden="false" customHeight="false" outlineLevel="0" collapsed="false">
      <c r="A194" s="0" t="n">
        <v>17</v>
      </c>
      <c r="B194" s="0" t="n">
        <v>13</v>
      </c>
      <c r="C194" s="0" t="n">
        <v>30</v>
      </c>
      <c r="D194" s="0" t="s">
        <v>178</v>
      </c>
      <c r="E194" s="0" t="n">
        <v>-15872.419</v>
      </c>
      <c r="F194" s="0" t="n">
        <v>14.045</v>
      </c>
      <c r="G194" s="0" t="n">
        <f aca="false">IF(ISNUMBER(E194),E194,VALUE(SUBSTITUTE(E194,"#",".01")))</f>
        <v>-15872.419</v>
      </c>
    </row>
    <row r="195" customFormat="false" ht="13" hidden="false" customHeight="false" outlineLevel="0" collapsed="false">
      <c r="A195" s="0" t="n">
        <v>16</v>
      </c>
      <c r="B195" s="0" t="n">
        <v>14</v>
      </c>
      <c r="C195" s="0" t="n">
        <v>30</v>
      </c>
      <c r="D195" s="0" t="s">
        <v>185</v>
      </c>
      <c r="E195" s="0" t="n">
        <v>-24432.928</v>
      </c>
      <c r="F195" s="0" t="n">
        <v>0.03</v>
      </c>
      <c r="G195" s="0" t="n">
        <f aca="false">IF(ISNUMBER(E195),E195,VALUE(SUBSTITUTE(E195,"#",".01")))</f>
        <v>-24432.928</v>
      </c>
    </row>
    <row r="196" customFormat="false" ht="13" hidden="false" customHeight="false" outlineLevel="0" collapsed="false">
      <c r="A196" s="0" t="n">
        <v>15</v>
      </c>
      <c r="B196" s="0" t="n">
        <v>15</v>
      </c>
      <c r="C196" s="0" t="n">
        <v>30</v>
      </c>
      <c r="D196" s="0" t="s">
        <v>192</v>
      </c>
      <c r="E196" s="0" t="n">
        <v>-20200.575</v>
      </c>
      <c r="F196" s="0" t="n">
        <v>0.313</v>
      </c>
      <c r="G196" s="0" t="n">
        <f aca="false">IF(ISNUMBER(E196),E196,VALUE(SUBSTITUTE(E196,"#",".01")))</f>
        <v>-20200.575</v>
      </c>
    </row>
    <row r="197" customFormat="false" ht="13" hidden="false" customHeight="false" outlineLevel="0" collapsed="false">
      <c r="A197" s="0" t="n">
        <v>14</v>
      </c>
      <c r="B197" s="0" t="n">
        <v>16</v>
      </c>
      <c r="C197" s="0" t="n">
        <v>30</v>
      </c>
      <c r="D197" s="0" t="s">
        <v>200</v>
      </c>
      <c r="E197" s="0" t="n">
        <v>-14062.532</v>
      </c>
      <c r="F197" s="0" t="n">
        <v>3.003</v>
      </c>
      <c r="G197" s="0" t="n">
        <f aca="false">IF(ISNUMBER(E197),E197,VALUE(SUBSTITUTE(E197,"#",".01")))</f>
        <v>-14062.532</v>
      </c>
    </row>
    <row r="198" customFormat="false" ht="13" hidden="false" customHeight="false" outlineLevel="0" collapsed="false">
      <c r="A198" s="0" t="n">
        <v>13</v>
      </c>
      <c r="B198" s="0" t="n">
        <v>17</v>
      </c>
      <c r="C198" s="0" t="n">
        <v>30</v>
      </c>
      <c r="D198" s="0" t="s">
        <v>209</v>
      </c>
      <c r="E198" s="0" t="s">
        <v>215</v>
      </c>
      <c r="F198" s="0" t="s">
        <v>190</v>
      </c>
      <c r="G198" s="0" t="n">
        <f aca="false">IF(ISNUMBER(E198),E198,VALUE(SUBSTITUTE(E198,"#",".01")))</f>
        <v>4443.01</v>
      </c>
    </row>
    <row r="199" customFormat="false" ht="13" hidden="false" customHeight="false" outlineLevel="0" collapsed="false">
      <c r="A199" s="0" t="n">
        <v>12</v>
      </c>
      <c r="B199" s="0" t="n">
        <v>18</v>
      </c>
      <c r="C199" s="0" t="n">
        <v>30</v>
      </c>
      <c r="D199" s="0" t="s">
        <v>216</v>
      </c>
      <c r="E199" s="0" t="s">
        <v>217</v>
      </c>
      <c r="F199" s="0" t="s">
        <v>180</v>
      </c>
      <c r="G199" s="0" t="n">
        <f aca="false">IF(ISNUMBER(E199),E199,VALUE(SUBSTITUTE(E199,"#",".01")))</f>
        <v>20083.01</v>
      </c>
    </row>
    <row r="200" customFormat="false" ht="13" hidden="false" customHeight="false" outlineLevel="0" collapsed="false">
      <c r="A200" s="0" t="n">
        <v>22</v>
      </c>
      <c r="B200" s="0" t="n">
        <v>9</v>
      </c>
      <c r="C200" s="0" t="n">
        <v>31</v>
      </c>
      <c r="D200" s="0" t="s">
        <v>165</v>
      </c>
      <c r="E200" s="0" t="s">
        <v>218</v>
      </c>
      <c r="F200" s="0" t="s">
        <v>219</v>
      </c>
      <c r="G200" s="0" t="n">
        <f aca="false">IF(ISNUMBER(E200),E200,VALUE(SUBSTITUTE(E200,"#",".01")))</f>
        <v>56289.01</v>
      </c>
    </row>
    <row r="201" customFormat="false" ht="13" hidden="false" customHeight="false" outlineLevel="0" collapsed="false">
      <c r="A201" s="0" t="n">
        <v>21</v>
      </c>
      <c r="B201" s="0" t="n">
        <v>10</v>
      </c>
      <c r="C201" s="0" t="n">
        <v>31</v>
      </c>
      <c r="D201" s="0" t="s">
        <v>171</v>
      </c>
      <c r="E201" s="0" t="s">
        <v>220</v>
      </c>
      <c r="F201" s="0" t="s">
        <v>182</v>
      </c>
      <c r="G201" s="0" t="n">
        <f aca="false">IF(ISNUMBER(E201),E201,VALUE(SUBSTITUTE(E201,"#",".01")))</f>
        <v>30842.01</v>
      </c>
    </row>
    <row r="202" customFormat="false" ht="13" hidden="false" customHeight="false" outlineLevel="0" collapsed="false">
      <c r="A202" s="0" t="n">
        <v>20</v>
      </c>
      <c r="B202" s="0" t="n">
        <v>11</v>
      </c>
      <c r="C202" s="0" t="n">
        <v>31</v>
      </c>
      <c r="D202" s="0" t="s">
        <v>174</v>
      </c>
      <c r="E202" s="0" t="n">
        <v>12654.768</v>
      </c>
      <c r="F202" s="0" t="n">
        <v>211.321</v>
      </c>
      <c r="G202" s="0" t="n">
        <f aca="false">IF(ISNUMBER(E202),E202,VALUE(SUBSTITUTE(E202,"#",".01")))</f>
        <v>12654.768</v>
      </c>
    </row>
    <row r="203" customFormat="false" ht="13" hidden="false" customHeight="false" outlineLevel="0" collapsed="false">
      <c r="A203" s="0" t="n">
        <v>19</v>
      </c>
      <c r="B203" s="0" t="n">
        <v>12</v>
      </c>
      <c r="C203" s="0" t="n">
        <v>31</v>
      </c>
      <c r="D203" s="0" t="s">
        <v>176</v>
      </c>
      <c r="E203" s="0" t="n">
        <v>-3217.38</v>
      </c>
      <c r="F203" s="0" t="n">
        <v>12.109</v>
      </c>
      <c r="G203" s="0" t="n">
        <f aca="false">IF(ISNUMBER(E203),E203,VALUE(SUBSTITUTE(E203,"#",".01")))</f>
        <v>-3217.38</v>
      </c>
    </row>
    <row r="204" customFormat="false" ht="13" hidden="false" customHeight="false" outlineLevel="0" collapsed="false">
      <c r="A204" s="0" t="n">
        <v>18</v>
      </c>
      <c r="B204" s="0" t="n">
        <v>13</v>
      </c>
      <c r="C204" s="0" t="n">
        <v>31</v>
      </c>
      <c r="D204" s="0" t="s">
        <v>178</v>
      </c>
      <c r="E204" s="0" t="n">
        <v>-14953.628</v>
      </c>
      <c r="F204" s="0" t="n">
        <v>20.343</v>
      </c>
      <c r="G204" s="0" t="n">
        <f aca="false">IF(ISNUMBER(E204),E204,VALUE(SUBSTITUTE(E204,"#",".01")))</f>
        <v>-14953.628</v>
      </c>
    </row>
    <row r="205" customFormat="false" ht="13" hidden="false" customHeight="false" outlineLevel="0" collapsed="false">
      <c r="A205" s="0" t="n">
        <v>17</v>
      </c>
      <c r="B205" s="0" t="n">
        <v>14</v>
      </c>
      <c r="C205" s="0" t="n">
        <v>31</v>
      </c>
      <c r="D205" s="0" t="s">
        <v>185</v>
      </c>
      <c r="E205" s="0" t="n">
        <v>-22949.006</v>
      </c>
      <c r="F205" s="0" t="n">
        <v>0.039</v>
      </c>
      <c r="G205" s="0" t="n">
        <f aca="false">IF(ISNUMBER(E205),E205,VALUE(SUBSTITUTE(E205,"#",".01")))</f>
        <v>-22949.006</v>
      </c>
    </row>
    <row r="206" customFormat="false" ht="13" hidden="false" customHeight="false" outlineLevel="0" collapsed="false">
      <c r="A206" s="0" t="n">
        <v>16</v>
      </c>
      <c r="B206" s="0" t="n">
        <v>15</v>
      </c>
      <c r="C206" s="0" t="n">
        <v>31</v>
      </c>
      <c r="D206" s="0" t="s">
        <v>192</v>
      </c>
      <c r="E206" s="0" t="n">
        <v>-24440.885</v>
      </c>
      <c r="F206" s="0" t="n">
        <v>0.183</v>
      </c>
      <c r="G206" s="0" t="n">
        <f aca="false">IF(ISNUMBER(E206),E206,VALUE(SUBSTITUTE(E206,"#",".01")))</f>
        <v>-24440.885</v>
      </c>
    </row>
    <row r="207" customFormat="false" ht="13" hidden="false" customHeight="false" outlineLevel="0" collapsed="false">
      <c r="A207" s="0" t="n">
        <v>15</v>
      </c>
      <c r="B207" s="0" t="n">
        <v>16</v>
      </c>
      <c r="C207" s="0" t="n">
        <v>31</v>
      </c>
      <c r="D207" s="0" t="s">
        <v>200</v>
      </c>
      <c r="E207" s="0" t="n">
        <v>-19044.648</v>
      </c>
      <c r="F207" s="0" t="n">
        <v>1.506</v>
      </c>
      <c r="G207" s="0" t="n">
        <f aca="false">IF(ISNUMBER(E207),E207,VALUE(SUBSTITUTE(E207,"#",".01")))</f>
        <v>-19044.648</v>
      </c>
    </row>
    <row r="208" customFormat="false" ht="13" hidden="false" customHeight="false" outlineLevel="0" collapsed="false">
      <c r="A208" s="0" t="n">
        <v>14</v>
      </c>
      <c r="B208" s="0" t="n">
        <v>17</v>
      </c>
      <c r="C208" s="0" t="n">
        <v>31</v>
      </c>
      <c r="D208" s="0" t="s">
        <v>209</v>
      </c>
      <c r="E208" s="0" t="n">
        <v>-7067.165</v>
      </c>
      <c r="F208" s="0" t="n">
        <v>50</v>
      </c>
      <c r="G208" s="0" t="n">
        <f aca="false">IF(ISNUMBER(E208),E208,VALUE(SUBSTITUTE(E208,"#",".01")))</f>
        <v>-7067.165</v>
      </c>
    </row>
    <row r="209" customFormat="false" ht="13" hidden="false" customHeight="false" outlineLevel="0" collapsed="false">
      <c r="A209" s="0" t="n">
        <v>13</v>
      </c>
      <c r="B209" s="0" t="n">
        <v>18</v>
      </c>
      <c r="C209" s="0" t="n">
        <v>31</v>
      </c>
      <c r="D209" s="0" t="s">
        <v>216</v>
      </c>
      <c r="E209" s="0" t="s">
        <v>221</v>
      </c>
      <c r="F209" s="0" t="s">
        <v>222</v>
      </c>
      <c r="G209" s="0" t="n">
        <f aca="false">IF(ISNUMBER(E209),E209,VALUE(SUBSTITUTE(E209,"#",".01")))</f>
        <v>11293.01</v>
      </c>
    </row>
    <row r="210" customFormat="false" ht="13" hidden="false" customHeight="false" outlineLevel="0" collapsed="false">
      <c r="A210" s="0" t="n">
        <v>22</v>
      </c>
      <c r="B210" s="0" t="n">
        <v>10</v>
      </c>
      <c r="C210" s="0" t="n">
        <v>32</v>
      </c>
      <c r="D210" s="0" t="s">
        <v>171</v>
      </c>
      <c r="E210" s="0" t="s">
        <v>223</v>
      </c>
      <c r="F210" s="0" t="s">
        <v>173</v>
      </c>
      <c r="G210" s="0" t="n">
        <f aca="false">IF(ISNUMBER(E210),E210,VALUE(SUBSTITUTE(E210,"#",".01")))</f>
        <v>37278.01</v>
      </c>
    </row>
    <row r="211" customFormat="false" ht="13" hidden="false" customHeight="false" outlineLevel="0" collapsed="false">
      <c r="A211" s="0" t="n">
        <v>21</v>
      </c>
      <c r="B211" s="0" t="n">
        <v>11</v>
      </c>
      <c r="C211" s="0" t="n">
        <v>32</v>
      </c>
      <c r="D211" s="0" t="s">
        <v>174</v>
      </c>
      <c r="E211" s="0" t="n">
        <v>19064.478</v>
      </c>
      <c r="F211" s="0" t="n">
        <v>356.178</v>
      </c>
      <c r="G211" s="0" t="n">
        <f aca="false">IF(ISNUMBER(E211),E211,VALUE(SUBSTITUTE(E211,"#",".01")))</f>
        <v>19064.478</v>
      </c>
    </row>
    <row r="212" customFormat="false" ht="13" hidden="false" customHeight="false" outlineLevel="0" collapsed="false">
      <c r="A212" s="0" t="n">
        <v>20</v>
      </c>
      <c r="B212" s="0" t="n">
        <v>12</v>
      </c>
      <c r="C212" s="0" t="n">
        <v>32</v>
      </c>
      <c r="D212" s="0" t="s">
        <v>176</v>
      </c>
      <c r="E212" s="0" t="n">
        <v>-954.781</v>
      </c>
      <c r="F212" s="0" t="n">
        <v>17.698</v>
      </c>
      <c r="G212" s="0" t="n">
        <f aca="false">IF(ISNUMBER(E212),E212,VALUE(SUBSTITUTE(E212,"#",".01")))</f>
        <v>-954.781</v>
      </c>
    </row>
    <row r="213" customFormat="false" ht="13" hidden="false" customHeight="false" outlineLevel="0" collapsed="false">
      <c r="A213" s="0" t="n">
        <v>19</v>
      </c>
      <c r="B213" s="0" t="n">
        <v>13</v>
      </c>
      <c r="C213" s="0" t="n">
        <v>32</v>
      </c>
      <c r="D213" s="0" t="s">
        <v>178</v>
      </c>
      <c r="E213" s="0" t="n">
        <v>-11061.966</v>
      </c>
      <c r="F213" s="0" t="n">
        <v>85.949</v>
      </c>
      <c r="G213" s="0" t="n">
        <f aca="false">IF(ISNUMBER(E213),E213,VALUE(SUBSTITUTE(E213,"#",".01")))</f>
        <v>-11061.966</v>
      </c>
    </row>
    <row r="214" customFormat="false" ht="13" hidden="false" customHeight="false" outlineLevel="0" collapsed="false">
      <c r="A214" s="0" t="n">
        <v>18</v>
      </c>
      <c r="B214" s="0" t="n">
        <v>14</v>
      </c>
      <c r="C214" s="0" t="n">
        <v>32</v>
      </c>
      <c r="D214" s="0" t="s">
        <v>185</v>
      </c>
      <c r="E214" s="0" t="n">
        <v>-24080.907</v>
      </c>
      <c r="F214" s="0" t="n">
        <v>0.05</v>
      </c>
      <c r="G214" s="0" t="n">
        <f aca="false">IF(ISNUMBER(E214),E214,VALUE(SUBSTITUTE(E214,"#",".01")))</f>
        <v>-24080.907</v>
      </c>
    </row>
    <row r="215" customFormat="false" ht="13" hidden="false" customHeight="false" outlineLevel="0" collapsed="false">
      <c r="A215" s="0" t="n">
        <v>17</v>
      </c>
      <c r="B215" s="0" t="n">
        <v>15</v>
      </c>
      <c r="C215" s="0" t="n">
        <v>32</v>
      </c>
      <c r="D215" s="0" t="s">
        <v>192</v>
      </c>
      <c r="E215" s="0" t="n">
        <v>-24305.218</v>
      </c>
      <c r="F215" s="0" t="n">
        <v>0.187</v>
      </c>
      <c r="G215" s="0" t="n">
        <f aca="false">IF(ISNUMBER(E215),E215,VALUE(SUBSTITUTE(E215,"#",".01")))</f>
        <v>-24305.218</v>
      </c>
    </row>
    <row r="216" customFormat="false" ht="13" hidden="false" customHeight="false" outlineLevel="0" collapsed="false">
      <c r="A216" s="0" t="n">
        <v>16</v>
      </c>
      <c r="B216" s="0" t="n">
        <v>16</v>
      </c>
      <c r="C216" s="0" t="n">
        <v>32</v>
      </c>
      <c r="D216" s="0" t="s">
        <v>200</v>
      </c>
      <c r="E216" s="0" t="n">
        <v>-26015.697</v>
      </c>
      <c r="F216" s="0" t="n">
        <v>0.138</v>
      </c>
      <c r="G216" s="0" t="n">
        <f aca="false">IF(ISNUMBER(E216),E216,VALUE(SUBSTITUTE(E216,"#",".01")))</f>
        <v>-26015.697</v>
      </c>
    </row>
    <row r="217" customFormat="false" ht="13" hidden="false" customHeight="false" outlineLevel="0" collapsed="false">
      <c r="A217" s="0" t="n">
        <v>15</v>
      </c>
      <c r="B217" s="0" t="n">
        <v>17</v>
      </c>
      <c r="C217" s="0" t="n">
        <v>32</v>
      </c>
      <c r="D217" s="0" t="s">
        <v>209</v>
      </c>
      <c r="E217" s="0" t="n">
        <v>-13329.771</v>
      </c>
      <c r="F217" s="0" t="n">
        <v>6.593</v>
      </c>
      <c r="G217" s="0" t="n">
        <f aca="false">IF(ISNUMBER(E217),E217,VALUE(SUBSTITUTE(E217,"#",".01")))</f>
        <v>-13329.771</v>
      </c>
    </row>
    <row r="218" customFormat="false" ht="13" hidden="false" customHeight="false" outlineLevel="0" collapsed="false">
      <c r="A218" s="0" t="n">
        <v>14</v>
      </c>
      <c r="B218" s="0" t="n">
        <v>18</v>
      </c>
      <c r="C218" s="0" t="n">
        <v>32</v>
      </c>
      <c r="D218" s="0" t="s">
        <v>216</v>
      </c>
      <c r="E218" s="0" t="n">
        <v>-2200.204</v>
      </c>
      <c r="F218" s="0" t="n">
        <v>1.78</v>
      </c>
      <c r="G218" s="0" t="n">
        <f aca="false">IF(ISNUMBER(E218),E218,VALUE(SUBSTITUTE(E218,"#",".01")))</f>
        <v>-2200.204</v>
      </c>
    </row>
    <row r="219" customFormat="false" ht="13" hidden="false" customHeight="false" outlineLevel="0" collapsed="false">
      <c r="A219" s="0" t="n">
        <v>13</v>
      </c>
      <c r="B219" s="0" t="n">
        <v>19</v>
      </c>
      <c r="C219" s="0" t="n">
        <v>32</v>
      </c>
      <c r="D219" s="0" t="s">
        <v>224</v>
      </c>
      <c r="E219" s="0" t="s">
        <v>225</v>
      </c>
      <c r="F219" s="0" t="s">
        <v>169</v>
      </c>
      <c r="G219" s="0" t="n">
        <f aca="false">IF(ISNUMBER(E219),E219,VALUE(SUBSTITUTE(E219,"#",".01")))</f>
        <v>20418.01</v>
      </c>
    </row>
    <row r="220" customFormat="false" ht="13" hidden="false" customHeight="false" outlineLevel="0" collapsed="false">
      <c r="A220" s="0" t="n">
        <v>23</v>
      </c>
      <c r="B220" s="0" t="n">
        <v>10</v>
      </c>
      <c r="C220" s="0" t="n">
        <v>33</v>
      </c>
      <c r="D220" s="0" t="s">
        <v>171</v>
      </c>
      <c r="E220" s="0" t="s">
        <v>226</v>
      </c>
      <c r="F220" s="0" t="s">
        <v>173</v>
      </c>
      <c r="G220" s="0" t="n">
        <f aca="false">IF(ISNUMBER(E220),E220,VALUE(SUBSTITUTE(E220,"#",".01")))</f>
        <v>45997.01</v>
      </c>
    </row>
    <row r="221" customFormat="false" ht="13" hidden="false" customHeight="false" outlineLevel="0" collapsed="false">
      <c r="A221" s="0" t="n">
        <v>22</v>
      </c>
      <c r="B221" s="0" t="n">
        <v>11</v>
      </c>
      <c r="C221" s="0" t="n">
        <v>33</v>
      </c>
      <c r="D221" s="0" t="s">
        <v>174</v>
      </c>
      <c r="E221" s="0" t="n">
        <v>24889.293</v>
      </c>
      <c r="F221" s="0" t="n">
        <v>874.999</v>
      </c>
      <c r="G221" s="0" t="n">
        <f aca="false">IF(ISNUMBER(E221),E221,VALUE(SUBSTITUTE(E221,"#",".01")))</f>
        <v>24889.293</v>
      </c>
    </row>
    <row r="222" customFormat="false" ht="13" hidden="false" customHeight="false" outlineLevel="0" collapsed="false">
      <c r="A222" s="0" t="n">
        <v>21</v>
      </c>
      <c r="B222" s="0" t="n">
        <v>12</v>
      </c>
      <c r="C222" s="0" t="n">
        <v>33</v>
      </c>
      <c r="D222" s="0" t="s">
        <v>176</v>
      </c>
      <c r="E222" s="0" t="n">
        <v>4894.07</v>
      </c>
      <c r="F222" s="0" t="n">
        <v>19.561</v>
      </c>
      <c r="G222" s="0" t="n">
        <f aca="false">IF(ISNUMBER(E222),E222,VALUE(SUBSTITUTE(E222,"#",".01")))</f>
        <v>4894.07</v>
      </c>
    </row>
    <row r="223" customFormat="false" ht="13" hidden="false" customHeight="false" outlineLevel="0" collapsed="false">
      <c r="A223" s="0" t="n">
        <v>20</v>
      </c>
      <c r="B223" s="0" t="n">
        <v>13</v>
      </c>
      <c r="C223" s="0" t="n">
        <v>33</v>
      </c>
      <c r="D223" s="0" t="s">
        <v>178</v>
      </c>
      <c r="E223" s="0" t="n">
        <v>-8529.377</v>
      </c>
      <c r="F223" s="0" t="n">
        <v>72.745</v>
      </c>
      <c r="G223" s="0" t="n">
        <f aca="false">IF(ISNUMBER(E223),E223,VALUE(SUBSTITUTE(E223,"#",".01")))</f>
        <v>-8529.377</v>
      </c>
    </row>
    <row r="224" customFormat="false" ht="13" hidden="false" customHeight="false" outlineLevel="0" collapsed="false">
      <c r="A224" s="0" t="n">
        <v>19</v>
      </c>
      <c r="B224" s="0" t="n">
        <v>14</v>
      </c>
      <c r="C224" s="0" t="n">
        <v>33</v>
      </c>
      <c r="D224" s="0" t="s">
        <v>185</v>
      </c>
      <c r="E224" s="0" t="n">
        <v>-20492.662</v>
      </c>
      <c r="F224" s="0" t="n">
        <v>15.791</v>
      </c>
      <c r="G224" s="0" t="n">
        <f aca="false">IF(ISNUMBER(E224),E224,VALUE(SUBSTITUTE(E224,"#",".01")))</f>
        <v>-20492.662</v>
      </c>
    </row>
    <row r="225" customFormat="false" ht="13" hidden="false" customHeight="false" outlineLevel="0" collapsed="false">
      <c r="A225" s="0" t="n">
        <v>18</v>
      </c>
      <c r="B225" s="0" t="n">
        <v>15</v>
      </c>
      <c r="C225" s="0" t="n">
        <v>33</v>
      </c>
      <c r="D225" s="0" t="s">
        <v>192</v>
      </c>
      <c r="E225" s="0" t="n">
        <v>-26337.486</v>
      </c>
      <c r="F225" s="0" t="n">
        <v>1.098</v>
      </c>
      <c r="G225" s="0" t="n">
        <f aca="false">IF(ISNUMBER(E225),E225,VALUE(SUBSTITUTE(E225,"#",".01")))</f>
        <v>-26337.486</v>
      </c>
    </row>
    <row r="226" customFormat="false" ht="13" hidden="false" customHeight="false" outlineLevel="0" collapsed="false">
      <c r="A226" s="0" t="n">
        <v>17</v>
      </c>
      <c r="B226" s="0" t="n">
        <v>16</v>
      </c>
      <c r="C226" s="0" t="n">
        <v>33</v>
      </c>
      <c r="D226" s="0" t="s">
        <v>200</v>
      </c>
      <c r="E226" s="0" t="n">
        <v>-26585.994</v>
      </c>
      <c r="F226" s="0" t="n">
        <v>0.136</v>
      </c>
      <c r="G226" s="0" t="n">
        <f aca="false">IF(ISNUMBER(E226),E226,VALUE(SUBSTITUTE(E226,"#",".01")))</f>
        <v>-26585.994</v>
      </c>
    </row>
    <row r="227" customFormat="false" ht="13" hidden="false" customHeight="false" outlineLevel="0" collapsed="false">
      <c r="A227" s="0" t="n">
        <v>16</v>
      </c>
      <c r="B227" s="0" t="n">
        <v>17</v>
      </c>
      <c r="C227" s="0" t="n">
        <v>33</v>
      </c>
      <c r="D227" s="0" t="s">
        <v>209</v>
      </c>
      <c r="E227" s="0" t="n">
        <v>-21003.432</v>
      </c>
      <c r="F227" s="0" t="n">
        <v>0.458</v>
      </c>
      <c r="G227" s="0" t="n">
        <f aca="false">IF(ISNUMBER(E227),E227,VALUE(SUBSTITUTE(E227,"#",".01")))</f>
        <v>-21003.432</v>
      </c>
    </row>
    <row r="228" customFormat="false" ht="13" hidden="false" customHeight="false" outlineLevel="0" collapsed="false">
      <c r="A228" s="0" t="n">
        <v>15</v>
      </c>
      <c r="B228" s="0" t="n">
        <v>18</v>
      </c>
      <c r="C228" s="0" t="n">
        <v>33</v>
      </c>
      <c r="D228" s="0" t="s">
        <v>216</v>
      </c>
      <c r="E228" s="0" t="n">
        <v>-9384.141</v>
      </c>
      <c r="F228" s="0" t="n">
        <v>0.443</v>
      </c>
      <c r="G228" s="0" t="n">
        <f aca="false">IF(ISNUMBER(E228),E228,VALUE(SUBSTITUTE(E228,"#",".01")))</f>
        <v>-9384.141</v>
      </c>
    </row>
    <row r="229" customFormat="false" ht="13" hidden="false" customHeight="false" outlineLevel="0" collapsed="false">
      <c r="A229" s="0" t="n">
        <v>14</v>
      </c>
      <c r="B229" s="0" t="n">
        <v>19</v>
      </c>
      <c r="C229" s="0" t="n">
        <v>33</v>
      </c>
      <c r="D229" s="0" t="s">
        <v>224</v>
      </c>
      <c r="E229" s="0" t="s">
        <v>227</v>
      </c>
      <c r="F229" s="0" t="s">
        <v>190</v>
      </c>
      <c r="G229" s="0" t="n">
        <f aca="false">IF(ISNUMBER(E229),E229,VALUE(SUBSTITUTE(E229,"#",".01")))</f>
        <v>6763.01</v>
      </c>
    </row>
    <row r="230" customFormat="false" ht="13" hidden="false" customHeight="false" outlineLevel="0" collapsed="false">
      <c r="A230" s="0" t="n">
        <v>24</v>
      </c>
      <c r="B230" s="0" t="n">
        <v>10</v>
      </c>
      <c r="C230" s="0" t="n">
        <v>34</v>
      </c>
      <c r="D230" s="0" t="s">
        <v>171</v>
      </c>
      <c r="E230" s="0" t="s">
        <v>228</v>
      </c>
      <c r="F230" s="0" t="s">
        <v>229</v>
      </c>
      <c r="G230" s="0" t="n">
        <f aca="false">IF(ISNUMBER(E230),E230,VALUE(SUBSTITUTE(E230,"#",".01")))</f>
        <v>53121.01</v>
      </c>
    </row>
    <row r="231" customFormat="false" ht="13" hidden="false" customHeight="false" outlineLevel="0" collapsed="false">
      <c r="A231" s="0" t="n">
        <v>23</v>
      </c>
      <c r="B231" s="0" t="n">
        <v>11</v>
      </c>
      <c r="C231" s="0" t="n">
        <v>34</v>
      </c>
      <c r="D231" s="0" t="s">
        <v>174</v>
      </c>
      <c r="E231" s="0" t="s">
        <v>230</v>
      </c>
      <c r="F231" s="0" t="s">
        <v>231</v>
      </c>
      <c r="G231" s="0" t="n">
        <f aca="false">IF(ISNUMBER(E231),E231,VALUE(SUBSTITUTE(E231,"#",".01")))</f>
        <v>32761.01</v>
      </c>
    </row>
    <row r="232" customFormat="false" ht="13" hidden="false" customHeight="false" outlineLevel="0" collapsed="false">
      <c r="A232" s="0" t="n">
        <v>22</v>
      </c>
      <c r="B232" s="0" t="n">
        <v>12</v>
      </c>
      <c r="C232" s="0" t="n">
        <v>34</v>
      </c>
      <c r="D232" s="0" t="s">
        <v>176</v>
      </c>
      <c r="E232" s="0" t="n">
        <v>8808.603</v>
      </c>
      <c r="F232" s="0" t="n">
        <v>231.396</v>
      </c>
      <c r="G232" s="0" t="n">
        <f aca="false">IF(ISNUMBER(E232),E232,VALUE(SUBSTITUTE(E232,"#",".01")))</f>
        <v>8808.603</v>
      </c>
    </row>
    <row r="233" customFormat="false" ht="13" hidden="false" customHeight="false" outlineLevel="0" collapsed="false">
      <c r="A233" s="0" t="n">
        <v>21</v>
      </c>
      <c r="B233" s="0" t="n">
        <v>13</v>
      </c>
      <c r="C233" s="0" t="n">
        <v>34</v>
      </c>
      <c r="D233" s="0" t="s">
        <v>178</v>
      </c>
      <c r="E233" s="0" t="n">
        <v>-2932.495</v>
      </c>
      <c r="F233" s="0" t="n">
        <v>113.038</v>
      </c>
      <c r="G233" s="0" t="n">
        <f aca="false">IF(ISNUMBER(E233),E233,VALUE(SUBSTITUTE(E233,"#",".01")))</f>
        <v>-2932.495</v>
      </c>
    </row>
    <row r="234" customFormat="false" ht="13" hidden="false" customHeight="false" outlineLevel="0" collapsed="false">
      <c r="A234" s="0" t="n">
        <v>20</v>
      </c>
      <c r="B234" s="0" t="n">
        <v>14</v>
      </c>
      <c r="C234" s="0" t="n">
        <v>34</v>
      </c>
      <c r="D234" s="0" t="s">
        <v>185</v>
      </c>
      <c r="E234" s="0" t="n">
        <v>-19956.77</v>
      </c>
      <c r="F234" s="0" t="n">
        <v>14.118</v>
      </c>
      <c r="G234" s="0" t="n">
        <f aca="false">IF(ISNUMBER(E234),E234,VALUE(SUBSTITUTE(E234,"#",".01")))</f>
        <v>-19956.77</v>
      </c>
    </row>
    <row r="235" customFormat="false" ht="13" hidden="false" customHeight="false" outlineLevel="0" collapsed="false">
      <c r="A235" s="0" t="n">
        <v>19</v>
      </c>
      <c r="B235" s="0" t="n">
        <v>15</v>
      </c>
      <c r="C235" s="0" t="n">
        <v>34</v>
      </c>
      <c r="D235" s="0" t="s">
        <v>192</v>
      </c>
      <c r="E235" s="0" t="n">
        <v>-24557.669</v>
      </c>
      <c r="F235" s="0" t="n">
        <v>5.004</v>
      </c>
      <c r="G235" s="0" t="n">
        <f aca="false">IF(ISNUMBER(E235),E235,VALUE(SUBSTITUTE(E235,"#",".01")))</f>
        <v>-24557.669</v>
      </c>
    </row>
    <row r="236" customFormat="false" ht="13" hidden="false" customHeight="false" outlineLevel="0" collapsed="false">
      <c r="A236" s="0" t="n">
        <v>18</v>
      </c>
      <c r="B236" s="0" t="n">
        <v>16</v>
      </c>
      <c r="C236" s="0" t="n">
        <v>34</v>
      </c>
      <c r="D236" s="0" t="s">
        <v>200</v>
      </c>
      <c r="E236" s="0" t="n">
        <v>-29931.788</v>
      </c>
      <c r="F236" s="0" t="n">
        <v>0.108</v>
      </c>
      <c r="G236" s="0" t="n">
        <f aca="false">IF(ISNUMBER(E236),E236,VALUE(SUBSTITUTE(E236,"#",".01")))</f>
        <v>-29931.788</v>
      </c>
    </row>
    <row r="237" customFormat="false" ht="13" hidden="false" customHeight="false" outlineLevel="0" collapsed="false">
      <c r="A237" s="0" t="n">
        <v>17</v>
      </c>
      <c r="B237" s="0" t="n">
        <v>17</v>
      </c>
      <c r="C237" s="0" t="n">
        <v>34</v>
      </c>
      <c r="D237" s="0" t="s">
        <v>209</v>
      </c>
      <c r="E237" s="0" t="n">
        <v>-24439.776</v>
      </c>
      <c r="F237" s="0" t="n">
        <v>0.179</v>
      </c>
      <c r="G237" s="0" t="n">
        <f aca="false">IF(ISNUMBER(E237),E237,VALUE(SUBSTITUTE(E237,"#",".01")))</f>
        <v>-24439.776</v>
      </c>
    </row>
    <row r="238" customFormat="false" ht="13" hidden="false" customHeight="false" outlineLevel="0" collapsed="false">
      <c r="A238" s="0" t="n">
        <v>16</v>
      </c>
      <c r="B238" s="0" t="n">
        <v>18</v>
      </c>
      <c r="C238" s="0" t="n">
        <v>34</v>
      </c>
      <c r="D238" s="0" t="s">
        <v>216</v>
      </c>
      <c r="E238" s="0" t="n">
        <v>-18377.217</v>
      </c>
      <c r="F238" s="0" t="n">
        <v>0.386</v>
      </c>
      <c r="G238" s="0" t="n">
        <f aca="false">IF(ISNUMBER(E238),E238,VALUE(SUBSTITUTE(E238,"#",".01")))</f>
        <v>-18377.217</v>
      </c>
    </row>
    <row r="239" customFormat="false" ht="13" hidden="false" customHeight="false" outlineLevel="0" collapsed="false">
      <c r="A239" s="0" t="n">
        <v>15</v>
      </c>
      <c r="B239" s="0" t="n">
        <v>19</v>
      </c>
      <c r="C239" s="0" t="n">
        <v>34</v>
      </c>
      <c r="D239" s="0" t="s">
        <v>224</v>
      </c>
      <c r="E239" s="0" t="s">
        <v>232</v>
      </c>
      <c r="F239" s="0" t="s">
        <v>180</v>
      </c>
      <c r="G239" s="0" t="n">
        <f aca="false">IF(ISNUMBER(E239),E239,VALUE(SUBSTITUTE(E239,"#",".01")))</f>
        <v>-1481.01</v>
      </c>
    </row>
    <row r="240" customFormat="false" ht="13" hidden="false" customHeight="false" outlineLevel="0" collapsed="false">
      <c r="A240" s="0" t="n">
        <v>14</v>
      </c>
      <c r="B240" s="0" t="n">
        <v>20</v>
      </c>
      <c r="C240" s="0" t="n">
        <v>34</v>
      </c>
      <c r="D240" s="0" t="s">
        <v>233</v>
      </c>
      <c r="E240" s="0" t="s">
        <v>234</v>
      </c>
      <c r="F240" s="0" t="s">
        <v>180</v>
      </c>
      <c r="G240" s="0" t="n">
        <f aca="false">IF(ISNUMBER(E240),E240,VALUE(SUBSTITUTE(E240,"#",".01")))</f>
        <v>13153.01</v>
      </c>
    </row>
    <row r="241" customFormat="false" ht="13" hidden="false" customHeight="false" outlineLevel="0" collapsed="false">
      <c r="A241" s="0" t="n">
        <v>24</v>
      </c>
      <c r="B241" s="0" t="n">
        <v>11</v>
      </c>
      <c r="C241" s="0" t="n">
        <v>35</v>
      </c>
      <c r="D241" s="0" t="s">
        <v>174</v>
      </c>
      <c r="E241" s="0" t="s">
        <v>235</v>
      </c>
      <c r="F241" s="0" t="s">
        <v>236</v>
      </c>
      <c r="G241" s="0" t="n">
        <f aca="false">IF(ISNUMBER(E241),E241,VALUE(SUBSTITUTE(E241,"#",".01")))</f>
        <v>39582.01</v>
      </c>
    </row>
    <row r="242" customFormat="false" ht="13" hidden="false" customHeight="false" outlineLevel="0" collapsed="false">
      <c r="A242" s="0" t="n">
        <v>23</v>
      </c>
      <c r="B242" s="0" t="n">
        <v>12</v>
      </c>
      <c r="C242" s="0" t="n">
        <v>35</v>
      </c>
      <c r="D242" s="0" t="s">
        <v>176</v>
      </c>
      <c r="E242" s="0" t="s">
        <v>237</v>
      </c>
      <c r="F242" s="0" t="s">
        <v>167</v>
      </c>
      <c r="G242" s="0" t="n">
        <f aca="false">IF(ISNUMBER(E242),E242,VALUE(SUBSTITUTE(E242,"#",".01")))</f>
        <v>16152.01</v>
      </c>
    </row>
    <row r="243" customFormat="false" ht="13" hidden="false" customHeight="false" outlineLevel="0" collapsed="false">
      <c r="A243" s="0" t="n">
        <v>22</v>
      </c>
      <c r="B243" s="0" t="n">
        <v>13</v>
      </c>
      <c r="C243" s="0" t="n">
        <v>35</v>
      </c>
      <c r="D243" s="0" t="s">
        <v>178</v>
      </c>
      <c r="E243" s="0" t="n">
        <v>-130.19</v>
      </c>
      <c r="F243" s="0" t="n">
        <v>175.106</v>
      </c>
      <c r="G243" s="0" t="n">
        <f aca="false">IF(ISNUMBER(E243),E243,VALUE(SUBSTITUTE(E243,"#",".01")))</f>
        <v>-130.19</v>
      </c>
    </row>
    <row r="244" customFormat="false" ht="13" hidden="false" customHeight="false" outlineLevel="0" collapsed="false">
      <c r="A244" s="0" t="n">
        <v>21</v>
      </c>
      <c r="B244" s="0" t="n">
        <v>14</v>
      </c>
      <c r="C244" s="0" t="n">
        <v>35</v>
      </c>
      <c r="D244" s="0" t="s">
        <v>185</v>
      </c>
      <c r="E244" s="0" t="n">
        <v>-14360.307</v>
      </c>
      <c r="F244" s="0" t="n">
        <v>38.412</v>
      </c>
      <c r="G244" s="0" t="n">
        <f aca="false">IF(ISNUMBER(E244),E244,VALUE(SUBSTITUTE(E244,"#",".01")))</f>
        <v>-14360.307</v>
      </c>
    </row>
    <row r="245" customFormat="false" ht="13" hidden="false" customHeight="false" outlineLevel="0" collapsed="false">
      <c r="A245" s="0" t="n">
        <v>20</v>
      </c>
      <c r="B245" s="0" t="n">
        <v>15</v>
      </c>
      <c r="C245" s="0" t="n">
        <v>35</v>
      </c>
      <c r="D245" s="0" t="s">
        <v>192</v>
      </c>
      <c r="E245" s="0" t="n">
        <v>-24857.74</v>
      </c>
      <c r="F245" s="0" t="n">
        <v>1.867</v>
      </c>
      <c r="G245" s="0" t="n">
        <f aca="false">IF(ISNUMBER(E245),E245,VALUE(SUBSTITUTE(E245,"#",".01")))</f>
        <v>-24857.74</v>
      </c>
    </row>
    <row r="246" customFormat="false" ht="13" hidden="false" customHeight="false" outlineLevel="0" collapsed="false">
      <c r="A246" s="0" t="n">
        <v>19</v>
      </c>
      <c r="B246" s="0" t="n">
        <v>16</v>
      </c>
      <c r="C246" s="0" t="n">
        <v>35</v>
      </c>
      <c r="D246" s="0" t="s">
        <v>200</v>
      </c>
      <c r="E246" s="0" t="n">
        <v>-28846.356</v>
      </c>
      <c r="F246" s="0" t="n">
        <v>0.1</v>
      </c>
      <c r="G246" s="0" t="n">
        <f aca="false">IF(ISNUMBER(E246),E246,VALUE(SUBSTITUTE(E246,"#",".01")))</f>
        <v>-28846.356</v>
      </c>
    </row>
    <row r="247" customFormat="false" ht="13" hidden="false" customHeight="false" outlineLevel="0" collapsed="false">
      <c r="A247" s="0" t="n">
        <v>18</v>
      </c>
      <c r="B247" s="0" t="n">
        <v>17</v>
      </c>
      <c r="C247" s="0" t="n">
        <v>35</v>
      </c>
      <c r="D247" s="0" t="s">
        <v>209</v>
      </c>
      <c r="E247" s="0" t="n">
        <v>-29013.54</v>
      </c>
      <c r="F247" s="0" t="n">
        <v>0.038</v>
      </c>
      <c r="G247" s="0" t="n">
        <f aca="false">IF(ISNUMBER(E247),E247,VALUE(SUBSTITUTE(E247,"#",".01")))</f>
        <v>-29013.54</v>
      </c>
    </row>
    <row r="248" customFormat="false" ht="13" hidden="false" customHeight="false" outlineLevel="0" collapsed="false">
      <c r="A248" s="0" t="n">
        <v>17</v>
      </c>
      <c r="B248" s="0" t="n">
        <v>18</v>
      </c>
      <c r="C248" s="0" t="n">
        <v>35</v>
      </c>
      <c r="D248" s="0" t="s">
        <v>216</v>
      </c>
      <c r="E248" s="0" t="n">
        <v>-23047.411</v>
      </c>
      <c r="F248" s="0" t="n">
        <v>0.747</v>
      </c>
      <c r="G248" s="0" t="n">
        <f aca="false">IF(ISNUMBER(E248),E248,VALUE(SUBSTITUTE(E248,"#",".01")))</f>
        <v>-23047.411</v>
      </c>
    </row>
    <row r="249" customFormat="false" ht="13" hidden="false" customHeight="false" outlineLevel="0" collapsed="false">
      <c r="A249" s="0" t="n">
        <v>16</v>
      </c>
      <c r="B249" s="0" t="n">
        <v>19</v>
      </c>
      <c r="C249" s="0" t="n">
        <v>35</v>
      </c>
      <c r="D249" s="0" t="s">
        <v>224</v>
      </c>
      <c r="E249" s="0" t="n">
        <v>-11168.9</v>
      </c>
      <c r="F249" s="0" t="n">
        <v>20.001</v>
      </c>
      <c r="G249" s="0" t="n">
        <f aca="false">IF(ISNUMBER(E249),E249,VALUE(SUBSTITUTE(E249,"#",".01")))</f>
        <v>-11168.9</v>
      </c>
    </row>
    <row r="250" customFormat="false" ht="13" hidden="false" customHeight="false" outlineLevel="0" collapsed="false">
      <c r="A250" s="0" t="n">
        <v>15</v>
      </c>
      <c r="B250" s="0" t="n">
        <v>20</v>
      </c>
      <c r="C250" s="0" t="n">
        <v>35</v>
      </c>
      <c r="D250" s="0" t="s">
        <v>233</v>
      </c>
      <c r="E250" s="0" t="s">
        <v>238</v>
      </c>
      <c r="F250" s="0" t="s">
        <v>190</v>
      </c>
      <c r="G250" s="0" t="n">
        <f aca="false">IF(ISNUMBER(E250),E250,VALUE(SUBSTITUTE(E250,"#",".01")))</f>
        <v>4602.01</v>
      </c>
    </row>
    <row r="251" customFormat="false" ht="13" hidden="false" customHeight="false" outlineLevel="0" collapsed="false">
      <c r="A251" s="0" t="n">
        <v>25</v>
      </c>
      <c r="B251" s="0" t="n">
        <v>11</v>
      </c>
      <c r="C251" s="0" t="n">
        <v>36</v>
      </c>
      <c r="D251" s="0" t="s">
        <v>174</v>
      </c>
      <c r="E251" s="0" t="s">
        <v>239</v>
      </c>
      <c r="F251" s="0" t="s">
        <v>240</v>
      </c>
      <c r="G251" s="0" t="n">
        <f aca="false">IF(ISNUMBER(E251),E251,VALUE(SUBSTITUTE(E251,"#",".01")))</f>
        <v>47953.01</v>
      </c>
    </row>
    <row r="252" customFormat="false" ht="13" hidden="false" customHeight="false" outlineLevel="0" collapsed="false">
      <c r="A252" s="0" t="n">
        <v>24</v>
      </c>
      <c r="B252" s="0" t="n">
        <v>12</v>
      </c>
      <c r="C252" s="0" t="n">
        <v>36</v>
      </c>
      <c r="D252" s="0" t="s">
        <v>176</v>
      </c>
      <c r="E252" s="0" t="s">
        <v>241</v>
      </c>
      <c r="F252" s="0" t="s">
        <v>169</v>
      </c>
      <c r="G252" s="0" t="n">
        <f aca="false">IF(ISNUMBER(E252),E252,VALUE(SUBSTITUTE(E252,"#",".01")))</f>
        <v>21424.01</v>
      </c>
    </row>
    <row r="253" customFormat="false" ht="13" hidden="false" customHeight="false" outlineLevel="0" collapsed="false">
      <c r="A253" s="0" t="n">
        <v>23</v>
      </c>
      <c r="B253" s="0" t="n">
        <v>13</v>
      </c>
      <c r="C253" s="0" t="n">
        <v>36</v>
      </c>
      <c r="D253" s="0" t="s">
        <v>178</v>
      </c>
      <c r="E253" s="0" t="n">
        <v>5781.974</v>
      </c>
      <c r="F253" s="0" t="n">
        <v>214.687</v>
      </c>
      <c r="G253" s="0" t="n">
        <f aca="false">IF(ISNUMBER(E253),E253,VALUE(SUBSTITUTE(E253,"#",".01")))</f>
        <v>5781.974</v>
      </c>
    </row>
    <row r="254" customFormat="false" ht="13" hidden="false" customHeight="false" outlineLevel="0" collapsed="false">
      <c r="A254" s="0" t="n">
        <v>22</v>
      </c>
      <c r="B254" s="0" t="n">
        <v>14</v>
      </c>
      <c r="C254" s="0" t="n">
        <v>36</v>
      </c>
      <c r="D254" s="0" t="s">
        <v>185</v>
      </c>
      <c r="E254" s="0" t="n">
        <v>-12482.507</v>
      </c>
      <c r="F254" s="0" t="n">
        <v>123.455</v>
      </c>
      <c r="G254" s="0" t="n">
        <f aca="false">IF(ISNUMBER(E254),E254,VALUE(SUBSTITUTE(E254,"#",".01")))</f>
        <v>-12482.507</v>
      </c>
    </row>
    <row r="255" customFormat="false" ht="13" hidden="false" customHeight="false" outlineLevel="0" collapsed="false">
      <c r="A255" s="0" t="n">
        <v>21</v>
      </c>
      <c r="B255" s="0" t="n">
        <v>15</v>
      </c>
      <c r="C255" s="0" t="n">
        <v>36</v>
      </c>
      <c r="D255" s="0" t="s">
        <v>192</v>
      </c>
      <c r="E255" s="0" t="n">
        <v>-20250.977</v>
      </c>
      <c r="F255" s="0" t="n">
        <v>13.114</v>
      </c>
      <c r="G255" s="0" t="n">
        <f aca="false">IF(ISNUMBER(E255),E255,VALUE(SUBSTITUTE(E255,"#",".01")))</f>
        <v>-20250.977</v>
      </c>
    </row>
    <row r="256" customFormat="false" ht="13" hidden="false" customHeight="false" outlineLevel="0" collapsed="false">
      <c r="A256" s="0" t="n">
        <v>20</v>
      </c>
      <c r="B256" s="0" t="n">
        <v>16</v>
      </c>
      <c r="C256" s="0" t="n">
        <v>36</v>
      </c>
      <c r="D256" s="0" t="s">
        <v>200</v>
      </c>
      <c r="E256" s="0" t="n">
        <v>-30664.075</v>
      </c>
      <c r="F256" s="0" t="n">
        <v>0.189</v>
      </c>
      <c r="G256" s="0" t="n">
        <f aca="false">IF(ISNUMBER(E256),E256,VALUE(SUBSTITUTE(E256,"#",".01")))</f>
        <v>-30664.075</v>
      </c>
    </row>
    <row r="257" customFormat="false" ht="13" hidden="false" customHeight="false" outlineLevel="0" collapsed="false">
      <c r="A257" s="0" t="n">
        <v>19</v>
      </c>
      <c r="B257" s="0" t="n">
        <v>17</v>
      </c>
      <c r="C257" s="0" t="n">
        <v>36</v>
      </c>
      <c r="D257" s="0" t="s">
        <v>209</v>
      </c>
      <c r="E257" s="0" t="n">
        <v>-29521.857</v>
      </c>
      <c r="F257" s="0" t="n">
        <v>0.072</v>
      </c>
      <c r="G257" s="0" t="n">
        <f aca="false">IF(ISNUMBER(E257),E257,VALUE(SUBSTITUTE(E257,"#",".01")))</f>
        <v>-29521.857</v>
      </c>
    </row>
    <row r="258" customFormat="false" ht="13" hidden="false" customHeight="false" outlineLevel="0" collapsed="false">
      <c r="A258" s="0" t="n">
        <v>18</v>
      </c>
      <c r="B258" s="0" t="n">
        <v>18</v>
      </c>
      <c r="C258" s="0" t="n">
        <v>36</v>
      </c>
      <c r="D258" s="0" t="s">
        <v>216</v>
      </c>
      <c r="E258" s="0" t="n">
        <v>-30231.54</v>
      </c>
      <c r="F258" s="0" t="n">
        <v>0.027</v>
      </c>
      <c r="G258" s="0" t="n">
        <f aca="false">IF(ISNUMBER(E258),E258,VALUE(SUBSTITUTE(E258,"#",".01")))</f>
        <v>-30231.54</v>
      </c>
    </row>
    <row r="259" customFormat="false" ht="13" hidden="false" customHeight="false" outlineLevel="0" collapsed="false">
      <c r="A259" s="0" t="n">
        <v>17</v>
      </c>
      <c r="B259" s="0" t="n">
        <v>19</v>
      </c>
      <c r="C259" s="0" t="n">
        <v>36</v>
      </c>
      <c r="D259" s="0" t="s">
        <v>224</v>
      </c>
      <c r="E259" s="0" t="n">
        <v>-17426.171</v>
      </c>
      <c r="F259" s="0" t="n">
        <v>7.781</v>
      </c>
      <c r="G259" s="0" t="n">
        <f aca="false">IF(ISNUMBER(E259),E259,VALUE(SUBSTITUTE(E259,"#",".01")))</f>
        <v>-17426.171</v>
      </c>
    </row>
    <row r="260" customFormat="false" ht="13" hidden="false" customHeight="false" outlineLevel="0" collapsed="false">
      <c r="A260" s="0" t="n">
        <v>16</v>
      </c>
      <c r="B260" s="0" t="n">
        <v>20</v>
      </c>
      <c r="C260" s="0" t="n">
        <v>36</v>
      </c>
      <c r="D260" s="0" t="s">
        <v>233</v>
      </c>
      <c r="E260" s="0" t="n">
        <v>-6439.359</v>
      </c>
      <c r="F260" s="0" t="n">
        <v>40.001</v>
      </c>
      <c r="G260" s="0" t="n">
        <f aca="false">IF(ISNUMBER(E260),E260,VALUE(SUBSTITUTE(E260,"#",".01")))</f>
        <v>-6439.359</v>
      </c>
    </row>
    <row r="261" customFormat="false" ht="13" hidden="false" customHeight="false" outlineLevel="0" collapsed="false">
      <c r="A261" s="0" t="n">
        <v>15</v>
      </c>
      <c r="B261" s="0" t="n">
        <v>21</v>
      </c>
      <c r="C261" s="0" t="n">
        <v>36</v>
      </c>
      <c r="D261" s="0" t="s">
        <v>242</v>
      </c>
      <c r="E261" s="0" t="s">
        <v>243</v>
      </c>
      <c r="F261" s="0" t="s">
        <v>169</v>
      </c>
      <c r="G261" s="0" t="n">
        <f aca="false">IF(ISNUMBER(E261),E261,VALUE(SUBSTITUTE(E261,"#",".01")))</f>
        <v>13898.01</v>
      </c>
    </row>
    <row r="262" customFormat="false" ht="13" hidden="false" customHeight="false" outlineLevel="0" collapsed="false">
      <c r="A262" s="0" t="n">
        <v>26</v>
      </c>
      <c r="B262" s="0" t="n">
        <v>11</v>
      </c>
      <c r="C262" s="0" t="n">
        <v>37</v>
      </c>
      <c r="D262" s="0" t="s">
        <v>174</v>
      </c>
      <c r="E262" s="0" t="s">
        <v>244</v>
      </c>
      <c r="F262" s="0" t="s">
        <v>245</v>
      </c>
      <c r="G262" s="0" t="n">
        <f aca="false">IF(ISNUMBER(E262),E262,VALUE(SUBSTITUTE(E262,"#",".01")))</f>
        <v>55275.01</v>
      </c>
    </row>
    <row r="263" customFormat="false" ht="13" hidden="false" customHeight="false" outlineLevel="0" collapsed="false">
      <c r="A263" s="0" t="n">
        <v>25</v>
      </c>
      <c r="B263" s="0" t="n">
        <v>12</v>
      </c>
      <c r="C263" s="0" t="n">
        <v>37</v>
      </c>
      <c r="D263" s="0" t="s">
        <v>176</v>
      </c>
      <c r="E263" s="0" t="s">
        <v>246</v>
      </c>
      <c r="F263" s="0" t="s">
        <v>182</v>
      </c>
      <c r="G263" s="0" t="n">
        <f aca="false">IF(ISNUMBER(E263),E263,VALUE(SUBSTITUTE(E263,"#",".01")))</f>
        <v>29249.01</v>
      </c>
    </row>
    <row r="264" customFormat="false" ht="13" hidden="false" customHeight="false" outlineLevel="0" collapsed="false">
      <c r="A264" s="0" t="n">
        <v>24</v>
      </c>
      <c r="B264" s="0" t="n">
        <v>13</v>
      </c>
      <c r="C264" s="0" t="n">
        <v>37</v>
      </c>
      <c r="D264" s="0" t="s">
        <v>178</v>
      </c>
      <c r="E264" s="0" t="n">
        <v>9946.326</v>
      </c>
      <c r="F264" s="0" t="n">
        <v>330.967</v>
      </c>
      <c r="G264" s="0" t="n">
        <f aca="false">IF(ISNUMBER(E264),E264,VALUE(SUBSTITUTE(E264,"#",".01")))</f>
        <v>9946.326</v>
      </c>
    </row>
    <row r="265" customFormat="false" ht="13" hidden="false" customHeight="false" outlineLevel="0" collapsed="false">
      <c r="A265" s="0" t="n">
        <v>23</v>
      </c>
      <c r="B265" s="0" t="n">
        <v>14</v>
      </c>
      <c r="C265" s="0" t="n">
        <v>37</v>
      </c>
      <c r="D265" s="0" t="s">
        <v>185</v>
      </c>
      <c r="E265" s="0" t="n">
        <v>-6579.998</v>
      </c>
      <c r="F265" s="0" t="n">
        <v>168.659</v>
      </c>
      <c r="G265" s="0" t="n">
        <f aca="false">IF(ISNUMBER(E265),E265,VALUE(SUBSTITUTE(E265,"#",".01")))</f>
        <v>-6579.998</v>
      </c>
    </row>
    <row r="266" customFormat="false" ht="13" hidden="false" customHeight="false" outlineLevel="0" collapsed="false">
      <c r="A266" s="0" t="n">
        <v>22</v>
      </c>
      <c r="B266" s="0" t="n">
        <v>15</v>
      </c>
      <c r="C266" s="0" t="n">
        <v>37</v>
      </c>
      <c r="D266" s="0" t="s">
        <v>192</v>
      </c>
      <c r="E266" s="0" t="n">
        <v>-18994.145</v>
      </c>
      <c r="F266" s="0" t="n">
        <v>37.948</v>
      </c>
      <c r="G266" s="0" t="n">
        <f aca="false">IF(ISNUMBER(E266),E266,VALUE(SUBSTITUTE(E266,"#",".01")))</f>
        <v>-18994.145</v>
      </c>
    </row>
    <row r="267" customFormat="false" ht="13" hidden="false" customHeight="false" outlineLevel="0" collapsed="false">
      <c r="A267" s="0" t="n">
        <v>21</v>
      </c>
      <c r="B267" s="0" t="n">
        <v>16</v>
      </c>
      <c r="C267" s="0" t="n">
        <v>37</v>
      </c>
      <c r="D267" s="0" t="s">
        <v>200</v>
      </c>
      <c r="E267" s="0" t="n">
        <v>-26896.36</v>
      </c>
      <c r="F267" s="0" t="n">
        <v>0.199</v>
      </c>
      <c r="G267" s="0" t="n">
        <f aca="false">IF(ISNUMBER(E267),E267,VALUE(SUBSTITUTE(E267,"#",".01")))</f>
        <v>-26896.36</v>
      </c>
    </row>
    <row r="268" customFormat="false" ht="13" hidden="false" customHeight="false" outlineLevel="0" collapsed="false">
      <c r="A268" s="0" t="n">
        <v>20</v>
      </c>
      <c r="B268" s="0" t="n">
        <v>17</v>
      </c>
      <c r="C268" s="0" t="n">
        <v>37</v>
      </c>
      <c r="D268" s="0" t="s">
        <v>209</v>
      </c>
      <c r="E268" s="0" t="n">
        <v>-31761.532</v>
      </c>
      <c r="F268" s="0" t="n">
        <v>0.047</v>
      </c>
      <c r="G268" s="0" t="n">
        <f aca="false">IF(ISNUMBER(E268),E268,VALUE(SUBSTITUTE(E268,"#",".01")))</f>
        <v>-31761.532</v>
      </c>
    </row>
    <row r="269" customFormat="false" ht="13" hidden="false" customHeight="false" outlineLevel="0" collapsed="false">
      <c r="A269" s="0" t="n">
        <v>19</v>
      </c>
      <c r="B269" s="0" t="n">
        <v>18</v>
      </c>
      <c r="C269" s="0" t="n">
        <v>37</v>
      </c>
      <c r="D269" s="0" t="s">
        <v>216</v>
      </c>
      <c r="E269" s="0" t="n">
        <v>-30947.659</v>
      </c>
      <c r="F269" s="0" t="n">
        <v>0.205</v>
      </c>
      <c r="G269" s="0" t="n">
        <f aca="false">IF(ISNUMBER(E269),E269,VALUE(SUBSTITUTE(E269,"#",".01")))</f>
        <v>-30947.659</v>
      </c>
    </row>
    <row r="270" customFormat="false" ht="13" hidden="false" customHeight="false" outlineLevel="0" collapsed="false">
      <c r="A270" s="0" t="n">
        <v>18</v>
      </c>
      <c r="B270" s="0" t="n">
        <v>19</v>
      </c>
      <c r="C270" s="0" t="n">
        <v>37</v>
      </c>
      <c r="D270" s="0" t="s">
        <v>224</v>
      </c>
      <c r="E270" s="0" t="n">
        <v>-24800.199</v>
      </c>
      <c r="F270" s="0" t="n">
        <v>0.094</v>
      </c>
      <c r="G270" s="0" t="n">
        <f aca="false">IF(ISNUMBER(E270),E270,VALUE(SUBSTITUTE(E270,"#",".01")))</f>
        <v>-24800.199</v>
      </c>
    </row>
    <row r="271" customFormat="false" ht="13" hidden="false" customHeight="false" outlineLevel="0" collapsed="false">
      <c r="A271" s="0" t="n">
        <v>17</v>
      </c>
      <c r="B271" s="0" t="n">
        <v>20</v>
      </c>
      <c r="C271" s="0" t="n">
        <v>37</v>
      </c>
      <c r="D271" s="0" t="s">
        <v>233</v>
      </c>
      <c r="E271" s="0" t="n">
        <v>-13161.76</v>
      </c>
      <c r="F271" s="0" t="n">
        <v>22.362</v>
      </c>
      <c r="G271" s="0" t="n">
        <f aca="false">IF(ISNUMBER(E271),E271,VALUE(SUBSTITUTE(E271,"#",".01")))</f>
        <v>-13161.76</v>
      </c>
    </row>
    <row r="272" customFormat="false" ht="13" hidden="false" customHeight="false" outlineLevel="0" collapsed="false">
      <c r="A272" s="0" t="n">
        <v>16</v>
      </c>
      <c r="B272" s="0" t="n">
        <v>21</v>
      </c>
      <c r="C272" s="0" t="n">
        <v>37</v>
      </c>
      <c r="D272" s="0" t="s">
        <v>242</v>
      </c>
      <c r="E272" s="0" t="s">
        <v>247</v>
      </c>
      <c r="F272" s="0" t="s">
        <v>180</v>
      </c>
      <c r="G272" s="0" t="n">
        <f aca="false">IF(ISNUMBER(E272),E272,VALUE(SUBSTITUTE(E272,"#",".01")))</f>
        <v>2841.01</v>
      </c>
    </row>
    <row r="273" customFormat="false" ht="13" hidden="false" customHeight="false" outlineLevel="0" collapsed="false">
      <c r="A273" s="0" t="n">
        <v>26</v>
      </c>
      <c r="B273" s="0" t="n">
        <v>12</v>
      </c>
      <c r="C273" s="0" t="n">
        <v>38</v>
      </c>
      <c r="D273" s="0" t="s">
        <v>176</v>
      </c>
      <c r="E273" s="0" t="s">
        <v>248</v>
      </c>
      <c r="F273" s="0" t="s">
        <v>169</v>
      </c>
      <c r="G273" s="0" t="n">
        <f aca="false">IF(ISNUMBER(E273),E273,VALUE(SUBSTITUTE(E273,"#",".01")))</f>
        <v>34996.01</v>
      </c>
    </row>
    <row r="274" customFormat="false" ht="13" hidden="false" customHeight="false" outlineLevel="0" collapsed="false">
      <c r="A274" s="0" t="n">
        <v>25</v>
      </c>
      <c r="B274" s="0" t="n">
        <v>13</v>
      </c>
      <c r="C274" s="0" t="n">
        <v>38</v>
      </c>
      <c r="D274" s="0" t="s">
        <v>178</v>
      </c>
      <c r="E274" s="0" t="n">
        <v>16050.594</v>
      </c>
      <c r="F274" s="0" t="n">
        <v>730.517</v>
      </c>
      <c r="G274" s="0" t="n">
        <f aca="false">IF(ISNUMBER(E274),E274,VALUE(SUBSTITUTE(E274,"#",".01")))</f>
        <v>16050.594</v>
      </c>
    </row>
    <row r="275" customFormat="false" ht="13" hidden="false" customHeight="false" outlineLevel="0" collapsed="false">
      <c r="A275" s="0" t="n">
        <v>24</v>
      </c>
      <c r="B275" s="0" t="n">
        <v>14</v>
      </c>
      <c r="C275" s="0" t="n">
        <v>38</v>
      </c>
      <c r="D275" s="0" t="s">
        <v>185</v>
      </c>
      <c r="E275" s="0" t="n">
        <v>-4067.274</v>
      </c>
      <c r="F275" s="0" t="n">
        <v>137.469</v>
      </c>
      <c r="G275" s="0" t="n">
        <f aca="false">IF(ISNUMBER(E275),E275,VALUE(SUBSTITUTE(E275,"#",".01")))</f>
        <v>-4067.274</v>
      </c>
    </row>
    <row r="276" customFormat="false" ht="13" hidden="false" customHeight="false" outlineLevel="0" collapsed="false">
      <c r="A276" s="0" t="n">
        <v>23</v>
      </c>
      <c r="B276" s="0" t="n">
        <v>15</v>
      </c>
      <c r="C276" s="0" t="n">
        <v>38</v>
      </c>
      <c r="D276" s="0" t="s">
        <v>192</v>
      </c>
      <c r="E276" s="0" t="n">
        <v>-14757.82</v>
      </c>
      <c r="F276" s="0" t="n">
        <v>103.385</v>
      </c>
      <c r="G276" s="0" t="n">
        <f aca="false">IF(ISNUMBER(E276),E276,VALUE(SUBSTITUTE(E276,"#",".01")))</f>
        <v>-14757.82</v>
      </c>
    </row>
    <row r="277" customFormat="false" ht="13" hidden="false" customHeight="false" outlineLevel="0" collapsed="false">
      <c r="A277" s="0" t="n">
        <v>22</v>
      </c>
      <c r="B277" s="0" t="n">
        <v>16</v>
      </c>
      <c r="C277" s="0" t="n">
        <v>38</v>
      </c>
      <c r="D277" s="0" t="s">
        <v>200</v>
      </c>
      <c r="E277" s="0" t="n">
        <v>-26861.197</v>
      </c>
      <c r="F277" s="0" t="n">
        <v>7.172</v>
      </c>
      <c r="G277" s="0" t="n">
        <f aca="false">IF(ISNUMBER(E277),E277,VALUE(SUBSTITUTE(E277,"#",".01")))</f>
        <v>-26861.197</v>
      </c>
    </row>
    <row r="278" customFormat="false" ht="13" hidden="false" customHeight="false" outlineLevel="0" collapsed="false">
      <c r="A278" s="0" t="n">
        <v>21</v>
      </c>
      <c r="B278" s="0" t="n">
        <v>17</v>
      </c>
      <c r="C278" s="0" t="n">
        <v>38</v>
      </c>
      <c r="D278" s="0" t="s">
        <v>209</v>
      </c>
      <c r="E278" s="0" t="n">
        <v>-29798.097</v>
      </c>
      <c r="F278" s="0" t="n">
        <v>0.096</v>
      </c>
      <c r="G278" s="0" t="n">
        <f aca="false">IF(ISNUMBER(E278),E278,VALUE(SUBSTITUTE(E278,"#",".01")))</f>
        <v>-29798.097</v>
      </c>
    </row>
    <row r="279" customFormat="false" ht="13" hidden="false" customHeight="false" outlineLevel="0" collapsed="false">
      <c r="A279" s="0" t="n">
        <v>20</v>
      </c>
      <c r="B279" s="0" t="n">
        <v>18</v>
      </c>
      <c r="C279" s="0" t="n">
        <v>38</v>
      </c>
      <c r="D279" s="0" t="s">
        <v>216</v>
      </c>
      <c r="E279" s="0" t="n">
        <v>-34714.551</v>
      </c>
      <c r="F279" s="0" t="n">
        <v>0.337</v>
      </c>
      <c r="G279" s="0" t="n">
        <f aca="false">IF(ISNUMBER(E279),E279,VALUE(SUBSTITUTE(E279,"#",".01")))</f>
        <v>-34714.551</v>
      </c>
    </row>
    <row r="280" customFormat="false" ht="13" hidden="false" customHeight="false" outlineLevel="0" collapsed="false">
      <c r="A280" s="0" t="n">
        <v>19</v>
      </c>
      <c r="B280" s="0" t="n">
        <v>19</v>
      </c>
      <c r="C280" s="0" t="n">
        <v>38</v>
      </c>
      <c r="D280" s="0" t="s">
        <v>224</v>
      </c>
      <c r="E280" s="0" t="n">
        <v>-28800.691</v>
      </c>
      <c r="F280" s="0" t="n">
        <v>0.447</v>
      </c>
      <c r="G280" s="0" t="n">
        <f aca="false">IF(ISNUMBER(E280),E280,VALUE(SUBSTITUTE(E280,"#",".01")))</f>
        <v>-28800.691</v>
      </c>
    </row>
    <row r="281" customFormat="false" ht="13" hidden="false" customHeight="false" outlineLevel="0" collapsed="false">
      <c r="A281" s="0" t="n">
        <v>18</v>
      </c>
      <c r="B281" s="0" t="n">
        <v>20</v>
      </c>
      <c r="C281" s="0" t="n">
        <v>38</v>
      </c>
      <c r="D281" s="0" t="s">
        <v>233</v>
      </c>
      <c r="E281" s="0" t="n">
        <v>-22059.22</v>
      </c>
      <c r="F281" s="0" t="n">
        <v>4.557</v>
      </c>
      <c r="G281" s="0" t="n">
        <f aca="false">IF(ISNUMBER(E281),E281,VALUE(SUBSTITUTE(E281,"#",".01")))</f>
        <v>-22059.22</v>
      </c>
    </row>
    <row r="282" customFormat="false" ht="13" hidden="false" customHeight="false" outlineLevel="0" collapsed="false">
      <c r="A282" s="0" t="n">
        <v>17</v>
      </c>
      <c r="B282" s="0" t="n">
        <v>21</v>
      </c>
      <c r="C282" s="0" t="n">
        <v>38</v>
      </c>
      <c r="D282" s="0" t="s">
        <v>242</v>
      </c>
      <c r="E282" s="0" t="s">
        <v>249</v>
      </c>
      <c r="F282" s="0" t="s">
        <v>180</v>
      </c>
      <c r="G282" s="0" t="n">
        <f aca="false">IF(ISNUMBER(E282),E282,VALUE(SUBSTITUTE(E282,"#",".01")))</f>
        <v>-4937.01</v>
      </c>
    </row>
    <row r="283" customFormat="false" ht="13" hidden="false" customHeight="false" outlineLevel="0" collapsed="false">
      <c r="A283" s="0" t="n">
        <v>16</v>
      </c>
      <c r="B283" s="0" t="n">
        <v>22</v>
      </c>
      <c r="C283" s="0" t="n">
        <v>38</v>
      </c>
      <c r="D283" s="0" t="s">
        <v>250</v>
      </c>
      <c r="E283" s="0" t="s">
        <v>251</v>
      </c>
      <c r="F283" s="0" t="s">
        <v>252</v>
      </c>
      <c r="G283" s="0" t="n">
        <f aca="false">IF(ISNUMBER(E283),E283,VALUE(SUBSTITUTE(E283,"#",".01")))</f>
        <v>9101.01</v>
      </c>
    </row>
    <row r="284" customFormat="false" ht="13" hidden="false" customHeight="false" outlineLevel="0" collapsed="false">
      <c r="A284" s="0" t="n">
        <v>27</v>
      </c>
      <c r="B284" s="0" t="n">
        <v>12</v>
      </c>
      <c r="C284" s="0" t="n">
        <v>39</v>
      </c>
      <c r="D284" s="0" t="s">
        <v>176</v>
      </c>
      <c r="E284" s="0" t="s">
        <v>253</v>
      </c>
      <c r="F284" s="0" t="s">
        <v>254</v>
      </c>
      <c r="G284" s="0" t="n">
        <f aca="false">IF(ISNUMBER(E284),E284,VALUE(SUBSTITUTE(E284,"#",".01")))</f>
        <v>43568.01</v>
      </c>
    </row>
    <row r="285" customFormat="false" ht="13" hidden="false" customHeight="false" outlineLevel="0" collapsed="false">
      <c r="A285" s="0" t="n">
        <v>26</v>
      </c>
      <c r="B285" s="0" t="n">
        <v>13</v>
      </c>
      <c r="C285" s="0" t="n">
        <v>39</v>
      </c>
      <c r="D285" s="0" t="s">
        <v>178</v>
      </c>
      <c r="E285" s="0" t="n">
        <v>21396.417</v>
      </c>
      <c r="F285" s="0" t="n">
        <v>1471.761</v>
      </c>
      <c r="G285" s="0" t="n">
        <f aca="false">IF(ISNUMBER(E285),E285,VALUE(SUBSTITUTE(E285,"#",".01")))</f>
        <v>21396.417</v>
      </c>
    </row>
    <row r="286" customFormat="false" ht="13" hidden="false" customHeight="false" outlineLevel="0" collapsed="false">
      <c r="A286" s="0" t="n">
        <v>25</v>
      </c>
      <c r="B286" s="0" t="n">
        <v>14</v>
      </c>
      <c r="C286" s="0" t="n">
        <v>39</v>
      </c>
      <c r="D286" s="0" t="s">
        <v>185</v>
      </c>
      <c r="E286" s="0" t="n">
        <v>1928.205</v>
      </c>
      <c r="F286" s="0" t="n">
        <v>338.015</v>
      </c>
      <c r="G286" s="0" t="n">
        <f aca="false">IF(ISNUMBER(E286),E286,VALUE(SUBSTITUTE(E286,"#",".01")))</f>
        <v>1928.205</v>
      </c>
    </row>
    <row r="287" customFormat="false" ht="13" hidden="false" customHeight="false" outlineLevel="0" collapsed="false">
      <c r="A287" s="0" t="n">
        <v>24</v>
      </c>
      <c r="B287" s="0" t="n">
        <v>15</v>
      </c>
      <c r="C287" s="0" t="n">
        <v>39</v>
      </c>
      <c r="D287" s="0" t="s">
        <v>192</v>
      </c>
      <c r="E287" s="0" t="n">
        <v>-12873.735</v>
      </c>
      <c r="F287" s="0" t="n">
        <v>103.412</v>
      </c>
      <c r="G287" s="0" t="n">
        <f aca="false">IF(ISNUMBER(E287),E287,VALUE(SUBSTITUTE(E287,"#",".01")))</f>
        <v>-12873.735</v>
      </c>
    </row>
    <row r="288" customFormat="false" ht="13" hidden="false" customHeight="false" outlineLevel="0" collapsed="false">
      <c r="A288" s="0" t="n">
        <v>23</v>
      </c>
      <c r="B288" s="0" t="n">
        <v>16</v>
      </c>
      <c r="C288" s="0" t="n">
        <v>39</v>
      </c>
      <c r="D288" s="0" t="s">
        <v>200</v>
      </c>
      <c r="E288" s="0" t="n">
        <v>-23162.245</v>
      </c>
      <c r="F288" s="0" t="n">
        <v>50</v>
      </c>
      <c r="G288" s="0" t="n">
        <f aca="false">IF(ISNUMBER(E288),E288,VALUE(SUBSTITUTE(E288,"#",".01")))</f>
        <v>-23162.245</v>
      </c>
    </row>
    <row r="289" customFormat="false" ht="13" hidden="false" customHeight="false" outlineLevel="0" collapsed="false">
      <c r="A289" s="0" t="n">
        <v>22</v>
      </c>
      <c r="B289" s="0" t="n">
        <v>17</v>
      </c>
      <c r="C289" s="0" t="n">
        <v>39</v>
      </c>
      <c r="D289" s="0" t="s">
        <v>209</v>
      </c>
      <c r="E289" s="0" t="n">
        <v>-29800.203</v>
      </c>
      <c r="F289" s="0" t="n">
        <v>1.732</v>
      </c>
      <c r="G289" s="0" t="n">
        <f aca="false">IF(ISNUMBER(E289),E289,VALUE(SUBSTITUTE(E289,"#",".01")))</f>
        <v>-29800.203</v>
      </c>
    </row>
    <row r="290" customFormat="false" ht="13" hidden="false" customHeight="false" outlineLevel="0" collapsed="false">
      <c r="A290" s="0" t="n">
        <v>21</v>
      </c>
      <c r="B290" s="0" t="n">
        <v>18</v>
      </c>
      <c r="C290" s="0" t="n">
        <v>39</v>
      </c>
      <c r="D290" s="0" t="s">
        <v>216</v>
      </c>
      <c r="E290" s="0" t="n">
        <v>-33242.011</v>
      </c>
      <c r="F290" s="0" t="n">
        <v>5.004</v>
      </c>
      <c r="G290" s="0" t="n">
        <f aca="false">IF(ISNUMBER(E290),E290,VALUE(SUBSTITUTE(E290,"#",".01")))</f>
        <v>-33242.011</v>
      </c>
    </row>
    <row r="291" customFormat="false" ht="13" hidden="false" customHeight="false" outlineLevel="0" collapsed="false">
      <c r="A291" s="0" t="n">
        <v>20</v>
      </c>
      <c r="B291" s="0" t="n">
        <v>19</v>
      </c>
      <c r="C291" s="0" t="n">
        <v>39</v>
      </c>
      <c r="D291" s="0" t="s">
        <v>224</v>
      </c>
      <c r="E291" s="0" t="n">
        <v>-33807.011</v>
      </c>
      <c r="F291" s="0" t="n">
        <v>0.19</v>
      </c>
      <c r="G291" s="0" t="n">
        <f aca="false">IF(ISNUMBER(E291),E291,VALUE(SUBSTITUTE(E291,"#",".01")))</f>
        <v>-33807.011</v>
      </c>
    </row>
    <row r="292" customFormat="false" ht="13" hidden="false" customHeight="false" outlineLevel="0" collapsed="false">
      <c r="A292" s="0" t="n">
        <v>19</v>
      </c>
      <c r="B292" s="0" t="n">
        <v>20</v>
      </c>
      <c r="C292" s="0" t="n">
        <v>39</v>
      </c>
      <c r="D292" s="0" t="s">
        <v>233</v>
      </c>
      <c r="E292" s="0" t="n">
        <v>-27274.4</v>
      </c>
      <c r="F292" s="0" t="n">
        <v>1.862</v>
      </c>
      <c r="G292" s="0" t="n">
        <f aca="false">IF(ISNUMBER(E292),E292,VALUE(SUBSTITUTE(E292,"#",".01")))</f>
        <v>-27274.4</v>
      </c>
    </row>
    <row r="293" customFormat="false" ht="13" hidden="false" customHeight="false" outlineLevel="0" collapsed="false">
      <c r="A293" s="0" t="n">
        <v>18</v>
      </c>
      <c r="B293" s="0" t="n">
        <v>21</v>
      </c>
      <c r="C293" s="0" t="n">
        <v>39</v>
      </c>
      <c r="D293" s="0" t="s">
        <v>242</v>
      </c>
      <c r="E293" s="0" t="n">
        <v>-14168.021</v>
      </c>
      <c r="F293" s="0" t="n">
        <v>24.001</v>
      </c>
      <c r="G293" s="0" t="n">
        <f aca="false">IF(ISNUMBER(E293),E293,VALUE(SUBSTITUTE(E293,"#",".01")))</f>
        <v>-14168.021</v>
      </c>
    </row>
    <row r="294" customFormat="false" ht="13" hidden="false" customHeight="false" outlineLevel="0" collapsed="false">
      <c r="A294" s="0" t="n">
        <v>17</v>
      </c>
      <c r="B294" s="0" t="n">
        <v>22</v>
      </c>
      <c r="C294" s="0" t="n">
        <v>39</v>
      </c>
      <c r="D294" s="0" t="s">
        <v>250</v>
      </c>
      <c r="E294" s="0" t="s">
        <v>255</v>
      </c>
      <c r="F294" s="0" t="s">
        <v>256</v>
      </c>
      <c r="G294" s="0" t="n">
        <f aca="false">IF(ISNUMBER(E294),E294,VALUE(SUBSTITUTE(E294,"#",".01")))</f>
        <v>1500.01</v>
      </c>
    </row>
    <row r="295" customFormat="false" ht="13" hidden="false" customHeight="false" outlineLevel="0" collapsed="false">
      <c r="A295" s="0" t="n">
        <v>28</v>
      </c>
      <c r="B295" s="0" t="n">
        <v>12</v>
      </c>
      <c r="C295" s="0" t="n">
        <v>40</v>
      </c>
      <c r="D295" s="0" t="s">
        <v>176</v>
      </c>
      <c r="E295" s="0" t="s">
        <v>257</v>
      </c>
      <c r="F295" s="0" t="s">
        <v>182</v>
      </c>
      <c r="G295" s="0" t="n">
        <f aca="false">IF(ISNUMBER(E295),E295,VALUE(SUBSTITUTE(E295,"#",".01")))</f>
        <v>50235.01</v>
      </c>
    </row>
    <row r="296" customFormat="false" ht="13" hidden="false" customHeight="false" outlineLevel="0" collapsed="false">
      <c r="A296" s="0" t="n">
        <v>27</v>
      </c>
      <c r="B296" s="0" t="n">
        <v>13</v>
      </c>
      <c r="C296" s="0" t="n">
        <v>40</v>
      </c>
      <c r="D296" s="0" t="s">
        <v>178</v>
      </c>
      <c r="E296" s="0" t="s">
        <v>258</v>
      </c>
      <c r="F296" s="0" t="s">
        <v>158</v>
      </c>
      <c r="G296" s="0" t="n">
        <f aca="false">IF(ISNUMBER(E296),E296,VALUE(SUBSTITUTE(E296,"#",".01")))</f>
        <v>29295.01</v>
      </c>
    </row>
    <row r="297" customFormat="false" ht="13" hidden="false" customHeight="false" outlineLevel="0" collapsed="false">
      <c r="A297" s="0" t="n">
        <v>26</v>
      </c>
      <c r="B297" s="0" t="n">
        <v>14</v>
      </c>
      <c r="C297" s="0" t="n">
        <v>40</v>
      </c>
      <c r="D297" s="0" t="s">
        <v>185</v>
      </c>
      <c r="E297" s="0" t="n">
        <v>5467.052</v>
      </c>
      <c r="F297" s="0" t="n">
        <v>556.034</v>
      </c>
      <c r="G297" s="0" t="n">
        <f aca="false">IF(ISNUMBER(E297),E297,VALUE(SUBSTITUTE(E297,"#",".01")))</f>
        <v>5467.052</v>
      </c>
    </row>
    <row r="298" customFormat="false" ht="13" hidden="false" customHeight="false" outlineLevel="0" collapsed="false">
      <c r="A298" s="0" t="n">
        <v>25</v>
      </c>
      <c r="B298" s="0" t="n">
        <v>15</v>
      </c>
      <c r="C298" s="0" t="n">
        <v>40</v>
      </c>
      <c r="D298" s="0" t="s">
        <v>192</v>
      </c>
      <c r="E298" s="0" t="n">
        <v>-8106.838</v>
      </c>
      <c r="F298" s="0" t="n">
        <v>139.101</v>
      </c>
      <c r="G298" s="0" t="n">
        <f aca="false">IF(ISNUMBER(E298),E298,VALUE(SUBSTITUTE(E298,"#",".01")))</f>
        <v>-8106.838</v>
      </c>
    </row>
    <row r="299" customFormat="false" ht="13" hidden="false" customHeight="false" outlineLevel="0" collapsed="false">
      <c r="A299" s="0" t="n">
        <v>24</v>
      </c>
      <c r="B299" s="0" t="n">
        <v>16</v>
      </c>
      <c r="C299" s="0" t="n">
        <v>40</v>
      </c>
      <c r="D299" s="0" t="s">
        <v>200</v>
      </c>
      <c r="E299" s="0" t="n">
        <v>-22866.568</v>
      </c>
      <c r="F299" s="0" t="n">
        <v>141.294</v>
      </c>
      <c r="G299" s="0" t="n">
        <f aca="false">IF(ISNUMBER(E299),E299,VALUE(SUBSTITUTE(E299,"#",".01")))</f>
        <v>-22866.568</v>
      </c>
    </row>
    <row r="300" customFormat="false" ht="13" hidden="false" customHeight="false" outlineLevel="0" collapsed="false">
      <c r="A300" s="0" t="n">
        <v>23</v>
      </c>
      <c r="B300" s="0" t="n">
        <v>17</v>
      </c>
      <c r="C300" s="0" t="n">
        <v>40</v>
      </c>
      <c r="D300" s="0" t="s">
        <v>209</v>
      </c>
      <c r="E300" s="0" t="n">
        <v>-27557.81</v>
      </c>
      <c r="F300" s="0" t="n">
        <v>32.066</v>
      </c>
      <c r="G300" s="0" t="n">
        <f aca="false">IF(ISNUMBER(E300),E300,VALUE(SUBSTITUTE(E300,"#",".01")))</f>
        <v>-27557.81</v>
      </c>
    </row>
    <row r="301" customFormat="false" ht="13" hidden="false" customHeight="false" outlineLevel="0" collapsed="false">
      <c r="A301" s="0" t="n">
        <v>22</v>
      </c>
      <c r="B301" s="0" t="n">
        <v>18</v>
      </c>
      <c r="C301" s="0" t="n">
        <v>40</v>
      </c>
      <c r="D301" s="0" t="s">
        <v>216</v>
      </c>
      <c r="E301" s="0" t="n">
        <v>-35039.89602</v>
      </c>
      <c r="F301" s="0" t="n">
        <v>0.00268</v>
      </c>
      <c r="G301" s="0" t="n">
        <f aca="false">IF(ISNUMBER(E301),E301,VALUE(SUBSTITUTE(E301,"#",".01")))</f>
        <v>-35039.89602</v>
      </c>
    </row>
    <row r="302" customFormat="false" ht="13" hidden="false" customHeight="false" outlineLevel="0" collapsed="false">
      <c r="A302" s="0" t="n">
        <v>21</v>
      </c>
      <c r="B302" s="0" t="n">
        <v>19</v>
      </c>
      <c r="C302" s="0" t="n">
        <v>40</v>
      </c>
      <c r="D302" s="0" t="s">
        <v>224</v>
      </c>
      <c r="E302" s="0" t="n">
        <v>-33535.205</v>
      </c>
      <c r="F302" s="0" t="n">
        <v>0.192</v>
      </c>
      <c r="G302" s="0" t="n">
        <f aca="false">IF(ISNUMBER(E302),E302,VALUE(SUBSTITUTE(E302,"#",".01")))</f>
        <v>-33535.205</v>
      </c>
    </row>
    <row r="303" customFormat="false" ht="13" hidden="false" customHeight="false" outlineLevel="0" collapsed="false">
      <c r="A303" s="0" t="n">
        <v>20</v>
      </c>
      <c r="B303" s="0" t="n">
        <v>20</v>
      </c>
      <c r="C303" s="0" t="n">
        <v>40</v>
      </c>
      <c r="D303" s="0" t="s">
        <v>233</v>
      </c>
      <c r="E303" s="0" t="n">
        <v>-34846.275</v>
      </c>
      <c r="F303" s="0" t="n">
        <v>0.209</v>
      </c>
      <c r="G303" s="0" t="n">
        <f aca="false">IF(ISNUMBER(E303),E303,VALUE(SUBSTITUTE(E303,"#",".01")))</f>
        <v>-34846.275</v>
      </c>
    </row>
    <row r="304" customFormat="false" ht="13" hidden="false" customHeight="false" outlineLevel="0" collapsed="false">
      <c r="A304" s="0" t="n">
        <v>19</v>
      </c>
      <c r="B304" s="0" t="n">
        <v>21</v>
      </c>
      <c r="C304" s="0" t="n">
        <v>40</v>
      </c>
      <c r="D304" s="0" t="s">
        <v>242</v>
      </c>
      <c r="E304" s="0" t="n">
        <v>-20523.228</v>
      </c>
      <c r="F304" s="0" t="n">
        <v>2.836</v>
      </c>
      <c r="G304" s="0" t="n">
        <f aca="false">IF(ISNUMBER(E304),E304,VALUE(SUBSTITUTE(E304,"#",".01")))</f>
        <v>-20523.228</v>
      </c>
    </row>
    <row r="305" customFormat="false" ht="13" hidden="false" customHeight="false" outlineLevel="0" collapsed="false">
      <c r="A305" s="0" t="n">
        <v>18</v>
      </c>
      <c r="B305" s="0" t="n">
        <v>22</v>
      </c>
      <c r="C305" s="0" t="n">
        <v>40</v>
      </c>
      <c r="D305" s="0" t="s">
        <v>250</v>
      </c>
      <c r="E305" s="0" t="n">
        <v>-8850.275</v>
      </c>
      <c r="F305" s="0" t="n">
        <v>160</v>
      </c>
      <c r="G305" s="0" t="n">
        <f aca="false">IF(ISNUMBER(E305),E305,VALUE(SUBSTITUTE(E305,"#",".01")))</f>
        <v>-8850.275</v>
      </c>
    </row>
    <row r="306" customFormat="false" ht="13" hidden="false" customHeight="false" outlineLevel="0" collapsed="false">
      <c r="A306" s="0" t="n">
        <v>17</v>
      </c>
      <c r="B306" s="0" t="n">
        <v>23</v>
      </c>
      <c r="C306" s="0" t="n">
        <v>40</v>
      </c>
      <c r="D306" s="0" t="s">
        <v>110</v>
      </c>
      <c r="E306" s="0" t="s">
        <v>259</v>
      </c>
      <c r="F306" s="0" t="s">
        <v>169</v>
      </c>
      <c r="G306" s="0" t="n">
        <f aca="false">IF(ISNUMBER(E306),E306,VALUE(SUBSTITUTE(E306,"#",".01")))</f>
        <v>10330.01</v>
      </c>
    </row>
    <row r="307" customFormat="false" ht="13" hidden="false" customHeight="false" outlineLevel="0" collapsed="false">
      <c r="A307" s="0" t="n">
        <v>28</v>
      </c>
      <c r="B307" s="0" t="n">
        <v>13</v>
      </c>
      <c r="C307" s="0" t="n">
        <v>41</v>
      </c>
      <c r="D307" s="0" t="s">
        <v>178</v>
      </c>
      <c r="E307" s="0" t="s">
        <v>260</v>
      </c>
      <c r="F307" s="0" t="s">
        <v>173</v>
      </c>
      <c r="G307" s="0" t="n">
        <f aca="false">IF(ISNUMBER(E307),E307,VALUE(SUBSTITUTE(E307,"#",".01")))</f>
        <v>35704.01</v>
      </c>
    </row>
    <row r="308" customFormat="false" ht="13" hidden="false" customHeight="false" outlineLevel="0" collapsed="false">
      <c r="A308" s="0" t="n">
        <v>27</v>
      </c>
      <c r="B308" s="0" t="n">
        <v>14</v>
      </c>
      <c r="C308" s="0" t="n">
        <v>41</v>
      </c>
      <c r="D308" s="0" t="s">
        <v>185</v>
      </c>
      <c r="E308" s="0" t="n">
        <v>13562.553</v>
      </c>
      <c r="F308" s="0" t="n">
        <v>1844.358</v>
      </c>
      <c r="G308" s="0" t="n">
        <f aca="false">IF(ISNUMBER(E308),E308,VALUE(SUBSTITUTE(E308,"#",".01")))</f>
        <v>13562.553</v>
      </c>
    </row>
    <row r="309" customFormat="false" ht="13" hidden="false" customHeight="false" outlineLevel="0" collapsed="false">
      <c r="A309" s="0" t="n">
        <v>26</v>
      </c>
      <c r="B309" s="0" t="n">
        <v>15</v>
      </c>
      <c r="C309" s="0" t="n">
        <v>41</v>
      </c>
      <c r="D309" s="0" t="s">
        <v>192</v>
      </c>
      <c r="E309" s="0" t="n">
        <v>-5276.508</v>
      </c>
      <c r="F309" s="0" t="n">
        <v>216.23</v>
      </c>
      <c r="G309" s="0" t="n">
        <f aca="false">IF(ISNUMBER(E309),E309,VALUE(SUBSTITUTE(E309,"#",".01")))</f>
        <v>-5276.508</v>
      </c>
    </row>
    <row r="310" customFormat="false" ht="13" hidden="false" customHeight="false" outlineLevel="0" collapsed="false">
      <c r="A310" s="0" t="n">
        <v>25</v>
      </c>
      <c r="B310" s="0" t="n">
        <v>16</v>
      </c>
      <c r="C310" s="0" t="n">
        <v>41</v>
      </c>
      <c r="D310" s="0" t="s">
        <v>200</v>
      </c>
      <c r="E310" s="0" t="n">
        <v>-19019.105</v>
      </c>
      <c r="F310" s="0" t="n">
        <v>118.272</v>
      </c>
      <c r="G310" s="0" t="n">
        <f aca="false">IF(ISNUMBER(E310),E310,VALUE(SUBSTITUTE(E310,"#",".01")))</f>
        <v>-19019.105</v>
      </c>
    </row>
    <row r="311" customFormat="false" ht="13" hidden="false" customHeight="false" outlineLevel="0" collapsed="false">
      <c r="A311" s="0" t="n">
        <v>24</v>
      </c>
      <c r="B311" s="0" t="n">
        <v>17</v>
      </c>
      <c r="C311" s="0" t="n">
        <v>41</v>
      </c>
      <c r="D311" s="0" t="s">
        <v>209</v>
      </c>
      <c r="E311" s="0" t="n">
        <v>-27307.189</v>
      </c>
      <c r="F311" s="0" t="n">
        <v>68.723</v>
      </c>
      <c r="G311" s="0" t="n">
        <f aca="false">IF(ISNUMBER(E311),E311,VALUE(SUBSTITUTE(E311,"#",".01")))</f>
        <v>-27307.189</v>
      </c>
    </row>
    <row r="312" customFormat="false" ht="13" hidden="false" customHeight="false" outlineLevel="0" collapsed="false">
      <c r="A312" s="0" t="n">
        <v>23</v>
      </c>
      <c r="B312" s="0" t="n">
        <v>18</v>
      </c>
      <c r="C312" s="0" t="n">
        <v>41</v>
      </c>
      <c r="D312" s="0" t="s">
        <v>216</v>
      </c>
      <c r="E312" s="0" t="n">
        <v>-33067.467</v>
      </c>
      <c r="F312" s="0" t="n">
        <v>0.332</v>
      </c>
      <c r="G312" s="0" t="n">
        <f aca="false">IF(ISNUMBER(E312),E312,VALUE(SUBSTITUTE(E312,"#",".01")))</f>
        <v>-33067.467</v>
      </c>
    </row>
    <row r="313" customFormat="false" ht="13" hidden="false" customHeight="false" outlineLevel="0" collapsed="false">
      <c r="A313" s="0" t="n">
        <v>22</v>
      </c>
      <c r="B313" s="0" t="n">
        <v>19</v>
      </c>
      <c r="C313" s="0" t="n">
        <v>41</v>
      </c>
      <c r="D313" s="0" t="s">
        <v>224</v>
      </c>
      <c r="E313" s="0" t="n">
        <v>-35559.074</v>
      </c>
      <c r="F313" s="0" t="n">
        <v>0.194</v>
      </c>
      <c r="G313" s="0" t="n">
        <f aca="false">IF(ISNUMBER(E313),E313,VALUE(SUBSTITUTE(E313,"#",".01")))</f>
        <v>-35559.074</v>
      </c>
    </row>
    <row r="314" customFormat="false" ht="13" hidden="false" customHeight="false" outlineLevel="0" collapsed="false">
      <c r="A314" s="0" t="n">
        <v>21</v>
      </c>
      <c r="B314" s="0" t="n">
        <v>20</v>
      </c>
      <c r="C314" s="0" t="n">
        <v>41</v>
      </c>
      <c r="D314" s="0" t="s">
        <v>233</v>
      </c>
      <c r="E314" s="0" t="n">
        <v>-35137.759</v>
      </c>
      <c r="F314" s="0" t="n">
        <v>0.242</v>
      </c>
      <c r="G314" s="0" t="n">
        <f aca="false">IF(ISNUMBER(E314),E314,VALUE(SUBSTITUTE(E314,"#",".01")))</f>
        <v>-35137.759</v>
      </c>
    </row>
    <row r="315" customFormat="false" ht="13" hidden="false" customHeight="false" outlineLevel="0" collapsed="false">
      <c r="A315" s="0" t="n">
        <v>20</v>
      </c>
      <c r="B315" s="0" t="n">
        <v>21</v>
      </c>
      <c r="C315" s="0" t="n">
        <v>41</v>
      </c>
      <c r="D315" s="0" t="s">
        <v>242</v>
      </c>
      <c r="E315" s="0" t="n">
        <v>-28642.392</v>
      </c>
      <c r="F315" s="0" t="n">
        <v>0.225</v>
      </c>
      <c r="G315" s="0" t="n">
        <f aca="false">IF(ISNUMBER(E315),E315,VALUE(SUBSTITUTE(E315,"#",".01")))</f>
        <v>-28642.392</v>
      </c>
    </row>
    <row r="316" customFormat="false" ht="13" hidden="false" customHeight="false" outlineLevel="0" collapsed="false">
      <c r="A316" s="0" t="n">
        <v>19</v>
      </c>
      <c r="B316" s="0" t="n">
        <v>22</v>
      </c>
      <c r="C316" s="0" t="n">
        <v>41</v>
      </c>
      <c r="D316" s="0" t="s">
        <v>250</v>
      </c>
      <c r="E316" s="0" t="s">
        <v>261</v>
      </c>
      <c r="F316" s="0" t="s">
        <v>262</v>
      </c>
      <c r="G316" s="0" t="n">
        <f aca="false">IF(ISNUMBER(E316),E316,VALUE(SUBSTITUTE(E316,"#",".01")))</f>
        <v>-15700.01</v>
      </c>
    </row>
    <row r="317" customFormat="false" ht="13" hidden="false" customHeight="false" outlineLevel="0" collapsed="false">
      <c r="A317" s="0" t="n">
        <v>18</v>
      </c>
      <c r="B317" s="0" t="n">
        <v>23</v>
      </c>
      <c r="C317" s="0" t="n">
        <v>41</v>
      </c>
      <c r="D317" s="0" t="s">
        <v>110</v>
      </c>
      <c r="E317" s="0" t="s">
        <v>263</v>
      </c>
      <c r="F317" s="0" t="s">
        <v>256</v>
      </c>
      <c r="G317" s="0" t="n">
        <f aca="false">IF(ISNUMBER(E317),E317,VALUE(SUBSTITUTE(E317,"#",".01")))</f>
        <v>-205.01</v>
      </c>
    </row>
    <row r="318" customFormat="false" ht="13" hidden="false" customHeight="false" outlineLevel="0" collapsed="false">
      <c r="A318" s="0" t="n">
        <v>29</v>
      </c>
      <c r="B318" s="0" t="n">
        <v>13</v>
      </c>
      <c r="C318" s="0" t="n">
        <v>42</v>
      </c>
      <c r="D318" s="0" t="s">
        <v>178</v>
      </c>
      <c r="E318" s="0" t="s">
        <v>264</v>
      </c>
      <c r="F318" s="0" t="s">
        <v>182</v>
      </c>
      <c r="G318" s="0" t="n">
        <f aca="false">IF(ISNUMBER(E318),E318,VALUE(SUBSTITUTE(E318,"#",".01")))</f>
        <v>43678.01</v>
      </c>
    </row>
    <row r="319" customFormat="false" ht="13" hidden="false" customHeight="false" outlineLevel="0" collapsed="false">
      <c r="A319" s="0" t="n">
        <v>28</v>
      </c>
      <c r="B319" s="0" t="n">
        <v>14</v>
      </c>
      <c r="C319" s="0" t="n">
        <v>42</v>
      </c>
      <c r="D319" s="0" t="s">
        <v>185</v>
      </c>
      <c r="E319" s="0" t="s">
        <v>265</v>
      </c>
      <c r="F319" s="0" t="s">
        <v>169</v>
      </c>
      <c r="G319" s="0" t="n">
        <f aca="false">IF(ISNUMBER(E319),E319,VALUE(SUBSTITUTE(E319,"#",".01")))</f>
        <v>18434.01</v>
      </c>
    </row>
    <row r="320" customFormat="false" ht="13" hidden="false" customHeight="false" outlineLevel="0" collapsed="false">
      <c r="A320" s="0" t="n">
        <v>27</v>
      </c>
      <c r="B320" s="0" t="n">
        <v>15</v>
      </c>
      <c r="C320" s="0" t="n">
        <v>42</v>
      </c>
      <c r="D320" s="0" t="s">
        <v>192</v>
      </c>
      <c r="E320" s="0" t="n">
        <v>938.865</v>
      </c>
      <c r="F320" s="0" t="n">
        <v>446.839</v>
      </c>
      <c r="G320" s="0" t="n">
        <f aca="false">IF(ISNUMBER(E320),E320,VALUE(SUBSTITUTE(E320,"#",".01")))</f>
        <v>938.865</v>
      </c>
    </row>
    <row r="321" customFormat="false" ht="13" hidden="false" customHeight="false" outlineLevel="0" collapsed="false">
      <c r="A321" s="0" t="n">
        <v>26</v>
      </c>
      <c r="B321" s="0" t="n">
        <v>16</v>
      </c>
      <c r="C321" s="0" t="n">
        <v>42</v>
      </c>
      <c r="D321" s="0" t="s">
        <v>200</v>
      </c>
      <c r="E321" s="0" t="n">
        <v>-17677.503</v>
      </c>
      <c r="F321" s="0" t="n">
        <v>124.215</v>
      </c>
      <c r="G321" s="0" t="n">
        <f aca="false">IF(ISNUMBER(E321),E321,VALUE(SUBSTITUTE(E321,"#",".01")))</f>
        <v>-17677.503</v>
      </c>
    </row>
    <row r="322" customFormat="false" ht="13" hidden="false" customHeight="false" outlineLevel="0" collapsed="false">
      <c r="A322" s="0" t="n">
        <v>25</v>
      </c>
      <c r="B322" s="0" t="n">
        <v>17</v>
      </c>
      <c r="C322" s="0" t="n">
        <v>42</v>
      </c>
      <c r="D322" s="0" t="s">
        <v>209</v>
      </c>
      <c r="E322" s="0" t="n">
        <v>-24912.99</v>
      </c>
      <c r="F322" s="0" t="n">
        <v>143.76</v>
      </c>
      <c r="G322" s="0" t="n">
        <f aca="false">IF(ISNUMBER(E322),E322,VALUE(SUBSTITUTE(E322,"#",".01")))</f>
        <v>-24912.99</v>
      </c>
    </row>
    <row r="323" customFormat="false" ht="13" hidden="false" customHeight="false" outlineLevel="0" collapsed="false">
      <c r="A323" s="0" t="n">
        <v>24</v>
      </c>
      <c r="B323" s="0" t="n">
        <v>18</v>
      </c>
      <c r="C323" s="0" t="n">
        <v>42</v>
      </c>
      <c r="D323" s="0" t="s">
        <v>216</v>
      </c>
      <c r="E323" s="0" t="n">
        <v>-34422.675</v>
      </c>
      <c r="F323" s="0" t="n">
        <v>5.775</v>
      </c>
      <c r="G323" s="0" t="n">
        <f aca="false">IF(ISNUMBER(E323),E323,VALUE(SUBSTITUTE(E323,"#",".01")))</f>
        <v>-34422.675</v>
      </c>
    </row>
    <row r="324" customFormat="false" ht="13" hidden="false" customHeight="false" outlineLevel="0" collapsed="false">
      <c r="A324" s="0" t="n">
        <v>23</v>
      </c>
      <c r="B324" s="0" t="n">
        <v>19</v>
      </c>
      <c r="C324" s="0" t="n">
        <v>42</v>
      </c>
      <c r="D324" s="0" t="s">
        <v>224</v>
      </c>
      <c r="E324" s="0" t="n">
        <v>-35021.556</v>
      </c>
      <c r="F324" s="0" t="n">
        <v>0.221</v>
      </c>
      <c r="G324" s="0" t="n">
        <f aca="false">IF(ISNUMBER(E324),E324,VALUE(SUBSTITUTE(E324,"#",".01")))</f>
        <v>-35021.556</v>
      </c>
    </row>
    <row r="325" customFormat="false" ht="13" hidden="false" customHeight="false" outlineLevel="0" collapsed="false">
      <c r="A325" s="0" t="n">
        <v>22</v>
      </c>
      <c r="B325" s="0" t="n">
        <v>20</v>
      </c>
      <c r="C325" s="0" t="n">
        <v>42</v>
      </c>
      <c r="D325" s="0" t="s">
        <v>233</v>
      </c>
      <c r="E325" s="0" t="n">
        <v>-38547.072</v>
      </c>
      <c r="F325" s="0" t="n">
        <v>0.249</v>
      </c>
      <c r="G325" s="0" t="n">
        <f aca="false">IF(ISNUMBER(E325),E325,VALUE(SUBSTITUTE(E325,"#",".01")))</f>
        <v>-38547.072</v>
      </c>
    </row>
    <row r="326" customFormat="false" ht="13" hidden="false" customHeight="false" outlineLevel="0" collapsed="false">
      <c r="A326" s="0" t="n">
        <v>21</v>
      </c>
      <c r="B326" s="0" t="n">
        <v>21</v>
      </c>
      <c r="C326" s="0" t="n">
        <v>42</v>
      </c>
      <c r="D326" s="0" t="s">
        <v>242</v>
      </c>
      <c r="E326" s="0" t="n">
        <v>-32121.239</v>
      </c>
      <c r="F326" s="0" t="n">
        <v>0.27</v>
      </c>
      <c r="G326" s="0" t="n">
        <f aca="false">IF(ISNUMBER(E326),E326,VALUE(SUBSTITUTE(E326,"#",".01")))</f>
        <v>-32121.239</v>
      </c>
    </row>
    <row r="327" customFormat="false" ht="13" hidden="false" customHeight="false" outlineLevel="0" collapsed="false">
      <c r="A327" s="0" t="n">
        <v>20</v>
      </c>
      <c r="B327" s="0" t="n">
        <v>22</v>
      </c>
      <c r="C327" s="0" t="n">
        <v>42</v>
      </c>
      <c r="D327" s="0" t="s">
        <v>250</v>
      </c>
      <c r="E327" s="0" t="n">
        <v>-25121.552</v>
      </c>
      <c r="F327" s="0" t="n">
        <v>5.452</v>
      </c>
      <c r="G327" s="0" t="n">
        <f aca="false">IF(ISNUMBER(E327),E327,VALUE(SUBSTITUTE(E327,"#",".01")))</f>
        <v>-25121.552</v>
      </c>
    </row>
    <row r="328" customFormat="false" ht="13" hidden="false" customHeight="false" outlineLevel="0" collapsed="false">
      <c r="A328" s="0" t="n">
        <v>19</v>
      </c>
      <c r="B328" s="0" t="n">
        <v>23</v>
      </c>
      <c r="C328" s="0" t="n">
        <v>42</v>
      </c>
      <c r="D328" s="0" t="s">
        <v>110</v>
      </c>
      <c r="E328" s="0" t="s">
        <v>266</v>
      </c>
      <c r="F328" s="0" t="s">
        <v>190</v>
      </c>
      <c r="G328" s="0" t="n">
        <f aca="false">IF(ISNUMBER(E328),E328,VALUE(SUBSTITUTE(E328,"#",".01")))</f>
        <v>-8169.01</v>
      </c>
    </row>
    <row r="329" customFormat="false" ht="13" hidden="false" customHeight="false" outlineLevel="0" collapsed="false">
      <c r="A329" s="0" t="n">
        <v>18</v>
      </c>
      <c r="B329" s="0" t="n">
        <v>24</v>
      </c>
      <c r="C329" s="0" t="n">
        <v>42</v>
      </c>
      <c r="D329" s="0" t="s">
        <v>267</v>
      </c>
      <c r="E329" s="0" t="s">
        <v>268</v>
      </c>
      <c r="F329" s="0" t="s">
        <v>180</v>
      </c>
      <c r="G329" s="0" t="n">
        <f aca="false">IF(ISNUMBER(E329),E329,VALUE(SUBSTITUTE(E329,"#",".01")))</f>
        <v>5990.01</v>
      </c>
    </row>
    <row r="330" customFormat="false" ht="13" hidden="false" customHeight="false" outlineLevel="0" collapsed="false">
      <c r="A330" s="0" t="n">
        <v>29</v>
      </c>
      <c r="B330" s="0" t="n">
        <v>14</v>
      </c>
      <c r="C330" s="0" t="n">
        <v>43</v>
      </c>
      <c r="D330" s="0" t="s">
        <v>185</v>
      </c>
      <c r="E330" s="0" t="s">
        <v>269</v>
      </c>
      <c r="F330" s="0" t="s">
        <v>158</v>
      </c>
      <c r="G330" s="0" t="n">
        <f aca="false">IF(ISNUMBER(E330),E330,VALUE(SUBSTITUTE(E330,"#",".01")))</f>
        <v>26697.01</v>
      </c>
    </row>
    <row r="331" customFormat="false" ht="13" hidden="false" customHeight="false" outlineLevel="0" collapsed="false">
      <c r="A331" s="0" t="n">
        <v>28</v>
      </c>
      <c r="B331" s="0" t="n">
        <v>15</v>
      </c>
      <c r="C331" s="0" t="n">
        <v>43</v>
      </c>
      <c r="D331" s="0" t="s">
        <v>192</v>
      </c>
      <c r="E331" s="0" t="n">
        <v>5765.948</v>
      </c>
      <c r="F331" s="0" t="n">
        <v>968.754</v>
      </c>
      <c r="G331" s="0" t="n">
        <f aca="false">IF(ISNUMBER(E331),E331,VALUE(SUBSTITUTE(E331,"#",".01")))</f>
        <v>5765.948</v>
      </c>
    </row>
    <row r="332" customFormat="false" ht="13" hidden="false" customHeight="false" outlineLevel="0" collapsed="false">
      <c r="A332" s="0" t="n">
        <v>27</v>
      </c>
      <c r="B332" s="0" t="n">
        <v>16</v>
      </c>
      <c r="C332" s="0" t="n">
        <v>43</v>
      </c>
      <c r="D332" s="0" t="s">
        <v>200</v>
      </c>
      <c r="E332" s="0" t="n">
        <v>-11965.235</v>
      </c>
      <c r="F332" s="0" t="n">
        <v>201.953</v>
      </c>
      <c r="G332" s="0" t="n">
        <f aca="false">IF(ISNUMBER(E332),E332,VALUE(SUBSTITUTE(E332,"#",".01")))</f>
        <v>-11965.235</v>
      </c>
    </row>
    <row r="333" customFormat="false" ht="13" hidden="false" customHeight="false" outlineLevel="0" collapsed="false">
      <c r="A333" s="0" t="n">
        <v>26</v>
      </c>
      <c r="B333" s="0" t="n">
        <v>17</v>
      </c>
      <c r="C333" s="0" t="n">
        <v>43</v>
      </c>
      <c r="D333" s="0" t="s">
        <v>209</v>
      </c>
      <c r="E333" s="0" t="n">
        <v>-24168.168</v>
      </c>
      <c r="F333" s="0" t="n">
        <v>157.377</v>
      </c>
      <c r="G333" s="0" t="n">
        <f aca="false">IF(ISNUMBER(E333),E333,VALUE(SUBSTITUTE(E333,"#",".01")))</f>
        <v>-24168.168</v>
      </c>
    </row>
    <row r="334" customFormat="false" ht="13" hidden="false" customHeight="false" outlineLevel="0" collapsed="false">
      <c r="A334" s="0" t="n">
        <v>25</v>
      </c>
      <c r="B334" s="0" t="n">
        <v>18</v>
      </c>
      <c r="C334" s="0" t="n">
        <v>43</v>
      </c>
      <c r="D334" s="0" t="s">
        <v>216</v>
      </c>
      <c r="E334" s="0" t="n">
        <v>-32009.808</v>
      </c>
      <c r="F334" s="0" t="n">
        <v>5.31</v>
      </c>
      <c r="G334" s="0" t="n">
        <f aca="false">IF(ISNUMBER(E334),E334,VALUE(SUBSTITUTE(E334,"#",".01")))</f>
        <v>-32009.808</v>
      </c>
    </row>
    <row r="335" customFormat="false" ht="13" hidden="false" customHeight="false" outlineLevel="0" collapsed="false">
      <c r="A335" s="0" t="n">
        <v>24</v>
      </c>
      <c r="B335" s="0" t="n">
        <v>19</v>
      </c>
      <c r="C335" s="0" t="n">
        <v>43</v>
      </c>
      <c r="D335" s="0" t="s">
        <v>224</v>
      </c>
      <c r="E335" s="0" t="n">
        <v>-36593.239</v>
      </c>
      <c r="F335" s="0" t="n">
        <v>8.949</v>
      </c>
      <c r="G335" s="0" t="n">
        <f aca="false">IF(ISNUMBER(E335),E335,VALUE(SUBSTITUTE(E335,"#",".01")))</f>
        <v>-36593.239</v>
      </c>
    </row>
    <row r="336" customFormat="false" ht="13" hidden="false" customHeight="false" outlineLevel="0" collapsed="false">
      <c r="A336" s="0" t="n">
        <v>23</v>
      </c>
      <c r="B336" s="0" t="n">
        <v>20</v>
      </c>
      <c r="C336" s="0" t="n">
        <v>43</v>
      </c>
      <c r="D336" s="0" t="s">
        <v>233</v>
      </c>
      <c r="E336" s="0" t="n">
        <v>-38408.639</v>
      </c>
      <c r="F336" s="0" t="n">
        <v>0.301</v>
      </c>
      <c r="G336" s="0" t="n">
        <f aca="false">IF(ISNUMBER(E336),E336,VALUE(SUBSTITUTE(E336,"#",".01")))</f>
        <v>-38408.639</v>
      </c>
    </row>
    <row r="337" customFormat="false" ht="13" hidden="false" customHeight="false" outlineLevel="0" collapsed="false">
      <c r="A337" s="0" t="n">
        <v>22</v>
      </c>
      <c r="B337" s="0" t="n">
        <v>21</v>
      </c>
      <c r="C337" s="0" t="n">
        <v>43</v>
      </c>
      <c r="D337" s="0" t="s">
        <v>242</v>
      </c>
      <c r="E337" s="0" t="n">
        <v>-36187.929</v>
      </c>
      <c r="F337" s="0" t="n">
        <v>1.874</v>
      </c>
      <c r="G337" s="0" t="n">
        <f aca="false">IF(ISNUMBER(E337),E337,VALUE(SUBSTITUTE(E337,"#",".01")))</f>
        <v>-36187.929</v>
      </c>
    </row>
    <row r="338" customFormat="false" ht="13" hidden="false" customHeight="false" outlineLevel="0" collapsed="false">
      <c r="A338" s="0" t="n">
        <v>21</v>
      </c>
      <c r="B338" s="0" t="n">
        <v>22</v>
      </c>
      <c r="C338" s="0" t="n">
        <v>43</v>
      </c>
      <c r="D338" s="0" t="s">
        <v>250</v>
      </c>
      <c r="E338" s="0" t="n">
        <v>-29321.103</v>
      </c>
      <c r="F338" s="0" t="n">
        <v>6.903</v>
      </c>
      <c r="G338" s="0" t="n">
        <f aca="false">IF(ISNUMBER(E338),E338,VALUE(SUBSTITUTE(E338,"#",".01")))</f>
        <v>-29321.103</v>
      </c>
    </row>
    <row r="339" customFormat="false" ht="13" hidden="false" customHeight="false" outlineLevel="0" collapsed="false">
      <c r="A339" s="0" t="n">
        <v>20</v>
      </c>
      <c r="B339" s="0" t="n">
        <v>23</v>
      </c>
      <c r="C339" s="0" t="n">
        <v>43</v>
      </c>
      <c r="D339" s="0" t="s">
        <v>110</v>
      </c>
      <c r="E339" s="0" t="s">
        <v>270</v>
      </c>
      <c r="F339" s="0" t="s">
        <v>271</v>
      </c>
      <c r="G339" s="0" t="n">
        <f aca="false">IF(ISNUMBER(E339),E339,VALUE(SUBSTITUTE(E339,"#",".01")))</f>
        <v>-18024.01</v>
      </c>
    </row>
    <row r="340" customFormat="false" ht="13" hidden="false" customHeight="false" outlineLevel="0" collapsed="false">
      <c r="A340" s="0" t="n">
        <v>19</v>
      </c>
      <c r="B340" s="0" t="n">
        <v>24</v>
      </c>
      <c r="C340" s="0" t="n">
        <v>43</v>
      </c>
      <c r="D340" s="0" t="s">
        <v>267</v>
      </c>
      <c r="E340" s="0" t="s">
        <v>272</v>
      </c>
      <c r="F340" s="0" t="s">
        <v>273</v>
      </c>
      <c r="G340" s="0" t="n">
        <f aca="false">IF(ISNUMBER(E340),E340,VALUE(SUBSTITUTE(E340,"#",".01")))</f>
        <v>-2133.01</v>
      </c>
    </row>
    <row r="341" customFormat="false" ht="13" hidden="false" customHeight="false" outlineLevel="0" collapsed="false">
      <c r="A341" s="0" t="n">
        <v>30</v>
      </c>
      <c r="B341" s="0" t="n">
        <v>14</v>
      </c>
      <c r="C341" s="0" t="n">
        <v>44</v>
      </c>
      <c r="D341" s="0" t="s">
        <v>185</v>
      </c>
      <c r="E341" s="0" t="s">
        <v>274</v>
      </c>
      <c r="F341" s="0" t="s">
        <v>173</v>
      </c>
      <c r="G341" s="0" t="n">
        <f aca="false">IF(ISNUMBER(E341),E341,VALUE(SUBSTITUTE(E341,"#",".01")))</f>
        <v>32844.01</v>
      </c>
    </row>
    <row r="342" customFormat="false" ht="13" hidden="false" customHeight="false" outlineLevel="0" collapsed="false">
      <c r="A342" s="0" t="n">
        <v>29</v>
      </c>
      <c r="B342" s="0" t="n">
        <v>15</v>
      </c>
      <c r="C342" s="0" t="n">
        <v>44</v>
      </c>
      <c r="D342" s="0" t="s">
        <v>192</v>
      </c>
      <c r="E342" s="0" t="s">
        <v>275</v>
      </c>
      <c r="F342" s="0" t="s">
        <v>158</v>
      </c>
      <c r="G342" s="0" t="n">
        <f aca="false">IF(ISNUMBER(E342),E342,VALUE(SUBSTITUTE(E342,"#",".01")))</f>
        <v>12100.01</v>
      </c>
    </row>
    <row r="343" customFormat="false" ht="13" hidden="false" customHeight="false" outlineLevel="0" collapsed="false">
      <c r="A343" s="0" t="n">
        <v>28</v>
      </c>
      <c r="B343" s="0" t="n">
        <v>16</v>
      </c>
      <c r="C343" s="0" t="n">
        <v>44</v>
      </c>
      <c r="D343" s="0" t="s">
        <v>200</v>
      </c>
      <c r="E343" s="0" t="n">
        <v>-9116.168</v>
      </c>
      <c r="F343" s="0" t="n">
        <v>394.541</v>
      </c>
      <c r="G343" s="0" t="n">
        <f aca="false">IF(ISNUMBER(E343),E343,VALUE(SUBSTITUTE(E343,"#",".01")))</f>
        <v>-9116.168</v>
      </c>
    </row>
    <row r="344" customFormat="false" ht="13" hidden="false" customHeight="false" outlineLevel="0" collapsed="false">
      <c r="A344" s="0" t="n">
        <v>27</v>
      </c>
      <c r="B344" s="0" t="n">
        <v>17</v>
      </c>
      <c r="C344" s="0" t="n">
        <v>44</v>
      </c>
      <c r="D344" s="0" t="s">
        <v>209</v>
      </c>
      <c r="E344" s="0" t="n">
        <v>-20231.052</v>
      </c>
      <c r="F344" s="0" t="n">
        <v>108.028</v>
      </c>
      <c r="G344" s="0" t="n">
        <f aca="false">IF(ISNUMBER(E344),E344,VALUE(SUBSTITUTE(E344,"#",".01")))</f>
        <v>-20231.052</v>
      </c>
    </row>
    <row r="345" customFormat="false" ht="13" hidden="false" customHeight="false" outlineLevel="0" collapsed="false">
      <c r="A345" s="0" t="n">
        <v>26</v>
      </c>
      <c r="B345" s="0" t="n">
        <v>18</v>
      </c>
      <c r="C345" s="0" t="n">
        <v>44</v>
      </c>
      <c r="D345" s="0" t="s">
        <v>216</v>
      </c>
      <c r="E345" s="0" t="n">
        <v>-32673.053</v>
      </c>
      <c r="F345" s="0" t="n">
        <v>1.595</v>
      </c>
      <c r="G345" s="0" t="n">
        <f aca="false">IF(ISNUMBER(E345),E345,VALUE(SUBSTITUTE(E345,"#",".01")))</f>
        <v>-32673.053</v>
      </c>
    </row>
    <row r="346" customFormat="false" ht="13" hidden="false" customHeight="false" outlineLevel="0" collapsed="false">
      <c r="A346" s="0" t="n">
        <v>25</v>
      </c>
      <c r="B346" s="0" t="n">
        <v>19</v>
      </c>
      <c r="C346" s="0" t="n">
        <v>44</v>
      </c>
      <c r="D346" s="0" t="s">
        <v>224</v>
      </c>
      <c r="E346" s="0" t="n">
        <v>-35809.606</v>
      </c>
      <c r="F346" s="0" t="n">
        <v>35.779</v>
      </c>
      <c r="G346" s="0" t="n">
        <f aca="false">IF(ISNUMBER(E346),E346,VALUE(SUBSTITUTE(E346,"#",".01")))</f>
        <v>-35809.606</v>
      </c>
    </row>
    <row r="347" customFormat="false" ht="13" hidden="false" customHeight="false" outlineLevel="0" collapsed="false">
      <c r="A347" s="0" t="n">
        <v>24</v>
      </c>
      <c r="B347" s="0" t="n">
        <v>20</v>
      </c>
      <c r="C347" s="0" t="n">
        <v>44</v>
      </c>
      <c r="D347" s="0" t="s">
        <v>233</v>
      </c>
      <c r="E347" s="0" t="n">
        <v>-41468.479</v>
      </c>
      <c r="F347" s="0" t="n">
        <v>0.376</v>
      </c>
      <c r="G347" s="0" t="n">
        <f aca="false">IF(ISNUMBER(E347),E347,VALUE(SUBSTITUTE(E347,"#",".01")))</f>
        <v>-41468.479</v>
      </c>
    </row>
    <row r="348" customFormat="false" ht="13" hidden="false" customHeight="false" outlineLevel="0" collapsed="false">
      <c r="A348" s="0" t="n">
        <v>23</v>
      </c>
      <c r="B348" s="0" t="n">
        <v>21</v>
      </c>
      <c r="C348" s="0" t="n">
        <v>44</v>
      </c>
      <c r="D348" s="0" t="s">
        <v>242</v>
      </c>
      <c r="E348" s="0" t="n">
        <v>-37816.093</v>
      </c>
      <c r="F348" s="0" t="n">
        <v>1.767</v>
      </c>
      <c r="G348" s="0" t="n">
        <f aca="false">IF(ISNUMBER(E348),E348,VALUE(SUBSTITUTE(E348,"#",".01")))</f>
        <v>-37816.093</v>
      </c>
    </row>
    <row r="349" customFormat="false" ht="13" hidden="false" customHeight="false" outlineLevel="0" collapsed="false">
      <c r="A349" s="0" t="n">
        <v>22</v>
      </c>
      <c r="B349" s="0" t="n">
        <v>22</v>
      </c>
      <c r="C349" s="0" t="n">
        <v>44</v>
      </c>
      <c r="D349" s="0" t="s">
        <v>250</v>
      </c>
      <c r="E349" s="0" t="n">
        <v>-37548.459</v>
      </c>
      <c r="F349" s="0" t="n">
        <v>0.731</v>
      </c>
      <c r="G349" s="0" t="n">
        <f aca="false">IF(ISNUMBER(E349),E349,VALUE(SUBSTITUTE(E349,"#",".01")))</f>
        <v>-37548.459</v>
      </c>
    </row>
    <row r="350" customFormat="false" ht="13" hidden="false" customHeight="false" outlineLevel="0" collapsed="false">
      <c r="A350" s="0" t="n">
        <v>21</v>
      </c>
      <c r="B350" s="0" t="n">
        <v>23</v>
      </c>
      <c r="C350" s="0" t="n">
        <v>44</v>
      </c>
      <c r="D350" s="0" t="s">
        <v>110</v>
      </c>
      <c r="E350" s="0" t="n">
        <v>-24116.38</v>
      </c>
      <c r="F350" s="0" t="n">
        <v>121.094</v>
      </c>
      <c r="G350" s="0" t="n">
        <f aca="false">IF(ISNUMBER(E350),E350,VALUE(SUBSTITUTE(E350,"#",".01")))</f>
        <v>-24116.38</v>
      </c>
    </row>
    <row r="351" customFormat="false" ht="13" hidden="false" customHeight="false" outlineLevel="0" collapsed="false">
      <c r="A351" s="0" t="n">
        <v>20</v>
      </c>
      <c r="B351" s="0" t="n">
        <v>24</v>
      </c>
      <c r="C351" s="0" t="n">
        <v>44</v>
      </c>
      <c r="D351" s="0" t="s">
        <v>267</v>
      </c>
      <c r="E351" s="0" t="s">
        <v>276</v>
      </c>
      <c r="F351" s="0" t="s">
        <v>277</v>
      </c>
      <c r="G351" s="0" t="n">
        <f aca="false">IF(ISNUMBER(E351),E351,VALUE(SUBSTITUTE(E351,"#",".01")))</f>
        <v>-13461.01</v>
      </c>
    </row>
    <row r="352" customFormat="false" ht="13" hidden="false" customHeight="false" outlineLevel="0" collapsed="false">
      <c r="A352" s="0" t="n">
        <v>19</v>
      </c>
      <c r="B352" s="0" t="n">
        <v>25</v>
      </c>
      <c r="C352" s="0" t="n">
        <v>44</v>
      </c>
      <c r="D352" s="0" t="s">
        <v>278</v>
      </c>
      <c r="E352" s="0" t="s">
        <v>279</v>
      </c>
      <c r="F352" s="0" t="s">
        <v>169</v>
      </c>
      <c r="G352" s="0" t="n">
        <f aca="false">IF(ISNUMBER(E352),E352,VALUE(SUBSTITUTE(E352,"#",".01")))</f>
        <v>6399.01</v>
      </c>
    </row>
    <row r="353" customFormat="false" ht="13" hidden="false" customHeight="false" outlineLevel="0" collapsed="false">
      <c r="A353" s="0" t="n">
        <v>30</v>
      </c>
      <c r="B353" s="0" t="n">
        <v>15</v>
      </c>
      <c r="C353" s="0" t="n">
        <v>45</v>
      </c>
      <c r="D353" s="0" t="s">
        <v>192</v>
      </c>
      <c r="E353" s="0" t="s">
        <v>280</v>
      </c>
      <c r="F353" s="0" t="s">
        <v>173</v>
      </c>
      <c r="G353" s="0" t="n">
        <f aca="false">IF(ISNUMBER(E353),E353,VALUE(SUBSTITUTE(E353,"#",".01")))</f>
        <v>17903.01</v>
      </c>
    </row>
    <row r="354" customFormat="false" ht="13" hidden="false" customHeight="false" outlineLevel="0" collapsed="false">
      <c r="A354" s="0" t="n">
        <v>29</v>
      </c>
      <c r="B354" s="0" t="n">
        <v>16</v>
      </c>
      <c r="C354" s="0" t="n">
        <v>45</v>
      </c>
      <c r="D354" s="0" t="s">
        <v>200</v>
      </c>
      <c r="E354" s="0" t="n">
        <v>-3252.672</v>
      </c>
      <c r="F354" s="0" t="n">
        <v>1742.377</v>
      </c>
      <c r="G354" s="0" t="n">
        <f aca="false">IF(ISNUMBER(E354),E354,VALUE(SUBSTITUTE(E354,"#",".01")))</f>
        <v>-3252.672</v>
      </c>
    </row>
    <row r="355" customFormat="false" ht="13" hidden="false" customHeight="false" outlineLevel="0" collapsed="false">
      <c r="A355" s="0" t="n">
        <v>28</v>
      </c>
      <c r="B355" s="0" t="n">
        <v>17</v>
      </c>
      <c r="C355" s="0" t="n">
        <v>45</v>
      </c>
      <c r="D355" s="0" t="s">
        <v>209</v>
      </c>
      <c r="E355" s="0" t="n">
        <v>-18362.647</v>
      </c>
      <c r="F355" s="0" t="n">
        <v>123.756</v>
      </c>
      <c r="G355" s="0" t="n">
        <f aca="false">IF(ISNUMBER(E355),E355,VALUE(SUBSTITUTE(E355,"#",".01")))</f>
        <v>-18362.647</v>
      </c>
    </row>
    <row r="356" customFormat="false" ht="13" hidden="false" customHeight="false" outlineLevel="0" collapsed="false">
      <c r="A356" s="0" t="n">
        <v>27</v>
      </c>
      <c r="B356" s="0" t="n">
        <v>18</v>
      </c>
      <c r="C356" s="0" t="n">
        <v>45</v>
      </c>
      <c r="D356" s="0" t="s">
        <v>216</v>
      </c>
      <c r="E356" s="0" t="n">
        <v>-29770.589</v>
      </c>
      <c r="F356" s="0" t="n">
        <v>0.547</v>
      </c>
      <c r="G356" s="0" t="n">
        <f aca="false">IF(ISNUMBER(E356),E356,VALUE(SUBSTITUTE(E356,"#",".01")))</f>
        <v>-29770.589</v>
      </c>
    </row>
    <row r="357" customFormat="false" ht="13" hidden="false" customHeight="false" outlineLevel="0" collapsed="false">
      <c r="A357" s="0" t="n">
        <v>26</v>
      </c>
      <c r="B357" s="0" t="n">
        <v>19</v>
      </c>
      <c r="C357" s="0" t="n">
        <v>45</v>
      </c>
      <c r="D357" s="0" t="s">
        <v>224</v>
      </c>
      <c r="E357" s="0" t="n">
        <v>-36608.186</v>
      </c>
      <c r="F357" s="0" t="n">
        <v>10.256</v>
      </c>
      <c r="G357" s="0" t="n">
        <f aca="false">IF(ISNUMBER(E357),E357,VALUE(SUBSTITUTE(E357,"#",".01")))</f>
        <v>-36608.186</v>
      </c>
    </row>
    <row r="358" customFormat="false" ht="13" hidden="false" customHeight="false" outlineLevel="0" collapsed="false">
      <c r="A358" s="0" t="n">
        <v>25</v>
      </c>
      <c r="B358" s="0" t="n">
        <v>20</v>
      </c>
      <c r="C358" s="0" t="n">
        <v>45</v>
      </c>
      <c r="D358" s="0" t="s">
        <v>233</v>
      </c>
      <c r="E358" s="0" t="n">
        <v>-40811.95</v>
      </c>
      <c r="F358" s="0" t="n">
        <v>0.412</v>
      </c>
      <c r="G358" s="0" t="n">
        <f aca="false">IF(ISNUMBER(E358),E358,VALUE(SUBSTITUTE(E358,"#",".01")))</f>
        <v>-40811.95</v>
      </c>
    </row>
    <row r="359" customFormat="false" ht="13" hidden="false" customHeight="false" outlineLevel="0" collapsed="false">
      <c r="A359" s="0" t="n">
        <v>24</v>
      </c>
      <c r="B359" s="0" t="n">
        <v>21</v>
      </c>
      <c r="C359" s="0" t="n">
        <v>45</v>
      </c>
      <c r="D359" s="0" t="s">
        <v>242</v>
      </c>
      <c r="E359" s="0" t="n">
        <v>-41067.792</v>
      </c>
      <c r="F359" s="0" t="n">
        <v>0.837</v>
      </c>
      <c r="G359" s="0" t="n">
        <f aca="false">IF(ISNUMBER(E359),E359,VALUE(SUBSTITUTE(E359,"#",".01")))</f>
        <v>-41067.792</v>
      </c>
    </row>
    <row r="360" customFormat="false" ht="13" hidden="false" customHeight="false" outlineLevel="0" collapsed="false">
      <c r="A360" s="0" t="n">
        <v>23</v>
      </c>
      <c r="B360" s="0" t="n">
        <v>22</v>
      </c>
      <c r="C360" s="0" t="n">
        <v>45</v>
      </c>
      <c r="D360" s="0" t="s">
        <v>250</v>
      </c>
      <c r="E360" s="0" t="n">
        <v>-39005.737</v>
      </c>
      <c r="F360" s="0" t="n">
        <v>0.98</v>
      </c>
      <c r="G360" s="0" t="n">
        <f aca="false">IF(ISNUMBER(E360),E360,VALUE(SUBSTITUTE(E360,"#",".01")))</f>
        <v>-39005.737</v>
      </c>
    </row>
    <row r="361" customFormat="false" ht="13" hidden="false" customHeight="false" outlineLevel="0" collapsed="false">
      <c r="A361" s="0" t="n">
        <v>22</v>
      </c>
      <c r="B361" s="0" t="n">
        <v>23</v>
      </c>
      <c r="C361" s="0" t="n">
        <v>45</v>
      </c>
      <c r="D361" s="0" t="s">
        <v>110</v>
      </c>
      <c r="E361" s="0" t="n">
        <v>-31879.629</v>
      </c>
      <c r="F361" s="0" t="n">
        <v>17.029</v>
      </c>
      <c r="G361" s="0" t="n">
        <f aca="false">IF(ISNUMBER(E361),E361,VALUE(SUBSTITUTE(E361,"#",".01")))</f>
        <v>-31879.629</v>
      </c>
    </row>
    <row r="362" customFormat="false" ht="13" hidden="false" customHeight="false" outlineLevel="0" collapsed="false">
      <c r="A362" s="0" t="n">
        <v>21</v>
      </c>
      <c r="B362" s="0" t="n">
        <v>24</v>
      </c>
      <c r="C362" s="0" t="n">
        <v>45</v>
      </c>
      <c r="D362" s="0" t="s">
        <v>267</v>
      </c>
      <c r="E362" s="0" t="n">
        <v>-18965.218</v>
      </c>
      <c r="F362" s="0" t="n">
        <v>503.007</v>
      </c>
      <c r="G362" s="0" t="n">
        <f aca="false">IF(ISNUMBER(E362),E362,VALUE(SUBSTITUTE(E362,"#",".01")))</f>
        <v>-18965.218</v>
      </c>
    </row>
    <row r="363" customFormat="false" ht="13" hidden="false" customHeight="false" outlineLevel="0" collapsed="false">
      <c r="A363" s="0" t="n">
        <v>20</v>
      </c>
      <c r="B363" s="0" t="n">
        <v>25</v>
      </c>
      <c r="C363" s="0" t="n">
        <v>45</v>
      </c>
      <c r="D363" s="0" t="s">
        <v>278</v>
      </c>
      <c r="E363" s="0" t="s">
        <v>281</v>
      </c>
      <c r="F363" s="0" t="s">
        <v>180</v>
      </c>
      <c r="G363" s="0" t="n">
        <f aca="false">IF(ISNUMBER(E363),E363,VALUE(SUBSTITUTE(E363,"#",".01")))</f>
        <v>-5114.01</v>
      </c>
    </row>
    <row r="364" customFormat="false" ht="13" hidden="false" customHeight="false" outlineLevel="0" collapsed="false">
      <c r="A364" s="0" t="n">
        <v>19</v>
      </c>
      <c r="B364" s="0" t="n">
        <v>26</v>
      </c>
      <c r="C364" s="0" t="n">
        <v>45</v>
      </c>
      <c r="D364" s="0" t="s">
        <v>282</v>
      </c>
      <c r="E364" s="0" t="s">
        <v>283</v>
      </c>
      <c r="F364" s="0" t="s">
        <v>284</v>
      </c>
      <c r="G364" s="0" t="n">
        <f aca="false">IF(ISNUMBER(E364),E364,VALUE(SUBSTITUTE(E364,"#",".01")))</f>
        <v>13579.01</v>
      </c>
    </row>
    <row r="365" customFormat="false" ht="13" hidden="false" customHeight="false" outlineLevel="0" collapsed="false">
      <c r="A365" s="0" t="n">
        <v>31</v>
      </c>
      <c r="B365" s="0" t="n">
        <v>15</v>
      </c>
      <c r="C365" s="0" t="n">
        <v>46</v>
      </c>
      <c r="D365" s="0" t="s">
        <v>192</v>
      </c>
      <c r="E365" s="0" t="s">
        <v>285</v>
      </c>
      <c r="F365" s="0" t="s">
        <v>182</v>
      </c>
      <c r="G365" s="0" t="n">
        <f aca="false">IF(ISNUMBER(E365),E365,VALUE(SUBSTITUTE(E365,"#",".01")))</f>
        <v>25504.01</v>
      </c>
    </row>
    <row r="366" customFormat="false" ht="13" hidden="false" customHeight="false" outlineLevel="0" collapsed="false">
      <c r="A366" s="0" t="n">
        <v>30</v>
      </c>
      <c r="B366" s="0" t="n">
        <v>16</v>
      </c>
      <c r="C366" s="0" t="n">
        <v>46</v>
      </c>
      <c r="D366" s="0" t="s">
        <v>200</v>
      </c>
      <c r="E366" s="0" t="s">
        <v>158</v>
      </c>
      <c r="F366" s="0" t="s">
        <v>158</v>
      </c>
      <c r="G366" s="0" t="n">
        <f aca="false">IF(ISNUMBER(E366),E366,VALUE(SUBSTITUTE(E366,"#",".01")))</f>
        <v>699.01</v>
      </c>
    </row>
    <row r="367" customFormat="false" ht="13" hidden="false" customHeight="false" outlineLevel="0" collapsed="false">
      <c r="A367" s="0" t="n">
        <v>29</v>
      </c>
      <c r="B367" s="0" t="n">
        <v>17</v>
      </c>
      <c r="C367" s="0" t="n">
        <v>46</v>
      </c>
      <c r="D367" s="0" t="s">
        <v>209</v>
      </c>
      <c r="E367" s="0" t="n">
        <v>-14708.253</v>
      </c>
      <c r="F367" s="0" t="n">
        <v>717.339</v>
      </c>
      <c r="G367" s="0" t="n">
        <f aca="false">IF(ISNUMBER(E367),E367,VALUE(SUBSTITUTE(E367,"#",".01")))</f>
        <v>-14708.253</v>
      </c>
    </row>
    <row r="368" customFormat="false" ht="13" hidden="false" customHeight="false" outlineLevel="0" collapsed="false">
      <c r="A368" s="0" t="n">
        <v>28</v>
      </c>
      <c r="B368" s="0" t="n">
        <v>18</v>
      </c>
      <c r="C368" s="0" t="n">
        <v>46</v>
      </c>
      <c r="D368" s="0" t="s">
        <v>216</v>
      </c>
      <c r="E368" s="0" t="n">
        <v>-29720.127</v>
      </c>
      <c r="F368" s="0" t="n">
        <v>40.891</v>
      </c>
      <c r="G368" s="0" t="n">
        <f aca="false">IF(ISNUMBER(E368),E368,VALUE(SUBSTITUTE(E368,"#",".01")))</f>
        <v>-29720.127</v>
      </c>
    </row>
    <row r="369" customFormat="false" ht="13" hidden="false" customHeight="false" outlineLevel="0" collapsed="false">
      <c r="A369" s="0" t="n">
        <v>27</v>
      </c>
      <c r="B369" s="0" t="n">
        <v>19</v>
      </c>
      <c r="C369" s="0" t="n">
        <v>46</v>
      </c>
      <c r="D369" s="0" t="s">
        <v>224</v>
      </c>
      <c r="E369" s="0" t="n">
        <v>-35418.323</v>
      </c>
      <c r="F369" s="0" t="n">
        <v>15.546</v>
      </c>
      <c r="G369" s="0" t="n">
        <f aca="false">IF(ISNUMBER(E369),E369,VALUE(SUBSTITUTE(E369,"#",".01")))</f>
        <v>-35418.323</v>
      </c>
    </row>
    <row r="370" customFormat="false" ht="13" hidden="false" customHeight="false" outlineLevel="0" collapsed="false">
      <c r="A370" s="0" t="n">
        <v>26</v>
      </c>
      <c r="B370" s="0" t="n">
        <v>20</v>
      </c>
      <c r="C370" s="0" t="n">
        <v>46</v>
      </c>
      <c r="D370" s="0" t="s">
        <v>233</v>
      </c>
      <c r="E370" s="0" t="n">
        <v>-43135.077</v>
      </c>
      <c r="F370" s="0" t="n">
        <v>2.276</v>
      </c>
      <c r="G370" s="0" t="n">
        <f aca="false">IF(ISNUMBER(E370),E370,VALUE(SUBSTITUTE(E370,"#",".01")))</f>
        <v>-43135.077</v>
      </c>
    </row>
    <row r="371" customFormat="false" ht="13" hidden="false" customHeight="false" outlineLevel="0" collapsed="false">
      <c r="A371" s="0" t="n">
        <v>25</v>
      </c>
      <c r="B371" s="0" t="n">
        <v>21</v>
      </c>
      <c r="C371" s="0" t="n">
        <v>46</v>
      </c>
      <c r="D371" s="0" t="s">
        <v>242</v>
      </c>
      <c r="E371" s="0" t="n">
        <v>-41757.115</v>
      </c>
      <c r="F371" s="0" t="n">
        <v>0.844</v>
      </c>
      <c r="G371" s="0" t="n">
        <f aca="false">IF(ISNUMBER(E371),E371,VALUE(SUBSTITUTE(E371,"#",".01")))</f>
        <v>-41757.115</v>
      </c>
    </row>
    <row r="372" customFormat="false" ht="13" hidden="false" customHeight="false" outlineLevel="0" collapsed="false">
      <c r="A372" s="0" t="n">
        <v>24</v>
      </c>
      <c r="B372" s="0" t="n">
        <v>22</v>
      </c>
      <c r="C372" s="0" t="n">
        <v>46</v>
      </c>
      <c r="D372" s="0" t="s">
        <v>250</v>
      </c>
      <c r="E372" s="0" t="n">
        <v>-44123.422</v>
      </c>
      <c r="F372" s="0" t="n">
        <v>0.833</v>
      </c>
      <c r="G372" s="0" t="n">
        <f aca="false">IF(ISNUMBER(E372),E372,VALUE(SUBSTITUTE(E372,"#",".01")))</f>
        <v>-44123.422</v>
      </c>
    </row>
    <row r="373" customFormat="false" ht="13" hidden="false" customHeight="false" outlineLevel="0" collapsed="false">
      <c r="A373" s="0" t="n">
        <v>23</v>
      </c>
      <c r="B373" s="0" t="n">
        <v>23</v>
      </c>
      <c r="C373" s="0" t="n">
        <v>46</v>
      </c>
      <c r="D373" s="0" t="s">
        <v>110</v>
      </c>
      <c r="E373" s="0" t="n">
        <v>-37073.013</v>
      </c>
      <c r="F373" s="0" t="n">
        <v>1.027</v>
      </c>
      <c r="G373" s="0" t="n">
        <f aca="false">IF(ISNUMBER(E373),E373,VALUE(SUBSTITUTE(E373,"#",".01")))</f>
        <v>-37073.013</v>
      </c>
    </row>
    <row r="374" customFormat="false" ht="13" hidden="false" customHeight="false" outlineLevel="0" collapsed="false">
      <c r="A374" s="0" t="n">
        <v>22</v>
      </c>
      <c r="B374" s="0" t="n">
        <v>24</v>
      </c>
      <c r="C374" s="0" t="n">
        <v>46</v>
      </c>
      <c r="D374" s="0" t="s">
        <v>267</v>
      </c>
      <c r="E374" s="0" t="n">
        <v>-29473.742</v>
      </c>
      <c r="F374" s="0" t="n">
        <v>19.995</v>
      </c>
      <c r="G374" s="0" t="n">
        <f aca="false">IF(ISNUMBER(E374),E374,VALUE(SUBSTITUTE(E374,"#",".01")))</f>
        <v>-29473.742</v>
      </c>
    </row>
    <row r="375" customFormat="false" ht="13" hidden="false" customHeight="false" outlineLevel="0" collapsed="false">
      <c r="A375" s="0" t="n">
        <v>21</v>
      </c>
      <c r="B375" s="0" t="n">
        <v>25</v>
      </c>
      <c r="C375" s="0" t="n">
        <v>46</v>
      </c>
      <c r="D375" s="0" t="s">
        <v>278</v>
      </c>
      <c r="E375" s="0" t="s">
        <v>286</v>
      </c>
      <c r="F375" s="0" t="s">
        <v>287</v>
      </c>
      <c r="G375" s="0" t="n">
        <f aca="false">IF(ISNUMBER(E375),E375,VALUE(SUBSTITUTE(E375,"#",".01")))</f>
        <v>-12370.01</v>
      </c>
    </row>
    <row r="376" customFormat="false" ht="13" hidden="false" customHeight="false" outlineLevel="0" collapsed="false">
      <c r="A376" s="0" t="n">
        <v>20</v>
      </c>
      <c r="B376" s="0" t="n">
        <v>26</v>
      </c>
      <c r="C376" s="0" t="n">
        <v>46</v>
      </c>
      <c r="D376" s="0" t="s">
        <v>282</v>
      </c>
      <c r="E376" s="0" t="s">
        <v>288</v>
      </c>
      <c r="F376" s="0" t="s">
        <v>289</v>
      </c>
      <c r="G376" s="0" t="n">
        <f aca="false">IF(ISNUMBER(E376),E376,VALUE(SUBSTITUTE(E376,"#",".01")))</f>
        <v>755.01</v>
      </c>
    </row>
    <row r="377" customFormat="false" ht="13" hidden="false" customHeight="false" outlineLevel="0" collapsed="false">
      <c r="A377" s="0" t="n">
        <v>31</v>
      </c>
      <c r="B377" s="0" t="n">
        <v>16</v>
      </c>
      <c r="C377" s="0" t="n">
        <v>47</v>
      </c>
      <c r="D377" s="0" t="s">
        <v>200</v>
      </c>
      <c r="E377" s="0" t="s">
        <v>290</v>
      </c>
      <c r="F377" s="0" t="s">
        <v>173</v>
      </c>
      <c r="G377" s="0" t="n">
        <f aca="false">IF(ISNUMBER(E377),E377,VALUE(SUBSTITUTE(E377,"#",".01")))</f>
        <v>8002.01</v>
      </c>
    </row>
    <row r="378" customFormat="false" ht="13" hidden="false" customHeight="false" outlineLevel="0" collapsed="false">
      <c r="A378" s="0" t="n">
        <v>30</v>
      </c>
      <c r="B378" s="0" t="n">
        <v>17</v>
      </c>
      <c r="C378" s="0" t="n">
        <v>47</v>
      </c>
      <c r="D378" s="0" t="s">
        <v>209</v>
      </c>
      <c r="E378" s="0" t="s">
        <v>291</v>
      </c>
      <c r="F378" s="0" t="s">
        <v>206</v>
      </c>
      <c r="G378" s="0" t="n">
        <f aca="false">IF(ISNUMBER(E378),E378,VALUE(SUBSTITUTE(E378,"#",".01")))</f>
        <v>-10517.01</v>
      </c>
    </row>
    <row r="379" customFormat="false" ht="13" hidden="false" customHeight="false" outlineLevel="0" collapsed="false">
      <c r="A379" s="0" t="n">
        <v>29</v>
      </c>
      <c r="B379" s="0" t="n">
        <v>18</v>
      </c>
      <c r="C379" s="0" t="n">
        <v>47</v>
      </c>
      <c r="D379" s="0" t="s">
        <v>216</v>
      </c>
      <c r="E379" s="0" t="n">
        <v>-25907.836</v>
      </c>
      <c r="F379" s="0" t="n">
        <v>100.083</v>
      </c>
      <c r="G379" s="0" t="n">
        <f aca="false">IF(ISNUMBER(E379),E379,VALUE(SUBSTITUTE(E379,"#",".01")))</f>
        <v>-25907.836</v>
      </c>
    </row>
    <row r="380" customFormat="false" ht="13" hidden="false" customHeight="false" outlineLevel="0" collapsed="false">
      <c r="A380" s="0" t="n">
        <v>28</v>
      </c>
      <c r="B380" s="0" t="n">
        <v>19</v>
      </c>
      <c r="C380" s="0" t="n">
        <v>47</v>
      </c>
      <c r="D380" s="0" t="s">
        <v>224</v>
      </c>
      <c r="E380" s="0" t="n">
        <v>-35696.272</v>
      </c>
      <c r="F380" s="0" t="n">
        <v>7.963</v>
      </c>
      <c r="G380" s="0" t="n">
        <f aca="false">IF(ISNUMBER(E380),E380,VALUE(SUBSTITUTE(E380,"#",".01")))</f>
        <v>-35696.272</v>
      </c>
    </row>
    <row r="381" customFormat="false" ht="13" hidden="false" customHeight="false" outlineLevel="0" collapsed="false">
      <c r="A381" s="0" t="n">
        <v>27</v>
      </c>
      <c r="B381" s="0" t="n">
        <v>20</v>
      </c>
      <c r="C381" s="0" t="n">
        <v>47</v>
      </c>
      <c r="D381" s="0" t="s">
        <v>233</v>
      </c>
      <c r="E381" s="0" t="n">
        <v>-42340.123</v>
      </c>
      <c r="F381" s="0" t="n">
        <v>2.263</v>
      </c>
      <c r="G381" s="0" t="n">
        <f aca="false">IF(ISNUMBER(E381),E381,VALUE(SUBSTITUTE(E381,"#",".01")))</f>
        <v>-42340.123</v>
      </c>
    </row>
    <row r="382" customFormat="false" ht="13" hidden="false" customHeight="false" outlineLevel="0" collapsed="false">
      <c r="A382" s="0" t="n">
        <v>26</v>
      </c>
      <c r="B382" s="0" t="n">
        <v>21</v>
      </c>
      <c r="C382" s="0" t="n">
        <v>47</v>
      </c>
      <c r="D382" s="0" t="s">
        <v>242</v>
      </c>
      <c r="E382" s="0" t="n">
        <v>-44332.121</v>
      </c>
      <c r="F382" s="0" t="n">
        <v>2.029</v>
      </c>
      <c r="G382" s="0" t="n">
        <f aca="false">IF(ISNUMBER(E382),E382,VALUE(SUBSTITUTE(E382,"#",".01")))</f>
        <v>-44332.121</v>
      </c>
    </row>
    <row r="383" customFormat="false" ht="13" hidden="false" customHeight="false" outlineLevel="0" collapsed="false">
      <c r="A383" s="0" t="n">
        <v>25</v>
      </c>
      <c r="B383" s="0" t="n">
        <v>22</v>
      </c>
      <c r="C383" s="0" t="n">
        <v>47</v>
      </c>
      <c r="D383" s="0" t="s">
        <v>250</v>
      </c>
      <c r="E383" s="0" t="n">
        <v>-44932.394</v>
      </c>
      <c r="F383" s="0" t="n">
        <v>0.822</v>
      </c>
      <c r="G383" s="0" t="n">
        <f aca="false">IF(ISNUMBER(E383),E383,VALUE(SUBSTITUTE(E383,"#",".01")))</f>
        <v>-44932.394</v>
      </c>
    </row>
    <row r="384" customFormat="false" ht="13" hidden="false" customHeight="false" outlineLevel="0" collapsed="false">
      <c r="A384" s="0" t="n">
        <v>24</v>
      </c>
      <c r="B384" s="0" t="n">
        <v>23</v>
      </c>
      <c r="C384" s="0" t="n">
        <v>47</v>
      </c>
      <c r="D384" s="0" t="s">
        <v>110</v>
      </c>
      <c r="E384" s="0" t="n">
        <v>-42002.051</v>
      </c>
      <c r="F384" s="0" t="n">
        <v>0.836</v>
      </c>
      <c r="G384" s="0" t="n">
        <f aca="false">IF(ISNUMBER(E384),E384,VALUE(SUBSTITUTE(E384,"#",".01")))</f>
        <v>-42002.051</v>
      </c>
    </row>
    <row r="385" customFormat="false" ht="13" hidden="false" customHeight="false" outlineLevel="0" collapsed="false">
      <c r="A385" s="0" t="n">
        <v>23</v>
      </c>
      <c r="B385" s="0" t="n">
        <v>24</v>
      </c>
      <c r="C385" s="0" t="n">
        <v>47</v>
      </c>
      <c r="D385" s="0" t="s">
        <v>267</v>
      </c>
      <c r="E385" s="0" t="n">
        <v>-34558.385</v>
      </c>
      <c r="F385" s="0" t="n">
        <v>14.036</v>
      </c>
      <c r="G385" s="0" t="n">
        <f aca="false">IF(ISNUMBER(E385),E385,VALUE(SUBSTITUTE(E385,"#",".01")))</f>
        <v>-34558.385</v>
      </c>
    </row>
    <row r="386" customFormat="false" ht="13" hidden="false" customHeight="false" outlineLevel="0" collapsed="false">
      <c r="A386" s="0" t="n">
        <v>22</v>
      </c>
      <c r="B386" s="0" t="n">
        <v>25</v>
      </c>
      <c r="C386" s="0" t="n">
        <v>47</v>
      </c>
      <c r="D386" s="0" t="s">
        <v>278</v>
      </c>
      <c r="E386" s="0" t="s">
        <v>292</v>
      </c>
      <c r="F386" s="0" t="s">
        <v>293</v>
      </c>
      <c r="G386" s="0" t="n">
        <f aca="false">IF(ISNUMBER(E386),E386,VALUE(SUBSTITUTE(E386,"#",".01")))</f>
        <v>-22263.01</v>
      </c>
    </row>
    <row r="387" customFormat="false" ht="13" hidden="false" customHeight="false" outlineLevel="0" collapsed="false">
      <c r="A387" s="0" t="n">
        <v>21</v>
      </c>
      <c r="B387" s="0" t="n">
        <v>26</v>
      </c>
      <c r="C387" s="0" t="n">
        <v>47</v>
      </c>
      <c r="D387" s="0" t="s">
        <v>282</v>
      </c>
      <c r="E387" s="0" t="s">
        <v>294</v>
      </c>
      <c r="F387" s="0" t="s">
        <v>295</v>
      </c>
      <c r="G387" s="0" t="n">
        <f aca="false">IF(ISNUMBER(E387),E387,VALUE(SUBSTITUTE(E387,"#",".01")))</f>
        <v>-6623.01</v>
      </c>
    </row>
    <row r="388" customFormat="false" ht="13" hidden="false" customHeight="false" outlineLevel="0" collapsed="false">
      <c r="A388" s="0" t="n">
        <v>20</v>
      </c>
      <c r="B388" s="0" t="n">
        <v>27</v>
      </c>
      <c r="C388" s="0" t="n">
        <v>47</v>
      </c>
      <c r="D388" s="0" t="s">
        <v>296</v>
      </c>
      <c r="E388" s="0" t="s">
        <v>297</v>
      </c>
      <c r="F388" s="0" t="s">
        <v>169</v>
      </c>
      <c r="G388" s="0" t="n">
        <f aca="false">IF(ISNUMBER(E388),E388,VALUE(SUBSTITUTE(E388,"#",".01")))</f>
        <v>10703.01</v>
      </c>
    </row>
    <row r="389" customFormat="false" ht="13" hidden="false" customHeight="false" outlineLevel="0" collapsed="false">
      <c r="A389" s="0" t="n">
        <v>32</v>
      </c>
      <c r="B389" s="0" t="n">
        <v>16</v>
      </c>
      <c r="C389" s="0" t="n">
        <v>48</v>
      </c>
      <c r="D389" s="0" t="s">
        <v>200</v>
      </c>
      <c r="E389" s="0" t="s">
        <v>298</v>
      </c>
      <c r="F389" s="0" t="s">
        <v>182</v>
      </c>
      <c r="G389" s="0" t="n">
        <f aca="false">IF(ISNUMBER(E389),E389,VALUE(SUBSTITUTE(E389,"#",".01")))</f>
        <v>13199.01</v>
      </c>
    </row>
    <row r="390" customFormat="false" ht="13" hidden="false" customHeight="false" outlineLevel="0" collapsed="false">
      <c r="A390" s="0" t="n">
        <v>31</v>
      </c>
      <c r="B390" s="0" t="n">
        <v>17</v>
      </c>
      <c r="C390" s="0" t="n">
        <v>48</v>
      </c>
      <c r="D390" s="0" t="s">
        <v>209</v>
      </c>
      <c r="E390" s="0" t="s">
        <v>299</v>
      </c>
      <c r="F390" s="0" t="s">
        <v>158</v>
      </c>
      <c r="G390" s="0" t="n">
        <f aca="false">IF(ISNUMBER(E390),E390,VALUE(SUBSTITUTE(E390,"#",".01")))</f>
        <v>-4704.01</v>
      </c>
    </row>
    <row r="391" customFormat="false" ht="13" hidden="false" customHeight="false" outlineLevel="0" collapsed="false">
      <c r="A391" s="0" t="n">
        <v>30</v>
      </c>
      <c r="B391" s="0" t="n">
        <v>18</v>
      </c>
      <c r="C391" s="0" t="n">
        <v>48</v>
      </c>
      <c r="D391" s="0" t="s">
        <v>216</v>
      </c>
      <c r="E391" s="0" t="s">
        <v>300</v>
      </c>
      <c r="F391" s="0" t="s">
        <v>180</v>
      </c>
      <c r="G391" s="0" t="n">
        <f aca="false">IF(ISNUMBER(E391),E391,VALUE(SUBSTITUTE(E391,"#",".01")))</f>
        <v>-23716.01</v>
      </c>
    </row>
    <row r="392" customFormat="false" ht="13" hidden="false" customHeight="false" outlineLevel="0" collapsed="false">
      <c r="A392" s="0" t="n">
        <v>29</v>
      </c>
      <c r="B392" s="0" t="n">
        <v>19</v>
      </c>
      <c r="C392" s="0" t="n">
        <v>48</v>
      </c>
      <c r="D392" s="0" t="s">
        <v>224</v>
      </c>
      <c r="E392" s="0" t="n">
        <v>-32123.935</v>
      </c>
      <c r="F392" s="0" t="n">
        <v>24.106</v>
      </c>
      <c r="G392" s="0" t="n">
        <f aca="false">IF(ISNUMBER(E392),E392,VALUE(SUBSTITUTE(E392,"#",".01")))</f>
        <v>-32123.935</v>
      </c>
    </row>
    <row r="393" customFormat="false" ht="13" hidden="false" customHeight="false" outlineLevel="0" collapsed="false">
      <c r="A393" s="0" t="n">
        <v>28</v>
      </c>
      <c r="B393" s="0" t="n">
        <v>20</v>
      </c>
      <c r="C393" s="0" t="n">
        <v>48</v>
      </c>
      <c r="D393" s="0" t="s">
        <v>233</v>
      </c>
      <c r="E393" s="0" t="n">
        <v>-44214.129</v>
      </c>
      <c r="F393" s="0" t="n">
        <v>4.082</v>
      </c>
      <c r="G393" s="0" t="n">
        <f aca="false">IF(ISNUMBER(E393),E393,VALUE(SUBSTITUTE(E393,"#",".01")))</f>
        <v>-44214.129</v>
      </c>
    </row>
    <row r="394" customFormat="false" ht="13" hidden="false" customHeight="false" outlineLevel="0" collapsed="false">
      <c r="A394" s="0" t="n">
        <v>27</v>
      </c>
      <c r="B394" s="0" t="n">
        <v>21</v>
      </c>
      <c r="C394" s="0" t="n">
        <v>48</v>
      </c>
      <c r="D394" s="0" t="s">
        <v>242</v>
      </c>
      <c r="E394" s="0" t="n">
        <v>-44496.101</v>
      </c>
      <c r="F394" s="0" t="n">
        <v>5.4</v>
      </c>
      <c r="G394" s="0" t="n">
        <f aca="false">IF(ISNUMBER(E394),E394,VALUE(SUBSTITUTE(E394,"#",".01")))</f>
        <v>-44496.101</v>
      </c>
    </row>
    <row r="395" customFormat="false" ht="13" hidden="false" customHeight="false" outlineLevel="0" collapsed="false">
      <c r="A395" s="0" t="n">
        <v>26</v>
      </c>
      <c r="B395" s="0" t="n">
        <v>22</v>
      </c>
      <c r="C395" s="0" t="n">
        <v>48</v>
      </c>
      <c r="D395" s="0" t="s">
        <v>250</v>
      </c>
      <c r="E395" s="0" t="n">
        <v>-48487.727</v>
      </c>
      <c r="F395" s="0" t="n">
        <v>0.822</v>
      </c>
      <c r="G395" s="0" t="n">
        <f aca="false">IF(ISNUMBER(E395),E395,VALUE(SUBSTITUTE(E395,"#",".01")))</f>
        <v>-48487.727</v>
      </c>
    </row>
    <row r="396" customFormat="false" ht="13" hidden="false" customHeight="false" outlineLevel="0" collapsed="false">
      <c r="A396" s="0" t="n">
        <v>25</v>
      </c>
      <c r="B396" s="0" t="n">
        <v>23</v>
      </c>
      <c r="C396" s="0" t="n">
        <v>48</v>
      </c>
      <c r="D396" s="0" t="s">
        <v>110</v>
      </c>
      <c r="E396" s="0" t="n">
        <v>-44475.385</v>
      </c>
      <c r="F396" s="0" t="n">
        <v>2.551</v>
      </c>
      <c r="G396" s="0" t="n">
        <f aca="false">IF(ISNUMBER(E396),E396,VALUE(SUBSTITUTE(E396,"#",".01")))</f>
        <v>-44475.385</v>
      </c>
    </row>
    <row r="397" customFormat="false" ht="13" hidden="false" customHeight="false" outlineLevel="0" collapsed="false">
      <c r="A397" s="0" t="n">
        <v>24</v>
      </c>
      <c r="B397" s="0" t="n">
        <v>24</v>
      </c>
      <c r="C397" s="0" t="n">
        <v>48</v>
      </c>
      <c r="D397" s="0" t="s">
        <v>267</v>
      </c>
      <c r="E397" s="0" t="n">
        <v>-42819.18</v>
      </c>
      <c r="F397" s="0" t="n">
        <v>7.379</v>
      </c>
      <c r="G397" s="0" t="n">
        <f aca="false">IF(ISNUMBER(E397),E397,VALUE(SUBSTITUTE(E397,"#",".01")))</f>
        <v>-42819.18</v>
      </c>
    </row>
    <row r="398" customFormat="false" ht="13" hidden="false" customHeight="false" outlineLevel="0" collapsed="false">
      <c r="A398" s="0" t="n">
        <v>23</v>
      </c>
      <c r="B398" s="0" t="n">
        <v>25</v>
      </c>
      <c r="C398" s="0" t="n">
        <v>48</v>
      </c>
      <c r="D398" s="0" t="s">
        <v>278</v>
      </c>
      <c r="E398" s="0" t="n">
        <v>-29323.431</v>
      </c>
      <c r="F398" s="0" t="n">
        <v>111.779</v>
      </c>
      <c r="G398" s="0" t="n">
        <f aca="false">IF(ISNUMBER(E398),E398,VALUE(SUBSTITUTE(E398,"#",".01")))</f>
        <v>-29323.431</v>
      </c>
    </row>
    <row r="399" customFormat="false" ht="13" hidden="false" customHeight="false" outlineLevel="0" collapsed="false">
      <c r="A399" s="0" t="n">
        <v>22</v>
      </c>
      <c r="B399" s="0" t="n">
        <v>26</v>
      </c>
      <c r="C399" s="0" t="n">
        <v>48</v>
      </c>
      <c r="D399" s="0" t="s">
        <v>282</v>
      </c>
      <c r="E399" s="0" t="s">
        <v>301</v>
      </c>
      <c r="F399" s="0" t="s">
        <v>302</v>
      </c>
      <c r="G399" s="0" t="n">
        <f aca="false">IF(ISNUMBER(E399),E399,VALUE(SUBSTITUTE(E399,"#",".01")))</f>
        <v>-18160.01</v>
      </c>
    </row>
    <row r="400" customFormat="false" ht="13" hidden="false" customHeight="false" outlineLevel="0" collapsed="false">
      <c r="A400" s="0" t="n">
        <v>21</v>
      </c>
      <c r="B400" s="0" t="n">
        <v>27</v>
      </c>
      <c r="C400" s="0" t="n">
        <v>48</v>
      </c>
      <c r="D400" s="0" t="s">
        <v>296</v>
      </c>
      <c r="E400" s="0" t="s">
        <v>303</v>
      </c>
      <c r="F400" s="0" t="s">
        <v>167</v>
      </c>
      <c r="G400" s="0" t="n">
        <f aca="false">IF(ISNUMBER(E400),E400,VALUE(SUBSTITUTE(E400,"#",".01")))</f>
        <v>1639.01</v>
      </c>
    </row>
    <row r="401" customFormat="false" ht="13" hidden="false" customHeight="false" outlineLevel="0" collapsed="false">
      <c r="A401" s="0" t="n">
        <v>20</v>
      </c>
      <c r="B401" s="0" t="n">
        <v>28</v>
      </c>
      <c r="C401" s="0" t="n">
        <v>48</v>
      </c>
      <c r="D401" s="0" t="s">
        <v>304</v>
      </c>
      <c r="E401" s="0" t="s">
        <v>305</v>
      </c>
      <c r="F401" s="0" t="s">
        <v>169</v>
      </c>
      <c r="G401" s="0" t="n">
        <f aca="false">IF(ISNUMBER(E401),E401,VALUE(SUBSTITUTE(E401,"#",".01")))</f>
        <v>18397.01</v>
      </c>
    </row>
    <row r="402" customFormat="false" ht="13" hidden="false" customHeight="false" outlineLevel="0" collapsed="false">
      <c r="A402" s="0" t="n">
        <v>33</v>
      </c>
      <c r="B402" s="0" t="n">
        <v>16</v>
      </c>
      <c r="C402" s="0" t="n">
        <v>49</v>
      </c>
      <c r="D402" s="0" t="s">
        <v>200</v>
      </c>
      <c r="E402" s="0" t="s">
        <v>306</v>
      </c>
      <c r="F402" s="0" t="s">
        <v>240</v>
      </c>
      <c r="G402" s="0" t="n">
        <f aca="false">IF(ISNUMBER(E402),E402,VALUE(SUBSTITUTE(E402,"#",".01")))</f>
        <v>22001.01</v>
      </c>
    </row>
    <row r="403" customFormat="false" ht="13" hidden="false" customHeight="false" outlineLevel="0" collapsed="false">
      <c r="A403" s="0" t="n">
        <v>32</v>
      </c>
      <c r="B403" s="0" t="n">
        <v>17</v>
      </c>
      <c r="C403" s="0" t="n">
        <v>49</v>
      </c>
      <c r="D403" s="0" t="s">
        <v>209</v>
      </c>
      <c r="E403" s="0" t="s">
        <v>180</v>
      </c>
      <c r="F403" s="0" t="s">
        <v>173</v>
      </c>
      <c r="G403" s="0" t="n">
        <f aca="false">IF(ISNUMBER(E403),E403,VALUE(SUBSTITUTE(E403,"#",".01")))</f>
        <v>298.01</v>
      </c>
    </row>
    <row r="404" customFormat="false" ht="13" hidden="false" customHeight="false" outlineLevel="0" collapsed="false">
      <c r="A404" s="0" t="n">
        <v>31</v>
      </c>
      <c r="B404" s="0" t="n">
        <v>18</v>
      </c>
      <c r="C404" s="0" t="n">
        <v>49</v>
      </c>
      <c r="D404" s="0" t="s">
        <v>216</v>
      </c>
      <c r="E404" s="0" t="s">
        <v>307</v>
      </c>
      <c r="F404" s="0" t="s">
        <v>169</v>
      </c>
      <c r="G404" s="0" t="n">
        <f aca="false">IF(ISNUMBER(E404),E404,VALUE(SUBSTITUTE(E404,"#",".01")))</f>
        <v>-18146.01</v>
      </c>
    </row>
    <row r="405" customFormat="false" ht="13" hidden="false" customHeight="false" outlineLevel="0" collapsed="false">
      <c r="A405" s="0" t="n">
        <v>30</v>
      </c>
      <c r="B405" s="0" t="n">
        <v>19</v>
      </c>
      <c r="C405" s="0" t="n">
        <v>49</v>
      </c>
      <c r="D405" s="0" t="s">
        <v>224</v>
      </c>
      <c r="E405" s="0" t="n">
        <v>-30319.265</v>
      </c>
      <c r="F405" s="0" t="n">
        <v>70.119</v>
      </c>
      <c r="G405" s="0" t="n">
        <f aca="false">IF(ISNUMBER(E405),E405,VALUE(SUBSTITUTE(E405,"#",".01")))</f>
        <v>-30319.265</v>
      </c>
    </row>
    <row r="406" customFormat="false" ht="13" hidden="false" customHeight="false" outlineLevel="0" collapsed="false">
      <c r="A406" s="0" t="n">
        <v>29</v>
      </c>
      <c r="B406" s="0" t="n">
        <v>20</v>
      </c>
      <c r="C406" s="0" t="n">
        <v>49</v>
      </c>
      <c r="D406" s="0" t="s">
        <v>233</v>
      </c>
      <c r="E406" s="0" t="n">
        <v>-41289.265</v>
      </c>
      <c r="F406" s="0" t="n">
        <v>4.086</v>
      </c>
      <c r="G406" s="0" t="n">
        <f aca="false">IF(ISNUMBER(E406),E406,VALUE(SUBSTITUTE(E406,"#",".01")))</f>
        <v>-41289.265</v>
      </c>
    </row>
    <row r="407" customFormat="false" ht="13" hidden="false" customHeight="false" outlineLevel="0" collapsed="false">
      <c r="A407" s="0" t="n">
        <v>28</v>
      </c>
      <c r="B407" s="0" t="n">
        <v>21</v>
      </c>
      <c r="C407" s="0" t="n">
        <v>49</v>
      </c>
      <c r="D407" s="0" t="s">
        <v>242</v>
      </c>
      <c r="E407" s="0" t="n">
        <v>-46552.368</v>
      </c>
      <c r="F407" s="0" t="n">
        <v>3.997</v>
      </c>
      <c r="G407" s="0" t="n">
        <f aca="false">IF(ISNUMBER(E407),E407,VALUE(SUBSTITUTE(E407,"#",".01")))</f>
        <v>-46552.368</v>
      </c>
    </row>
    <row r="408" customFormat="false" ht="13" hidden="false" customHeight="false" outlineLevel="0" collapsed="false">
      <c r="A408" s="0" t="n">
        <v>27</v>
      </c>
      <c r="B408" s="0" t="n">
        <v>22</v>
      </c>
      <c r="C408" s="0" t="n">
        <v>49</v>
      </c>
      <c r="D408" s="0" t="s">
        <v>250</v>
      </c>
      <c r="E408" s="0" t="n">
        <v>-48558.799</v>
      </c>
      <c r="F408" s="0" t="n">
        <v>0.822</v>
      </c>
      <c r="G408" s="0" t="n">
        <f aca="false">IF(ISNUMBER(E408),E408,VALUE(SUBSTITUTE(E408,"#",".01")))</f>
        <v>-48558.799</v>
      </c>
    </row>
    <row r="409" customFormat="false" ht="13" hidden="false" customHeight="false" outlineLevel="0" collapsed="false">
      <c r="A409" s="0" t="n">
        <v>26</v>
      </c>
      <c r="B409" s="0" t="n">
        <v>23</v>
      </c>
      <c r="C409" s="0" t="n">
        <v>49</v>
      </c>
      <c r="D409" s="0" t="s">
        <v>110</v>
      </c>
      <c r="E409" s="0" t="n">
        <v>-47956.943</v>
      </c>
      <c r="F409" s="0" t="n">
        <v>1.161</v>
      </c>
      <c r="G409" s="0" t="n">
        <f aca="false">IF(ISNUMBER(E409),E409,VALUE(SUBSTITUTE(E409,"#",".01")))</f>
        <v>-47956.943</v>
      </c>
    </row>
    <row r="410" customFormat="false" ht="13" hidden="false" customHeight="false" outlineLevel="0" collapsed="false">
      <c r="A410" s="0" t="n">
        <v>25</v>
      </c>
      <c r="B410" s="0" t="n">
        <v>24</v>
      </c>
      <c r="C410" s="0" t="n">
        <v>49</v>
      </c>
      <c r="D410" s="0" t="s">
        <v>267</v>
      </c>
      <c r="E410" s="0" t="n">
        <v>-45330.484</v>
      </c>
      <c r="F410" s="0" t="n">
        <v>2.417</v>
      </c>
      <c r="G410" s="0" t="n">
        <f aca="false">IF(ISNUMBER(E410),E410,VALUE(SUBSTITUTE(E410,"#",".01")))</f>
        <v>-45330.484</v>
      </c>
    </row>
    <row r="411" customFormat="false" ht="13" hidden="false" customHeight="false" outlineLevel="0" collapsed="false">
      <c r="A411" s="0" t="n">
        <v>24</v>
      </c>
      <c r="B411" s="0" t="n">
        <v>25</v>
      </c>
      <c r="C411" s="0" t="n">
        <v>49</v>
      </c>
      <c r="D411" s="0" t="s">
        <v>278</v>
      </c>
      <c r="E411" s="0" t="n">
        <v>-37615.586</v>
      </c>
      <c r="F411" s="0" t="n">
        <v>24.01</v>
      </c>
      <c r="G411" s="0" t="n">
        <f aca="false">IF(ISNUMBER(E411),E411,VALUE(SUBSTITUTE(E411,"#",".01")))</f>
        <v>-37615.586</v>
      </c>
    </row>
    <row r="412" customFormat="false" ht="13" hidden="false" customHeight="false" outlineLevel="0" collapsed="false">
      <c r="A412" s="0" t="n">
        <v>23</v>
      </c>
      <c r="B412" s="0" t="n">
        <v>26</v>
      </c>
      <c r="C412" s="0" t="n">
        <v>49</v>
      </c>
      <c r="D412" s="0" t="s">
        <v>282</v>
      </c>
      <c r="E412" s="0" t="s">
        <v>308</v>
      </c>
      <c r="F412" s="0" t="s">
        <v>309</v>
      </c>
      <c r="G412" s="0" t="n">
        <f aca="false">IF(ISNUMBER(E412),E412,VALUE(SUBSTITUTE(E412,"#",".01")))</f>
        <v>-24582.01</v>
      </c>
    </row>
    <row r="413" customFormat="false" ht="13" hidden="false" customHeight="false" outlineLevel="0" collapsed="false">
      <c r="A413" s="0" t="n">
        <v>22</v>
      </c>
      <c r="B413" s="0" t="n">
        <v>27</v>
      </c>
      <c r="C413" s="0" t="n">
        <v>49</v>
      </c>
      <c r="D413" s="0" t="s">
        <v>296</v>
      </c>
      <c r="E413" s="0" t="s">
        <v>310</v>
      </c>
      <c r="F413" s="0" t="s">
        <v>295</v>
      </c>
      <c r="G413" s="0" t="n">
        <f aca="false">IF(ISNUMBER(E413),E413,VALUE(SUBSTITUTE(E413,"#",".01")))</f>
        <v>-9576.01</v>
      </c>
    </row>
    <row r="414" customFormat="false" ht="13" hidden="false" customHeight="false" outlineLevel="0" collapsed="false">
      <c r="A414" s="0" t="n">
        <v>21</v>
      </c>
      <c r="B414" s="0" t="n">
        <v>28</v>
      </c>
      <c r="C414" s="0" t="n">
        <v>49</v>
      </c>
      <c r="D414" s="0" t="s">
        <v>304</v>
      </c>
      <c r="E414" s="0" t="s">
        <v>311</v>
      </c>
      <c r="F414" s="0" t="s">
        <v>167</v>
      </c>
      <c r="G414" s="0" t="n">
        <f aca="false">IF(ISNUMBER(E414),E414,VALUE(SUBSTITUTE(E414,"#",".01")))</f>
        <v>8998.01</v>
      </c>
    </row>
    <row r="415" customFormat="false" ht="13" hidden="false" customHeight="false" outlineLevel="0" collapsed="false">
      <c r="A415" s="0" t="n">
        <v>33</v>
      </c>
      <c r="B415" s="0" t="n">
        <v>17</v>
      </c>
      <c r="C415" s="0" t="n">
        <v>50</v>
      </c>
      <c r="D415" s="0" t="s">
        <v>209</v>
      </c>
      <c r="E415" s="0" t="s">
        <v>312</v>
      </c>
      <c r="F415" s="0" t="s">
        <v>182</v>
      </c>
      <c r="G415" s="0" t="n">
        <f aca="false">IF(ISNUMBER(E415),E415,VALUE(SUBSTITUTE(E415,"#",".01")))</f>
        <v>7303.01</v>
      </c>
    </row>
    <row r="416" customFormat="false" ht="13" hidden="false" customHeight="false" outlineLevel="0" collapsed="false">
      <c r="A416" s="0" t="n">
        <v>32</v>
      </c>
      <c r="B416" s="0" t="n">
        <v>18</v>
      </c>
      <c r="C416" s="0" t="n">
        <v>50</v>
      </c>
      <c r="D416" s="0" t="s">
        <v>216</v>
      </c>
      <c r="E416" s="0" t="s">
        <v>313</v>
      </c>
      <c r="F416" s="0" t="s">
        <v>158</v>
      </c>
      <c r="G416" s="0" t="n">
        <f aca="false">IF(ISNUMBER(E416),E416,VALUE(SUBSTITUTE(E416,"#",".01")))</f>
        <v>-14503.01</v>
      </c>
    </row>
    <row r="417" customFormat="false" ht="13" hidden="false" customHeight="false" outlineLevel="0" collapsed="false">
      <c r="A417" s="0" t="n">
        <v>31</v>
      </c>
      <c r="B417" s="0" t="n">
        <v>19</v>
      </c>
      <c r="C417" s="0" t="n">
        <v>50</v>
      </c>
      <c r="D417" s="0" t="s">
        <v>224</v>
      </c>
      <c r="E417" s="0" t="n">
        <v>-25352.141</v>
      </c>
      <c r="F417" s="0" t="n">
        <v>278.439</v>
      </c>
      <c r="G417" s="0" t="n">
        <f aca="false">IF(ISNUMBER(E417),E417,VALUE(SUBSTITUTE(E417,"#",".01")))</f>
        <v>-25352.141</v>
      </c>
    </row>
    <row r="418" customFormat="false" ht="13" hidden="false" customHeight="false" outlineLevel="0" collapsed="false">
      <c r="A418" s="0" t="n">
        <v>30</v>
      </c>
      <c r="B418" s="0" t="n">
        <v>20</v>
      </c>
      <c r="C418" s="0" t="n">
        <v>50</v>
      </c>
      <c r="D418" s="0" t="s">
        <v>233</v>
      </c>
      <c r="E418" s="0" t="n">
        <v>-39570.832</v>
      </c>
      <c r="F418" s="0" t="n">
        <v>9.268</v>
      </c>
      <c r="G418" s="0" t="n">
        <f aca="false">IF(ISNUMBER(E418),E418,VALUE(SUBSTITUTE(E418,"#",".01")))</f>
        <v>-39570.832</v>
      </c>
    </row>
    <row r="419" customFormat="false" ht="13" hidden="false" customHeight="false" outlineLevel="0" collapsed="false">
      <c r="A419" s="0" t="n">
        <v>29</v>
      </c>
      <c r="B419" s="0" t="n">
        <v>21</v>
      </c>
      <c r="C419" s="0" t="n">
        <v>50</v>
      </c>
      <c r="D419" s="0" t="s">
        <v>242</v>
      </c>
      <c r="E419" s="0" t="n">
        <v>-44536.885</v>
      </c>
      <c r="F419" s="0" t="n">
        <v>15.546</v>
      </c>
      <c r="G419" s="0" t="n">
        <f aca="false">IF(ISNUMBER(E419),E419,VALUE(SUBSTITUTE(E419,"#",".01")))</f>
        <v>-44536.885</v>
      </c>
    </row>
    <row r="420" customFormat="false" ht="13" hidden="false" customHeight="false" outlineLevel="0" collapsed="false">
      <c r="A420" s="0" t="n">
        <v>28</v>
      </c>
      <c r="B420" s="0" t="n">
        <v>22</v>
      </c>
      <c r="C420" s="0" t="n">
        <v>50</v>
      </c>
      <c r="D420" s="0" t="s">
        <v>250</v>
      </c>
      <c r="E420" s="0" t="n">
        <v>-51426.672</v>
      </c>
      <c r="F420" s="0" t="n">
        <v>0.823</v>
      </c>
      <c r="G420" s="0" t="n">
        <f aca="false">IF(ISNUMBER(E420),E420,VALUE(SUBSTITUTE(E420,"#",".01")))</f>
        <v>-51426.672</v>
      </c>
    </row>
    <row r="421" customFormat="false" ht="13" hidden="false" customHeight="false" outlineLevel="0" collapsed="false">
      <c r="A421" s="0" t="n">
        <v>27</v>
      </c>
      <c r="B421" s="0" t="n">
        <v>23</v>
      </c>
      <c r="C421" s="0" t="n">
        <v>50</v>
      </c>
      <c r="D421" s="0" t="s">
        <v>110</v>
      </c>
      <c r="E421" s="0" t="n">
        <v>-49221.554</v>
      </c>
      <c r="F421" s="0" t="n">
        <v>1.005</v>
      </c>
      <c r="G421" s="0" t="n">
        <f aca="false">IF(ISNUMBER(E421),E421,VALUE(SUBSTITUTE(E421,"#",".01")))</f>
        <v>-49221.554</v>
      </c>
    </row>
    <row r="422" customFormat="false" ht="13" hidden="false" customHeight="false" outlineLevel="0" collapsed="false">
      <c r="A422" s="0" t="n">
        <v>26</v>
      </c>
      <c r="B422" s="0" t="n">
        <v>24</v>
      </c>
      <c r="C422" s="0" t="n">
        <v>50</v>
      </c>
      <c r="D422" s="0" t="s">
        <v>267</v>
      </c>
      <c r="E422" s="0" t="n">
        <v>-50259.499</v>
      </c>
      <c r="F422" s="0" t="n">
        <v>1.001</v>
      </c>
      <c r="G422" s="0" t="n">
        <f aca="false">IF(ISNUMBER(E422),E422,VALUE(SUBSTITUTE(E422,"#",".01")))</f>
        <v>-50259.499</v>
      </c>
    </row>
    <row r="423" customFormat="false" ht="13" hidden="false" customHeight="false" outlineLevel="0" collapsed="false">
      <c r="A423" s="0" t="n">
        <v>25</v>
      </c>
      <c r="B423" s="0" t="n">
        <v>25</v>
      </c>
      <c r="C423" s="0" t="n">
        <v>50</v>
      </c>
      <c r="D423" s="0" t="s">
        <v>278</v>
      </c>
      <c r="E423" s="0" t="n">
        <v>-42626.814</v>
      </c>
      <c r="F423" s="0" t="n">
        <v>1.026</v>
      </c>
      <c r="G423" s="0" t="n">
        <f aca="false">IF(ISNUMBER(E423),E423,VALUE(SUBSTITUTE(E423,"#",".01")))</f>
        <v>-42626.814</v>
      </c>
    </row>
    <row r="424" customFormat="false" ht="13" hidden="false" customHeight="false" outlineLevel="0" collapsed="false">
      <c r="A424" s="0" t="n">
        <v>24</v>
      </c>
      <c r="B424" s="0" t="n">
        <v>26</v>
      </c>
      <c r="C424" s="0" t="n">
        <v>50</v>
      </c>
      <c r="D424" s="0" t="s">
        <v>282</v>
      </c>
      <c r="E424" s="0" t="n">
        <v>-34475.541</v>
      </c>
      <c r="F424" s="0" t="n">
        <v>60.004</v>
      </c>
      <c r="G424" s="0" t="n">
        <f aca="false">IF(ISNUMBER(E424),E424,VALUE(SUBSTITUTE(E424,"#",".01")))</f>
        <v>-34475.541</v>
      </c>
    </row>
    <row r="425" customFormat="false" ht="13" hidden="false" customHeight="false" outlineLevel="0" collapsed="false">
      <c r="A425" s="0" t="n">
        <v>23</v>
      </c>
      <c r="B425" s="0" t="n">
        <v>27</v>
      </c>
      <c r="C425" s="0" t="n">
        <v>50</v>
      </c>
      <c r="D425" s="0" t="s">
        <v>296</v>
      </c>
      <c r="E425" s="0" t="s">
        <v>314</v>
      </c>
      <c r="F425" s="0" t="s">
        <v>315</v>
      </c>
      <c r="G425" s="0" t="n">
        <f aca="false">IF(ISNUMBER(E425),E425,VALUE(SUBSTITUTE(E425,"#",".01")))</f>
        <v>-17195.01</v>
      </c>
    </row>
    <row r="426" customFormat="false" ht="13" hidden="false" customHeight="false" outlineLevel="0" collapsed="false">
      <c r="A426" s="0" t="n">
        <v>22</v>
      </c>
      <c r="B426" s="0" t="n">
        <v>28</v>
      </c>
      <c r="C426" s="0" t="n">
        <v>50</v>
      </c>
      <c r="D426" s="0" t="s">
        <v>304</v>
      </c>
      <c r="E426" s="0" t="s">
        <v>316</v>
      </c>
      <c r="F426" s="0" t="s">
        <v>295</v>
      </c>
      <c r="G426" s="0" t="n">
        <f aca="false">IF(ISNUMBER(E426),E426,VALUE(SUBSTITUTE(E426,"#",".01")))</f>
        <v>-3791.01</v>
      </c>
    </row>
    <row r="427" customFormat="false" ht="13" hidden="false" customHeight="false" outlineLevel="0" collapsed="false">
      <c r="A427" s="0" t="n">
        <v>34</v>
      </c>
      <c r="B427" s="0" t="n">
        <v>17</v>
      </c>
      <c r="C427" s="0" t="n">
        <v>51</v>
      </c>
      <c r="D427" s="0" t="s">
        <v>209</v>
      </c>
      <c r="E427" s="0" t="s">
        <v>317</v>
      </c>
      <c r="F427" s="0" t="s">
        <v>163</v>
      </c>
      <c r="G427" s="0" t="n">
        <f aca="false">IF(ISNUMBER(E427),E427,VALUE(SUBSTITUTE(E427,"#",".01")))</f>
        <v>13497.01</v>
      </c>
    </row>
    <row r="428" customFormat="false" ht="13" hidden="false" customHeight="false" outlineLevel="0" collapsed="false">
      <c r="A428" s="0" t="n">
        <v>33</v>
      </c>
      <c r="B428" s="0" t="n">
        <v>18</v>
      </c>
      <c r="C428" s="0" t="n">
        <v>51</v>
      </c>
      <c r="D428" s="0" t="s">
        <v>216</v>
      </c>
      <c r="E428" s="0" t="s">
        <v>318</v>
      </c>
      <c r="F428" s="0" t="s">
        <v>158</v>
      </c>
      <c r="G428" s="0" t="n">
        <f aca="false">IF(ISNUMBER(E428),E428,VALUE(SUBSTITUTE(E428,"#",".01")))</f>
        <v>-7797.01</v>
      </c>
    </row>
    <row r="429" customFormat="false" ht="13" hidden="false" customHeight="false" outlineLevel="0" collapsed="false">
      <c r="A429" s="0" t="n">
        <v>32</v>
      </c>
      <c r="B429" s="0" t="n">
        <v>19</v>
      </c>
      <c r="C429" s="0" t="n">
        <v>51</v>
      </c>
      <c r="D429" s="0" t="s">
        <v>224</v>
      </c>
      <c r="E429" s="0" t="s">
        <v>319</v>
      </c>
      <c r="F429" s="0" t="s">
        <v>169</v>
      </c>
      <c r="G429" s="0" t="n">
        <f aca="false">IF(ISNUMBER(E429),E429,VALUE(SUBSTITUTE(E429,"#",".01")))</f>
        <v>-22002.01</v>
      </c>
    </row>
    <row r="430" customFormat="false" ht="13" hidden="false" customHeight="false" outlineLevel="0" collapsed="false">
      <c r="A430" s="0" t="n">
        <v>31</v>
      </c>
      <c r="B430" s="0" t="n">
        <v>20</v>
      </c>
      <c r="C430" s="0" t="n">
        <v>51</v>
      </c>
      <c r="D430" s="0" t="s">
        <v>233</v>
      </c>
      <c r="E430" s="0" t="n">
        <v>-35863.251</v>
      </c>
      <c r="F430" s="0" t="n">
        <v>93.793</v>
      </c>
      <c r="G430" s="0" t="n">
        <f aca="false">IF(ISNUMBER(E430),E430,VALUE(SUBSTITUTE(E430,"#",".01")))</f>
        <v>-35863.251</v>
      </c>
    </row>
    <row r="431" customFormat="false" ht="13" hidden="false" customHeight="false" outlineLevel="0" collapsed="false">
      <c r="A431" s="0" t="n">
        <v>30</v>
      </c>
      <c r="B431" s="0" t="n">
        <v>21</v>
      </c>
      <c r="C431" s="0" t="n">
        <v>51</v>
      </c>
      <c r="D431" s="0" t="s">
        <v>242</v>
      </c>
      <c r="E431" s="0" t="n">
        <v>-43218.184</v>
      </c>
      <c r="F431" s="0" t="n">
        <v>20.412</v>
      </c>
      <c r="G431" s="0" t="n">
        <f aca="false">IF(ISNUMBER(E431),E431,VALUE(SUBSTITUTE(E431,"#",".01")))</f>
        <v>-43218.184</v>
      </c>
    </row>
    <row r="432" customFormat="false" ht="13" hidden="false" customHeight="false" outlineLevel="0" collapsed="false">
      <c r="A432" s="0" t="n">
        <v>29</v>
      </c>
      <c r="B432" s="0" t="n">
        <v>22</v>
      </c>
      <c r="C432" s="0" t="n">
        <v>51</v>
      </c>
      <c r="D432" s="0" t="s">
        <v>250</v>
      </c>
      <c r="E432" s="0" t="n">
        <v>-49727.849</v>
      </c>
      <c r="F432" s="0" t="n">
        <v>0.958</v>
      </c>
      <c r="G432" s="0" t="n">
        <f aca="false">IF(ISNUMBER(E432),E432,VALUE(SUBSTITUTE(E432,"#",".01")))</f>
        <v>-49727.849</v>
      </c>
    </row>
    <row r="433" customFormat="false" ht="13" hidden="false" customHeight="false" outlineLevel="0" collapsed="false">
      <c r="A433" s="0" t="n">
        <v>28</v>
      </c>
      <c r="B433" s="0" t="n">
        <v>23</v>
      </c>
      <c r="C433" s="0" t="n">
        <v>51</v>
      </c>
      <c r="D433" s="0" t="s">
        <v>110</v>
      </c>
      <c r="E433" s="0" t="n">
        <v>-52201.383</v>
      </c>
      <c r="F433" s="0" t="n">
        <v>1.001</v>
      </c>
      <c r="G433" s="0" t="n">
        <f aca="false">IF(ISNUMBER(E433),E433,VALUE(SUBSTITUTE(E433,"#",".01")))</f>
        <v>-52201.383</v>
      </c>
    </row>
    <row r="434" customFormat="false" ht="13" hidden="false" customHeight="false" outlineLevel="0" collapsed="false">
      <c r="A434" s="0" t="n">
        <v>27</v>
      </c>
      <c r="B434" s="0" t="n">
        <v>24</v>
      </c>
      <c r="C434" s="0" t="n">
        <v>51</v>
      </c>
      <c r="D434" s="0" t="s">
        <v>267</v>
      </c>
      <c r="E434" s="0" t="n">
        <v>-51448.807</v>
      </c>
      <c r="F434" s="0" t="n">
        <v>1.001</v>
      </c>
      <c r="G434" s="0" t="n">
        <f aca="false">IF(ISNUMBER(E434),E434,VALUE(SUBSTITUTE(E434,"#",".01")))</f>
        <v>-51448.807</v>
      </c>
    </row>
    <row r="435" customFormat="false" ht="13" hidden="false" customHeight="false" outlineLevel="0" collapsed="false">
      <c r="A435" s="0" t="n">
        <v>26</v>
      </c>
      <c r="B435" s="0" t="n">
        <v>25</v>
      </c>
      <c r="C435" s="0" t="n">
        <v>51</v>
      </c>
      <c r="D435" s="0" t="s">
        <v>278</v>
      </c>
      <c r="E435" s="0" t="n">
        <v>-48241.341</v>
      </c>
      <c r="F435" s="0" t="n">
        <v>0.998</v>
      </c>
      <c r="G435" s="0" t="n">
        <f aca="false">IF(ISNUMBER(E435),E435,VALUE(SUBSTITUTE(E435,"#",".01")))</f>
        <v>-48241.341</v>
      </c>
    </row>
    <row r="436" customFormat="false" ht="13" hidden="false" customHeight="false" outlineLevel="0" collapsed="false">
      <c r="A436" s="0" t="n">
        <v>25</v>
      </c>
      <c r="B436" s="0" t="n">
        <v>26</v>
      </c>
      <c r="C436" s="0" t="n">
        <v>51</v>
      </c>
      <c r="D436" s="0" t="s">
        <v>282</v>
      </c>
      <c r="E436" s="0" t="n">
        <v>-40222.341</v>
      </c>
      <c r="F436" s="0" t="n">
        <v>15.016</v>
      </c>
      <c r="G436" s="0" t="n">
        <f aca="false">IF(ISNUMBER(E436),E436,VALUE(SUBSTITUTE(E436,"#",".01")))</f>
        <v>-40222.341</v>
      </c>
    </row>
    <row r="437" customFormat="false" ht="13" hidden="false" customHeight="false" outlineLevel="0" collapsed="false">
      <c r="A437" s="0" t="n">
        <v>24</v>
      </c>
      <c r="B437" s="0" t="n">
        <v>27</v>
      </c>
      <c r="C437" s="0" t="n">
        <v>51</v>
      </c>
      <c r="D437" s="0" t="s">
        <v>296</v>
      </c>
      <c r="E437" s="0" t="s">
        <v>320</v>
      </c>
      <c r="F437" s="0" t="s">
        <v>309</v>
      </c>
      <c r="G437" s="0" t="n">
        <f aca="false">IF(ISNUMBER(E437),E437,VALUE(SUBSTITUTE(E437,"#",".01")))</f>
        <v>-27274.01</v>
      </c>
    </row>
    <row r="438" customFormat="false" ht="13" hidden="false" customHeight="false" outlineLevel="0" collapsed="false">
      <c r="A438" s="0" t="n">
        <v>23</v>
      </c>
      <c r="B438" s="0" t="n">
        <v>28</v>
      </c>
      <c r="C438" s="0" t="n">
        <v>51</v>
      </c>
      <c r="D438" s="0" t="s">
        <v>304</v>
      </c>
      <c r="E438" s="0" t="s">
        <v>321</v>
      </c>
      <c r="F438" s="0" t="s">
        <v>295</v>
      </c>
      <c r="G438" s="0" t="n">
        <f aca="false">IF(ISNUMBER(E438),E438,VALUE(SUBSTITUTE(E438,"#",".01")))</f>
        <v>-11439.01</v>
      </c>
    </row>
    <row r="439" customFormat="false" ht="13" hidden="false" customHeight="false" outlineLevel="0" collapsed="false">
      <c r="A439" s="0" t="n">
        <v>34</v>
      </c>
      <c r="B439" s="0" t="n">
        <v>18</v>
      </c>
      <c r="C439" s="0" t="n">
        <v>52</v>
      </c>
      <c r="D439" s="0" t="s">
        <v>216</v>
      </c>
      <c r="E439" s="0" t="s">
        <v>322</v>
      </c>
      <c r="F439" s="0" t="s">
        <v>182</v>
      </c>
      <c r="G439" s="0" t="n">
        <f aca="false">IF(ISNUMBER(E439),E439,VALUE(SUBSTITUTE(E439,"#",".01")))</f>
        <v>-2999.01</v>
      </c>
    </row>
    <row r="440" customFormat="false" ht="13" hidden="false" customHeight="false" outlineLevel="0" collapsed="false">
      <c r="A440" s="0" t="n">
        <v>33</v>
      </c>
      <c r="B440" s="0" t="n">
        <v>19</v>
      </c>
      <c r="C440" s="0" t="n">
        <v>52</v>
      </c>
      <c r="D440" s="0" t="s">
        <v>224</v>
      </c>
      <c r="E440" s="0" t="s">
        <v>323</v>
      </c>
      <c r="F440" s="0" t="s">
        <v>158</v>
      </c>
      <c r="G440" s="0" t="n">
        <f aca="false">IF(ISNUMBER(E440),E440,VALUE(SUBSTITUTE(E440,"#",".01")))</f>
        <v>-16199.01</v>
      </c>
    </row>
    <row r="441" customFormat="false" ht="13" hidden="false" customHeight="false" outlineLevel="0" collapsed="false">
      <c r="A441" s="0" t="n">
        <v>32</v>
      </c>
      <c r="B441" s="0" t="n">
        <v>20</v>
      </c>
      <c r="C441" s="0" t="n">
        <v>52</v>
      </c>
      <c r="D441" s="0" t="s">
        <v>233</v>
      </c>
      <c r="E441" s="0" t="n">
        <v>-32509.141</v>
      </c>
      <c r="F441" s="0" t="n">
        <v>698.621</v>
      </c>
      <c r="G441" s="0" t="n">
        <f aca="false">IF(ISNUMBER(E441),E441,VALUE(SUBSTITUTE(E441,"#",".01")))</f>
        <v>-32509.141</v>
      </c>
    </row>
    <row r="442" customFormat="false" ht="13" hidden="false" customHeight="false" outlineLevel="0" collapsed="false">
      <c r="A442" s="0" t="n">
        <v>31</v>
      </c>
      <c r="B442" s="0" t="n">
        <v>21</v>
      </c>
      <c r="C442" s="0" t="n">
        <v>52</v>
      </c>
      <c r="D442" s="0" t="s">
        <v>242</v>
      </c>
      <c r="E442" s="0" t="n">
        <v>-40356.541</v>
      </c>
      <c r="F442" s="0" t="n">
        <v>193.271</v>
      </c>
      <c r="G442" s="0" t="n">
        <f aca="false">IF(ISNUMBER(E442),E442,VALUE(SUBSTITUTE(E442,"#",".01")))</f>
        <v>-40356.541</v>
      </c>
    </row>
    <row r="443" customFormat="false" ht="13" hidden="false" customHeight="false" outlineLevel="0" collapsed="false">
      <c r="A443" s="0" t="n">
        <v>30</v>
      </c>
      <c r="B443" s="0" t="n">
        <v>22</v>
      </c>
      <c r="C443" s="0" t="n">
        <v>52</v>
      </c>
      <c r="D443" s="0" t="s">
        <v>250</v>
      </c>
      <c r="E443" s="0" t="n">
        <v>-49464.837</v>
      </c>
      <c r="F443" s="0" t="n">
        <v>7.119</v>
      </c>
      <c r="G443" s="0" t="n">
        <f aca="false">IF(ISNUMBER(E443),E443,VALUE(SUBSTITUTE(E443,"#",".01")))</f>
        <v>-49464.837</v>
      </c>
    </row>
    <row r="444" customFormat="false" ht="13" hidden="false" customHeight="false" outlineLevel="0" collapsed="false">
      <c r="A444" s="0" t="n">
        <v>29</v>
      </c>
      <c r="B444" s="0" t="n">
        <v>23</v>
      </c>
      <c r="C444" s="0" t="n">
        <v>52</v>
      </c>
      <c r="D444" s="0" t="s">
        <v>110</v>
      </c>
      <c r="E444" s="0" t="n">
        <v>-51441.31</v>
      </c>
      <c r="F444" s="0" t="n">
        <v>1.009</v>
      </c>
      <c r="G444" s="0" t="n">
        <f aca="false">IF(ISNUMBER(E444),E444,VALUE(SUBSTITUTE(E444,"#",".01")))</f>
        <v>-51441.31</v>
      </c>
    </row>
    <row r="445" customFormat="false" ht="13" hidden="false" customHeight="false" outlineLevel="0" collapsed="false">
      <c r="A445" s="0" t="n">
        <v>28</v>
      </c>
      <c r="B445" s="0" t="n">
        <v>24</v>
      </c>
      <c r="C445" s="0" t="n">
        <v>52</v>
      </c>
      <c r="D445" s="0" t="s">
        <v>267</v>
      </c>
      <c r="E445" s="0" t="n">
        <v>-55416.933</v>
      </c>
      <c r="F445" s="0" t="n">
        <v>0.779</v>
      </c>
      <c r="G445" s="0" t="n">
        <f aca="false">IF(ISNUMBER(E445),E445,VALUE(SUBSTITUTE(E445,"#",".01")))</f>
        <v>-55416.933</v>
      </c>
    </row>
    <row r="446" customFormat="false" ht="13" hidden="false" customHeight="false" outlineLevel="0" collapsed="false">
      <c r="A446" s="0" t="n">
        <v>27</v>
      </c>
      <c r="B446" s="0" t="n">
        <v>25</v>
      </c>
      <c r="C446" s="0" t="n">
        <v>52</v>
      </c>
      <c r="D446" s="0" t="s">
        <v>278</v>
      </c>
      <c r="E446" s="0" t="n">
        <v>-50705.444</v>
      </c>
      <c r="F446" s="0" t="n">
        <v>1.961</v>
      </c>
      <c r="G446" s="0" t="n">
        <f aca="false">IF(ISNUMBER(E446),E446,VALUE(SUBSTITUTE(E446,"#",".01")))</f>
        <v>-50705.444</v>
      </c>
    </row>
    <row r="447" customFormat="false" ht="13" hidden="false" customHeight="false" outlineLevel="0" collapsed="false">
      <c r="A447" s="0" t="n">
        <v>26</v>
      </c>
      <c r="B447" s="0" t="n">
        <v>26</v>
      </c>
      <c r="C447" s="0" t="n">
        <v>52</v>
      </c>
      <c r="D447" s="0" t="s">
        <v>282</v>
      </c>
      <c r="E447" s="0" t="n">
        <v>-48331.615</v>
      </c>
      <c r="F447" s="0" t="n">
        <v>6.547</v>
      </c>
      <c r="G447" s="0" t="n">
        <f aca="false">IF(ISNUMBER(E447),E447,VALUE(SUBSTITUTE(E447,"#",".01")))</f>
        <v>-48331.615</v>
      </c>
    </row>
    <row r="448" customFormat="false" ht="13" hidden="false" customHeight="false" outlineLevel="0" collapsed="false">
      <c r="A448" s="0" t="n">
        <v>25</v>
      </c>
      <c r="B448" s="0" t="n">
        <v>27</v>
      </c>
      <c r="C448" s="0" t="n">
        <v>52</v>
      </c>
      <c r="D448" s="0" t="s">
        <v>296</v>
      </c>
      <c r="E448" s="0" t="s">
        <v>324</v>
      </c>
      <c r="F448" s="0" t="s">
        <v>325</v>
      </c>
      <c r="G448" s="0" t="n">
        <f aca="false">IF(ISNUMBER(E448),E448,VALUE(SUBSTITUTE(E448,"#",".01")))</f>
        <v>-33916.01</v>
      </c>
    </row>
    <row r="449" customFormat="false" ht="13" hidden="false" customHeight="false" outlineLevel="0" collapsed="false">
      <c r="A449" s="0" t="n">
        <v>24</v>
      </c>
      <c r="B449" s="0" t="n">
        <v>28</v>
      </c>
      <c r="C449" s="0" t="n">
        <v>52</v>
      </c>
      <c r="D449" s="0" t="s">
        <v>304</v>
      </c>
      <c r="E449" s="0" t="s">
        <v>326</v>
      </c>
      <c r="F449" s="0" t="s">
        <v>327</v>
      </c>
      <c r="G449" s="0" t="n">
        <f aca="false">IF(ISNUMBER(E449),E449,VALUE(SUBSTITUTE(E449,"#",".01")))</f>
        <v>-22654.01</v>
      </c>
    </row>
    <row r="450" customFormat="false" ht="13" hidden="false" customHeight="false" outlineLevel="0" collapsed="false">
      <c r="A450" s="0" t="n">
        <v>23</v>
      </c>
      <c r="B450" s="0" t="n">
        <v>29</v>
      </c>
      <c r="C450" s="0" t="n">
        <v>52</v>
      </c>
      <c r="D450" s="0" t="s">
        <v>328</v>
      </c>
      <c r="E450" s="0" t="s">
        <v>329</v>
      </c>
      <c r="F450" s="0" t="s">
        <v>295</v>
      </c>
      <c r="G450" s="0" t="n">
        <f aca="false">IF(ISNUMBER(E450),E450,VALUE(SUBSTITUTE(E450,"#",".01")))</f>
        <v>-2627.01</v>
      </c>
    </row>
    <row r="451" customFormat="false" ht="13" hidden="false" customHeight="false" outlineLevel="0" collapsed="false">
      <c r="A451" s="0" t="n">
        <v>35</v>
      </c>
      <c r="B451" s="0" t="n">
        <v>18</v>
      </c>
      <c r="C451" s="0" t="n">
        <v>53</v>
      </c>
      <c r="D451" s="0" t="s">
        <v>216</v>
      </c>
      <c r="E451" s="0" t="s">
        <v>238</v>
      </c>
      <c r="F451" s="0" t="s">
        <v>163</v>
      </c>
      <c r="G451" s="0" t="n">
        <f aca="false">IF(ISNUMBER(E451),E451,VALUE(SUBSTITUTE(E451,"#",".01")))</f>
        <v>4602.01</v>
      </c>
    </row>
    <row r="452" customFormat="false" ht="13" hidden="false" customHeight="false" outlineLevel="0" collapsed="false">
      <c r="A452" s="0" t="n">
        <v>34</v>
      </c>
      <c r="B452" s="0" t="n">
        <v>19</v>
      </c>
      <c r="C452" s="0" t="n">
        <v>53</v>
      </c>
      <c r="D452" s="0" t="s">
        <v>224</v>
      </c>
      <c r="E452" s="0" t="s">
        <v>330</v>
      </c>
      <c r="F452" s="0" t="s">
        <v>158</v>
      </c>
      <c r="G452" s="0" t="n">
        <f aca="false">IF(ISNUMBER(E452),E452,VALUE(SUBSTITUTE(E452,"#",".01")))</f>
        <v>-11998.01</v>
      </c>
    </row>
    <row r="453" customFormat="false" ht="13" hidden="false" customHeight="false" outlineLevel="0" collapsed="false">
      <c r="A453" s="0" t="n">
        <v>33</v>
      </c>
      <c r="B453" s="0" t="n">
        <v>20</v>
      </c>
      <c r="C453" s="0" t="n">
        <v>53</v>
      </c>
      <c r="D453" s="0" t="s">
        <v>233</v>
      </c>
      <c r="E453" s="0" t="s">
        <v>331</v>
      </c>
      <c r="F453" s="0" t="s">
        <v>169</v>
      </c>
      <c r="G453" s="0" t="n">
        <f aca="false">IF(ISNUMBER(E453),E453,VALUE(SUBSTITUTE(E453,"#",".01")))</f>
        <v>-27898.01</v>
      </c>
    </row>
    <row r="454" customFormat="false" ht="13" hidden="false" customHeight="false" outlineLevel="0" collapsed="false">
      <c r="A454" s="0" t="n">
        <v>32</v>
      </c>
      <c r="B454" s="0" t="n">
        <v>21</v>
      </c>
      <c r="C454" s="0" t="n">
        <v>53</v>
      </c>
      <c r="D454" s="0" t="s">
        <v>242</v>
      </c>
      <c r="E454" s="0" t="s">
        <v>332</v>
      </c>
      <c r="F454" s="0" t="s">
        <v>180</v>
      </c>
      <c r="G454" s="0" t="n">
        <f aca="false">IF(ISNUMBER(E454),E454,VALUE(SUBSTITUTE(E454,"#",".01")))</f>
        <v>-37623.01</v>
      </c>
    </row>
    <row r="455" customFormat="false" ht="13" hidden="false" customHeight="false" outlineLevel="0" collapsed="false">
      <c r="A455" s="0" t="n">
        <v>31</v>
      </c>
      <c r="B455" s="0" t="n">
        <v>22</v>
      </c>
      <c r="C455" s="0" t="n">
        <v>53</v>
      </c>
      <c r="D455" s="0" t="s">
        <v>250</v>
      </c>
      <c r="E455" s="0" t="n">
        <v>-46828.839</v>
      </c>
      <c r="F455" s="0" t="n">
        <v>100.051</v>
      </c>
      <c r="G455" s="0" t="n">
        <f aca="false">IF(ISNUMBER(E455),E455,VALUE(SUBSTITUTE(E455,"#",".01")))</f>
        <v>-46828.839</v>
      </c>
    </row>
    <row r="456" customFormat="false" ht="13" hidden="false" customHeight="false" outlineLevel="0" collapsed="false">
      <c r="A456" s="0" t="n">
        <v>30</v>
      </c>
      <c r="B456" s="0" t="n">
        <v>23</v>
      </c>
      <c r="C456" s="0" t="n">
        <v>53</v>
      </c>
      <c r="D456" s="0" t="s">
        <v>110</v>
      </c>
      <c r="E456" s="0" t="n">
        <v>-51848.839</v>
      </c>
      <c r="F456" s="0" t="n">
        <v>3.193</v>
      </c>
      <c r="G456" s="0" t="n">
        <f aca="false">IF(ISNUMBER(E456),E456,VALUE(SUBSTITUTE(E456,"#",".01")))</f>
        <v>-51848.839</v>
      </c>
    </row>
    <row r="457" customFormat="false" ht="13" hidden="false" customHeight="false" outlineLevel="0" collapsed="false">
      <c r="A457" s="0" t="n">
        <v>29</v>
      </c>
      <c r="B457" s="0" t="n">
        <v>24</v>
      </c>
      <c r="C457" s="0" t="n">
        <v>53</v>
      </c>
      <c r="D457" s="0" t="s">
        <v>267</v>
      </c>
      <c r="E457" s="0" t="n">
        <v>-55284.741</v>
      </c>
      <c r="F457" s="0" t="n">
        <v>0.771</v>
      </c>
      <c r="G457" s="0" t="n">
        <f aca="false">IF(ISNUMBER(E457),E457,VALUE(SUBSTITUTE(E457,"#",".01")))</f>
        <v>-55284.741</v>
      </c>
    </row>
    <row r="458" customFormat="false" ht="13" hidden="false" customHeight="false" outlineLevel="0" collapsed="false">
      <c r="A458" s="0" t="n">
        <v>28</v>
      </c>
      <c r="B458" s="0" t="n">
        <v>25</v>
      </c>
      <c r="C458" s="0" t="n">
        <v>53</v>
      </c>
      <c r="D458" s="0" t="s">
        <v>278</v>
      </c>
      <c r="E458" s="0" t="n">
        <v>-54687.904</v>
      </c>
      <c r="F458" s="0" t="n">
        <v>0.817</v>
      </c>
      <c r="G458" s="0" t="n">
        <f aca="false">IF(ISNUMBER(E458),E458,VALUE(SUBSTITUTE(E458,"#",".01")))</f>
        <v>-54687.904</v>
      </c>
    </row>
    <row r="459" customFormat="false" ht="13" hidden="false" customHeight="false" outlineLevel="0" collapsed="false">
      <c r="A459" s="0" t="n">
        <v>27</v>
      </c>
      <c r="B459" s="0" t="n">
        <v>26</v>
      </c>
      <c r="C459" s="0" t="n">
        <v>53</v>
      </c>
      <c r="D459" s="0" t="s">
        <v>282</v>
      </c>
      <c r="E459" s="0" t="n">
        <v>-50945.323</v>
      </c>
      <c r="F459" s="0" t="n">
        <v>1.773</v>
      </c>
      <c r="G459" s="0" t="n">
        <f aca="false">IF(ISNUMBER(E459),E459,VALUE(SUBSTITUTE(E459,"#",".01")))</f>
        <v>-50945.323</v>
      </c>
    </row>
    <row r="460" customFormat="false" ht="13" hidden="false" customHeight="false" outlineLevel="0" collapsed="false">
      <c r="A460" s="0" t="n">
        <v>26</v>
      </c>
      <c r="B460" s="0" t="n">
        <v>27</v>
      </c>
      <c r="C460" s="0" t="n">
        <v>53</v>
      </c>
      <c r="D460" s="0" t="s">
        <v>296</v>
      </c>
      <c r="E460" s="0" t="n">
        <v>-42644.824</v>
      </c>
      <c r="F460" s="0" t="n">
        <v>18.01</v>
      </c>
      <c r="G460" s="0" t="n">
        <f aca="false">IF(ISNUMBER(E460),E460,VALUE(SUBSTITUTE(E460,"#",".01")))</f>
        <v>-42644.824</v>
      </c>
    </row>
    <row r="461" customFormat="false" ht="13" hidden="false" customHeight="false" outlineLevel="0" collapsed="false">
      <c r="A461" s="0" t="n">
        <v>25</v>
      </c>
      <c r="B461" s="0" t="n">
        <v>28</v>
      </c>
      <c r="C461" s="0" t="n">
        <v>53</v>
      </c>
      <c r="D461" s="0" t="s">
        <v>304</v>
      </c>
      <c r="E461" s="0" t="s">
        <v>333</v>
      </c>
      <c r="F461" s="0" t="s">
        <v>293</v>
      </c>
      <c r="G461" s="0" t="n">
        <f aca="false">IF(ISNUMBER(E461),E461,VALUE(SUBSTITUTE(E461,"#",".01")))</f>
        <v>-29370.01</v>
      </c>
    </row>
    <row r="462" customFormat="false" ht="13" hidden="false" customHeight="false" outlineLevel="0" collapsed="false">
      <c r="A462" s="0" t="n">
        <v>24</v>
      </c>
      <c r="B462" s="0" t="n">
        <v>29</v>
      </c>
      <c r="C462" s="0" t="n">
        <v>53</v>
      </c>
      <c r="D462" s="0" t="s">
        <v>328</v>
      </c>
      <c r="E462" s="0" t="s">
        <v>334</v>
      </c>
      <c r="F462" s="0" t="s">
        <v>295</v>
      </c>
      <c r="G462" s="0" t="n">
        <f aca="false">IF(ISNUMBER(E462),E462,VALUE(SUBSTITUTE(E462,"#",".01")))</f>
        <v>-13460.01</v>
      </c>
    </row>
    <row r="463" customFormat="false" ht="13" hidden="false" customHeight="false" outlineLevel="0" collapsed="false">
      <c r="A463" s="0" t="n">
        <v>35</v>
      </c>
      <c r="B463" s="0" t="n">
        <v>19</v>
      </c>
      <c r="C463" s="0" t="n">
        <v>54</v>
      </c>
      <c r="D463" s="0" t="s">
        <v>224</v>
      </c>
      <c r="E463" s="0" t="s">
        <v>335</v>
      </c>
      <c r="F463" s="0" t="s">
        <v>182</v>
      </c>
      <c r="G463" s="0" t="n">
        <f aca="false">IF(ISNUMBER(E463),E463,VALUE(SUBSTITUTE(E463,"#",".01")))</f>
        <v>-5403.01</v>
      </c>
    </row>
    <row r="464" customFormat="false" ht="13" hidden="false" customHeight="false" outlineLevel="0" collapsed="false">
      <c r="A464" s="0" t="n">
        <v>34</v>
      </c>
      <c r="B464" s="0" t="n">
        <v>20</v>
      </c>
      <c r="C464" s="0" t="n">
        <v>54</v>
      </c>
      <c r="D464" s="0" t="s">
        <v>233</v>
      </c>
      <c r="E464" s="0" t="s">
        <v>336</v>
      </c>
      <c r="F464" s="0" t="s">
        <v>158</v>
      </c>
      <c r="G464" s="0" t="n">
        <f aca="false">IF(ISNUMBER(E464),E464,VALUE(SUBSTITUTE(E464,"#",".01")))</f>
        <v>-23893.01</v>
      </c>
    </row>
    <row r="465" customFormat="false" ht="13" hidden="false" customHeight="false" outlineLevel="0" collapsed="false">
      <c r="A465" s="0" t="n">
        <v>33</v>
      </c>
      <c r="B465" s="0" t="n">
        <v>21</v>
      </c>
      <c r="C465" s="0" t="n">
        <v>54</v>
      </c>
      <c r="D465" s="0" t="s">
        <v>242</v>
      </c>
      <c r="E465" s="0" t="n">
        <v>-34218.841</v>
      </c>
      <c r="F465" s="0" t="n">
        <v>370.138</v>
      </c>
      <c r="G465" s="0" t="n">
        <f aca="false">IF(ISNUMBER(E465),E465,VALUE(SUBSTITUTE(E465,"#",".01")))</f>
        <v>-34218.841</v>
      </c>
    </row>
    <row r="466" customFormat="false" ht="13" hidden="false" customHeight="false" outlineLevel="0" collapsed="false">
      <c r="A466" s="0" t="n">
        <v>32</v>
      </c>
      <c r="B466" s="0" t="n">
        <v>22</v>
      </c>
      <c r="C466" s="0" t="n">
        <v>54</v>
      </c>
      <c r="D466" s="0" t="s">
        <v>250</v>
      </c>
      <c r="E466" s="0" t="n">
        <v>-45594.395</v>
      </c>
      <c r="F466" s="0" t="n">
        <v>124.717</v>
      </c>
      <c r="G466" s="0" t="n">
        <f aca="false">IF(ISNUMBER(E466),E466,VALUE(SUBSTITUTE(E466,"#",".01")))</f>
        <v>-45594.395</v>
      </c>
    </row>
    <row r="467" customFormat="false" ht="13" hidden="false" customHeight="false" outlineLevel="0" collapsed="false">
      <c r="A467" s="0" t="n">
        <v>31</v>
      </c>
      <c r="B467" s="0" t="n">
        <v>23</v>
      </c>
      <c r="C467" s="0" t="n">
        <v>54</v>
      </c>
      <c r="D467" s="0" t="s">
        <v>110</v>
      </c>
      <c r="E467" s="0" t="n">
        <v>-49890.954</v>
      </c>
      <c r="F467" s="0" t="n">
        <v>15.02</v>
      </c>
      <c r="G467" s="0" t="n">
        <f aca="false">IF(ISNUMBER(E467),E467,VALUE(SUBSTITUTE(E467,"#",".01")))</f>
        <v>-49890.954</v>
      </c>
    </row>
    <row r="468" customFormat="false" ht="13" hidden="false" customHeight="false" outlineLevel="0" collapsed="false">
      <c r="A468" s="0" t="n">
        <v>30</v>
      </c>
      <c r="B468" s="0" t="n">
        <v>24</v>
      </c>
      <c r="C468" s="0" t="n">
        <v>54</v>
      </c>
      <c r="D468" s="0" t="s">
        <v>267</v>
      </c>
      <c r="E468" s="0" t="n">
        <v>-56932.545</v>
      </c>
      <c r="F468" s="0" t="n">
        <v>0.765</v>
      </c>
      <c r="G468" s="0" t="n">
        <f aca="false">IF(ISNUMBER(E468),E468,VALUE(SUBSTITUTE(E468,"#",".01")))</f>
        <v>-56932.545</v>
      </c>
    </row>
    <row r="469" customFormat="false" ht="13" hidden="false" customHeight="false" outlineLevel="0" collapsed="false">
      <c r="A469" s="0" t="n">
        <v>29</v>
      </c>
      <c r="B469" s="0" t="n">
        <v>25</v>
      </c>
      <c r="C469" s="0" t="n">
        <v>54</v>
      </c>
      <c r="D469" s="0" t="s">
        <v>278</v>
      </c>
      <c r="E469" s="0" t="n">
        <v>-55555.37</v>
      </c>
      <c r="F469" s="0" t="n">
        <v>1.263</v>
      </c>
      <c r="G469" s="0" t="n">
        <f aca="false">IF(ISNUMBER(E469),E469,VALUE(SUBSTITUTE(E469,"#",".01")))</f>
        <v>-55555.37</v>
      </c>
    </row>
    <row r="470" customFormat="false" ht="13" hidden="false" customHeight="false" outlineLevel="0" collapsed="false">
      <c r="A470" s="0" t="n">
        <v>28</v>
      </c>
      <c r="B470" s="0" t="n">
        <v>26</v>
      </c>
      <c r="C470" s="0" t="n">
        <v>54</v>
      </c>
      <c r="D470" s="0" t="s">
        <v>282</v>
      </c>
      <c r="E470" s="0" t="n">
        <v>-56252.456</v>
      </c>
      <c r="F470" s="0" t="n">
        <v>0.69</v>
      </c>
      <c r="G470" s="0" t="n">
        <f aca="false">IF(ISNUMBER(E470),E470,VALUE(SUBSTITUTE(E470,"#",".01")))</f>
        <v>-56252.456</v>
      </c>
    </row>
    <row r="471" customFormat="false" ht="13" hidden="false" customHeight="false" outlineLevel="0" collapsed="false">
      <c r="A471" s="0" t="n">
        <v>27</v>
      </c>
      <c r="B471" s="0" t="n">
        <v>27</v>
      </c>
      <c r="C471" s="0" t="n">
        <v>54</v>
      </c>
      <c r="D471" s="0" t="s">
        <v>296</v>
      </c>
      <c r="E471" s="0" t="n">
        <v>-48009.541</v>
      </c>
      <c r="F471" s="0" t="n">
        <v>0.717</v>
      </c>
      <c r="G471" s="0" t="n">
        <f aca="false">IF(ISNUMBER(E471),E471,VALUE(SUBSTITUTE(E471,"#",".01")))</f>
        <v>-48009.541</v>
      </c>
    </row>
    <row r="472" customFormat="false" ht="13" hidden="false" customHeight="false" outlineLevel="0" collapsed="false">
      <c r="A472" s="0" t="n">
        <v>26</v>
      </c>
      <c r="B472" s="0" t="n">
        <v>28</v>
      </c>
      <c r="C472" s="0" t="n">
        <v>54</v>
      </c>
      <c r="D472" s="0" t="s">
        <v>304</v>
      </c>
      <c r="E472" s="0" t="n">
        <v>-39210.779</v>
      </c>
      <c r="F472" s="0" t="n">
        <v>50.004</v>
      </c>
      <c r="G472" s="0" t="n">
        <f aca="false">IF(ISNUMBER(E472),E472,VALUE(SUBSTITUTE(E472,"#",".01")))</f>
        <v>-39210.779</v>
      </c>
    </row>
    <row r="473" customFormat="false" ht="13" hidden="false" customHeight="false" outlineLevel="0" collapsed="false">
      <c r="A473" s="0" t="n">
        <v>25</v>
      </c>
      <c r="B473" s="0" t="n">
        <v>29</v>
      </c>
      <c r="C473" s="0" t="n">
        <v>54</v>
      </c>
      <c r="D473" s="0" t="s">
        <v>328</v>
      </c>
      <c r="E473" s="0" t="s">
        <v>337</v>
      </c>
      <c r="F473" s="0" t="s">
        <v>338</v>
      </c>
      <c r="G473" s="0" t="n">
        <f aca="false">IF(ISNUMBER(E473),E473,VALUE(SUBSTITUTE(E473,"#",".01")))</f>
        <v>-21694.01</v>
      </c>
    </row>
    <row r="474" customFormat="false" ht="13" hidden="false" customHeight="false" outlineLevel="0" collapsed="false">
      <c r="A474" s="0" t="n">
        <v>24</v>
      </c>
      <c r="B474" s="0" t="n">
        <v>30</v>
      </c>
      <c r="C474" s="0" t="n">
        <v>54</v>
      </c>
      <c r="D474" s="0" t="s">
        <v>339</v>
      </c>
      <c r="E474" s="0" t="s">
        <v>340</v>
      </c>
      <c r="F474" s="0" t="s">
        <v>167</v>
      </c>
      <c r="G474" s="0" t="n">
        <f aca="false">IF(ISNUMBER(E474),E474,VALUE(SUBSTITUTE(E474,"#",".01")))</f>
        <v>-6567.01</v>
      </c>
    </row>
    <row r="475" customFormat="false" ht="13" hidden="false" customHeight="false" outlineLevel="0" collapsed="false">
      <c r="A475" s="0" t="n">
        <v>36</v>
      </c>
      <c r="B475" s="0" t="n">
        <v>19</v>
      </c>
      <c r="C475" s="0" t="n">
        <v>55</v>
      </c>
      <c r="D475" s="0" t="s">
        <v>224</v>
      </c>
      <c r="E475" s="0" t="s">
        <v>341</v>
      </c>
      <c r="F475" s="0" t="s">
        <v>163</v>
      </c>
      <c r="G475" s="0" t="n">
        <f aca="false">IF(ISNUMBER(E475),E475,VALUE(SUBSTITUTE(E475,"#",".01")))</f>
        <v>-270.01</v>
      </c>
    </row>
    <row r="476" customFormat="false" ht="13" hidden="false" customHeight="false" outlineLevel="0" collapsed="false">
      <c r="A476" s="0" t="n">
        <v>35</v>
      </c>
      <c r="B476" s="0" t="n">
        <v>20</v>
      </c>
      <c r="C476" s="0" t="n">
        <v>55</v>
      </c>
      <c r="D476" s="0" t="s">
        <v>233</v>
      </c>
      <c r="E476" s="0" t="s">
        <v>342</v>
      </c>
      <c r="F476" s="0" t="s">
        <v>158</v>
      </c>
      <c r="G476" s="0" t="n">
        <f aca="false">IF(ISNUMBER(E476),E476,VALUE(SUBSTITUTE(E476,"#",".01")))</f>
        <v>-18118.01</v>
      </c>
    </row>
    <row r="477" customFormat="false" ht="13" hidden="false" customHeight="false" outlineLevel="0" collapsed="false">
      <c r="A477" s="0" t="n">
        <v>34</v>
      </c>
      <c r="B477" s="0" t="n">
        <v>21</v>
      </c>
      <c r="C477" s="0" t="n">
        <v>55</v>
      </c>
      <c r="D477" s="0" t="s">
        <v>242</v>
      </c>
      <c r="E477" s="0" t="n">
        <v>-29580.571</v>
      </c>
      <c r="F477" s="0" t="n">
        <v>735.979</v>
      </c>
      <c r="G477" s="0" t="n">
        <f aca="false">IF(ISNUMBER(E477),E477,VALUE(SUBSTITUTE(E477,"#",".01")))</f>
        <v>-29580.571</v>
      </c>
    </row>
    <row r="478" customFormat="false" ht="13" hidden="false" customHeight="false" outlineLevel="0" collapsed="false">
      <c r="A478" s="0" t="n">
        <v>33</v>
      </c>
      <c r="B478" s="0" t="n">
        <v>22</v>
      </c>
      <c r="C478" s="0" t="n">
        <v>55</v>
      </c>
      <c r="D478" s="0" t="s">
        <v>250</v>
      </c>
      <c r="E478" s="0" t="n">
        <v>-41670.332</v>
      </c>
      <c r="F478" s="0" t="n">
        <v>152.102</v>
      </c>
      <c r="G478" s="0" t="n">
        <f aca="false">IF(ISNUMBER(E478),E478,VALUE(SUBSTITUTE(E478,"#",".01")))</f>
        <v>-41670.332</v>
      </c>
    </row>
    <row r="479" customFormat="false" ht="13" hidden="false" customHeight="false" outlineLevel="0" collapsed="false">
      <c r="A479" s="0" t="n">
        <v>32</v>
      </c>
      <c r="B479" s="0" t="n">
        <v>23</v>
      </c>
      <c r="C479" s="0" t="n">
        <v>55</v>
      </c>
      <c r="D479" s="0" t="s">
        <v>110</v>
      </c>
      <c r="E479" s="0" t="n">
        <v>-49151.491</v>
      </c>
      <c r="F479" s="0" t="n">
        <v>100.003</v>
      </c>
      <c r="G479" s="0" t="n">
        <f aca="false">IF(ISNUMBER(E479),E479,VALUE(SUBSTITUTE(E479,"#",".01")))</f>
        <v>-49151.491</v>
      </c>
    </row>
    <row r="480" customFormat="false" ht="13" hidden="false" customHeight="false" outlineLevel="0" collapsed="false">
      <c r="A480" s="0" t="n">
        <v>31</v>
      </c>
      <c r="B480" s="0" t="n">
        <v>24</v>
      </c>
      <c r="C480" s="0" t="n">
        <v>55</v>
      </c>
      <c r="D480" s="0" t="s">
        <v>267</v>
      </c>
      <c r="E480" s="0" t="n">
        <v>-55107.491</v>
      </c>
      <c r="F480" s="0" t="n">
        <v>0.788</v>
      </c>
      <c r="G480" s="0" t="n">
        <f aca="false">IF(ISNUMBER(E480),E480,VALUE(SUBSTITUTE(E480,"#",".01")))</f>
        <v>-55107.491</v>
      </c>
    </row>
    <row r="481" customFormat="false" ht="13" hidden="false" customHeight="false" outlineLevel="0" collapsed="false">
      <c r="A481" s="0" t="n">
        <v>30</v>
      </c>
      <c r="B481" s="0" t="n">
        <v>25</v>
      </c>
      <c r="C481" s="0" t="n">
        <v>55</v>
      </c>
      <c r="D481" s="0" t="s">
        <v>278</v>
      </c>
      <c r="E481" s="0" t="n">
        <v>-57710.58</v>
      </c>
      <c r="F481" s="0" t="n">
        <v>0.68</v>
      </c>
      <c r="G481" s="0" t="n">
        <f aca="false">IF(ISNUMBER(E481),E481,VALUE(SUBSTITUTE(E481,"#",".01")))</f>
        <v>-57710.58</v>
      </c>
    </row>
    <row r="482" customFormat="false" ht="13" hidden="false" customHeight="false" outlineLevel="0" collapsed="false">
      <c r="A482" s="0" t="n">
        <v>29</v>
      </c>
      <c r="B482" s="0" t="n">
        <v>26</v>
      </c>
      <c r="C482" s="0" t="n">
        <v>55</v>
      </c>
      <c r="D482" s="0" t="s">
        <v>282</v>
      </c>
      <c r="E482" s="0" t="n">
        <v>-57479.368</v>
      </c>
      <c r="F482" s="0" t="n">
        <v>0.686</v>
      </c>
      <c r="G482" s="0" t="n">
        <f aca="false">IF(ISNUMBER(E482),E482,VALUE(SUBSTITUTE(E482,"#",".01")))</f>
        <v>-57479.368</v>
      </c>
    </row>
    <row r="483" customFormat="false" ht="13" hidden="false" customHeight="false" outlineLevel="0" collapsed="false">
      <c r="A483" s="0" t="n">
        <v>28</v>
      </c>
      <c r="B483" s="0" t="n">
        <v>27</v>
      </c>
      <c r="C483" s="0" t="n">
        <v>55</v>
      </c>
      <c r="D483" s="0" t="s">
        <v>296</v>
      </c>
      <c r="E483" s="0" t="n">
        <v>-54027.557</v>
      </c>
      <c r="F483" s="0" t="n">
        <v>0.73</v>
      </c>
      <c r="G483" s="0" t="n">
        <f aca="false">IF(ISNUMBER(E483),E483,VALUE(SUBSTITUTE(E483,"#",".01")))</f>
        <v>-54027.557</v>
      </c>
    </row>
    <row r="484" customFormat="false" ht="13" hidden="false" customHeight="false" outlineLevel="0" collapsed="false">
      <c r="A484" s="0" t="n">
        <v>27</v>
      </c>
      <c r="B484" s="0" t="n">
        <v>28</v>
      </c>
      <c r="C484" s="0" t="n">
        <v>55</v>
      </c>
      <c r="D484" s="0" t="s">
        <v>304</v>
      </c>
      <c r="E484" s="0" t="n">
        <v>-45335.579</v>
      </c>
      <c r="F484" s="0" t="n">
        <v>11.017</v>
      </c>
      <c r="G484" s="0" t="n">
        <f aca="false">IF(ISNUMBER(E484),E484,VALUE(SUBSTITUTE(E484,"#",".01")))</f>
        <v>-45335.579</v>
      </c>
    </row>
    <row r="485" customFormat="false" ht="13" hidden="false" customHeight="false" outlineLevel="0" collapsed="false">
      <c r="A485" s="0" t="n">
        <v>26</v>
      </c>
      <c r="B485" s="0" t="n">
        <v>29</v>
      </c>
      <c r="C485" s="0" t="n">
        <v>55</v>
      </c>
      <c r="D485" s="0" t="s">
        <v>328</v>
      </c>
      <c r="E485" s="0" t="s">
        <v>343</v>
      </c>
      <c r="F485" s="0" t="s">
        <v>180</v>
      </c>
      <c r="G485" s="0" t="n">
        <f aca="false">IF(ISNUMBER(E485),E485,VALUE(SUBSTITUTE(E485,"#",".01")))</f>
        <v>-31624.01</v>
      </c>
    </row>
    <row r="486" customFormat="false" ht="13" hidden="false" customHeight="false" outlineLevel="0" collapsed="false">
      <c r="A486" s="0" t="n">
        <v>25</v>
      </c>
      <c r="B486" s="0" t="n">
        <v>30</v>
      </c>
      <c r="C486" s="0" t="n">
        <v>55</v>
      </c>
      <c r="D486" s="0" t="s">
        <v>339</v>
      </c>
      <c r="E486" s="0" t="s">
        <v>344</v>
      </c>
      <c r="F486" s="0" t="s">
        <v>252</v>
      </c>
      <c r="G486" s="0" t="n">
        <f aca="false">IF(ISNUMBER(E486),E486,VALUE(SUBSTITUTE(E486,"#",".01")))</f>
        <v>-14923.01</v>
      </c>
    </row>
    <row r="487" customFormat="false" ht="13" hidden="false" customHeight="false" outlineLevel="0" collapsed="false">
      <c r="A487" s="0" t="n">
        <v>36</v>
      </c>
      <c r="B487" s="0" t="n">
        <v>20</v>
      </c>
      <c r="C487" s="0" t="n">
        <v>56</v>
      </c>
      <c r="D487" s="0" t="s">
        <v>233</v>
      </c>
      <c r="E487" s="0" t="s">
        <v>345</v>
      </c>
      <c r="F487" s="0" t="s">
        <v>182</v>
      </c>
      <c r="G487" s="0" t="n">
        <f aca="false">IF(ISNUMBER(E487),E487,VALUE(SUBSTITUTE(E487,"#",".01")))</f>
        <v>-13441.01</v>
      </c>
    </row>
    <row r="488" customFormat="false" ht="13" hidden="false" customHeight="false" outlineLevel="0" collapsed="false">
      <c r="A488" s="0" t="n">
        <v>35</v>
      </c>
      <c r="B488" s="0" t="n">
        <v>21</v>
      </c>
      <c r="C488" s="0" t="n">
        <v>56</v>
      </c>
      <c r="D488" s="0" t="s">
        <v>242</v>
      </c>
      <c r="E488" s="0" t="s">
        <v>346</v>
      </c>
      <c r="F488" s="0" t="s">
        <v>158</v>
      </c>
      <c r="G488" s="0" t="n">
        <f aca="false">IF(ISNUMBER(E488),E488,VALUE(SUBSTITUTE(E488,"#",".01")))</f>
        <v>-25271.01</v>
      </c>
    </row>
    <row r="489" customFormat="false" ht="13" hidden="false" customHeight="false" outlineLevel="0" collapsed="false">
      <c r="A489" s="0" t="n">
        <v>34</v>
      </c>
      <c r="B489" s="0" t="n">
        <v>22</v>
      </c>
      <c r="C489" s="0" t="n">
        <v>56</v>
      </c>
      <c r="D489" s="0" t="s">
        <v>250</v>
      </c>
      <c r="E489" s="0" t="n">
        <v>-38936.785</v>
      </c>
      <c r="F489" s="0" t="n">
        <v>195.95</v>
      </c>
      <c r="G489" s="0" t="n">
        <f aca="false">IF(ISNUMBER(E489),E489,VALUE(SUBSTITUTE(E489,"#",".01")))</f>
        <v>-38936.785</v>
      </c>
    </row>
    <row r="490" customFormat="false" ht="13" hidden="false" customHeight="false" outlineLevel="0" collapsed="false">
      <c r="A490" s="0" t="n">
        <v>33</v>
      </c>
      <c r="B490" s="0" t="n">
        <v>23</v>
      </c>
      <c r="C490" s="0" t="n">
        <v>56</v>
      </c>
      <c r="D490" s="0" t="s">
        <v>110</v>
      </c>
      <c r="E490" s="0" t="n">
        <v>-46080.109</v>
      </c>
      <c r="F490" s="0" t="n">
        <v>204.259</v>
      </c>
      <c r="G490" s="0" t="n">
        <f aca="false">IF(ISNUMBER(E490),E490,VALUE(SUBSTITUTE(E490,"#",".01")))</f>
        <v>-46080.109</v>
      </c>
    </row>
    <row r="491" customFormat="false" ht="13" hidden="false" customHeight="false" outlineLevel="0" collapsed="false">
      <c r="A491" s="0" t="n">
        <v>32</v>
      </c>
      <c r="B491" s="0" t="n">
        <v>24</v>
      </c>
      <c r="C491" s="0" t="n">
        <v>56</v>
      </c>
      <c r="D491" s="0" t="s">
        <v>267</v>
      </c>
      <c r="E491" s="0" t="n">
        <v>-55281.245</v>
      </c>
      <c r="F491" s="0" t="n">
        <v>1.863</v>
      </c>
      <c r="G491" s="0" t="n">
        <f aca="false">IF(ISNUMBER(E491),E491,VALUE(SUBSTITUTE(E491,"#",".01")))</f>
        <v>-55281.245</v>
      </c>
    </row>
    <row r="492" customFormat="false" ht="13" hidden="false" customHeight="false" outlineLevel="0" collapsed="false">
      <c r="A492" s="0" t="n">
        <v>31</v>
      </c>
      <c r="B492" s="0" t="n">
        <v>25</v>
      </c>
      <c r="C492" s="0" t="n">
        <v>56</v>
      </c>
      <c r="D492" s="0" t="s">
        <v>278</v>
      </c>
      <c r="E492" s="0" t="n">
        <v>-56909.71</v>
      </c>
      <c r="F492" s="0" t="n">
        <v>0.687</v>
      </c>
      <c r="G492" s="0" t="n">
        <f aca="false">IF(ISNUMBER(E492),E492,VALUE(SUBSTITUTE(E492,"#",".01")))</f>
        <v>-56909.71</v>
      </c>
    </row>
    <row r="493" customFormat="false" ht="13" hidden="false" customHeight="false" outlineLevel="0" collapsed="false">
      <c r="A493" s="0" t="n">
        <v>30</v>
      </c>
      <c r="B493" s="0" t="n">
        <v>26</v>
      </c>
      <c r="C493" s="0" t="n">
        <v>56</v>
      </c>
      <c r="D493" s="0" t="s">
        <v>282</v>
      </c>
      <c r="E493" s="0" t="n">
        <v>-60605.352</v>
      </c>
      <c r="F493" s="0" t="n">
        <v>0.685</v>
      </c>
      <c r="G493" s="0" t="n">
        <f aca="false">IF(ISNUMBER(E493),E493,VALUE(SUBSTITUTE(E493,"#",".01")))</f>
        <v>-60605.352</v>
      </c>
    </row>
    <row r="494" customFormat="false" ht="13" hidden="false" customHeight="false" outlineLevel="0" collapsed="false">
      <c r="A494" s="0" t="n">
        <v>29</v>
      </c>
      <c r="B494" s="0" t="n">
        <v>27</v>
      </c>
      <c r="C494" s="0" t="n">
        <v>56</v>
      </c>
      <c r="D494" s="0" t="s">
        <v>296</v>
      </c>
      <c r="E494" s="0" t="n">
        <v>-56039.352</v>
      </c>
      <c r="F494" s="0" t="n">
        <v>2.114</v>
      </c>
      <c r="G494" s="0" t="n">
        <f aca="false">IF(ISNUMBER(E494),E494,VALUE(SUBSTITUTE(E494,"#",".01")))</f>
        <v>-56039.352</v>
      </c>
    </row>
    <row r="495" customFormat="false" ht="13" hidden="false" customHeight="false" outlineLevel="0" collapsed="false">
      <c r="A495" s="0" t="n">
        <v>28</v>
      </c>
      <c r="B495" s="0" t="n">
        <v>28</v>
      </c>
      <c r="C495" s="0" t="n">
        <v>56</v>
      </c>
      <c r="D495" s="0" t="s">
        <v>304</v>
      </c>
      <c r="E495" s="0" t="n">
        <v>-53903.674</v>
      </c>
      <c r="F495" s="0" t="n">
        <v>11.072</v>
      </c>
      <c r="G495" s="0" t="n">
        <f aca="false">IF(ISNUMBER(E495),E495,VALUE(SUBSTITUTE(E495,"#",".01")))</f>
        <v>-53903.674</v>
      </c>
    </row>
    <row r="496" customFormat="false" ht="13" hidden="false" customHeight="false" outlineLevel="0" collapsed="false">
      <c r="A496" s="0" t="n">
        <v>27</v>
      </c>
      <c r="B496" s="0" t="n">
        <v>29</v>
      </c>
      <c r="C496" s="0" t="n">
        <v>56</v>
      </c>
      <c r="D496" s="0" t="s">
        <v>328</v>
      </c>
      <c r="E496" s="0" t="s">
        <v>347</v>
      </c>
      <c r="F496" s="0" t="s">
        <v>348</v>
      </c>
      <c r="G496" s="0" t="n">
        <f aca="false">IF(ISNUMBER(E496),E496,VALUE(SUBSTITUTE(E496,"#",".01")))</f>
        <v>-38601.01</v>
      </c>
    </row>
    <row r="497" customFormat="false" ht="13" hidden="false" customHeight="false" outlineLevel="0" collapsed="false">
      <c r="A497" s="0" t="n">
        <v>26</v>
      </c>
      <c r="B497" s="0" t="n">
        <v>30</v>
      </c>
      <c r="C497" s="0" t="n">
        <v>56</v>
      </c>
      <c r="D497" s="0" t="s">
        <v>339</v>
      </c>
      <c r="E497" s="0" t="s">
        <v>349</v>
      </c>
      <c r="F497" s="0" t="s">
        <v>295</v>
      </c>
      <c r="G497" s="0" t="n">
        <f aca="false">IF(ISNUMBER(E497),E497,VALUE(SUBSTITUTE(E497,"#",".01")))</f>
        <v>-25728.01</v>
      </c>
    </row>
    <row r="498" customFormat="false" ht="13" hidden="false" customHeight="false" outlineLevel="0" collapsed="false">
      <c r="A498" s="0" t="n">
        <v>25</v>
      </c>
      <c r="B498" s="0" t="n">
        <v>31</v>
      </c>
      <c r="C498" s="0" t="n">
        <v>56</v>
      </c>
      <c r="D498" s="0" t="s">
        <v>350</v>
      </c>
      <c r="E498" s="0" t="s">
        <v>351</v>
      </c>
      <c r="F498" s="0" t="s">
        <v>295</v>
      </c>
      <c r="G498" s="0" t="n">
        <f aca="false">IF(ISNUMBER(E498),E498,VALUE(SUBSTITUTE(E498,"#",".01")))</f>
        <v>-4741.01</v>
      </c>
    </row>
    <row r="499" customFormat="false" ht="13" hidden="false" customHeight="false" outlineLevel="0" collapsed="false">
      <c r="A499" s="0" t="n">
        <v>37</v>
      </c>
      <c r="B499" s="0" t="n">
        <v>20</v>
      </c>
      <c r="C499" s="0" t="n">
        <v>57</v>
      </c>
      <c r="D499" s="0" t="s">
        <v>233</v>
      </c>
      <c r="E499" s="0" t="s">
        <v>352</v>
      </c>
      <c r="F499" s="0" t="s">
        <v>353</v>
      </c>
      <c r="G499" s="0" t="n">
        <f aca="false">IF(ISNUMBER(E499),E499,VALUE(SUBSTITUTE(E499,"#",".01")))</f>
        <v>-7120.01</v>
      </c>
    </row>
    <row r="500" customFormat="false" ht="13" hidden="false" customHeight="false" outlineLevel="0" collapsed="false">
      <c r="A500" s="0" t="n">
        <v>36</v>
      </c>
      <c r="B500" s="0" t="n">
        <v>21</v>
      </c>
      <c r="C500" s="0" t="n">
        <v>57</v>
      </c>
      <c r="D500" s="0" t="s">
        <v>242</v>
      </c>
      <c r="E500" s="0" t="s">
        <v>354</v>
      </c>
      <c r="F500" s="0" t="s">
        <v>158</v>
      </c>
      <c r="G500" s="0" t="n">
        <f aca="false">IF(ISNUMBER(E500),E500,VALUE(SUBSTITUTE(E500,"#",".01")))</f>
        <v>-20688.01</v>
      </c>
    </row>
    <row r="501" customFormat="false" ht="13" hidden="false" customHeight="false" outlineLevel="0" collapsed="false">
      <c r="A501" s="0" t="n">
        <v>35</v>
      </c>
      <c r="B501" s="0" t="n">
        <v>22</v>
      </c>
      <c r="C501" s="0" t="n">
        <v>57</v>
      </c>
      <c r="D501" s="0" t="s">
        <v>250</v>
      </c>
      <c r="E501" s="0" t="n">
        <v>-33543.903</v>
      </c>
      <c r="F501" s="0" t="n">
        <v>455.424</v>
      </c>
      <c r="G501" s="0" t="n">
        <f aca="false">IF(ISNUMBER(E501),E501,VALUE(SUBSTITUTE(E501,"#",".01")))</f>
        <v>-33543.903</v>
      </c>
    </row>
    <row r="502" customFormat="false" ht="13" hidden="false" customHeight="false" outlineLevel="0" collapsed="false">
      <c r="A502" s="0" t="n">
        <v>34</v>
      </c>
      <c r="B502" s="0" t="n">
        <v>23</v>
      </c>
      <c r="C502" s="0" t="n">
        <v>57</v>
      </c>
      <c r="D502" s="0" t="s">
        <v>110</v>
      </c>
      <c r="E502" s="0" t="n">
        <v>-44188.742</v>
      </c>
      <c r="F502" s="0" t="n">
        <v>232.979</v>
      </c>
      <c r="G502" s="0" t="n">
        <f aca="false">IF(ISNUMBER(E502),E502,VALUE(SUBSTITUTE(E502,"#",".01")))</f>
        <v>-44188.742</v>
      </c>
    </row>
    <row r="503" customFormat="false" ht="13" hidden="false" customHeight="false" outlineLevel="0" collapsed="false">
      <c r="A503" s="0" t="n">
        <v>33</v>
      </c>
      <c r="B503" s="0" t="n">
        <v>24</v>
      </c>
      <c r="C503" s="0" t="n">
        <v>57</v>
      </c>
      <c r="D503" s="0" t="s">
        <v>267</v>
      </c>
      <c r="E503" s="0" t="n">
        <v>-52524.14</v>
      </c>
      <c r="F503" s="0" t="n">
        <v>1.863</v>
      </c>
      <c r="G503" s="0" t="n">
        <f aca="false">IF(ISNUMBER(E503),E503,VALUE(SUBSTITUTE(E503,"#",".01")))</f>
        <v>-52524.14</v>
      </c>
    </row>
    <row r="504" customFormat="false" ht="13" hidden="false" customHeight="false" outlineLevel="0" collapsed="false">
      <c r="A504" s="0" t="n">
        <v>32</v>
      </c>
      <c r="B504" s="0" t="n">
        <v>25</v>
      </c>
      <c r="C504" s="0" t="n">
        <v>57</v>
      </c>
      <c r="D504" s="0" t="s">
        <v>278</v>
      </c>
      <c r="E504" s="0" t="n">
        <v>-57486.8</v>
      </c>
      <c r="F504" s="0" t="n">
        <v>1.85</v>
      </c>
      <c r="G504" s="0" t="n">
        <f aca="false">IF(ISNUMBER(E504),E504,VALUE(SUBSTITUTE(E504,"#",".01")))</f>
        <v>-57486.8</v>
      </c>
    </row>
    <row r="505" customFormat="false" ht="13" hidden="false" customHeight="false" outlineLevel="0" collapsed="false">
      <c r="A505" s="0" t="n">
        <v>31</v>
      </c>
      <c r="B505" s="0" t="n">
        <v>26</v>
      </c>
      <c r="C505" s="0" t="n">
        <v>57</v>
      </c>
      <c r="D505" s="0" t="s">
        <v>282</v>
      </c>
      <c r="E505" s="0" t="n">
        <v>-60180.13</v>
      </c>
      <c r="F505" s="0" t="n">
        <v>0.686</v>
      </c>
      <c r="G505" s="0" t="n">
        <f aca="false">IF(ISNUMBER(E505),E505,VALUE(SUBSTITUTE(E505,"#",".01")))</f>
        <v>-60180.13</v>
      </c>
    </row>
    <row r="506" customFormat="false" ht="13" hidden="false" customHeight="false" outlineLevel="0" collapsed="false">
      <c r="A506" s="0" t="n">
        <v>30</v>
      </c>
      <c r="B506" s="0" t="n">
        <v>27</v>
      </c>
      <c r="C506" s="0" t="n">
        <v>57</v>
      </c>
      <c r="D506" s="0" t="s">
        <v>296</v>
      </c>
      <c r="E506" s="0" t="n">
        <v>-59344.204</v>
      </c>
      <c r="F506" s="0" t="n">
        <v>0.713</v>
      </c>
      <c r="G506" s="0" t="n">
        <f aca="false">IF(ISNUMBER(E506),E506,VALUE(SUBSTITUTE(E506,"#",".01")))</f>
        <v>-59344.204</v>
      </c>
    </row>
    <row r="507" customFormat="false" ht="13" hidden="false" customHeight="false" outlineLevel="0" collapsed="false">
      <c r="A507" s="0" t="n">
        <v>29</v>
      </c>
      <c r="B507" s="0" t="n">
        <v>28</v>
      </c>
      <c r="C507" s="0" t="n">
        <v>57</v>
      </c>
      <c r="D507" s="0" t="s">
        <v>304</v>
      </c>
      <c r="E507" s="0" t="n">
        <v>-56081.969</v>
      </c>
      <c r="F507" s="0" t="n">
        <v>1.814</v>
      </c>
      <c r="G507" s="0" t="n">
        <f aca="false">IF(ISNUMBER(E507),E507,VALUE(SUBSTITUTE(E507,"#",".01")))</f>
        <v>-56081.969</v>
      </c>
    </row>
    <row r="508" customFormat="false" ht="13" hidden="false" customHeight="false" outlineLevel="0" collapsed="false">
      <c r="A508" s="0" t="n">
        <v>28</v>
      </c>
      <c r="B508" s="0" t="n">
        <v>29</v>
      </c>
      <c r="C508" s="0" t="n">
        <v>57</v>
      </c>
      <c r="D508" s="0" t="s">
        <v>328</v>
      </c>
      <c r="E508" s="0" t="n">
        <v>-47309.576</v>
      </c>
      <c r="F508" s="0" t="n">
        <v>15.657</v>
      </c>
      <c r="G508" s="0" t="n">
        <f aca="false">IF(ISNUMBER(E508),E508,VALUE(SUBSTITUTE(E508,"#",".01")))</f>
        <v>-47309.576</v>
      </c>
    </row>
    <row r="509" customFormat="false" ht="13" hidden="false" customHeight="false" outlineLevel="0" collapsed="false">
      <c r="A509" s="0" t="n">
        <v>27</v>
      </c>
      <c r="B509" s="0" t="n">
        <v>30</v>
      </c>
      <c r="C509" s="0" t="n">
        <v>57</v>
      </c>
      <c r="D509" s="0" t="s">
        <v>339</v>
      </c>
      <c r="E509" s="0" t="s">
        <v>355</v>
      </c>
      <c r="F509" s="0" t="s">
        <v>356</v>
      </c>
      <c r="G509" s="0" t="n">
        <f aca="false">IF(ISNUMBER(E509),E509,VALUE(SUBSTITUTE(E509,"#",".01")))</f>
        <v>-32800.01</v>
      </c>
    </row>
    <row r="510" customFormat="false" ht="13" hidden="false" customHeight="false" outlineLevel="0" collapsed="false">
      <c r="A510" s="0" t="n">
        <v>26</v>
      </c>
      <c r="B510" s="0" t="n">
        <v>31</v>
      </c>
      <c r="C510" s="0" t="n">
        <v>57</v>
      </c>
      <c r="D510" s="0" t="s">
        <v>350</v>
      </c>
      <c r="E510" s="0" t="s">
        <v>357</v>
      </c>
      <c r="F510" s="0" t="s">
        <v>295</v>
      </c>
      <c r="G510" s="0" t="n">
        <f aca="false">IF(ISNUMBER(E510),E510,VALUE(SUBSTITUTE(E510,"#",".01")))</f>
        <v>-15901.01</v>
      </c>
    </row>
    <row r="511" customFormat="false" ht="13" hidden="false" customHeight="false" outlineLevel="0" collapsed="false">
      <c r="A511" s="0" t="n">
        <v>37</v>
      </c>
      <c r="B511" s="0" t="n">
        <v>21</v>
      </c>
      <c r="C511" s="0" t="n">
        <v>58</v>
      </c>
      <c r="D511" s="0" t="s">
        <v>242</v>
      </c>
      <c r="E511" s="0" t="s">
        <v>358</v>
      </c>
      <c r="F511" s="0" t="s">
        <v>173</v>
      </c>
      <c r="G511" s="0" t="n">
        <f aca="false">IF(ISNUMBER(E511),E511,VALUE(SUBSTITUTE(E511,"#",".01")))</f>
        <v>-15174.01</v>
      </c>
    </row>
    <row r="512" customFormat="false" ht="13" hidden="false" customHeight="false" outlineLevel="0" collapsed="false">
      <c r="A512" s="0" t="n">
        <v>36</v>
      </c>
      <c r="B512" s="0" t="n">
        <v>22</v>
      </c>
      <c r="C512" s="0" t="n">
        <v>58</v>
      </c>
      <c r="D512" s="0" t="s">
        <v>250</v>
      </c>
      <c r="E512" s="0" t="s">
        <v>359</v>
      </c>
      <c r="F512" s="0" t="s">
        <v>158</v>
      </c>
      <c r="G512" s="0" t="n">
        <f aca="false">IF(ISNUMBER(E512),E512,VALUE(SUBSTITUTE(E512,"#",".01")))</f>
        <v>-30767.01</v>
      </c>
    </row>
    <row r="513" customFormat="false" ht="13" hidden="false" customHeight="false" outlineLevel="0" collapsed="false">
      <c r="A513" s="0" t="n">
        <v>35</v>
      </c>
      <c r="B513" s="0" t="n">
        <v>23</v>
      </c>
      <c r="C513" s="0" t="n">
        <v>58</v>
      </c>
      <c r="D513" s="0" t="s">
        <v>110</v>
      </c>
      <c r="E513" s="0" t="n">
        <v>-40208.743</v>
      </c>
      <c r="F513" s="0" t="n">
        <v>247.93</v>
      </c>
      <c r="G513" s="0" t="n">
        <f aca="false">IF(ISNUMBER(E513),E513,VALUE(SUBSTITUTE(E513,"#",".01")))</f>
        <v>-40208.743</v>
      </c>
    </row>
    <row r="514" customFormat="false" ht="13" hidden="false" customHeight="false" outlineLevel="0" collapsed="false">
      <c r="A514" s="0" t="n">
        <v>34</v>
      </c>
      <c r="B514" s="0" t="n">
        <v>24</v>
      </c>
      <c r="C514" s="0" t="n">
        <v>58</v>
      </c>
      <c r="D514" s="0" t="s">
        <v>267</v>
      </c>
      <c r="E514" s="0" t="n">
        <v>-51834.726</v>
      </c>
      <c r="F514" s="0" t="n">
        <v>202.917</v>
      </c>
      <c r="G514" s="0" t="n">
        <f aca="false">IF(ISNUMBER(E514),E514,VALUE(SUBSTITUTE(E514,"#",".01")))</f>
        <v>-51834.726</v>
      </c>
    </row>
    <row r="515" customFormat="false" ht="13" hidden="false" customHeight="false" outlineLevel="0" collapsed="false">
      <c r="A515" s="0" t="n">
        <v>33</v>
      </c>
      <c r="B515" s="0" t="n">
        <v>25</v>
      </c>
      <c r="C515" s="0" t="n">
        <v>58</v>
      </c>
      <c r="D515" s="0" t="s">
        <v>278</v>
      </c>
      <c r="E515" s="0" t="n">
        <v>-55906.827</v>
      </c>
      <c r="F515" s="0" t="n">
        <v>30.008</v>
      </c>
      <c r="G515" s="0" t="n">
        <f aca="false">IF(ISNUMBER(E515),E515,VALUE(SUBSTITUTE(E515,"#",".01")))</f>
        <v>-55906.827</v>
      </c>
    </row>
    <row r="516" customFormat="false" ht="13" hidden="false" customHeight="false" outlineLevel="0" collapsed="false">
      <c r="A516" s="0" t="n">
        <v>32</v>
      </c>
      <c r="B516" s="0" t="n">
        <v>26</v>
      </c>
      <c r="C516" s="0" t="n">
        <v>58</v>
      </c>
      <c r="D516" s="0" t="s">
        <v>282</v>
      </c>
      <c r="E516" s="0" t="n">
        <v>-62153.418</v>
      </c>
      <c r="F516" s="0" t="n">
        <v>0.704</v>
      </c>
      <c r="G516" s="0" t="n">
        <f aca="false">IF(ISNUMBER(E516),E516,VALUE(SUBSTITUTE(E516,"#",".01")))</f>
        <v>-62153.418</v>
      </c>
    </row>
    <row r="517" customFormat="false" ht="13" hidden="false" customHeight="false" outlineLevel="0" collapsed="false">
      <c r="A517" s="0" t="n">
        <v>31</v>
      </c>
      <c r="B517" s="0" t="n">
        <v>27</v>
      </c>
      <c r="C517" s="0" t="n">
        <v>58</v>
      </c>
      <c r="D517" s="0" t="s">
        <v>296</v>
      </c>
      <c r="E517" s="0" t="n">
        <v>-59845.868</v>
      </c>
      <c r="F517" s="0" t="n">
        <v>1.25</v>
      </c>
      <c r="G517" s="0" t="n">
        <f aca="false">IF(ISNUMBER(E517),E517,VALUE(SUBSTITUTE(E517,"#",".01")))</f>
        <v>-59845.868</v>
      </c>
    </row>
    <row r="518" customFormat="false" ht="13" hidden="false" customHeight="false" outlineLevel="0" collapsed="false">
      <c r="A518" s="0" t="n">
        <v>30</v>
      </c>
      <c r="B518" s="0" t="n">
        <v>28</v>
      </c>
      <c r="C518" s="0" t="n">
        <v>58</v>
      </c>
      <c r="D518" s="0" t="s">
        <v>304</v>
      </c>
      <c r="E518" s="0" t="n">
        <v>-60227.694</v>
      </c>
      <c r="F518" s="0" t="n">
        <v>0.609</v>
      </c>
      <c r="G518" s="0" t="n">
        <f aca="false">IF(ISNUMBER(E518),E518,VALUE(SUBSTITUTE(E518,"#",".01")))</f>
        <v>-60227.694</v>
      </c>
    </row>
    <row r="519" customFormat="false" ht="13" hidden="false" customHeight="false" outlineLevel="0" collapsed="false">
      <c r="A519" s="0" t="n">
        <v>29</v>
      </c>
      <c r="B519" s="0" t="n">
        <v>29</v>
      </c>
      <c r="C519" s="0" t="n">
        <v>58</v>
      </c>
      <c r="D519" s="0" t="s">
        <v>328</v>
      </c>
      <c r="E519" s="0" t="n">
        <v>-51662.055</v>
      </c>
      <c r="F519" s="0" t="n">
        <v>1.563</v>
      </c>
      <c r="G519" s="0" t="n">
        <f aca="false">IF(ISNUMBER(E519),E519,VALUE(SUBSTITUTE(E519,"#",".01")))</f>
        <v>-51662.055</v>
      </c>
    </row>
    <row r="520" customFormat="false" ht="13" hidden="false" customHeight="false" outlineLevel="0" collapsed="false">
      <c r="A520" s="0" t="n">
        <v>28</v>
      </c>
      <c r="B520" s="0" t="n">
        <v>30</v>
      </c>
      <c r="C520" s="0" t="n">
        <v>58</v>
      </c>
      <c r="D520" s="0" t="s">
        <v>339</v>
      </c>
      <c r="E520" s="0" t="n">
        <v>-42297.694</v>
      </c>
      <c r="F520" s="0" t="n">
        <v>50.004</v>
      </c>
      <c r="G520" s="0" t="n">
        <f aca="false">IF(ISNUMBER(E520),E520,VALUE(SUBSTITUTE(E520,"#",".01")))</f>
        <v>-42297.694</v>
      </c>
    </row>
    <row r="521" customFormat="false" ht="13" hidden="false" customHeight="false" outlineLevel="0" collapsed="false">
      <c r="A521" s="0" t="n">
        <v>27</v>
      </c>
      <c r="B521" s="0" t="n">
        <v>31</v>
      </c>
      <c r="C521" s="0" t="n">
        <v>58</v>
      </c>
      <c r="D521" s="0" t="s">
        <v>350</v>
      </c>
      <c r="E521" s="0" t="s">
        <v>360</v>
      </c>
      <c r="F521" s="0" t="s">
        <v>338</v>
      </c>
      <c r="G521" s="0" t="n">
        <f aca="false">IF(ISNUMBER(E521),E521,VALUE(SUBSTITUTE(E521,"#",".01")))</f>
        <v>-23986.01</v>
      </c>
    </row>
    <row r="522" customFormat="false" ht="13" hidden="false" customHeight="false" outlineLevel="0" collapsed="false">
      <c r="A522" s="0" t="n">
        <v>26</v>
      </c>
      <c r="B522" s="0" t="n">
        <v>32</v>
      </c>
      <c r="C522" s="0" t="n">
        <v>58</v>
      </c>
      <c r="D522" s="0" t="s">
        <v>361</v>
      </c>
      <c r="E522" s="0" t="s">
        <v>362</v>
      </c>
      <c r="F522" s="0" t="s">
        <v>363</v>
      </c>
      <c r="G522" s="0" t="n">
        <f aca="false">IF(ISNUMBER(E522),E522,VALUE(SUBSTITUTE(E522,"#",".01")))</f>
        <v>-8374.01</v>
      </c>
    </row>
    <row r="523" customFormat="false" ht="13" hidden="false" customHeight="false" outlineLevel="0" collapsed="false">
      <c r="A523" s="0" t="n">
        <v>38</v>
      </c>
      <c r="B523" s="0" t="n">
        <v>21</v>
      </c>
      <c r="C523" s="0" t="n">
        <v>59</v>
      </c>
      <c r="D523" s="0" t="s">
        <v>242</v>
      </c>
      <c r="E523" s="0" t="s">
        <v>364</v>
      </c>
      <c r="F523" s="0" t="s">
        <v>182</v>
      </c>
      <c r="G523" s="0" t="n">
        <f aca="false">IF(ISNUMBER(E523),E523,VALUE(SUBSTITUTE(E523,"#",".01")))</f>
        <v>-10042.01</v>
      </c>
    </row>
    <row r="524" customFormat="false" ht="13" hidden="false" customHeight="false" outlineLevel="0" collapsed="false">
      <c r="A524" s="0" t="n">
        <v>37</v>
      </c>
      <c r="B524" s="0" t="n">
        <v>22</v>
      </c>
      <c r="C524" s="0" t="n">
        <v>59</v>
      </c>
      <c r="D524" s="0" t="s">
        <v>250</v>
      </c>
      <c r="E524" s="0" t="s">
        <v>365</v>
      </c>
      <c r="F524" s="0" t="s">
        <v>158</v>
      </c>
      <c r="G524" s="0" t="n">
        <f aca="false">IF(ISNUMBER(E524),E524,VALUE(SUBSTITUTE(E524,"#",".01")))</f>
        <v>-25216.01</v>
      </c>
    </row>
    <row r="525" customFormat="false" ht="13" hidden="false" customHeight="false" outlineLevel="0" collapsed="false">
      <c r="A525" s="0" t="n">
        <v>36</v>
      </c>
      <c r="B525" s="0" t="n">
        <v>23</v>
      </c>
      <c r="C525" s="0" t="n">
        <v>59</v>
      </c>
      <c r="D525" s="0" t="s">
        <v>110</v>
      </c>
      <c r="E525" s="0" t="n">
        <v>-37066.562</v>
      </c>
      <c r="F525" s="0" t="n">
        <v>307.377</v>
      </c>
      <c r="G525" s="0" t="n">
        <f aca="false">IF(ISNUMBER(E525),E525,VALUE(SUBSTITUTE(E525,"#",".01")))</f>
        <v>-37066.562</v>
      </c>
    </row>
    <row r="526" customFormat="false" ht="13" hidden="false" customHeight="false" outlineLevel="0" collapsed="false">
      <c r="A526" s="0" t="n">
        <v>35</v>
      </c>
      <c r="B526" s="0" t="n">
        <v>24</v>
      </c>
      <c r="C526" s="0" t="n">
        <v>59</v>
      </c>
      <c r="D526" s="0" t="s">
        <v>267</v>
      </c>
      <c r="E526" s="0" t="n">
        <v>-47891.49</v>
      </c>
      <c r="F526" s="0" t="n">
        <v>244.333</v>
      </c>
      <c r="G526" s="0" t="n">
        <f aca="false">IF(ISNUMBER(E526),E526,VALUE(SUBSTITUTE(E526,"#",".01")))</f>
        <v>-47891.49</v>
      </c>
    </row>
    <row r="527" customFormat="false" ht="13" hidden="false" customHeight="false" outlineLevel="0" collapsed="false">
      <c r="A527" s="0" t="n">
        <v>34</v>
      </c>
      <c r="B527" s="0" t="n">
        <v>25</v>
      </c>
      <c r="C527" s="0" t="n">
        <v>59</v>
      </c>
      <c r="D527" s="0" t="s">
        <v>278</v>
      </c>
      <c r="E527" s="0" t="n">
        <v>-55479.562</v>
      </c>
      <c r="F527" s="0" t="n">
        <v>30.006</v>
      </c>
      <c r="G527" s="0" t="n">
        <f aca="false">IF(ISNUMBER(E527),E527,VALUE(SUBSTITUTE(E527,"#",".01")))</f>
        <v>-55479.562</v>
      </c>
    </row>
    <row r="528" customFormat="false" ht="13" hidden="false" customHeight="false" outlineLevel="0" collapsed="false">
      <c r="A528" s="0" t="n">
        <v>33</v>
      </c>
      <c r="B528" s="0" t="n">
        <v>26</v>
      </c>
      <c r="C528" s="0" t="n">
        <v>59</v>
      </c>
      <c r="D528" s="0" t="s">
        <v>282</v>
      </c>
      <c r="E528" s="0" t="n">
        <v>-60663.114</v>
      </c>
      <c r="F528" s="0" t="n">
        <v>0.712</v>
      </c>
      <c r="G528" s="0" t="n">
        <f aca="false">IF(ISNUMBER(E528),E528,VALUE(SUBSTITUTE(E528,"#",".01")))</f>
        <v>-60663.114</v>
      </c>
    </row>
    <row r="529" customFormat="false" ht="13" hidden="false" customHeight="false" outlineLevel="0" collapsed="false">
      <c r="A529" s="0" t="n">
        <v>32</v>
      </c>
      <c r="B529" s="0" t="n">
        <v>27</v>
      </c>
      <c r="C529" s="0" t="n">
        <v>59</v>
      </c>
      <c r="D529" s="0" t="s">
        <v>296</v>
      </c>
      <c r="E529" s="0" t="n">
        <v>-62228.412</v>
      </c>
      <c r="F529" s="0" t="n">
        <v>0.624</v>
      </c>
      <c r="G529" s="0" t="n">
        <f aca="false">IF(ISNUMBER(E529),E529,VALUE(SUBSTITUTE(E529,"#",".01")))</f>
        <v>-62228.412</v>
      </c>
    </row>
    <row r="530" customFormat="false" ht="13" hidden="false" customHeight="false" outlineLevel="0" collapsed="false">
      <c r="A530" s="0" t="n">
        <v>31</v>
      </c>
      <c r="B530" s="0" t="n">
        <v>28</v>
      </c>
      <c r="C530" s="0" t="n">
        <v>59</v>
      </c>
      <c r="D530" s="0" t="s">
        <v>304</v>
      </c>
      <c r="E530" s="0" t="n">
        <v>-61155.65</v>
      </c>
      <c r="F530" s="0" t="n">
        <v>0.608</v>
      </c>
      <c r="G530" s="0" t="n">
        <f aca="false">IF(ISNUMBER(E530),E530,VALUE(SUBSTITUTE(E530,"#",".01")))</f>
        <v>-61155.65</v>
      </c>
    </row>
    <row r="531" customFormat="false" ht="13" hidden="false" customHeight="false" outlineLevel="0" collapsed="false">
      <c r="A531" s="0" t="n">
        <v>30</v>
      </c>
      <c r="B531" s="0" t="n">
        <v>29</v>
      </c>
      <c r="C531" s="0" t="n">
        <v>59</v>
      </c>
      <c r="D531" s="0" t="s">
        <v>328</v>
      </c>
      <c r="E531" s="0" t="n">
        <v>-56357.224</v>
      </c>
      <c r="F531" s="0" t="n">
        <v>0.788</v>
      </c>
      <c r="G531" s="0" t="n">
        <f aca="false">IF(ISNUMBER(E531),E531,VALUE(SUBSTITUTE(E531,"#",".01")))</f>
        <v>-56357.224</v>
      </c>
    </row>
    <row r="532" customFormat="false" ht="13" hidden="false" customHeight="false" outlineLevel="0" collapsed="false">
      <c r="A532" s="0" t="n">
        <v>29</v>
      </c>
      <c r="B532" s="0" t="n">
        <v>30</v>
      </c>
      <c r="C532" s="0" t="n">
        <v>59</v>
      </c>
      <c r="D532" s="0" t="s">
        <v>339</v>
      </c>
      <c r="E532" s="0" t="n">
        <v>-47260.499</v>
      </c>
      <c r="F532" s="0" t="n">
        <v>37.147</v>
      </c>
      <c r="G532" s="0" t="n">
        <f aca="false">IF(ISNUMBER(E532),E532,VALUE(SUBSTITUTE(E532,"#",".01")))</f>
        <v>-47260.499</v>
      </c>
    </row>
    <row r="533" customFormat="false" ht="13" hidden="false" customHeight="false" outlineLevel="0" collapsed="false">
      <c r="A533" s="0" t="n">
        <v>28</v>
      </c>
      <c r="B533" s="0" t="n">
        <v>31</v>
      </c>
      <c r="C533" s="0" t="n">
        <v>59</v>
      </c>
      <c r="D533" s="0" t="s">
        <v>350</v>
      </c>
      <c r="E533" s="0" t="s">
        <v>366</v>
      </c>
      <c r="F533" s="0" t="s">
        <v>315</v>
      </c>
      <c r="G533" s="0" t="n">
        <f aca="false">IF(ISNUMBER(E533),E533,VALUE(SUBSTITUTE(E533,"#",".01")))</f>
        <v>-34121.01</v>
      </c>
    </row>
    <row r="534" customFormat="false" ht="13" hidden="false" customHeight="false" outlineLevel="0" collapsed="false">
      <c r="A534" s="0" t="n">
        <v>27</v>
      </c>
      <c r="B534" s="0" t="n">
        <v>32</v>
      </c>
      <c r="C534" s="0" t="n">
        <v>59</v>
      </c>
      <c r="D534" s="0" t="s">
        <v>361</v>
      </c>
      <c r="E534" s="0" t="s">
        <v>367</v>
      </c>
      <c r="F534" s="0" t="s">
        <v>368</v>
      </c>
      <c r="G534" s="0" t="n">
        <f aca="false">IF(ISNUMBER(E534),E534,VALUE(SUBSTITUTE(E534,"#",".01")))</f>
        <v>-17000.01</v>
      </c>
    </row>
    <row r="535" customFormat="false" ht="13" hidden="false" customHeight="false" outlineLevel="0" collapsed="false">
      <c r="A535" s="0" t="n">
        <v>39</v>
      </c>
      <c r="B535" s="0" t="n">
        <v>21</v>
      </c>
      <c r="C535" s="0" t="n">
        <v>60</v>
      </c>
      <c r="D535" s="0" t="s">
        <v>242</v>
      </c>
      <c r="E535" s="0" t="s">
        <v>369</v>
      </c>
      <c r="F535" s="0" t="s">
        <v>182</v>
      </c>
      <c r="G535" s="0" t="n">
        <f aca="false">IF(ISNUMBER(E535),E535,VALUE(SUBSTITUTE(E535,"#",".01")))</f>
        <v>-3996.01</v>
      </c>
    </row>
    <row r="536" customFormat="false" ht="13" hidden="false" customHeight="false" outlineLevel="0" collapsed="false">
      <c r="A536" s="0" t="n">
        <v>38</v>
      </c>
      <c r="B536" s="0" t="n">
        <v>22</v>
      </c>
      <c r="C536" s="0" t="n">
        <v>60</v>
      </c>
      <c r="D536" s="0" t="s">
        <v>250</v>
      </c>
      <c r="E536" s="0" t="s">
        <v>370</v>
      </c>
      <c r="F536" s="0" t="s">
        <v>173</v>
      </c>
      <c r="G536" s="0" t="n">
        <f aca="false">IF(ISNUMBER(E536),E536,VALUE(SUBSTITUTE(E536,"#",".01")))</f>
        <v>-21648.01</v>
      </c>
    </row>
    <row r="537" customFormat="false" ht="13" hidden="false" customHeight="false" outlineLevel="0" collapsed="false">
      <c r="A537" s="0" t="n">
        <v>37</v>
      </c>
      <c r="B537" s="0" t="n">
        <v>23</v>
      </c>
      <c r="C537" s="0" t="n">
        <v>60</v>
      </c>
      <c r="D537" s="0" t="s">
        <v>110</v>
      </c>
      <c r="E537" s="0" t="n">
        <v>-32577.268</v>
      </c>
      <c r="F537" s="0" t="n">
        <v>474.712</v>
      </c>
      <c r="G537" s="0" t="n">
        <f aca="false">IF(ISNUMBER(E537),E537,VALUE(SUBSTITUTE(E537,"#",".01")))</f>
        <v>-32577.268</v>
      </c>
    </row>
    <row r="538" customFormat="false" ht="13" hidden="false" customHeight="false" outlineLevel="0" collapsed="false">
      <c r="A538" s="0" t="n">
        <v>36</v>
      </c>
      <c r="B538" s="0" t="n">
        <v>24</v>
      </c>
      <c r="C538" s="0" t="n">
        <v>60</v>
      </c>
      <c r="D538" s="0" t="s">
        <v>267</v>
      </c>
      <c r="E538" s="0" t="n">
        <v>-46503.876</v>
      </c>
      <c r="F538" s="0" t="n">
        <v>213.397</v>
      </c>
      <c r="G538" s="0" t="n">
        <f aca="false">IF(ISNUMBER(E538),E538,VALUE(SUBSTITUTE(E538,"#",".01")))</f>
        <v>-46503.876</v>
      </c>
    </row>
    <row r="539" customFormat="false" ht="13" hidden="false" customHeight="false" outlineLevel="0" collapsed="false">
      <c r="A539" s="0" t="n">
        <v>35</v>
      </c>
      <c r="B539" s="0" t="n">
        <v>25</v>
      </c>
      <c r="C539" s="0" t="n">
        <v>60</v>
      </c>
      <c r="D539" s="0" t="s">
        <v>278</v>
      </c>
      <c r="E539" s="0" t="n">
        <v>-53177.832</v>
      </c>
      <c r="F539" s="0" t="n">
        <v>86.07</v>
      </c>
      <c r="G539" s="0" t="n">
        <f aca="false">IF(ISNUMBER(E539),E539,VALUE(SUBSTITUTE(E539,"#",".01")))</f>
        <v>-53177.832</v>
      </c>
    </row>
    <row r="540" customFormat="false" ht="13" hidden="false" customHeight="false" outlineLevel="0" collapsed="false">
      <c r="A540" s="0" t="n">
        <v>34</v>
      </c>
      <c r="B540" s="0" t="n">
        <v>26</v>
      </c>
      <c r="C540" s="0" t="n">
        <v>60</v>
      </c>
      <c r="D540" s="0" t="s">
        <v>282</v>
      </c>
      <c r="E540" s="0" t="n">
        <v>-61411.832</v>
      </c>
      <c r="F540" s="0" t="n">
        <v>3.464</v>
      </c>
      <c r="G540" s="0" t="n">
        <f aca="false">IF(ISNUMBER(E540),E540,VALUE(SUBSTITUTE(E540,"#",".01")))</f>
        <v>-61411.832</v>
      </c>
    </row>
    <row r="541" customFormat="false" ht="13" hidden="false" customHeight="false" outlineLevel="0" collapsed="false">
      <c r="A541" s="0" t="n">
        <v>33</v>
      </c>
      <c r="B541" s="0" t="n">
        <v>27</v>
      </c>
      <c r="C541" s="0" t="n">
        <v>60</v>
      </c>
      <c r="D541" s="0" t="s">
        <v>296</v>
      </c>
      <c r="E541" s="0" t="n">
        <v>-61649.012</v>
      </c>
      <c r="F541" s="0" t="n">
        <v>0.628</v>
      </c>
      <c r="G541" s="0" t="n">
        <f aca="false">IF(ISNUMBER(E541),E541,VALUE(SUBSTITUTE(E541,"#",".01")))</f>
        <v>-61649.012</v>
      </c>
    </row>
    <row r="542" customFormat="false" ht="13" hidden="false" customHeight="false" outlineLevel="0" collapsed="false">
      <c r="A542" s="0" t="n">
        <v>32</v>
      </c>
      <c r="B542" s="0" t="n">
        <v>28</v>
      </c>
      <c r="C542" s="0" t="n">
        <v>60</v>
      </c>
      <c r="D542" s="0" t="s">
        <v>304</v>
      </c>
      <c r="E542" s="0" t="n">
        <v>-64472.079</v>
      </c>
      <c r="F542" s="0" t="n">
        <v>0.607</v>
      </c>
      <c r="G542" s="0" t="n">
        <f aca="false">IF(ISNUMBER(E542),E542,VALUE(SUBSTITUTE(E542,"#",".01")))</f>
        <v>-64472.079</v>
      </c>
    </row>
    <row r="543" customFormat="false" ht="13" hidden="false" customHeight="false" outlineLevel="0" collapsed="false">
      <c r="A543" s="0" t="n">
        <v>31</v>
      </c>
      <c r="B543" s="0" t="n">
        <v>29</v>
      </c>
      <c r="C543" s="0" t="n">
        <v>60</v>
      </c>
      <c r="D543" s="0" t="s">
        <v>328</v>
      </c>
      <c r="E543" s="0" t="n">
        <v>-58344.099</v>
      </c>
      <c r="F543" s="0" t="n">
        <v>1.686</v>
      </c>
      <c r="G543" s="0" t="n">
        <f aca="false">IF(ISNUMBER(E543),E543,VALUE(SUBSTITUTE(E543,"#",".01")))</f>
        <v>-58344.099</v>
      </c>
    </row>
    <row r="544" customFormat="false" ht="13" hidden="false" customHeight="false" outlineLevel="0" collapsed="false">
      <c r="A544" s="0" t="n">
        <v>30</v>
      </c>
      <c r="B544" s="0" t="n">
        <v>30</v>
      </c>
      <c r="C544" s="0" t="n">
        <v>60</v>
      </c>
      <c r="D544" s="0" t="s">
        <v>339</v>
      </c>
      <c r="E544" s="0" t="n">
        <v>-54187.768</v>
      </c>
      <c r="F544" s="0" t="n">
        <v>10.556</v>
      </c>
      <c r="G544" s="0" t="n">
        <f aca="false">IF(ISNUMBER(E544),E544,VALUE(SUBSTITUTE(E544,"#",".01")))</f>
        <v>-54187.768</v>
      </c>
    </row>
    <row r="545" customFormat="false" ht="13" hidden="false" customHeight="false" outlineLevel="0" collapsed="false">
      <c r="A545" s="0" t="n">
        <v>29</v>
      </c>
      <c r="B545" s="0" t="n">
        <v>31</v>
      </c>
      <c r="C545" s="0" t="n">
        <v>60</v>
      </c>
      <c r="D545" s="0" t="s">
        <v>350</v>
      </c>
      <c r="E545" s="0" t="s">
        <v>371</v>
      </c>
      <c r="F545" s="0" t="s">
        <v>287</v>
      </c>
      <c r="G545" s="0" t="n">
        <f aca="false">IF(ISNUMBER(E545),E545,VALUE(SUBSTITUTE(E545,"#",".01")))</f>
        <v>-39998.01</v>
      </c>
    </row>
    <row r="546" customFormat="false" ht="13" hidden="false" customHeight="false" outlineLevel="0" collapsed="false">
      <c r="A546" s="0" t="n">
        <v>28</v>
      </c>
      <c r="B546" s="0" t="n">
        <v>32</v>
      </c>
      <c r="C546" s="0" t="n">
        <v>60</v>
      </c>
      <c r="D546" s="0" t="s">
        <v>361</v>
      </c>
      <c r="E546" s="0" t="s">
        <v>372</v>
      </c>
      <c r="F546" s="0" t="s">
        <v>271</v>
      </c>
      <c r="G546" s="0" t="n">
        <f aca="false">IF(ISNUMBER(E546),E546,VALUE(SUBSTITUTE(E546,"#",".01")))</f>
        <v>-27768.01</v>
      </c>
    </row>
    <row r="547" customFormat="false" ht="13" hidden="false" customHeight="false" outlineLevel="0" collapsed="false">
      <c r="A547" s="0" t="n">
        <v>27</v>
      </c>
      <c r="B547" s="0" t="n">
        <v>33</v>
      </c>
      <c r="C547" s="0" t="n">
        <v>60</v>
      </c>
      <c r="D547" s="0" t="s">
        <v>373</v>
      </c>
      <c r="E547" s="0" t="s">
        <v>374</v>
      </c>
      <c r="F547" s="0" t="s">
        <v>206</v>
      </c>
      <c r="G547" s="0" t="n">
        <f aca="false">IF(ISNUMBER(E547),E547,VALUE(SUBSTITUTE(E547,"#",".01")))</f>
        <v>-6399.01</v>
      </c>
    </row>
    <row r="548" customFormat="false" ht="13" hidden="false" customHeight="false" outlineLevel="0" collapsed="false">
      <c r="A548" s="0" t="n">
        <v>39</v>
      </c>
      <c r="B548" s="0" t="n">
        <v>22</v>
      </c>
      <c r="C548" s="0" t="n">
        <v>61</v>
      </c>
      <c r="D548" s="0" t="s">
        <v>250</v>
      </c>
      <c r="E548" s="0" t="s">
        <v>375</v>
      </c>
      <c r="F548" s="0" t="s">
        <v>182</v>
      </c>
      <c r="G548" s="0" t="n">
        <f aca="false">IF(ISNUMBER(E548),E548,VALUE(SUBSTITUTE(E548,"#",".01")))</f>
        <v>-15649.01</v>
      </c>
    </row>
    <row r="549" customFormat="false" ht="13" hidden="false" customHeight="false" outlineLevel="0" collapsed="false">
      <c r="A549" s="0" t="n">
        <v>38</v>
      </c>
      <c r="B549" s="0" t="n">
        <v>23</v>
      </c>
      <c r="C549" s="0" t="n">
        <v>61</v>
      </c>
      <c r="D549" s="0" t="s">
        <v>110</v>
      </c>
      <c r="E549" s="0" t="s">
        <v>376</v>
      </c>
      <c r="F549" s="0" t="s">
        <v>167</v>
      </c>
      <c r="G549" s="0" t="n">
        <f aca="false">IF(ISNUMBER(E549),E549,VALUE(SUBSTITUTE(E549,"#",".01")))</f>
        <v>-29361.01</v>
      </c>
    </row>
    <row r="550" customFormat="false" ht="13" hidden="false" customHeight="false" outlineLevel="0" collapsed="false">
      <c r="A550" s="0" t="n">
        <v>37</v>
      </c>
      <c r="B550" s="0" t="n">
        <v>24</v>
      </c>
      <c r="C550" s="0" t="n">
        <v>61</v>
      </c>
      <c r="D550" s="0" t="s">
        <v>267</v>
      </c>
      <c r="E550" s="0" t="n">
        <v>-42180.653</v>
      </c>
      <c r="F550" s="0" t="n">
        <v>254.607</v>
      </c>
      <c r="G550" s="0" t="n">
        <f aca="false">IF(ISNUMBER(E550),E550,VALUE(SUBSTITUTE(E550,"#",".01")))</f>
        <v>-42180.653</v>
      </c>
    </row>
    <row r="551" customFormat="false" ht="13" hidden="false" customHeight="false" outlineLevel="0" collapsed="false">
      <c r="A551" s="0" t="n">
        <v>36</v>
      </c>
      <c r="B551" s="0" t="n">
        <v>25</v>
      </c>
      <c r="C551" s="0" t="n">
        <v>61</v>
      </c>
      <c r="D551" s="0" t="s">
        <v>278</v>
      </c>
      <c r="E551" s="0" t="n">
        <v>-51555.736</v>
      </c>
      <c r="F551" s="0" t="n">
        <v>227.914</v>
      </c>
      <c r="G551" s="0" t="n">
        <f aca="false">IF(ISNUMBER(E551),E551,VALUE(SUBSTITUTE(E551,"#",".01")))</f>
        <v>-51555.736</v>
      </c>
    </row>
    <row r="552" customFormat="false" ht="13" hidden="false" customHeight="false" outlineLevel="0" collapsed="false">
      <c r="A552" s="0" t="n">
        <v>35</v>
      </c>
      <c r="B552" s="0" t="n">
        <v>26</v>
      </c>
      <c r="C552" s="0" t="n">
        <v>61</v>
      </c>
      <c r="D552" s="0" t="s">
        <v>282</v>
      </c>
      <c r="E552" s="0" t="n">
        <v>-58921.391</v>
      </c>
      <c r="F552" s="0" t="n">
        <v>20.009</v>
      </c>
      <c r="G552" s="0" t="n">
        <f aca="false">IF(ISNUMBER(E552),E552,VALUE(SUBSTITUTE(E552,"#",".01")))</f>
        <v>-58921.391</v>
      </c>
    </row>
    <row r="553" customFormat="false" ht="13" hidden="false" customHeight="false" outlineLevel="0" collapsed="false">
      <c r="A553" s="0" t="n">
        <v>34</v>
      </c>
      <c r="B553" s="0" t="n">
        <v>27</v>
      </c>
      <c r="C553" s="0" t="n">
        <v>61</v>
      </c>
      <c r="D553" s="0" t="s">
        <v>296</v>
      </c>
      <c r="E553" s="0" t="n">
        <v>-62898.422</v>
      </c>
      <c r="F553" s="0" t="n">
        <v>0.928</v>
      </c>
      <c r="G553" s="0" t="n">
        <f aca="false">IF(ISNUMBER(E553),E553,VALUE(SUBSTITUTE(E553,"#",".01")))</f>
        <v>-62898.422</v>
      </c>
    </row>
    <row r="554" customFormat="false" ht="13" hidden="false" customHeight="false" outlineLevel="0" collapsed="false">
      <c r="A554" s="0" t="n">
        <v>33</v>
      </c>
      <c r="B554" s="0" t="n">
        <v>28</v>
      </c>
      <c r="C554" s="0" t="n">
        <v>61</v>
      </c>
      <c r="D554" s="0" t="s">
        <v>304</v>
      </c>
      <c r="E554" s="0" t="n">
        <v>-64220.892</v>
      </c>
      <c r="F554" s="0" t="n">
        <v>0.607</v>
      </c>
      <c r="G554" s="0" t="n">
        <f aca="false">IF(ISNUMBER(E554),E554,VALUE(SUBSTITUTE(E554,"#",".01")))</f>
        <v>-64220.892</v>
      </c>
    </row>
    <row r="555" customFormat="false" ht="13" hidden="false" customHeight="false" outlineLevel="0" collapsed="false">
      <c r="A555" s="0" t="n">
        <v>32</v>
      </c>
      <c r="B555" s="0" t="n">
        <v>29</v>
      </c>
      <c r="C555" s="0" t="n">
        <v>61</v>
      </c>
      <c r="D555" s="0" t="s">
        <v>328</v>
      </c>
      <c r="E555" s="0" t="n">
        <v>-61983.64</v>
      </c>
      <c r="F555" s="0" t="n">
        <v>0.978</v>
      </c>
      <c r="G555" s="0" t="n">
        <f aca="false">IF(ISNUMBER(E555),E555,VALUE(SUBSTITUTE(E555,"#",".01")))</f>
        <v>-61983.64</v>
      </c>
    </row>
    <row r="556" customFormat="false" ht="13" hidden="false" customHeight="false" outlineLevel="0" collapsed="false">
      <c r="A556" s="0" t="n">
        <v>31</v>
      </c>
      <c r="B556" s="0" t="n">
        <v>30</v>
      </c>
      <c r="C556" s="0" t="n">
        <v>61</v>
      </c>
      <c r="D556" s="0" t="s">
        <v>339</v>
      </c>
      <c r="E556" s="0" t="n">
        <v>-56345.48</v>
      </c>
      <c r="F556" s="0" t="n">
        <v>16.278</v>
      </c>
      <c r="G556" s="0" t="n">
        <f aca="false">IF(ISNUMBER(E556),E556,VALUE(SUBSTITUTE(E556,"#",".01")))</f>
        <v>-56345.48</v>
      </c>
    </row>
    <row r="557" customFormat="false" ht="13" hidden="false" customHeight="false" outlineLevel="0" collapsed="false">
      <c r="A557" s="0" t="n">
        <v>30</v>
      </c>
      <c r="B557" s="0" t="n">
        <v>31</v>
      </c>
      <c r="C557" s="0" t="n">
        <v>61</v>
      </c>
      <c r="D557" s="0" t="s">
        <v>350</v>
      </c>
      <c r="E557" s="0" t="n">
        <v>-47090.48</v>
      </c>
      <c r="F557" s="0" t="n">
        <v>52.583</v>
      </c>
      <c r="G557" s="0" t="n">
        <f aca="false">IF(ISNUMBER(E557),E557,VALUE(SUBSTITUTE(E557,"#",".01")))</f>
        <v>-47090.48</v>
      </c>
    </row>
    <row r="558" customFormat="false" ht="13" hidden="false" customHeight="false" outlineLevel="0" collapsed="false">
      <c r="A558" s="0" t="n">
        <v>29</v>
      </c>
      <c r="B558" s="0" t="n">
        <v>32</v>
      </c>
      <c r="C558" s="0" t="n">
        <v>61</v>
      </c>
      <c r="D558" s="0" t="s">
        <v>361</v>
      </c>
      <c r="E558" s="0" t="s">
        <v>377</v>
      </c>
      <c r="F558" s="0" t="s">
        <v>180</v>
      </c>
      <c r="G558" s="0" t="n">
        <f aca="false">IF(ISNUMBER(E558),E558,VALUE(SUBSTITUTE(E558,"#",".01")))</f>
        <v>-33729.01</v>
      </c>
    </row>
    <row r="559" customFormat="false" ht="13" hidden="false" customHeight="false" outlineLevel="0" collapsed="false">
      <c r="A559" s="0" t="n">
        <v>28</v>
      </c>
      <c r="B559" s="0" t="n">
        <v>33</v>
      </c>
      <c r="C559" s="0" t="n">
        <v>61</v>
      </c>
      <c r="D559" s="0" t="s">
        <v>373</v>
      </c>
      <c r="E559" s="0" t="s">
        <v>378</v>
      </c>
      <c r="F559" s="0" t="s">
        <v>206</v>
      </c>
      <c r="G559" s="0" t="n">
        <f aca="false">IF(ISNUMBER(E559),E559,VALUE(SUBSTITUTE(E559,"#",".01")))</f>
        <v>-18052.01</v>
      </c>
    </row>
    <row r="560" customFormat="false" ht="13" hidden="false" customHeight="false" outlineLevel="0" collapsed="false">
      <c r="A560" s="0" t="n">
        <v>40</v>
      </c>
      <c r="B560" s="0" t="n">
        <v>22</v>
      </c>
      <c r="C560" s="0" t="n">
        <v>62</v>
      </c>
      <c r="D560" s="0" t="s">
        <v>250</v>
      </c>
      <c r="E560" s="0" t="s">
        <v>379</v>
      </c>
      <c r="F560" s="0" t="s">
        <v>182</v>
      </c>
      <c r="G560" s="0" t="n">
        <f aca="false">IF(ISNUMBER(E560),E560,VALUE(SUBSTITUTE(E560,"#",".01")))</f>
        <v>-11653.01</v>
      </c>
    </row>
    <row r="561" customFormat="false" ht="13" hidden="false" customHeight="false" outlineLevel="0" collapsed="false">
      <c r="A561" s="0" t="n">
        <v>39</v>
      </c>
      <c r="B561" s="0" t="n">
        <v>23</v>
      </c>
      <c r="C561" s="0" t="n">
        <v>62</v>
      </c>
      <c r="D561" s="0" t="s">
        <v>110</v>
      </c>
      <c r="E561" s="0" t="s">
        <v>380</v>
      </c>
      <c r="F561" s="0" t="s">
        <v>169</v>
      </c>
      <c r="G561" s="0" t="n">
        <f aca="false">IF(ISNUMBER(E561),E561,VALUE(SUBSTITUTE(E561,"#",".01")))</f>
        <v>-24424.01</v>
      </c>
    </row>
    <row r="562" customFormat="false" ht="13" hidden="false" customHeight="false" outlineLevel="0" collapsed="false">
      <c r="A562" s="0" t="n">
        <v>38</v>
      </c>
      <c r="B562" s="0" t="n">
        <v>24</v>
      </c>
      <c r="C562" s="0" t="n">
        <v>62</v>
      </c>
      <c r="D562" s="0" t="s">
        <v>267</v>
      </c>
      <c r="E562" s="0" t="n">
        <v>-40414.553</v>
      </c>
      <c r="F562" s="0" t="n">
        <v>336.992</v>
      </c>
      <c r="G562" s="0" t="n">
        <f aca="false">IF(ISNUMBER(E562),E562,VALUE(SUBSTITUTE(E562,"#",".01")))</f>
        <v>-40414.553</v>
      </c>
    </row>
    <row r="563" customFormat="false" ht="13" hidden="false" customHeight="false" outlineLevel="0" collapsed="false">
      <c r="A563" s="0" t="n">
        <v>37</v>
      </c>
      <c r="B563" s="0" t="n">
        <v>25</v>
      </c>
      <c r="C563" s="0" t="n">
        <v>62</v>
      </c>
      <c r="D563" s="0" t="s">
        <v>278</v>
      </c>
      <c r="E563" s="0" t="n">
        <v>-48038.804</v>
      </c>
      <c r="F563" s="0" t="n">
        <v>223.088</v>
      </c>
      <c r="G563" s="0" t="n">
        <f aca="false">IF(ISNUMBER(E563),E563,VALUE(SUBSTITUTE(E563,"#",".01")))</f>
        <v>-48038.804</v>
      </c>
    </row>
    <row r="564" customFormat="false" ht="13" hidden="false" customHeight="false" outlineLevel="0" collapsed="false">
      <c r="A564" s="0" t="n">
        <v>36</v>
      </c>
      <c r="B564" s="0" t="n">
        <v>26</v>
      </c>
      <c r="C564" s="0" t="n">
        <v>62</v>
      </c>
      <c r="D564" s="0" t="s">
        <v>282</v>
      </c>
      <c r="E564" s="0" t="n">
        <v>-58900.749</v>
      </c>
      <c r="F564" s="0" t="n">
        <v>14.489</v>
      </c>
      <c r="G564" s="0" t="n">
        <f aca="false">IF(ISNUMBER(E564),E564,VALUE(SUBSTITUTE(E564,"#",".01")))</f>
        <v>-58900.749</v>
      </c>
    </row>
    <row r="565" customFormat="false" ht="13" hidden="false" customHeight="false" outlineLevel="0" collapsed="false">
      <c r="A565" s="0" t="n">
        <v>35</v>
      </c>
      <c r="B565" s="0" t="n">
        <v>27</v>
      </c>
      <c r="C565" s="0" t="n">
        <v>62</v>
      </c>
      <c r="D565" s="0" t="s">
        <v>296</v>
      </c>
      <c r="E565" s="0" t="n">
        <v>-61431.505</v>
      </c>
      <c r="F565" s="0" t="n">
        <v>20.009</v>
      </c>
      <c r="G565" s="0" t="n">
        <f aca="false">IF(ISNUMBER(E565),E565,VALUE(SUBSTITUTE(E565,"#",".01")))</f>
        <v>-61431.505</v>
      </c>
    </row>
    <row r="566" customFormat="false" ht="13" hidden="false" customHeight="false" outlineLevel="0" collapsed="false">
      <c r="A566" s="0" t="n">
        <v>34</v>
      </c>
      <c r="B566" s="0" t="n">
        <v>28</v>
      </c>
      <c r="C566" s="0" t="n">
        <v>62</v>
      </c>
      <c r="D566" s="0" t="s">
        <v>304</v>
      </c>
      <c r="E566" s="0" t="n">
        <v>-66746.096</v>
      </c>
      <c r="F566" s="0" t="n">
        <v>0.597</v>
      </c>
      <c r="G566" s="0" t="n">
        <f aca="false">IF(ISNUMBER(E566),E566,VALUE(SUBSTITUTE(E566,"#",".01")))</f>
        <v>-66746.096</v>
      </c>
    </row>
    <row r="567" customFormat="false" ht="13" hidden="false" customHeight="false" outlineLevel="0" collapsed="false">
      <c r="A567" s="0" t="n">
        <v>33</v>
      </c>
      <c r="B567" s="0" t="n">
        <v>29</v>
      </c>
      <c r="C567" s="0" t="n">
        <v>62</v>
      </c>
      <c r="D567" s="0" t="s">
        <v>328</v>
      </c>
      <c r="E567" s="0" t="n">
        <v>-62797.837</v>
      </c>
      <c r="F567" s="0" t="n">
        <v>4.101</v>
      </c>
      <c r="G567" s="0" t="n">
        <f aca="false">IF(ISNUMBER(E567),E567,VALUE(SUBSTITUTE(E567,"#",".01")))</f>
        <v>-62797.837</v>
      </c>
    </row>
    <row r="568" customFormat="false" ht="13" hidden="false" customHeight="false" outlineLevel="0" collapsed="false">
      <c r="A568" s="0" t="n">
        <v>32</v>
      </c>
      <c r="B568" s="0" t="n">
        <v>30</v>
      </c>
      <c r="C568" s="0" t="n">
        <v>62</v>
      </c>
      <c r="D568" s="0" t="s">
        <v>339</v>
      </c>
      <c r="E568" s="0" t="n">
        <v>-61171.431</v>
      </c>
      <c r="F568" s="0" t="n">
        <v>10.023</v>
      </c>
      <c r="G568" s="0" t="n">
        <f aca="false">IF(ISNUMBER(E568),E568,VALUE(SUBSTITUTE(E568,"#",".01")))</f>
        <v>-61171.431</v>
      </c>
    </row>
    <row r="569" customFormat="false" ht="13" hidden="false" customHeight="false" outlineLevel="0" collapsed="false">
      <c r="A569" s="0" t="n">
        <v>31</v>
      </c>
      <c r="B569" s="0" t="n">
        <v>31</v>
      </c>
      <c r="C569" s="0" t="n">
        <v>62</v>
      </c>
      <c r="D569" s="0" t="s">
        <v>350</v>
      </c>
      <c r="E569" s="0" t="n">
        <v>-52000.431</v>
      </c>
      <c r="F569" s="0" t="n">
        <v>27.865</v>
      </c>
      <c r="G569" s="0" t="n">
        <f aca="false">IF(ISNUMBER(E569),E569,VALUE(SUBSTITUTE(E569,"#",".01")))</f>
        <v>-52000.431</v>
      </c>
    </row>
    <row r="570" customFormat="false" ht="13" hidden="false" customHeight="false" outlineLevel="0" collapsed="false">
      <c r="A570" s="0" t="n">
        <v>30</v>
      </c>
      <c r="B570" s="0" t="n">
        <v>32</v>
      </c>
      <c r="C570" s="0" t="n">
        <v>62</v>
      </c>
      <c r="D570" s="0" t="s">
        <v>361</v>
      </c>
      <c r="E570" s="0" t="s">
        <v>381</v>
      </c>
      <c r="F570" s="0" t="s">
        <v>348</v>
      </c>
      <c r="G570" s="0" t="n">
        <f aca="false">IF(ISNUMBER(E570),E570,VALUE(SUBSTITUTE(E570,"#",".01")))</f>
        <v>-42243.01</v>
      </c>
    </row>
    <row r="571" customFormat="false" ht="13" hidden="false" customHeight="false" outlineLevel="0" collapsed="false">
      <c r="A571" s="0" t="n">
        <v>29</v>
      </c>
      <c r="B571" s="0" t="n">
        <v>33</v>
      </c>
      <c r="C571" s="0" t="n">
        <v>62</v>
      </c>
      <c r="D571" s="0" t="s">
        <v>373</v>
      </c>
      <c r="E571" s="0" t="s">
        <v>382</v>
      </c>
      <c r="F571" s="0" t="s">
        <v>180</v>
      </c>
      <c r="G571" s="0" t="n">
        <f aca="false">IF(ISNUMBER(E571),E571,VALUE(SUBSTITUTE(E571,"#",".01")))</f>
        <v>-24964.01</v>
      </c>
    </row>
    <row r="572" customFormat="false" ht="13" hidden="false" customHeight="false" outlineLevel="0" collapsed="false">
      <c r="A572" s="0" t="n">
        <v>41</v>
      </c>
      <c r="B572" s="0" t="n">
        <v>22</v>
      </c>
      <c r="C572" s="0" t="n">
        <v>63</v>
      </c>
      <c r="D572" s="0" t="s">
        <v>250</v>
      </c>
      <c r="E572" s="0" t="s">
        <v>383</v>
      </c>
      <c r="F572" s="0" t="s">
        <v>163</v>
      </c>
      <c r="G572" s="0" t="n">
        <f aca="false">IF(ISNUMBER(E572),E572,VALUE(SUBSTITUTE(E572,"#",".01")))</f>
        <v>-5198.01</v>
      </c>
    </row>
    <row r="573" customFormat="false" ht="13" hidden="false" customHeight="false" outlineLevel="0" collapsed="false">
      <c r="A573" s="0" t="n">
        <v>40</v>
      </c>
      <c r="B573" s="0" t="n">
        <v>23</v>
      </c>
      <c r="C573" s="0" t="n">
        <v>63</v>
      </c>
      <c r="D573" s="0" t="s">
        <v>110</v>
      </c>
      <c r="E573" s="0" t="s">
        <v>384</v>
      </c>
      <c r="F573" s="0" t="s">
        <v>206</v>
      </c>
      <c r="G573" s="0" t="n">
        <f aca="false">IF(ISNUMBER(E573),E573,VALUE(SUBSTITUTE(E573,"#",".01")))</f>
        <v>-20912.01</v>
      </c>
    </row>
    <row r="574" customFormat="false" ht="13" hidden="false" customHeight="false" outlineLevel="0" collapsed="false">
      <c r="A574" s="0" t="n">
        <v>39</v>
      </c>
      <c r="B574" s="0" t="n">
        <v>24</v>
      </c>
      <c r="C574" s="0" t="n">
        <v>63</v>
      </c>
      <c r="D574" s="0" t="s">
        <v>267</v>
      </c>
      <c r="E574" s="0" t="s">
        <v>385</v>
      </c>
      <c r="F574" s="0" t="s">
        <v>180</v>
      </c>
      <c r="G574" s="0" t="n">
        <f aca="false">IF(ISNUMBER(E574),E574,VALUE(SUBSTITUTE(E574,"#",".01")))</f>
        <v>-35527.01</v>
      </c>
    </row>
    <row r="575" customFormat="false" ht="13" hidden="false" customHeight="false" outlineLevel="0" collapsed="false">
      <c r="A575" s="0" t="n">
        <v>38</v>
      </c>
      <c r="B575" s="0" t="n">
        <v>25</v>
      </c>
      <c r="C575" s="0" t="n">
        <v>63</v>
      </c>
      <c r="D575" s="0" t="s">
        <v>278</v>
      </c>
      <c r="E575" s="0" t="n">
        <v>-46351.151</v>
      </c>
      <c r="F575" s="0" t="n">
        <v>258.342</v>
      </c>
      <c r="G575" s="0" t="n">
        <f aca="false">IF(ISNUMBER(E575),E575,VALUE(SUBSTITUTE(E575,"#",".01")))</f>
        <v>-46351.151</v>
      </c>
    </row>
    <row r="576" customFormat="false" ht="13" hidden="false" customHeight="false" outlineLevel="0" collapsed="false">
      <c r="A576" s="0" t="n">
        <v>37</v>
      </c>
      <c r="B576" s="0" t="n">
        <v>26</v>
      </c>
      <c r="C576" s="0" t="n">
        <v>63</v>
      </c>
      <c r="D576" s="0" t="s">
        <v>282</v>
      </c>
      <c r="E576" s="0" t="n">
        <v>-55545.834</v>
      </c>
      <c r="F576" s="0" t="n">
        <v>168.133</v>
      </c>
      <c r="G576" s="0" t="n">
        <f aca="false">IF(ISNUMBER(E576),E576,VALUE(SUBSTITUTE(E576,"#",".01")))</f>
        <v>-55545.834</v>
      </c>
    </row>
    <row r="577" customFormat="false" ht="13" hidden="false" customHeight="false" outlineLevel="0" collapsed="false">
      <c r="A577" s="0" t="n">
        <v>36</v>
      </c>
      <c r="B577" s="0" t="n">
        <v>27</v>
      </c>
      <c r="C577" s="0" t="n">
        <v>63</v>
      </c>
      <c r="D577" s="0" t="s">
        <v>296</v>
      </c>
      <c r="E577" s="0" t="n">
        <v>-61840.387</v>
      </c>
      <c r="F577" s="0" t="n">
        <v>20.009</v>
      </c>
      <c r="G577" s="0" t="n">
        <f aca="false">IF(ISNUMBER(E577),E577,VALUE(SUBSTITUTE(E577,"#",".01")))</f>
        <v>-61840.387</v>
      </c>
    </row>
    <row r="578" customFormat="false" ht="13" hidden="false" customHeight="false" outlineLevel="0" collapsed="false">
      <c r="A578" s="0" t="n">
        <v>35</v>
      </c>
      <c r="B578" s="0" t="n">
        <v>28</v>
      </c>
      <c r="C578" s="0" t="n">
        <v>63</v>
      </c>
      <c r="D578" s="0" t="s">
        <v>304</v>
      </c>
      <c r="E578" s="0" t="n">
        <v>-65512.556</v>
      </c>
      <c r="F578" s="0" t="n">
        <v>0.597</v>
      </c>
      <c r="G578" s="0" t="n">
        <f aca="false">IF(ISNUMBER(E578),E578,VALUE(SUBSTITUTE(E578,"#",".01")))</f>
        <v>-65512.556</v>
      </c>
    </row>
    <row r="579" customFormat="false" ht="13" hidden="false" customHeight="false" outlineLevel="0" collapsed="false">
      <c r="A579" s="0" t="n">
        <v>34</v>
      </c>
      <c r="B579" s="0" t="n">
        <v>29</v>
      </c>
      <c r="C579" s="0" t="n">
        <v>63</v>
      </c>
      <c r="D579" s="0" t="s">
        <v>328</v>
      </c>
      <c r="E579" s="0" t="n">
        <v>-65579.531</v>
      </c>
      <c r="F579" s="0" t="n">
        <v>0.597</v>
      </c>
      <c r="G579" s="0" t="n">
        <f aca="false">IF(ISNUMBER(E579),E579,VALUE(SUBSTITUTE(E579,"#",".01")))</f>
        <v>-65579.531</v>
      </c>
    </row>
    <row r="580" customFormat="false" ht="13" hidden="false" customHeight="false" outlineLevel="0" collapsed="false">
      <c r="A580" s="0" t="n">
        <v>33</v>
      </c>
      <c r="B580" s="0" t="n">
        <v>30</v>
      </c>
      <c r="C580" s="0" t="n">
        <v>63</v>
      </c>
      <c r="D580" s="0" t="s">
        <v>339</v>
      </c>
      <c r="E580" s="0" t="n">
        <v>-62213.025</v>
      </c>
      <c r="F580" s="0" t="n">
        <v>1.583</v>
      </c>
      <c r="G580" s="0" t="n">
        <f aca="false">IF(ISNUMBER(E580),E580,VALUE(SUBSTITUTE(E580,"#",".01")))</f>
        <v>-62213.025</v>
      </c>
    </row>
    <row r="581" customFormat="false" ht="13" hidden="false" customHeight="false" outlineLevel="0" collapsed="false">
      <c r="A581" s="0" t="n">
        <v>32</v>
      </c>
      <c r="B581" s="0" t="n">
        <v>31</v>
      </c>
      <c r="C581" s="0" t="n">
        <v>63</v>
      </c>
      <c r="D581" s="0" t="s">
        <v>350</v>
      </c>
      <c r="E581" s="0" t="n">
        <v>-56547.093</v>
      </c>
      <c r="F581" s="0" t="n">
        <v>1.304</v>
      </c>
      <c r="G581" s="0" t="n">
        <f aca="false">IF(ISNUMBER(E581),E581,VALUE(SUBSTITUTE(E581,"#",".01")))</f>
        <v>-56547.093</v>
      </c>
    </row>
    <row r="582" customFormat="false" ht="13" hidden="false" customHeight="false" outlineLevel="0" collapsed="false">
      <c r="A582" s="0" t="n">
        <v>31</v>
      </c>
      <c r="B582" s="0" t="n">
        <v>32</v>
      </c>
      <c r="C582" s="0" t="n">
        <v>63</v>
      </c>
      <c r="D582" s="0" t="s">
        <v>361</v>
      </c>
      <c r="E582" s="0" t="s">
        <v>386</v>
      </c>
      <c r="F582" s="0" t="s">
        <v>190</v>
      </c>
      <c r="G582" s="0" t="n">
        <f aca="false">IF(ISNUMBER(E582),E582,VALUE(SUBSTITUTE(E582,"#",".01")))</f>
        <v>-46910.01</v>
      </c>
    </row>
    <row r="583" customFormat="false" ht="13" hidden="false" customHeight="false" outlineLevel="0" collapsed="false">
      <c r="A583" s="0" t="n">
        <v>30</v>
      </c>
      <c r="B583" s="0" t="n">
        <v>33</v>
      </c>
      <c r="C583" s="0" t="n">
        <v>63</v>
      </c>
      <c r="D583" s="0" t="s">
        <v>373</v>
      </c>
      <c r="E583" s="0" t="s">
        <v>387</v>
      </c>
      <c r="F583" s="0" t="s">
        <v>169</v>
      </c>
      <c r="G583" s="0" t="n">
        <f aca="false">IF(ISNUMBER(E583),E583,VALUE(SUBSTITUTE(E583,"#",".01")))</f>
        <v>-33823.01</v>
      </c>
    </row>
    <row r="584" customFormat="false" ht="13" hidden="false" customHeight="false" outlineLevel="0" collapsed="false">
      <c r="A584" s="0" t="n">
        <v>41</v>
      </c>
      <c r="B584" s="0" t="n">
        <v>23</v>
      </c>
      <c r="C584" s="0" t="n">
        <v>64</v>
      </c>
      <c r="D584" s="0" t="s">
        <v>110</v>
      </c>
      <c r="E584" s="0" t="s">
        <v>388</v>
      </c>
      <c r="F584" s="0" t="s">
        <v>158</v>
      </c>
      <c r="G584" s="0" t="n">
        <f aca="false">IF(ISNUMBER(E584),E584,VALUE(SUBSTITUTE(E584,"#",".01")))</f>
        <v>-15398.01</v>
      </c>
    </row>
    <row r="585" customFormat="false" ht="13" hidden="false" customHeight="false" outlineLevel="0" collapsed="false">
      <c r="A585" s="0" t="n">
        <v>40</v>
      </c>
      <c r="B585" s="0" t="n">
        <v>24</v>
      </c>
      <c r="C585" s="0" t="n">
        <v>64</v>
      </c>
      <c r="D585" s="0" t="s">
        <v>267</v>
      </c>
      <c r="E585" s="0" t="s">
        <v>389</v>
      </c>
      <c r="F585" s="0" t="s">
        <v>167</v>
      </c>
      <c r="G585" s="0" t="n">
        <f aca="false">IF(ISNUMBER(E585),E585,VALUE(SUBSTITUTE(E585,"#",".01")))</f>
        <v>-33152.01</v>
      </c>
    </row>
    <row r="586" customFormat="false" ht="13" hidden="false" customHeight="false" outlineLevel="0" collapsed="false">
      <c r="A586" s="0" t="n">
        <v>39</v>
      </c>
      <c r="B586" s="0" t="n">
        <v>25</v>
      </c>
      <c r="C586" s="0" t="n">
        <v>64</v>
      </c>
      <c r="D586" s="0" t="s">
        <v>278</v>
      </c>
      <c r="E586" s="0" t="n">
        <v>-42616.698</v>
      </c>
      <c r="F586" s="0" t="n">
        <v>266.746</v>
      </c>
      <c r="G586" s="0" t="n">
        <f aca="false">IF(ISNUMBER(E586),E586,VALUE(SUBSTITUTE(E586,"#",".01")))</f>
        <v>-42616.698</v>
      </c>
    </row>
    <row r="587" customFormat="false" ht="13" hidden="false" customHeight="false" outlineLevel="0" collapsed="false">
      <c r="A587" s="0" t="n">
        <v>38</v>
      </c>
      <c r="B587" s="0" t="n">
        <v>26</v>
      </c>
      <c r="C587" s="0" t="n">
        <v>64</v>
      </c>
      <c r="D587" s="0" t="s">
        <v>282</v>
      </c>
      <c r="E587" s="0" t="n">
        <v>-54770.668</v>
      </c>
      <c r="F587" s="0" t="n">
        <v>276.563</v>
      </c>
      <c r="G587" s="0" t="n">
        <f aca="false">IF(ISNUMBER(E587),E587,VALUE(SUBSTITUTE(E587,"#",".01")))</f>
        <v>-54770.668</v>
      </c>
    </row>
    <row r="588" customFormat="false" ht="13" hidden="false" customHeight="false" outlineLevel="0" collapsed="false">
      <c r="A588" s="0" t="n">
        <v>37</v>
      </c>
      <c r="B588" s="0" t="n">
        <v>27</v>
      </c>
      <c r="C588" s="0" t="n">
        <v>64</v>
      </c>
      <c r="D588" s="0" t="s">
        <v>296</v>
      </c>
      <c r="E588" s="0" t="n">
        <v>-59792.686</v>
      </c>
      <c r="F588" s="0" t="n">
        <v>20.009</v>
      </c>
      <c r="G588" s="0" t="n">
        <f aca="false">IF(ISNUMBER(E588),E588,VALUE(SUBSTITUTE(E588,"#",".01")))</f>
        <v>-59792.686</v>
      </c>
    </row>
    <row r="589" customFormat="false" ht="13" hidden="false" customHeight="false" outlineLevel="0" collapsed="false">
      <c r="A589" s="0" t="n">
        <v>36</v>
      </c>
      <c r="B589" s="0" t="n">
        <v>28</v>
      </c>
      <c r="C589" s="0" t="n">
        <v>64</v>
      </c>
      <c r="D589" s="0" t="s">
        <v>304</v>
      </c>
      <c r="E589" s="0" t="n">
        <v>-67099.277</v>
      </c>
      <c r="F589" s="0" t="n">
        <v>0.61</v>
      </c>
      <c r="G589" s="0" t="n">
        <f aca="false">IF(ISNUMBER(E589),E589,VALUE(SUBSTITUTE(E589,"#",".01")))</f>
        <v>-67099.277</v>
      </c>
    </row>
    <row r="590" customFormat="false" ht="13" hidden="false" customHeight="false" outlineLevel="0" collapsed="false">
      <c r="A590" s="0" t="n">
        <v>35</v>
      </c>
      <c r="B590" s="0" t="n">
        <v>29</v>
      </c>
      <c r="C590" s="0" t="n">
        <v>64</v>
      </c>
      <c r="D590" s="0" t="s">
        <v>328</v>
      </c>
      <c r="E590" s="0" t="n">
        <v>-65424.243</v>
      </c>
      <c r="F590" s="0" t="n">
        <v>0.6</v>
      </c>
      <c r="G590" s="0" t="n">
        <f aca="false">IF(ISNUMBER(E590),E590,VALUE(SUBSTITUTE(E590,"#",".01")))</f>
        <v>-65424.243</v>
      </c>
    </row>
    <row r="591" customFormat="false" ht="13" hidden="false" customHeight="false" outlineLevel="0" collapsed="false">
      <c r="A591" s="0" t="n">
        <v>34</v>
      </c>
      <c r="B591" s="0" t="n">
        <v>30</v>
      </c>
      <c r="C591" s="0" t="n">
        <v>64</v>
      </c>
      <c r="D591" s="0" t="s">
        <v>339</v>
      </c>
      <c r="E591" s="0" t="n">
        <v>-66003.595</v>
      </c>
      <c r="F591" s="0" t="n">
        <v>0.683</v>
      </c>
      <c r="G591" s="0" t="n">
        <f aca="false">IF(ISNUMBER(E591),E591,VALUE(SUBSTITUTE(E591,"#",".01")))</f>
        <v>-66003.595</v>
      </c>
    </row>
    <row r="592" customFormat="false" ht="13" hidden="false" customHeight="false" outlineLevel="0" collapsed="false">
      <c r="A592" s="0" t="n">
        <v>33</v>
      </c>
      <c r="B592" s="0" t="n">
        <v>31</v>
      </c>
      <c r="C592" s="0" t="n">
        <v>64</v>
      </c>
      <c r="D592" s="0" t="s">
        <v>350</v>
      </c>
      <c r="E592" s="0" t="n">
        <v>-58834.328</v>
      </c>
      <c r="F592" s="0" t="n">
        <v>2.02</v>
      </c>
      <c r="G592" s="0" t="n">
        <f aca="false">IF(ISNUMBER(E592),E592,VALUE(SUBSTITUTE(E592,"#",".01")))</f>
        <v>-58834.328</v>
      </c>
    </row>
    <row r="593" customFormat="false" ht="13" hidden="false" customHeight="false" outlineLevel="0" collapsed="false">
      <c r="A593" s="0" t="n">
        <v>32</v>
      </c>
      <c r="B593" s="0" t="n">
        <v>32</v>
      </c>
      <c r="C593" s="0" t="n">
        <v>64</v>
      </c>
      <c r="D593" s="0" t="s">
        <v>361</v>
      </c>
      <c r="E593" s="0" t="n">
        <v>-54349.881</v>
      </c>
      <c r="F593" s="0" t="n">
        <v>31.671</v>
      </c>
      <c r="G593" s="0" t="n">
        <f aca="false">IF(ISNUMBER(E593),E593,VALUE(SUBSTITUTE(E593,"#",".01")))</f>
        <v>-54349.881</v>
      </c>
    </row>
    <row r="594" customFormat="false" ht="13" hidden="false" customHeight="false" outlineLevel="0" collapsed="false">
      <c r="A594" s="0" t="n">
        <v>31</v>
      </c>
      <c r="B594" s="0" t="n">
        <v>33</v>
      </c>
      <c r="C594" s="0" t="n">
        <v>64</v>
      </c>
      <c r="D594" s="0" t="s">
        <v>373</v>
      </c>
      <c r="E594" s="0" t="s">
        <v>390</v>
      </c>
      <c r="F594" s="0" t="s">
        <v>391</v>
      </c>
      <c r="G594" s="0" t="n">
        <f aca="false">IF(ISNUMBER(E594),E594,VALUE(SUBSTITUTE(E594,"#",".01")))</f>
        <v>-39521.01</v>
      </c>
    </row>
    <row r="595" customFormat="false" ht="13" hidden="false" customHeight="false" outlineLevel="0" collapsed="false">
      <c r="A595" s="0" t="n">
        <v>42</v>
      </c>
      <c r="B595" s="0" t="n">
        <v>23</v>
      </c>
      <c r="C595" s="0" t="n">
        <v>65</v>
      </c>
      <c r="D595" s="0" t="s">
        <v>110</v>
      </c>
      <c r="E595" s="0" t="s">
        <v>392</v>
      </c>
      <c r="F595" s="0" t="s">
        <v>173</v>
      </c>
      <c r="G595" s="0" t="n">
        <f aca="false">IF(ISNUMBER(E595),E595,VALUE(SUBSTITUTE(E595,"#",".01")))</f>
        <v>-11252.01</v>
      </c>
    </row>
    <row r="596" customFormat="false" ht="13" hidden="false" customHeight="false" outlineLevel="0" collapsed="false">
      <c r="A596" s="0" t="n">
        <v>41</v>
      </c>
      <c r="B596" s="0" t="n">
        <v>24</v>
      </c>
      <c r="C596" s="0" t="n">
        <v>65</v>
      </c>
      <c r="D596" s="0" t="s">
        <v>267</v>
      </c>
      <c r="E596" s="0" t="s">
        <v>393</v>
      </c>
      <c r="F596" s="0" t="s">
        <v>169</v>
      </c>
      <c r="G596" s="0" t="n">
        <f aca="false">IF(ISNUMBER(E596),E596,VALUE(SUBSTITUTE(E596,"#",".01")))</f>
        <v>-27796.01</v>
      </c>
    </row>
    <row r="597" customFormat="false" ht="13" hidden="false" customHeight="false" outlineLevel="0" collapsed="false">
      <c r="A597" s="0" t="n">
        <v>40</v>
      </c>
      <c r="B597" s="0" t="n">
        <v>25</v>
      </c>
      <c r="C597" s="0" t="n">
        <v>65</v>
      </c>
      <c r="D597" s="0" t="s">
        <v>278</v>
      </c>
      <c r="E597" s="0" t="n">
        <v>-40672.693</v>
      </c>
      <c r="F597" s="0" t="n">
        <v>536.695</v>
      </c>
      <c r="G597" s="0" t="n">
        <f aca="false">IF(ISNUMBER(E597),E597,VALUE(SUBSTITUTE(E597,"#",".01")))</f>
        <v>-40672.693</v>
      </c>
    </row>
    <row r="598" customFormat="false" ht="13" hidden="false" customHeight="false" outlineLevel="0" collapsed="false">
      <c r="A598" s="0" t="n">
        <v>39</v>
      </c>
      <c r="B598" s="0" t="n">
        <v>26</v>
      </c>
      <c r="C598" s="0" t="n">
        <v>65</v>
      </c>
      <c r="D598" s="0" t="s">
        <v>282</v>
      </c>
      <c r="E598" s="0" t="n">
        <v>-50877.951</v>
      </c>
      <c r="F598" s="0" t="n">
        <v>243.259</v>
      </c>
      <c r="G598" s="0" t="n">
        <f aca="false">IF(ISNUMBER(E598),E598,VALUE(SUBSTITUTE(E598,"#",".01")))</f>
        <v>-50877.951</v>
      </c>
    </row>
    <row r="599" customFormat="false" ht="13" hidden="false" customHeight="false" outlineLevel="0" collapsed="false">
      <c r="A599" s="0" t="n">
        <v>38</v>
      </c>
      <c r="B599" s="0" t="n">
        <v>27</v>
      </c>
      <c r="C599" s="0" t="n">
        <v>65</v>
      </c>
      <c r="D599" s="0" t="s">
        <v>296</v>
      </c>
      <c r="E599" s="0" t="n">
        <v>-59169.934</v>
      </c>
      <c r="F599" s="0" t="n">
        <v>13.146</v>
      </c>
      <c r="G599" s="0" t="n">
        <f aca="false">IF(ISNUMBER(E599),E599,VALUE(SUBSTITUTE(E599,"#",".01")))</f>
        <v>-59169.934</v>
      </c>
    </row>
    <row r="600" customFormat="false" ht="13" hidden="false" customHeight="false" outlineLevel="0" collapsed="false">
      <c r="A600" s="0" t="n">
        <v>37</v>
      </c>
      <c r="B600" s="0" t="n">
        <v>28</v>
      </c>
      <c r="C600" s="0" t="n">
        <v>65</v>
      </c>
      <c r="D600" s="0" t="s">
        <v>304</v>
      </c>
      <c r="E600" s="0" t="n">
        <v>-65126.052</v>
      </c>
      <c r="F600" s="0" t="n">
        <v>0.623</v>
      </c>
      <c r="G600" s="0" t="n">
        <f aca="false">IF(ISNUMBER(E600),E600,VALUE(SUBSTITUTE(E600,"#",".01")))</f>
        <v>-65126.052</v>
      </c>
    </row>
    <row r="601" customFormat="false" ht="13" hidden="false" customHeight="false" outlineLevel="0" collapsed="false">
      <c r="A601" s="0" t="n">
        <v>36</v>
      </c>
      <c r="B601" s="0" t="n">
        <v>29</v>
      </c>
      <c r="C601" s="0" t="n">
        <v>65</v>
      </c>
      <c r="D601" s="0" t="s">
        <v>328</v>
      </c>
      <c r="E601" s="0" t="n">
        <v>-67263.661</v>
      </c>
      <c r="F601" s="0" t="n">
        <v>0.678</v>
      </c>
      <c r="G601" s="0" t="n">
        <f aca="false">IF(ISNUMBER(E601),E601,VALUE(SUBSTITUTE(E601,"#",".01")))</f>
        <v>-67263.661</v>
      </c>
    </row>
    <row r="602" customFormat="false" ht="13" hidden="false" customHeight="false" outlineLevel="0" collapsed="false">
      <c r="A602" s="0" t="n">
        <v>35</v>
      </c>
      <c r="B602" s="0" t="n">
        <v>30</v>
      </c>
      <c r="C602" s="0" t="n">
        <v>65</v>
      </c>
      <c r="D602" s="0" t="s">
        <v>339</v>
      </c>
      <c r="E602" s="0" t="n">
        <v>-65911.599</v>
      </c>
      <c r="F602" s="0" t="n">
        <v>0.684</v>
      </c>
      <c r="G602" s="0" t="n">
        <f aca="false">IF(ISNUMBER(E602),E602,VALUE(SUBSTITUTE(E602,"#",".01")))</f>
        <v>-65911.599</v>
      </c>
    </row>
    <row r="603" customFormat="false" ht="13" hidden="false" customHeight="false" outlineLevel="0" collapsed="false">
      <c r="A603" s="0" t="n">
        <v>34</v>
      </c>
      <c r="B603" s="0" t="n">
        <v>31</v>
      </c>
      <c r="C603" s="0" t="n">
        <v>65</v>
      </c>
      <c r="D603" s="0" t="s">
        <v>350</v>
      </c>
      <c r="E603" s="0" t="n">
        <v>-62657.173</v>
      </c>
      <c r="F603" s="0" t="n">
        <v>0.833</v>
      </c>
      <c r="G603" s="0" t="n">
        <f aca="false">IF(ISNUMBER(E603),E603,VALUE(SUBSTITUTE(E603,"#",".01")))</f>
        <v>-62657.173</v>
      </c>
    </row>
    <row r="604" customFormat="false" ht="13" hidden="false" customHeight="false" outlineLevel="0" collapsed="false">
      <c r="A604" s="0" t="n">
        <v>33</v>
      </c>
      <c r="B604" s="0" t="n">
        <v>32</v>
      </c>
      <c r="C604" s="0" t="n">
        <v>65</v>
      </c>
      <c r="D604" s="0" t="s">
        <v>361</v>
      </c>
      <c r="E604" s="0" t="n">
        <v>-56414.625</v>
      </c>
      <c r="F604" s="0" t="n">
        <v>100.002</v>
      </c>
      <c r="G604" s="0" t="n">
        <f aca="false">IF(ISNUMBER(E604),E604,VALUE(SUBSTITUTE(E604,"#",".01")))</f>
        <v>-56414.625</v>
      </c>
    </row>
    <row r="605" customFormat="false" ht="13" hidden="false" customHeight="false" outlineLevel="0" collapsed="false">
      <c r="A605" s="0" t="n">
        <v>32</v>
      </c>
      <c r="B605" s="0" t="n">
        <v>33</v>
      </c>
      <c r="C605" s="0" t="n">
        <v>65</v>
      </c>
      <c r="D605" s="0" t="s">
        <v>373</v>
      </c>
      <c r="E605" s="0" t="s">
        <v>394</v>
      </c>
      <c r="F605" s="0" t="s">
        <v>395</v>
      </c>
      <c r="G605" s="0" t="n">
        <f aca="false">IF(ISNUMBER(E605),E605,VALUE(SUBSTITUTE(E605,"#",".01")))</f>
        <v>-46981.01</v>
      </c>
    </row>
    <row r="606" customFormat="false" ht="13" hidden="false" customHeight="false" outlineLevel="0" collapsed="false">
      <c r="A606" s="0" t="n">
        <v>31</v>
      </c>
      <c r="B606" s="0" t="n">
        <v>34</v>
      </c>
      <c r="C606" s="0" t="n">
        <v>65</v>
      </c>
      <c r="D606" s="0" t="s">
        <v>396</v>
      </c>
      <c r="E606" s="0" t="s">
        <v>397</v>
      </c>
      <c r="F606" s="0" t="s">
        <v>206</v>
      </c>
      <c r="G606" s="0" t="n">
        <f aca="false">IF(ISNUMBER(E606),E606,VALUE(SUBSTITUTE(E606,"#",".01")))</f>
        <v>-32919.01</v>
      </c>
    </row>
    <row r="607" customFormat="false" ht="13" hidden="false" customHeight="false" outlineLevel="0" collapsed="false">
      <c r="A607" s="0" t="n">
        <v>42</v>
      </c>
      <c r="B607" s="0" t="n">
        <v>24</v>
      </c>
      <c r="C607" s="0" t="n">
        <v>66</v>
      </c>
      <c r="D607" s="0" t="s">
        <v>267</v>
      </c>
      <c r="E607" s="0" t="s">
        <v>398</v>
      </c>
      <c r="F607" s="0" t="s">
        <v>206</v>
      </c>
      <c r="G607" s="0" t="n">
        <f aca="false">IF(ISNUMBER(E607),E607,VALUE(SUBSTITUTE(E607,"#",".01")))</f>
        <v>-24796.01</v>
      </c>
    </row>
    <row r="608" customFormat="false" ht="13" hidden="false" customHeight="false" outlineLevel="0" collapsed="false">
      <c r="A608" s="0" t="n">
        <v>41</v>
      </c>
      <c r="B608" s="0" t="n">
        <v>25</v>
      </c>
      <c r="C608" s="0" t="n">
        <v>66</v>
      </c>
      <c r="D608" s="0" t="s">
        <v>278</v>
      </c>
      <c r="E608" s="0" t="s">
        <v>399</v>
      </c>
      <c r="F608" s="0" t="s">
        <v>167</v>
      </c>
      <c r="G608" s="0" t="n">
        <f aca="false">IF(ISNUMBER(E608),E608,VALUE(SUBSTITUTE(E608,"#",".01")))</f>
        <v>-36254.01</v>
      </c>
    </row>
    <row r="609" customFormat="false" ht="13" hidden="false" customHeight="false" outlineLevel="0" collapsed="false">
      <c r="A609" s="0" t="n">
        <v>40</v>
      </c>
      <c r="B609" s="0" t="n">
        <v>26</v>
      </c>
      <c r="C609" s="0" t="n">
        <v>66</v>
      </c>
      <c r="D609" s="0" t="s">
        <v>282</v>
      </c>
      <c r="E609" s="0" t="n">
        <v>-49573.517</v>
      </c>
      <c r="F609" s="0" t="n">
        <v>302.64</v>
      </c>
      <c r="G609" s="0" t="n">
        <f aca="false">IF(ISNUMBER(E609),E609,VALUE(SUBSTITUTE(E609,"#",".01")))</f>
        <v>-49573.517</v>
      </c>
    </row>
    <row r="610" customFormat="false" ht="13" hidden="false" customHeight="false" outlineLevel="0" collapsed="false">
      <c r="A610" s="0" t="n">
        <v>39</v>
      </c>
      <c r="B610" s="0" t="n">
        <v>27</v>
      </c>
      <c r="C610" s="0" t="n">
        <v>66</v>
      </c>
      <c r="D610" s="0" t="s">
        <v>296</v>
      </c>
      <c r="E610" s="0" t="n">
        <v>-56111.332</v>
      </c>
      <c r="F610" s="0" t="n">
        <v>252.102</v>
      </c>
      <c r="G610" s="0" t="n">
        <f aca="false">IF(ISNUMBER(E610),E610,VALUE(SUBSTITUTE(E610,"#",".01")))</f>
        <v>-56111.332</v>
      </c>
    </row>
    <row r="611" customFormat="false" ht="13" hidden="false" customHeight="false" outlineLevel="0" collapsed="false">
      <c r="A611" s="0" t="n">
        <v>38</v>
      </c>
      <c r="B611" s="0" t="n">
        <v>28</v>
      </c>
      <c r="C611" s="0" t="n">
        <v>66</v>
      </c>
      <c r="D611" s="0" t="s">
        <v>304</v>
      </c>
      <c r="E611" s="0" t="n">
        <v>-66006.285</v>
      </c>
      <c r="F611" s="0" t="n">
        <v>1.397</v>
      </c>
      <c r="G611" s="0" t="n">
        <f aca="false">IF(ISNUMBER(E611),E611,VALUE(SUBSTITUTE(E611,"#",".01")))</f>
        <v>-66006.285</v>
      </c>
    </row>
    <row r="612" customFormat="false" ht="13" hidden="false" customHeight="false" outlineLevel="0" collapsed="false">
      <c r="A612" s="0" t="n">
        <v>37</v>
      </c>
      <c r="B612" s="0" t="n">
        <v>29</v>
      </c>
      <c r="C612" s="0" t="n">
        <v>66</v>
      </c>
      <c r="D612" s="0" t="s">
        <v>328</v>
      </c>
      <c r="E612" s="0" t="n">
        <v>-66258.274</v>
      </c>
      <c r="F612" s="0" t="n">
        <v>0.683</v>
      </c>
      <c r="G612" s="0" t="n">
        <f aca="false">IF(ISNUMBER(E612),E612,VALUE(SUBSTITUTE(E612,"#",".01")))</f>
        <v>-66258.274</v>
      </c>
    </row>
    <row r="613" customFormat="false" ht="13" hidden="false" customHeight="false" outlineLevel="0" collapsed="false">
      <c r="A613" s="0" t="n">
        <v>36</v>
      </c>
      <c r="B613" s="0" t="n">
        <v>30</v>
      </c>
      <c r="C613" s="0" t="n">
        <v>66</v>
      </c>
      <c r="D613" s="0" t="s">
        <v>339</v>
      </c>
      <c r="E613" s="0" t="n">
        <v>-68899.427</v>
      </c>
      <c r="F613" s="0" t="n">
        <v>0.92</v>
      </c>
      <c r="G613" s="0" t="n">
        <f aca="false">IF(ISNUMBER(E613),E613,VALUE(SUBSTITUTE(E613,"#",".01")))</f>
        <v>-68899.427</v>
      </c>
    </row>
    <row r="614" customFormat="false" ht="13" hidden="false" customHeight="false" outlineLevel="0" collapsed="false">
      <c r="A614" s="0" t="n">
        <v>35</v>
      </c>
      <c r="B614" s="0" t="n">
        <v>31</v>
      </c>
      <c r="C614" s="0" t="n">
        <v>66</v>
      </c>
      <c r="D614" s="0" t="s">
        <v>350</v>
      </c>
      <c r="E614" s="0" t="n">
        <v>-63724.427</v>
      </c>
      <c r="F614" s="0" t="n">
        <v>3.138</v>
      </c>
      <c r="G614" s="0" t="n">
        <f aca="false">IF(ISNUMBER(E614),E614,VALUE(SUBSTITUTE(E614,"#",".01")))</f>
        <v>-63724.427</v>
      </c>
    </row>
    <row r="615" customFormat="false" ht="13" hidden="false" customHeight="false" outlineLevel="0" collapsed="false">
      <c r="A615" s="0" t="n">
        <v>34</v>
      </c>
      <c r="B615" s="0" t="n">
        <v>32</v>
      </c>
      <c r="C615" s="0" t="n">
        <v>66</v>
      </c>
      <c r="D615" s="0" t="s">
        <v>361</v>
      </c>
      <c r="E615" s="0" t="n">
        <v>-61624.427</v>
      </c>
      <c r="F615" s="0" t="n">
        <v>30.164</v>
      </c>
      <c r="G615" s="0" t="n">
        <f aca="false">IF(ISNUMBER(E615),E615,VALUE(SUBSTITUTE(E615,"#",".01")))</f>
        <v>-61624.427</v>
      </c>
    </row>
    <row r="616" customFormat="false" ht="13" hidden="false" customHeight="false" outlineLevel="0" collapsed="false">
      <c r="A616" s="0" t="n">
        <v>33</v>
      </c>
      <c r="B616" s="0" t="n">
        <v>33</v>
      </c>
      <c r="C616" s="0" t="n">
        <v>66</v>
      </c>
      <c r="D616" s="0" t="s">
        <v>373</v>
      </c>
      <c r="E616" s="0" t="n">
        <v>-51502.304</v>
      </c>
      <c r="F616" s="0" t="n">
        <v>679.991</v>
      </c>
      <c r="G616" s="0" t="n">
        <f aca="false">IF(ISNUMBER(E616),E616,VALUE(SUBSTITUTE(E616,"#",".01")))</f>
        <v>-51502.304</v>
      </c>
    </row>
    <row r="617" customFormat="false" ht="13" hidden="false" customHeight="false" outlineLevel="0" collapsed="false">
      <c r="A617" s="0" t="n">
        <v>32</v>
      </c>
      <c r="B617" s="0" t="n">
        <v>34</v>
      </c>
      <c r="C617" s="0" t="n">
        <v>66</v>
      </c>
      <c r="D617" s="0" t="s">
        <v>396</v>
      </c>
      <c r="E617" s="0" t="s">
        <v>400</v>
      </c>
      <c r="F617" s="0" t="s">
        <v>180</v>
      </c>
      <c r="G617" s="0" t="n">
        <f aca="false">IF(ISNUMBER(E617),E617,VALUE(SUBSTITUTE(E617,"#",".01")))</f>
        <v>-41722.01</v>
      </c>
    </row>
    <row r="618" customFormat="false" ht="13" hidden="false" customHeight="false" outlineLevel="0" collapsed="false">
      <c r="A618" s="0" t="n">
        <v>43</v>
      </c>
      <c r="B618" s="0" t="n">
        <v>24</v>
      </c>
      <c r="C618" s="0" t="n">
        <v>67</v>
      </c>
      <c r="D618" s="0" t="s">
        <v>267</v>
      </c>
      <c r="E618" s="0" t="s">
        <v>401</v>
      </c>
      <c r="F618" s="0" t="s">
        <v>158</v>
      </c>
      <c r="G618" s="0" t="n">
        <f aca="false">IF(ISNUMBER(E618),E618,VALUE(SUBSTITUTE(E618,"#",".01")))</f>
        <v>-19049.01</v>
      </c>
    </row>
    <row r="619" customFormat="false" ht="13" hidden="false" customHeight="false" outlineLevel="0" collapsed="false">
      <c r="A619" s="0" t="n">
        <v>42</v>
      </c>
      <c r="B619" s="0" t="n">
        <v>25</v>
      </c>
      <c r="C619" s="0" t="n">
        <v>67</v>
      </c>
      <c r="D619" s="0" t="s">
        <v>278</v>
      </c>
      <c r="E619" s="0" t="s">
        <v>402</v>
      </c>
      <c r="F619" s="0" t="s">
        <v>169</v>
      </c>
      <c r="G619" s="0" t="n">
        <f aca="false">IF(ISNUMBER(E619),E619,VALUE(SUBSTITUTE(E619,"#",".01")))</f>
        <v>-33403.01</v>
      </c>
    </row>
    <row r="620" customFormat="false" ht="13" hidden="false" customHeight="false" outlineLevel="0" collapsed="false">
      <c r="A620" s="0" t="n">
        <v>41</v>
      </c>
      <c r="B620" s="0" t="n">
        <v>26</v>
      </c>
      <c r="C620" s="0" t="n">
        <v>67</v>
      </c>
      <c r="D620" s="0" t="s">
        <v>282</v>
      </c>
      <c r="E620" s="0" t="n">
        <v>-45692.348</v>
      </c>
      <c r="F620" s="0" t="n">
        <v>415.57</v>
      </c>
      <c r="G620" s="0" t="n">
        <f aca="false">IF(ISNUMBER(E620),E620,VALUE(SUBSTITUTE(E620,"#",".01")))</f>
        <v>-45692.348</v>
      </c>
    </row>
    <row r="621" customFormat="false" ht="13" hidden="false" customHeight="false" outlineLevel="0" collapsed="false">
      <c r="A621" s="0" t="n">
        <v>40</v>
      </c>
      <c r="B621" s="0" t="n">
        <v>27</v>
      </c>
      <c r="C621" s="0" t="n">
        <v>67</v>
      </c>
      <c r="D621" s="0" t="s">
        <v>296</v>
      </c>
      <c r="E621" s="0" t="n">
        <v>-55061.049</v>
      </c>
      <c r="F621" s="0" t="n">
        <v>318.259</v>
      </c>
      <c r="G621" s="0" t="n">
        <f aca="false">IF(ISNUMBER(E621),E621,VALUE(SUBSTITUTE(E621,"#",".01")))</f>
        <v>-55061.049</v>
      </c>
    </row>
    <row r="622" customFormat="false" ht="13" hidden="false" customHeight="false" outlineLevel="0" collapsed="false">
      <c r="A622" s="0" t="n">
        <v>39</v>
      </c>
      <c r="B622" s="0" t="n">
        <v>28</v>
      </c>
      <c r="C622" s="0" t="n">
        <v>67</v>
      </c>
      <c r="D622" s="0" t="s">
        <v>304</v>
      </c>
      <c r="E622" s="0" t="n">
        <v>-63742.68</v>
      </c>
      <c r="F622" s="0" t="n">
        <v>2.888</v>
      </c>
      <c r="G622" s="0" t="n">
        <f aca="false">IF(ISNUMBER(E622),E622,VALUE(SUBSTITUTE(E622,"#",".01")))</f>
        <v>-63742.68</v>
      </c>
    </row>
    <row r="623" customFormat="false" ht="13" hidden="false" customHeight="false" outlineLevel="0" collapsed="false">
      <c r="A623" s="0" t="n">
        <v>38</v>
      </c>
      <c r="B623" s="0" t="n">
        <v>29</v>
      </c>
      <c r="C623" s="0" t="n">
        <v>67</v>
      </c>
      <c r="D623" s="0" t="s">
        <v>328</v>
      </c>
      <c r="E623" s="0" t="n">
        <v>-67318.779</v>
      </c>
      <c r="F623" s="0" t="n">
        <v>1.211</v>
      </c>
      <c r="G623" s="0" t="n">
        <f aca="false">IF(ISNUMBER(E623),E623,VALUE(SUBSTITUTE(E623,"#",".01")))</f>
        <v>-67318.779</v>
      </c>
    </row>
    <row r="624" customFormat="false" ht="13" hidden="false" customHeight="false" outlineLevel="0" collapsed="false">
      <c r="A624" s="0" t="n">
        <v>37</v>
      </c>
      <c r="B624" s="0" t="n">
        <v>30</v>
      </c>
      <c r="C624" s="0" t="n">
        <v>67</v>
      </c>
      <c r="D624" s="0" t="s">
        <v>339</v>
      </c>
      <c r="E624" s="0" t="n">
        <v>-67880.441</v>
      </c>
      <c r="F624" s="0" t="n">
        <v>0.936</v>
      </c>
      <c r="G624" s="0" t="n">
        <f aca="false">IF(ISNUMBER(E624),E624,VALUE(SUBSTITUTE(E624,"#",".01")))</f>
        <v>-67880.441</v>
      </c>
    </row>
    <row r="625" customFormat="false" ht="13" hidden="false" customHeight="false" outlineLevel="0" collapsed="false">
      <c r="A625" s="0" t="n">
        <v>36</v>
      </c>
      <c r="B625" s="0" t="n">
        <v>31</v>
      </c>
      <c r="C625" s="0" t="n">
        <v>67</v>
      </c>
      <c r="D625" s="0" t="s">
        <v>350</v>
      </c>
      <c r="E625" s="0" t="n">
        <v>-66879.683</v>
      </c>
      <c r="F625" s="0" t="n">
        <v>1.271</v>
      </c>
      <c r="G625" s="0" t="n">
        <f aca="false">IF(ISNUMBER(E625),E625,VALUE(SUBSTITUTE(E625,"#",".01")))</f>
        <v>-66879.683</v>
      </c>
    </row>
    <row r="626" customFormat="false" ht="13" hidden="false" customHeight="false" outlineLevel="0" collapsed="false">
      <c r="A626" s="0" t="n">
        <v>35</v>
      </c>
      <c r="B626" s="0" t="n">
        <v>32</v>
      </c>
      <c r="C626" s="0" t="n">
        <v>67</v>
      </c>
      <c r="D626" s="0" t="s">
        <v>361</v>
      </c>
      <c r="E626" s="0" t="n">
        <v>-62657.81</v>
      </c>
      <c r="F626" s="0" t="n">
        <v>4.666</v>
      </c>
      <c r="G626" s="0" t="n">
        <f aca="false">IF(ISNUMBER(E626),E626,VALUE(SUBSTITUTE(E626,"#",".01")))</f>
        <v>-62657.81</v>
      </c>
    </row>
    <row r="627" customFormat="false" ht="13" hidden="false" customHeight="false" outlineLevel="0" collapsed="false">
      <c r="A627" s="0" t="n">
        <v>34</v>
      </c>
      <c r="B627" s="0" t="n">
        <v>33</v>
      </c>
      <c r="C627" s="0" t="n">
        <v>67</v>
      </c>
      <c r="D627" s="0" t="s">
        <v>373</v>
      </c>
      <c r="E627" s="0" t="n">
        <v>-56647.81</v>
      </c>
      <c r="F627" s="0" t="n">
        <v>100.109</v>
      </c>
      <c r="G627" s="0" t="n">
        <f aca="false">IF(ISNUMBER(E627),E627,VALUE(SUBSTITUTE(E627,"#",".01")))</f>
        <v>-56647.81</v>
      </c>
    </row>
    <row r="628" customFormat="false" ht="13" hidden="false" customHeight="false" outlineLevel="0" collapsed="false">
      <c r="A628" s="0" t="n">
        <v>33</v>
      </c>
      <c r="B628" s="0" t="n">
        <v>34</v>
      </c>
      <c r="C628" s="0" t="n">
        <v>67</v>
      </c>
      <c r="D628" s="0" t="s">
        <v>396</v>
      </c>
      <c r="E628" s="0" t="s">
        <v>403</v>
      </c>
      <c r="F628" s="0" t="s">
        <v>190</v>
      </c>
      <c r="G628" s="0" t="n">
        <f aca="false">IF(ISNUMBER(E628),E628,VALUE(SUBSTITUTE(E628,"#",".01")))</f>
        <v>-46491.01</v>
      </c>
    </row>
    <row r="629" customFormat="false" ht="13" hidden="false" customHeight="false" outlineLevel="0" collapsed="false">
      <c r="A629" s="0" t="n">
        <v>32</v>
      </c>
      <c r="B629" s="0" t="n">
        <v>35</v>
      </c>
      <c r="C629" s="0" t="n">
        <v>67</v>
      </c>
      <c r="D629" s="0" t="s">
        <v>404</v>
      </c>
      <c r="E629" s="0" t="s">
        <v>405</v>
      </c>
      <c r="F629" s="0" t="s">
        <v>169</v>
      </c>
      <c r="G629" s="0" t="n">
        <f aca="false">IF(ISNUMBER(E629),E629,VALUE(SUBSTITUTE(E629,"#",".01")))</f>
        <v>-32798.01</v>
      </c>
    </row>
    <row r="630" customFormat="false" ht="13" hidden="false" customHeight="false" outlineLevel="0" collapsed="false">
      <c r="A630" s="0" t="n">
        <v>43</v>
      </c>
      <c r="B630" s="0" t="n">
        <v>25</v>
      </c>
      <c r="C630" s="0" t="n">
        <v>68</v>
      </c>
      <c r="D630" s="0" t="s">
        <v>278</v>
      </c>
      <c r="E630" s="0" t="s">
        <v>406</v>
      </c>
      <c r="F630" s="0" t="s">
        <v>206</v>
      </c>
      <c r="G630" s="0" t="n">
        <f aca="false">IF(ISNUMBER(E630),E630,VALUE(SUBSTITUTE(E630,"#",".01")))</f>
        <v>-28597.01</v>
      </c>
    </row>
    <row r="631" customFormat="false" ht="13" hidden="false" customHeight="false" outlineLevel="0" collapsed="false">
      <c r="A631" s="0" t="n">
        <v>42</v>
      </c>
      <c r="B631" s="0" t="n">
        <v>26</v>
      </c>
      <c r="C631" s="0" t="n">
        <v>68</v>
      </c>
      <c r="D631" s="0" t="s">
        <v>282</v>
      </c>
      <c r="E631" s="0" t="n">
        <v>-43128.173</v>
      </c>
      <c r="F631" s="0" t="n">
        <v>698.621</v>
      </c>
      <c r="G631" s="0" t="n">
        <f aca="false">IF(ISNUMBER(E631),E631,VALUE(SUBSTITUTE(E631,"#",".01")))</f>
        <v>-43128.173</v>
      </c>
    </row>
    <row r="632" customFormat="false" ht="13" hidden="false" customHeight="false" outlineLevel="0" collapsed="false">
      <c r="A632" s="0" t="n">
        <v>41</v>
      </c>
      <c r="B632" s="0" t="n">
        <v>27</v>
      </c>
      <c r="C632" s="0" t="n">
        <v>68</v>
      </c>
      <c r="D632" s="0" t="s">
        <v>296</v>
      </c>
      <c r="E632" s="0" t="n">
        <v>-51350.415</v>
      </c>
      <c r="F632" s="0" t="n">
        <v>318.259</v>
      </c>
      <c r="G632" s="0" t="n">
        <f aca="false">IF(ISNUMBER(E632),E632,VALUE(SUBSTITUTE(E632,"#",".01")))</f>
        <v>-51350.415</v>
      </c>
    </row>
    <row r="633" customFormat="false" ht="13" hidden="false" customHeight="false" outlineLevel="0" collapsed="false">
      <c r="A633" s="0" t="n">
        <v>40</v>
      </c>
      <c r="B633" s="0" t="n">
        <v>28</v>
      </c>
      <c r="C633" s="0" t="n">
        <v>68</v>
      </c>
      <c r="D633" s="0" t="s">
        <v>304</v>
      </c>
      <c r="E633" s="0" t="n">
        <v>-63463.815</v>
      </c>
      <c r="F633" s="0" t="n">
        <v>2.981</v>
      </c>
      <c r="G633" s="0" t="n">
        <f aca="false">IF(ISNUMBER(E633),E633,VALUE(SUBSTITUTE(E633,"#",".01")))</f>
        <v>-63463.815</v>
      </c>
    </row>
    <row r="634" customFormat="false" ht="13" hidden="false" customHeight="false" outlineLevel="0" collapsed="false">
      <c r="A634" s="0" t="n">
        <v>39</v>
      </c>
      <c r="B634" s="0" t="n">
        <v>29</v>
      </c>
      <c r="C634" s="0" t="n">
        <v>68</v>
      </c>
      <c r="D634" s="0" t="s">
        <v>328</v>
      </c>
      <c r="E634" s="0" t="n">
        <v>-65567.035</v>
      </c>
      <c r="F634" s="0" t="n">
        <v>1.584</v>
      </c>
      <c r="G634" s="0" t="n">
        <f aca="false">IF(ISNUMBER(E634),E634,VALUE(SUBSTITUTE(E634,"#",".01")))</f>
        <v>-65567.035</v>
      </c>
    </row>
    <row r="635" customFormat="false" ht="13" hidden="false" customHeight="false" outlineLevel="0" collapsed="false">
      <c r="A635" s="0" t="n">
        <v>38</v>
      </c>
      <c r="B635" s="0" t="n">
        <v>30</v>
      </c>
      <c r="C635" s="0" t="n">
        <v>68</v>
      </c>
      <c r="D635" s="0" t="s">
        <v>339</v>
      </c>
      <c r="E635" s="0" t="n">
        <v>-70007.22</v>
      </c>
      <c r="F635" s="0" t="n">
        <v>0.955</v>
      </c>
      <c r="G635" s="0" t="n">
        <f aca="false">IF(ISNUMBER(E635),E635,VALUE(SUBSTITUTE(E635,"#",".01")))</f>
        <v>-70007.22</v>
      </c>
    </row>
    <row r="636" customFormat="false" ht="13" hidden="false" customHeight="false" outlineLevel="0" collapsed="false">
      <c r="A636" s="0" t="n">
        <v>37</v>
      </c>
      <c r="B636" s="0" t="n">
        <v>31</v>
      </c>
      <c r="C636" s="0" t="n">
        <v>68</v>
      </c>
      <c r="D636" s="0" t="s">
        <v>350</v>
      </c>
      <c r="E636" s="0" t="n">
        <v>-67086.12</v>
      </c>
      <c r="F636" s="0" t="n">
        <v>1.534</v>
      </c>
      <c r="G636" s="0" t="n">
        <f aca="false">IF(ISNUMBER(E636),E636,VALUE(SUBSTITUTE(E636,"#",".01")))</f>
        <v>-67086.12</v>
      </c>
    </row>
    <row r="637" customFormat="false" ht="13" hidden="false" customHeight="false" outlineLevel="0" collapsed="false">
      <c r="A637" s="0" t="n">
        <v>36</v>
      </c>
      <c r="B637" s="0" t="n">
        <v>32</v>
      </c>
      <c r="C637" s="0" t="n">
        <v>68</v>
      </c>
      <c r="D637" s="0" t="s">
        <v>361</v>
      </c>
      <c r="E637" s="0" t="n">
        <v>-66979.785</v>
      </c>
      <c r="F637" s="0" t="n">
        <v>6.227</v>
      </c>
      <c r="G637" s="0" t="n">
        <f aca="false">IF(ISNUMBER(E637),E637,VALUE(SUBSTITUTE(E637,"#",".01")))</f>
        <v>-66979.785</v>
      </c>
    </row>
    <row r="638" customFormat="false" ht="13" hidden="false" customHeight="false" outlineLevel="0" collapsed="false">
      <c r="A638" s="0" t="n">
        <v>35</v>
      </c>
      <c r="B638" s="0" t="n">
        <v>33</v>
      </c>
      <c r="C638" s="0" t="n">
        <v>68</v>
      </c>
      <c r="D638" s="0" t="s">
        <v>373</v>
      </c>
      <c r="E638" s="0" t="n">
        <v>-58899.233</v>
      </c>
      <c r="F638" s="0" t="n">
        <v>43.366</v>
      </c>
      <c r="G638" s="0" t="n">
        <f aca="false">IF(ISNUMBER(E638),E638,VALUE(SUBSTITUTE(E638,"#",".01")))</f>
        <v>-58899.233</v>
      </c>
    </row>
    <row r="639" customFormat="false" ht="13" hidden="false" customHeight="false" outlineLevel="0" collapsed="false">
      <c r="A639" s="0" t="n">
        <v>34</v>
      </c>
      <c r="B639" s="0" t="n">
        <v>34</v>
      </c>
      <c r="C639" s="0" t="n">
        <v>68</v>
      </c>
      <c r="D639" s="0" t="s">
        <v>396</v>
      </c>
      <c r="E639" s="0" t="n">
        <v>-54214.814</v>
      </c>
      <c r="F639" s="0" t="n">
        <v>32.602</v>
      </c>
      <c r="G639" s="0" t="n">
        <f aca="false">IF(ISNUMBER(E639),E639,VALUE(SUBSTITUTE(E639,"#",".01")))</f>
        <v>-54214.814</v>
      </c>
    </row>
    <row r="640" customFormat="false" ht="13" hidden="false" customHeight="false" outlineLevel="0" collapsed="false">
      <c r="A640" s="0" t="n">
        <v>33</v>
      </c>
      <c r="B640" s="0" t="n">
        <v>35</v>
      </c>
      <c r="C640" s="0" t="n">
        <v>68</v>
      </c>
      <c r="D640" s="0" t="s">
        <v>404</v>
      </c>
      <c r="E640" s="0" t="s">
        <v>407</v>
      </c>
      <c r="F640" s="0" t="s">
        <v>391</v>
      </c>
      <c r="G640" s="0" t="n">
        <f aca="false">IF(ISNUMBER(E640),E640,VALUE(SUBSTITUTE(E640,"#",".01")))</f>
        <v>-38642.01</v>
      </c>
    </row>
    <row r="641" customFormat="false" ht="13" hidden="false" customHeight="false" outlineLevel="0" collapsed="false">
      <c r="A641" s="0" t="n">
        <v>44</v>
      </c>
      <c r="B641" s="0" t="n">
        <v>25</v>
      </c>
      <c r="C641" s="0" t="n">
        <v>69</v>
      </c>
      <c r="D641" s="0" t="s">
        <v>278</v>
      </c>
      <c r="E641" s="0" t="s">
        <v>408</v>
      </c>
      <c r="F641" s="0" t="s">
        <v>173</v>
      </c>
      <c r="G641" s="0" t="n">
        <f aca="false">IF(ISNUMBER(E641),E641,VALUE(SUBSTITUTE(E641,"#",".01")))</f>
        <v>-25299.01</v>
      </c>
    </row>
    <row r="642" customFormat="false" ht="13" hidden="false" customHeight="false" outlineLevel="0" collapsed="false">
      <c r="A642" s="0" t="n">
        <v>43</v>
      </c>
      <c r="B642" s="0" t="n">
        <v>26</v>
      </c>
      <c r="C642" s="0" t="n">
        <v>69</v>
      </c>
      <c r="D642" s="0" t="s">
        <v>282</v>
      </c>
      <c r="E642" s="0" t="s">
        <v>409</v>
      </c>
      <c r="F642" s="0" t="s">
        <v>169</v>
      </c>
      <c r="G642" s="0" t="n">
        <f aca="false">IF(ISNUMBER(E642),E642,VALUE(SUBSTITUTE(E642,"#",".01")))</f>
        <v>-38396.01</v>
      </c>
    </row>
    <row r="643" customFormat="false" ht="13" hidden="false" customHeight="false" outlineLevel="0" collapsed="false">
      <c r="A643" s="0" t="n">
        <v>42</v>
      </c>
      <c r="B643" s="0" t="n">
        <v>27</v>
      </c>
      <c r="C643" s="0" t="n">
        <v>69</v>
      </c>
      <c r="D643" s="0" t="s">
        <v>296</v>
      </c>
      <c r="E643" s="0" t="n">
        <v>-50002.598</v>
      </c>
      <c r="F643" s="0" t="n">
        <v>335.338</v>
      </c>
      <c r="G643" s="0" t="n">
        <f aca="false">IF(ISNUMBER(E643),E643,VALUE(SUBSTITUTE(E643,"#",".01")))</f>
        <v>-50002.598</v>
      </c>
    </row>
    <row r="644" customFormat="false" ht="13" hidden="false" customHeight="false" outlineLevel="0" collapsed="false">
      <c r="A644" s="0" t="n">
        <v>41</v>
      </c>
      <c r="B644" s="0" t="n">
        <v>28</v>
      </c>
      <c r="C644" s="0" t="n">
        <v>69</v>
      </c>
      <c r="D644" s="0" t="s">
        <v>304</v>
      </c>
      <c r="E644" s="0" t="n">
        <v>-59978.648</v>
      </c>
      <c r="F644" s="0" t="n">
        <v>3.726</v>
      </c>
      <c r="G644" s="0" t="n">
        <f aca="false">IF(ISNUMBER(E644),E644,VALUE(SUBSTITUTE(E644,"#",".01")))</f>
        <v>-59978.648</v>
      </c>
    </row>
    <row r="645" customFormat="false" ht="13" hidden="false" customHeight="false" outlineLevel="0" collapsed="false">
      <c r="A645" s="0" t="n">
        <v>40</v>
      </c>
      <c r="B645" s="0" t="n">
        <v>29</v>
      </c>
      <c r="C645" s="0" t="n">
        <v>69</v>
      </c>
      <c r="D645" s="0" t="s">
        <v>328</v>
      </c>
      <c r="E645" s="0" t="n">
        <v>-65736.213</v>
      </c>
      <c r="F645" s="0" t="n">
        <v>1.397</v>
      </c>
      <c r="G645" s="0" t="n">
        <f aca="false">IF(ISNUMBER(E645),E645,VALUE(SUBSTITUTE(E645,"#",".01")))</f>
        <v>-65736.213</v>
      </c>
    </row>
    <row r="646" customFormat="false" ht="13" hidden="false" customHeight="false" outlineLevel="0" collapsed="false">
      <c r="A646" s="0" t="n">
        <v>39</v>
      </c>
      <c r="B646" s="0" t="n">
        <v>30</v>
      </c>
      <c r="C646" s="0" t="n">
        <v>69</v>
      </c>
      <c r="D646" s="0" t="s">
        <v>339</v>
      </c>
      <c r="E646" s="0" t="n">
        <v>-68417.973</v>
      </c>
      <c r="F646" s="0" t="n">
        <v>0.969</v>
      </c>
      <c r="G646" s="0" t="n">
        <f aca="false">IF(ISNUMBER(E646),E646,VALUE(SUBSTITUTE(E646,"#",".01")))</f>
        <v>-68417.973</v>
      </c>
    </row>
    <row r="647" customFormat="false" ht="13" hidden="false" customHeight="false" outlineLevel="0" collapsed="false">
      <c r="A647" s="0" t="n">
        <v>38</v>
      </c>
      <c r="B647" s="0" t="n">
        <v>31</v>
      </c>
      <c r="C647" s="0" t="n">
        <v>69</v>
      </c>
      <c r="D647" s="0" t="s">
        <v>350</v>
      </c>
      <c r="E647" s="0" t="n">
        <v>-69327.758</v>
      </c>
      <c r="F647" s="0" t="n">
        <v>1.204</v>
      </c>
      <c r="G647" s="0" t="n">
        <f aca="false">IF(ISNUMBER(E647),E647,VALUE(SUBSTITUTE(E647,"#",".01")))</f>
        <v>-69327.758</v>
      </c>
    </row>
    <row r="648" customFormat="false" ht="13" hidden="false" customHeight="false" outlineLevel="0" collapsed="false">
      <c r="A648" s="0" t="n">
        <v>37</v>
      </c>
      <c r="B648" s="0" t="n">
        <v>32</v>
      </c>
      <c r="C648" s="0" t="n">
        <v>69</v>
      </c>
      <c r="D648" s="0" t="s">
        <v>361</v>
      </c>
      <c r="E648" s="0" t="n">
        <v>-67100.605</v>
      </c>
      <c r="F648" s="0" t="n">
        <v>1.324</v>
      </c>
      <c r="G648" s="0" t="n">
        <f aca="false">IF(ISNUMBER(E648),E648,VALUE(SUBSTITUTE(E648,"#",".01")))</f>
        <v>-67100.605</v>
      </c>
    </row>
    <row r="649" customFormat="false" ht="13" hidden="false" customHeight="false" outlineLevel="0" collapsed="false">
      <c r="A649" s="0" t="n">
        <v>36</v>
      </c>
      <c r="B649" s="0" t="n">
        <v>33</v>
      </c>
      <c r="C649" s="0" t="n">
        <v>69</v>
      </c>
      <c r="D649" s="0" t="s">
        <v>373</v>
      </c>
      <c r="E649" s="0" t="n">
        <v>-63086.666</v>
      </c>
      <c r="F649" s="0" t="n">
        <v>31.216</v>
      </c>
      <c r="G649" s="0" t="n">
        <f aca="false">IF(ISNUMBER(E649),E649,VALUE(SUBSTITUTE(E649,"#",".01")))</f>
        <v>-63086.666</v>
      </c>
    </row>
    <row r="650" customFormat="false" ht="13" hidden="false" customHeight="false" outlineLevel="0" collapsed="false">
      <c r="A650" s="0" t="n">
        <v>35</v>
      </c>
      <c r="B650" s="0" t="n">
        <v>34</v>
      </c>
      <c r="C650" s="0" t="n">
        <v>69</v>
      </c>
      <c r="D650" s="0" t="s">
        <v>396</v>
      </c>
      <c r="E650" s="0" t="n">
        <v>-56301.531</v>
      </c>
      <c r="F650" s="0" t="n">
        <v>34.443</v>
      </c>
      <c r="G650" s="0" t="n">
        <f aca="false">IF(ISNUMBER(E650),E650,VALUE(SUBSTITUTE(E650,"#",".01")))</f>
        <v>-56301.531</v>
      </c>
    </row>
    <row r="651" customFormat="false" ht="13" hidden="false" customHeight="false" outlineLevel="0" collapsed="false">
      <c r="A651" s="0" t="n">
        <v>34</v>
      </c>
      <c r="B651" s="0" t="n">
        <v>35</v>
      </c>
      <c r="C651" s="0" t="n">
        <v>69</v>
      </c>
      <c r="D651" s="0" t="s">
        <v>404</v>
      </c>
      <c r="E651" s="0" t="s">
        <v>410</v>
      </c>
      <c r="F651" s="0" t="s">
        <v>411</v>
      </c>
      <c r="G651" s="0" t="n">
        <f aca="false">IF(ISNUMBER(E651),E651,VALUE(SUBSTITUTE(E651,"#",".01")))</f>
        <v>-46476.01</v>
      </c>
    </row>
    <row r="652" customFormat="false" ht="13" hidden="false" customHeight="false" outlineLevel="0" collapsed="false">
      <c r="A652" s="0" t="n">
        <v>33</v>
      </c>
      <c r="B652" s="0" t="n">
        <v>36</v>
      </c>
      <c r="C652" s="0" t="n">
        <v>69</v>
      </c>
      <c r="D652" s="0" t="s">
        <v>412</v>
      </c>
      <c r="E652" s="0" t="s">
        <v>413</v>
      </c>
      <c r="F652" s="0" t="s">
        <v>167</v>
      </c>
      <c r="G652" s="0" t="n">
        <f aca="false">IF(ISNUMBER(E652),E652,VALUE(SUBSTITUTE(E652,"#",".01")))</f>
        <v>-32435.01</v>
      </c>
    </row>
    <row r="653" customFormat="false" ht="13" hidden="false" customHeight="false" outlineLevel="0" collapsed="false">
      <c r="A653" s="0" t="n">
        <v>44</v>
      </c>
      <c r="B653" s="0" t="n">
        <v>26</v>
      </c>
      <c r="C653" s="0" t="n">
        <v>70</v>
      </c>
      <c r="D653" s="0" t="s">
        <v>282</v>
      </c>
      <c r="E653" s="0" t="s">
        <v>414</v>
      </c>
      <c r="F653" s="0" t="s">
        <v>206</v>
      </c>
      <c r="G653" s="0" t="n">
        <f aca="false">IF(ISNUMBER(E653),E653,VALUE(SUBSTITUTE(E653,"#",".01")))</f>
        <v>-35900.01</v>
      </c>
    </row>
    <row r="654" customFormat="false" ht="13" hidden="false" customHeight="false" outlineLevel="0" collapsed="false">
      <c r="A654" s="0" t="n">
        <v>43</v>
      </c>
      <c r="B654" s="0" t="n">
        <v>27</v>
      </c>
      <c r="C654" s="0" t="n">
        <v>70</v>
      </c>
      <c r="D654" s="0" t="s">
        <v>296</v>
      </c>
      <c r="E654" s="0" t="n">
        <v>-45643.206</v>
      </c>
      <c r="F654" s="0" t="n">
        <v>838.345</v>
      </c>
      <c r="G654" s="0" t="n">
        <f aca="false">IF(ISNUMBER(E654),E654,VALUE(SUBSTITUTE(E654,"#",".01")))</f>
        <v>-45643.206</v>
      </c>
    </row>
    <row r="655" customFormat="false" ht="13" hidden="false" customHeight="false" outlineLevel="0" collapsed="false">
      <c r="A655" s="0" t="n">
        <v>42</v>
      </c>
      <c r="B655" s="0" t="n">
        <v>28</v>
      </c>
      <c r="C655" s="0" t="n">
        <v>70</v>
      </c>
      <c r="D655" s="0" t="s">
        <v>304</v>
      </c>
      <c r="E655" s="0" t="n">
        <v>-59149.87</v>
      </c>
      <c r="F655" s="0" t="n">
        <v>345.8</v>
      </c>
      <c r="G655" s="0" t="n">
        <f aca="false">IF(ISNUMBER(E655),E655,VALUE(SUBSTITUTE(E655,"#",".01")))</f>
        <v>-59149.87</v>
      </c>
    </row>
    <row r="656" customFormat="false" ht="13" hidden="false" customHeight="false" outlineLevel="0" collapsed="false">
      <c r="A656" s="0" t="n">
        <v>41</v>
      </c>
      <c r="B656" s="0" t="n">
        <v>29</v>
      </c>
      <c r="C656" s="0" t="n">
        <v>70</v>
      </c>
      <c r="D656" s="0" t="s">
        <v>328</v>
      </c>
      <c r="E656" s="0" t="n">
        <v>-62976.127</v>
      </c>
      <c r="F656" s="0" t="n">
        <v>1.584</v>
      </c>
      <c r="G656" s="0" t="n">
        <f aca="false">IF(ISNUMBER(E656),E656,VALUE(SUBSTITUTE(E656,"#",".01")))</f>
        <v>-62976.127</v>
      </c>
    </row>
    <row r="657" customFormat="false" ht="13" hidden="false" customHeight="false" outlineLevel="0" collapsed="false">
      <c r="A657" s="0" t="n">
        <v>40</v>
      </c>
      <c r="B657" s="0" t="n">
        <v>30</v>
      </c>
      <c r="C657" s="0" t="n">
        <v>70</v>
      </c>
      <c r="D657" s="0" t="s">
        <v>339</v>
      </c>
      <c r="E657" s="0" t="n">
        <v>-69564.648</v>
      </c>
      <c r="F657" s="0" t="n">
        <v>1.952</v>
      </c>
      <c r="G657" s="0" t="n">
        <f aca="false">IF(ISNUMBER(E657),E657,VALUE(SUBSTITUTE(E657,"#",".01")))</f>
        <v>-69564.648</v>
      </c>
    </row>
    <row r="658" customFormat="false" ht="13" hidden="false" customHeight="false" outlineLevel="0" collapsed="false">
      <c r="A658" s="0" t="n">
        <v>39</v>
      </c>
      <c r="B658" s="0" t="n">
        <v>31</v>
      </c>
      <c r="C658" s="0" t="n">
        <v>70</v>
      </c>
      <c r="D658" s="0" t="s">
        <v>350</v>
      </c>
      <c r="E658" s="0" t="n">
        <v>-68910.089</v>
      </c>
      <c r="F658" s="0" t="n">
        <v>1.208</v>
      </c>
      <c r="G658" s="0" t="n">
        <f aca="false">IF(ISNUMBER(E658),E658,VALUE(SUBSTITUTE(E658,"#",".01")))</f>
        <v>-68910.089</v>
      </c>
    </row>
    <row r="659" customFormat="false" ht="13" hidden="false" customHeight="false" outlineLevel="0" collapsed="false">
      <c r="A659" s="0" t="n">
        <v>38</v>
      </c>
      <c r="B659" s="0" t="n">
        <v>32</v>
      </c>
      <c r="C659" s="0" t="n">
        <v>70</v>
      </c>
      <c r="D659" s="0" t="s">
        <v>361</v>
      </c>
      <c r="E659" s="0" t="n">
        <v>-70563.111</v>
      </c>
      <c r="F659" s="0" t="n">
        <v>1.027</v>
      </c>
      <c r="G659" s="0" t="n">
        <f aca="false">IF(ISNUMBER(E659),E659,VALUE(SUBSTITUTE(E659,"#",".01")))</f>
        <v>-70563.111</v>
      </c>
    </row>
    <row r="660" customFormat="false" ht="13" hidden="false" customHeight="false" outlineLevel="0" collapsed="false">
      <c r="A660" s="0" t="n">
        <v>37</v>
      </c>
      <c r="B660" s="0" t="n">
        <v>33</v>
      </c>
      <c r="C660" s="0" t="n">
        <v>70</v>
      </c>
      <c r="D660" s="0" t="s">
        <v>373</v>
      </c>
      <c r="E660" s="0" t="n">
        <v>-64343.111</v>
      </c>
      <c r="F660" s="0" t="n">
        <v>50.011</v>
      </c>
      <c r="G660" s="0" t="n">
        <f aca="false">IF(ISNUMBER(E660),E660,VALUE(SUBSTITUTE(E660,"#",".01")))</f>
        <v>-64343.111</v>
      </c>
    </row>
    <row r="661" customFormat="false" ht="13" hidden="false" customHeight="false" outlineLevel="0" collapsed="false">
      <c r="A661" s="0" t="n">
        <v>36</v>
      </c>
      <c r="B661" s="0" t="n">
        <v>34</v>
      </c>
      <c r="C661" s="0" t="n">
        <v>70</v>
      </c>
      <c r="D661" s="0" t="s">
        <v>396</v>
      </c>
      <c r="E661" s="0" t="n">
        <v>-62046.216</v>
      </c>
      <c r="F661" s="0" t="n">
        <v>61.582</v>
      </c>
      <c r="G661" s="0" t="n">
        <f aca="false">IF(ISNUMBER(E661),E661,VALUE(SUBSTITUTE(E661,"#",".01")))</f>
        <v>-62046.216</v>
      </c>
    </row>
    <row r="662" customFormat="false" ht="13" hidden="false" customHeight="false" outlineLevel="0" collapsed="false">
      <c r="A662" s="0" t="n">
        <v>35</v>
      </c>
      <c r="B662" s="0" t="n">
        <v>35</v>
      </c>
      <c r="C662" s="0" t="n">
        <v>70</v>
      </c>
      <c r="D662" s="0" t="s">
        <v>404</v>
      </c>
      <c r="E662" s="0" t="s">
        <v>415</v>
      </c>
      <c r="F662" s="0" t="s">
        <v>416</v>
      </c>
      <c r="G662" s="0" t="n">
        <f aca="false">IF(ISNUMBER(E662),E662,VALUE(SUBSTITUTE(E662,"#",".01")))</f>
        <v>-51426.01</v>
      </c>
    </row>
    <row r="663" customFormat="false" ht="13" hidden="false" customHeight="false" outlineLevel="0" collapsed="false">
      <c r="A663" s="0" t="n">
        <v>34</v>
      </c>
      <c r="B663" s="0" t="n">
        <v>36</v>
      </c>
      <c r="C663" s="0" t="n">
        <v>70</v>
      </c>
      <c r="D663" s="0" t="s">
        <v>412</v>
      </c>
      <c r="E663" s="0" t="s">
        <v>417</v>
      </c>
      <c r="F663" s="0" t="s">
        <v>418</v>
      </c>
      <c r="G663" s="0" t="n">
        <f aca="false">IF(ISNUMBER(E663),E663,VALUE(SUBSTITUTE(E663,"#",".01")))</f>
        <v>-41676.01</v>
      </c>
    </row>
    <row r="664" customFormat="false" ht="13" hidden="false" customHeight="false" outlineLevel="0" collapsed="false">
      <c r="A664" s="0" t="n">
        <v>45</v>
      </c>
      <c r="B664" s="0" t="n">
        <v>26</v>
      </c>
      <c r="C664" s="0" t="n">
        <v>71</v>
      </c>
      <c r="D664" s="0" t="s">
        <v>282</v>
      </c>
      <c r="E664" s="0" t="s">
        <v>419</v>
      </c>
      <c r="F664" s="0" t="s">
        <v>173</v>
      </c>
      <c r="G664" s="0" t="n">
        <f aca="false">IF(ISNUMBER(E664),E664,VALUE(SUBSTITUTE(E664,"#",".01")))</f>
        <v>-31000.01</v>
      </c>
    </row>
    <row r="665" customFormat="false" ht="13" hidden="false" customHeight="false" outlineLevel="0" collapsed="false">
      <c r="A665" s="0" t="n">
        <v>44</v>
      </c>
      <c r="B665" s="0" t="n">
        <v>27</v>
      </c>
      <c r="C665" s="0" t="n">
        <v>71</v>
      </c>
      <c r="D665" s="0" t="s">
        <v>296</v>
      </c>
      <c r="E665" s="0" t="n">
        <v>-43873.368</v>
      </c>
      <c r="F665" s="0" t="n">
        <v>838.345</v>
      </c>
      <c r="G665" s="0" t="n">
        <f aca="false">IF(ISNUMBER(E665),E665,VALUE(SUBSTITUTE(E665,"#",".01")))</f>
        <v>-43873.368</v>
      </c>
    </row>
    <row r="666" customFormat="false" ht="13" hidden="false" customHeight="false" outlineLevel="0" collapsed="false">
      <c r="A666" s="0" t="n">
        <v>43</v>
      </c>
      <c r="B666" s="0" t="n">
        <v>28</v>
      </c>
      <c r="C666" s="0" t="n">
        <v>71</v>
      </c>
      <c r="D666" s="0" t="s">
        <v>304</v>
      </c>
      <c r="E666" s="0" t="n">
        <v>-55203.797</v>
      </c>
      <c r="F666" s="0" t="n">
        <v>368.036</v>
      </c>
      <c r="G666" s="0" t="n">
        <f aca="false">IF(ISNUMBER(E666),E666,VALUE(SUBSTITUTE(E666,"#",".01")))</f>
        <v>-55203.797</v>
      </c>
    </row>
    <row r="667" customFormat="false" ht="13" hidden="false" customHeight="false" outlineLevel="0" collapsed="false">
      <c r="A667" s="0" t="n">
        <v>42</v>
      </c>
      <c r="B667" s="0" t="n">
        <v>29</v>
      </c>
      <c r="C667" s="0" t="n">
        <v>71</v>
      </c>
      <c r="D667" s="0" t="s">
        <v>328</v>
      </c>
      <c r="E667" s="0" t="n">
        <v>-62711.127</v>
      </c>
      <c r="F667" s="0" t="n">
        <v>1.49</v>
      </c>
      <c r="G667" s="0" t="n">
        <f aca="false">IF(ISNUMBER(E667),E667,VALUE(SUBSTITUTE(E667,"#",".01")))</f>
        <v>-62711.127</v>
      </c>
    </row>
    <row r="668" customFormat="false" ht="13" hidden="false" customHeight="false" outlineLevel="0" collapsed="false">
      <c r="A668" s="0" t="n">
        <v>41</v>
      </c>
      <c r="B668" s="0" t="n">
        <v>30</v>
      </c>
      <c r="C668" s="0" t="n">
        <v>71</v>
      </c>
      <c r="D668" s="0" t="s">
        <v>339</v>
      </c>
      <c r="E668" s="0" t="n">
        <v>-67326.897</v>
      </c>
      <c r="F668" s="0" t="n">
        <v>10.189</v>
      </c>
      <c r="G668" s="0" t="n">
        <f aca="false">IF(ISNUMBER(E668),E668,VALUE(SUBSTITUTE(E668,"#",".01")))</f>
        <v>-67326.897</v>
      </c>
    </row>
    <row r="669" customFormat="false" ht="13" hidden="false" customHeight="false" outlineLevel="0" collapsed="false">
      <c r="A669" s="0" t="n">
        <v>40</v>
      </c>
      <c r="B669" s="0" t="n">
        <v>31</v>
      </c>
      <c r="C669" s="0" t="n">
        <v>71</v>
      </c>
      <c r="D669" s="0" t="s">
        <v>350</v>
      </c>
      <c r="E669" s="0" t="n">
        <v>-70140.242</v>
      </c>
      <c r="F669" s="0" t="n">
        <v>1.018</v>
      </c>
      <c r="G669" s="0" t="n">
        <f aca="false">IF(ISNUMBER(E669),E669,VALUE(SUBSTITUTE(E669,"#",".01")))</f>
        <v>-70140.242</v>
      </c>
    </row>
    <row r="670" customFormat="false" ht="13" hidden="false" customHeight="false" outlineLevel="0" collapsed="false">
      <c r="A670" s="0" t="n">
        <v>39</v>
      </c>
      <c r="B670" s="0" t="n">
        <v>32</v>
      </c>
      <c r="C670" s="0" t="n">
        <v>71</v>
      </c>
      <c r="D670" s="0" t="s">
        <v>361</v>
      </c>
      <c r="E670" s="0" t="n">
        <v>-69907.736</v>
      </c>
      <c r="F670" s="0" t="n">
        <v>1.025</v>
      </c>
      <c r="G670" s="0" t="n">
        <f aca="false">IF(ISNUMBER(E670),E670,VALUE(SUBSTITUTE(E670,"#",".01")))</f>
        <v>-69907.736</v>
      </c>
    </row>
    <row r="671" customFormat="false" ht="13" hidden="false" customHeight="false" outlineLevel="0" collapsed="false">
      <c r="A671" s="0" t="n">
        <v>38</v>
      </c>
      <c r="B671" s="0" t="n">
        <v>33</v>
      </c>
      <c r="C671" s="0" t="n">
        <v>71</v>
      </c>
      <c r="D671" s="0" t="s">
        <v>373</v>
      </c>
      <c r="E671" s="0" t="n">
        <v>-67894.336</v>
      </c>
      <c r="F671" s="0" t="n">
        <v>4.209</v>
      </c>
      <c r="G671" s="0" t="n">
        <f aca="false">IF(ISNUMBER(E671),E671,VALUE(SUBSTITUTE(E671,"#",".01")))</f>
        <v>-67894.336</v>
      </c>
    </row>
    <row r="672" customFormat="false" ht="13" hidden="false" customHeight="false" outlineLevel="0" collapsed="false">
      <c r="A672" s="0" t="n">
        <v>37</v>
      </c>
      <c r="B672" s="0" t="n">
        <v>34</v>
      </c>
      <c r="C672" s="0" t="n">
        <v>71</v>
      </c>
      <c r="D672" s="0" t="s">
        <v>396</v>
      </c>
      <c r="E672" s="0" t="n">
        <v>-63116.336</v>
      </c>
      <c r="F672" s="0" t="n">
        <v>31.587</v>
      </c>
      <c r="G672" s="0" t="n">
        <f aca="false">IF(ISNUMBER(E672),E672,VALUE(SUBSTITUTE(E672,"#",".01")))</f>
        <v>-63116.336</v>
      </c>
    </row>
    <row r="673" customFormat="false" ht="13" hidden="false" customHeight="false" outlineLevel="0" collapsed="false">
      <c r="A673" s="0" t="n">
        <v>36</v>
      </c>
      <c r="B673" s="0" t="n">
        <v>35</v>
      </c>
      <c r="C673" s="0" t="n">
        <v>71</v>
      </c>
      <c r="D673" s="0" t="s">
        <v>404</v>
      </c>
      <c r="E673" s="0" t="n">
        <v>-57063.323</v>
      </c>
      <c r="F673" s="0" t="n">
        <v>568.211</v>
      </c>
      <c r="G673" s="0" t="n">
        <f aca="false">IF(ISNUMBER(E673),E673,VALUE(SUBSTITUTE(E673,"#",".01")))</f>
        <v>-57063.323</v>
      </c>
    </row>
    <row r="674" customFormat="false" ht="13" hidden="false" customHeight="false" outlineLevel="0" collapsed="false">
      <c r="A674" s="0" t="n">
        <v>35</v>
      </c>
      <c r="B674" s="0" t="n">
        <v>36</v>
      </c>
      <c r="C674" s="0" t="n">
        <v>71</v>
      </c>
      <c r="D674" s="0" t="s">
        <v>412</v>
      </c>
      <c r="E674" s="0" t="n">
        <v>-46923.323</v>
      </c>
      <c r="F674" s="0" t="n">
        <v>652.123</v>
      </c>
      <c r="G674" s="0" t="n">
        <f aca="false">IF(ISNUMBER(E674),E674,VALUE(SUBSTITUTE(E674,"#",".01")))</f>
        <v>-46923.323</v>
      </c>
    </row>
    <row r="675" customFormat="false" ht="13" hidden="false" customHeight="false" outlineLevel="0" collapsed="false">
      <c r="A675" s="0" t="n">
        <v>34</v>
      </c>
      <c r="B675" s="0" t="n">
        <v>37</v>
      </c>
      <c r="C675" s="0" t="n">
        <v>71</v>
      </c>
      <c r="D675" s="0" t="s">
        <v>420</v>
      </c>
      <c r="E675" s="0" t="s">
        <v>421</v>
      </c>
      <c r="F675" s="0" t="s">
        <v>169</v>
      </c>
      <c r="G675" s="0" t="n">
        <f aca="false">IF(ISNUMBER(E675),E675,VALUE(SUBSTITUTE(E675,"#",".01")))</f>
        <v>-32304.01</v>
      </c>
    </row>
    <row r="676" customFormat="false" ht="13" hidden="false" customHeight="false" outlineLevel="0" collapsed="false">
      <c r="A676" s="0" t="n">
        <v>46</v>
      </c>
      <c r="B676" s="0" t="n">
        <v>26</v>
      </c>
      <c r="C676" s="0" t="n">
        <v>72</v>
      </c>
      <c r="D676" s="0" t="s">
        <v>282</v>
      </c>
      <c r="E676" s="0" t="s">
        <v>422</v>
      </c>
      <c r="F676" s="0" t="s">
        <v>173</v>
      </c>
      <c r="G676" s="0" t="n">
        <f aca="false">IF(ISNUMBER(E676),E676,VALUE(SUBSTITUTE(E676,"#",".01")))</f>
        <v>-28299.01</v>
      </c>
    </row>
    <row r="677" customFormat="false" ht="13" hidden="false" customHeight="false" outlineLevel="0" collapsed="false">
      <c r="A677" s="0" t="n">
        <v>45</v>
      </c>
      <c r="B677" s="0" t="n">
        <v>27</v>
      </c>
      <c r="C677" s="0" t="n">
        <v>72</v>
      </c>
      <c r="D677" s="0" t="s">
        <v>296</v>
      </c>
      <c r="E677" s="0" t="s">
        <v>423</v>
      </c>
      <c r="F677" s="0" t="s">
        <v>206</v>
      </c>
      <c r="G677" s="0" t="n">
        <f aca="false">IF(ISNUMBER(E677),E677,VALUE(SUBSTITUTE(E677,"#",".01")))</f>
        <v>-39300.01</v>
      </c>
    </row>
    <row r="678" customFormat="false" ht="13" hidden="false" customHeight="false" outlineLevel="0" collapsed="false">
      <c r="A678" s="0" t="n">
        <v>44</v>
      </c>
      <c r="B678" s="0" t="n">
        <v>28</v>
      </c>
      <c r="C678" s="0" t="n">
        <v>72</v>
      </c>
      <c r="D678" s="0" t="s">
        <v>304</v>
      </c>
      <c r="E678" s="0" t="n">
        <v>-53940.319</v>
      </c>
      <c r="F678" s="0" t="n">
        <v>436.425</v>
      </c>
      <c r="G678" s="0" t="n">
        <f aca="false">IF(ISNUMBER(E678),E678,VALUE(SUBSTITUTE(E678,"#",".01")))</f>
        <v>-53940.319</v>
      </c>
    </row>
    <row r="679" customFormat="false" ht="13" hidden="false" customHeight="false" outlineLevel="0" collapsed="false">
      <c r="A679" s="0" t="n">
        <v>43</v>
      </c>
      <c r="B679" s="0" t="n">
        <v>29</v>
      </c>
      <c r="C679" s="0" t="n">
        <v>72</v>
      </c>
      <c r="D679" s="0" t="s">
        <v>328</v>
      </c>
      <c r="E679" s="0" t="n">
        <v>-59782.999</v>
      </c>
      <c r="F679" s="0" t="n">
        <v>1.397</v>
      </c>
      <c r="G679" s="0" t="n">
        <f aca="false">IF(ISNUMBER(E679),E679,VALUE(SUBSTITUTE(E679,"#",".01")))</f>
        <v>-59782.999</v>
      </c>
    </row>
    <row r="680" customFormat="false" ht="13" hidden="false" customHeight="false" outlineLevel="0" collapsed="false">
      <c r="A680" s="0" t="n">
        <v>42</v>
      </c>
      <c r="B680" s="0" t="n">
        <v>30</v>
      </c>
      <c r="C680" s="0" t="n">
        <v>72</v>
      </c>
      <c r="D680" s="0" t="s">
        <v>339</v>
      </c>
      <c r="E680" s="0" t="n">
        <v>-68131.38</v>
      </c>
      <c r="F680" s="0" t="n">
        <v>6.086</v>
      </c>
      <c r="G680" s="0" t="n">
        <f aca="false">IF(ISNUMBER(E680),E680,VALUE(SUBSTITUTE(E680,"#",".01")))</f>
        <v>-68131.38</v>
      </c>
    </row>
    <row r="681" customFormat="false" ht="13" hidden="false" customHeight="false" outlineLevel="0" collapsed="false">
      <c r="A681" s="0" t="n">
        <v>41</v>
      </c>
      <c r="B681" s="0" t="n">
        <v>31</v>
      </c>
      <c r="C681" s="0" t="n">
        <v>72</v>
      </c>
      <c r="D681" s="0" t="s">
        <v>350</v>
      </c>
      <c r="E681" s="0" t="n">
        <v>-68589.38</v>
      </c>
      <c r="F681" s="0" t="n">
        <v>1.017</v>
      </c>
      <c r="G681" s="0" t="n">
        <f aca="false">IF(ISNUMBER(E681),E681,VALUE(SUBSTITUTE(E681,"#",".01")))</f>
        <v>-68589.38</v>
      </c>
    </row>
    <row r="682" customFormat="false" ht="13" hidden="false" customHeight="false" outlineLevel="0" collapsed="false">
      <c r="A682" s="0" t="n">
        <v>40</v>
      </c>
      <c r="B682" s="0" t="n">
        <v>32</v>
      </c>
      <c r="C682" s="0" t="n">
        <v>72</v>
      </c>
      <c r="D682" s="0" t="s">
        <v>361</v>
      </c>
      <c r="E682" s="0" t="n">
        <v>-72585.911</v>
      </c>
      <c r="F682" s="0" t="n">
        <v>1.635</v>
      </c>
      <c r="G682" s="0" t="n">
        <f aca="false">IF(ISNUMBER(E682),E682,VALUE(SUBSTITUTE(E682,"#",".01")))</f>
        <v>-72585.911</v>
      </c>
    </row>
    <row r="683" customFormat="false" ht="13" hidden="false" customHeight="false" outlineLevel="0" collapsed="false">
      <c r="A683" s="0" t="n">
        <v>39</v>
      </c>
      <c r="B683" s="0" t="n">
        <v>33</v>
      </c>
      <c r="C683" s="0" t="n">
        <v>72</v>
      </c>
      <c r="D683" s="0" t="s">
        <v>373</v>
      </c>
      <c r="E683" s="0" t="n">
        <v>-68229.809</v>
      </c>
      <c r="F683" s="0" t="n">
        <v>4.398</v>
      </c>
      <c r="G683" s="0" t="n">
        <f aca="false">IF(ISNUMBER(E683),E683,VALUE(SUBSTITUTE(E683,"#",".01")))</f>
        <v>-68229.809</v>
      </c>
    </row>
    <row r="684" customFormat="false" ht="13" hidden="false" customHeight="false" outlineLevel="0" collapsed="false">
      <c r="A684" s="0" t="n">
        <v>38</v>
      </c>
      <c r="B684" s="0" t="n">
        <v>34</v>
      </c>
      <c r="C684" s="0" t="n">
        <v>72</v>
      </c>
      <c r="D684" s="0" t="s">
        <v>396</v>
      </c>
      <c r="E684" s="0" t="n">
        <v>-67894.407</v>
      </c>
      <c r="F684" s="0" t="n">
        <v>12.057</v>
      </c>
      <c r="G684" s="0" t="n">
        <f aca="false">IF(ISNUMBER(E684),E684,VALUE(SUBSTITUTE(E684,"#",".01")))</f>
        <v>-67894.407</v>
      </c>
    </row>
    <row r="685" customFormat="false" ht="13" hidden="false" customHeight="false" outlineLevel="0" collapsed="false">
      <c r="A685" s="0" t="n">
        <v>37</v>
      </c>
      <c r="B685" s="0" t="n">
        <v>35</v>
      </c>
      <c r="C685" s="0" t="n">
        <v>72</v>
      </c>
      <c r="D685" s="0" t="s">
        <v>404</v>
      </c>
      <c r="E685" s="0" t="n">
        <v>-59015.201</v>
      </c>
      <c r="F685" s="0" t="n">
        <v>59.61</v>
      </c>
      <c r="G685" s="0" t="n">
        <f aca="false">IF(ISNUMBER(E685),E685,VALUE(SUBSTITUTE(E685,"#",".01")))</f>
        <v>-59015.201</v>
      </c>
    </row>
    <row r="686" customFormat="false" ht="13" hidden="false" customHeight="false" outlineLevel="0" collapsed="false">
      <c r="A686" s="0" t="n">
        <v>36</v>
      </c>
      <c r="B686" s="0" t="n">
        <v>36</v>
      </c>
      <c r="C686" s="0" t="n">
        <v>72</v>
      </c>
      <c r="D686" s="0" t="s">
        <v>412</v>
      </c>
      <c r="E686" s="0" t="n">
        <v>-53940.919</v>
      </c>
      <c r="F686" s="0" t="n">
        <v>7.993</v>
      </c>
      <c r="G686" s="0" t="n">
        <f aca="false">IF(ISNUMBER(E686),E686,VALUE(SUBSTITUTE(E686,"#",".01")))</f>
        <v>-53940.919</v>
      </c>
    </row>
    <row r="687" customFormat="false" ht="13" hidden="false" customHeight="false" outlineLevel="0" collapsed="false">
      <c r="A687" s="0" t="n">
        <v>35</v>
      </c>
      <c r="B687" s="0" t="n">
        <v>37</v>
      </c>
      <c r="C687" s="0" t="n">
        <v>72</v>
      </c>
      <c r="D687" s="0" t="s">
        <v>420</v>
      </c>
      <c r="E687" s="0" t="s">
        <v>424</v>
      </c>
      <c r="F687" s="0" t="s">
        <v>169</v>
      </c>
      <c r="G687" s="0" t="n">
        <f aca="false">IF(ISNUMBER(E687),E687,VALUE(SUBSTITUTE(E687,"#",".01")))</f>
        <v>-38117.01</v>
      </c>
    </row>
    <row r="688" customFormat="false" ht="13" hidden="false" customHeight="false" outlineLevel="0" collapsed="false">
      <c r="A688" s="0" t="n">
        <v>46</v>
      </c>
      <c r="B688" s="0" t="n">
        <v>27</v>
      </c>
      <c r="C688" s="0" t="n">
        <v>73</v>
      </c>
      <c r="D688" s="0" t="s">
        <v>296</v>
      </c>
      <c r="E688" s="0" t="s">
        <v>425</v>
      </c>
      <c r="F688" s="0" t="s">
        <v>158</v>
      </c>
      <c r="G688" s="0" t="n">
        <f aca="false">IF(ISNUMBER(E688),E688,VALUE(SUBSTITUTE(E688,"#",".01")))</f>
        <v>-37036.01</v>
      </c>
    </row>
    <row r="689" customFormat="false" ht="13" hidden="false" customHeight="false" outlineLevel="0" collapsed="false">
      <c r="A689" s="0" t="n">
        <v>45</v>
      </c>
      <c r="B689" s="0" t="n">
        <v>28</v>
      </c>
      <c r="C689" s="0" t="n">
        <v>73</v>
      </c>
      <c r="D689" s="0" t="s">
        <v>304</v>
      </c>
      <c r="E689" s="0" t="s">
        <v>426</v>
      </c>
      <c r="F689" s="0" t="s">
        <v>180</v>
      </c>
      <c r="G689" s="0" t="n">
        <f aca="false">IF(ISNUMBER(E689),E689,VALUE(SUBSTITUTE(E689,"#",".01")))</f>
        <v>-49863.01</v>
      </c>
    </row>
    <row r="690" customFormat="false" ht="13" hidden="false" customHeight="false" outlineLevel="0" collapsed="false">
      <c r="A690" s="0" t="n">
        <v>44</v>
      </c>
      <c r="B690" s="0" t="n">
        <v>29</v>
      </c>
      <c r="C690" s="0" t="n">
        <v>73</v>
      </c>
      <c r="D690" s="0" t="s">
        <v>328</v>
      </c>
      <c r="E690" s="0" t="n">
        <v>-58986.595</v>
      </c>
      <c r="F690" s="0" t="n">
        <v>3.912</v>
      </c>
      <c r="G690" s="0" t="n">
        <f aca="false">IF(ISNUMBER(E690),E690,VALUE(SUBSTITUTE(E690,"#",".01")))</f>
        <v>-58986.595</v>
      </c>
    </row>
    <row r="691" customFormat="false" ht="13" hidden="false" customHeight="false" outlineLevel="0" collapsed="false">
      <c r="A691" s="0" t="n">
        <v>43</v>
      </c>
      <c r="B691" s="0" t="n">
        <v>30</v>
      </c>
      <c r="C691" s="0" t="n">
        <v>73</v>
      </c>
      <c r="D691" s="0" t="s">
        <v>339</v>
      </c>
      <c r="E691" s="0" t="n">
        <v>-65410.343</v>
      </c>
      <c r="F691" s="0" t="n">
        <v>40.034</v>
      </c>
      <c r="G691" s="0" t="n">
        <f aca="false">IF(ISNUMBER(E691),E691,VALUE(SUBSTITUTE(E691,"#",".01")))</f>
        <v>-65410.343</v>
      </c>
    </row>
    <row r="692" customFormat="false" ht="13" hidden="false" customHeight="false" outlineLevel="0" collapsed="false">
      <c r="A692" s="0" t="n">
        <v>42</v>
      </c>
      <c r="B692" s="0" t="n">
        <v>31</v>
      </c>
      <c r="C692" s="0" t="n">
        <v>73</v>
      </c>
      <c r="D692" s="0" t="s">
        <v>350</v>
      </c>
      <c r="E692" s="0" t="n">
        <v>-69699.335</v>
      </c>
      <c r="F692" s="0" t="n">
        <v>1.677</v>
      </c>
      <c r="G692" s="0" t="n">
        <f aca="false">IF(ISNUMBER(E692),E692,VALUE(SUBSTITUTE(E692,"#",".01")))</f>
        <v>-69699.335</v>
      </c>
    </row>
    <row r="693" customFormat="false" ht="13" hidden="false" customHeight="false" outlineLevel="0" collapsed="false">
      <c r="A693" s="0" t="n">
        <v>41</v>
      </c>
      <c r="B693" s="0" t="n">
        <v>32</v>
      </c>
      <c r="C693" s="0" t="n">
        <v>73</v>
      </c>
      <c r="D693" s="0" t="s">
        <v>361</v>
      </c>
      <c r="E693" s="0" t="n">
        <v>-71297.534</v>
      </c>
      <c r="F693" s="0" t="n">
        <v>1.635</v>
      </c>
      <c r="G693" s="0" t="n">
        <f aca="false">IF(ISNUMBER(E693),E693,VALUE(SUBSTITUTE(E693,"#",".01")))</f>
        <v>-71297.534</v>
      </c>
    </row>
    <row r="694" customFormat="false" ht="13" hidden="false" customHeight="false" outlineLevel="0" collapsed="false">
      <c r="A694" s="0" t="n">
        <v>40</v>
      </c>
      <c r="B694" s="0" t="n">
        <v>33</v>
      </c>
      <c r="C694" s="0" t="n">
        <v>73</v>
      </c>
      <c r="D694" s="0" t="s">
        <v>373</v>
      </c>
      <c r="E694" s="0" t="n">
        <v>-70956.701</v>
      </c>
      <c r="F694" s="0" t="n">
        <v>3.928</v>
      </c>
      <c r="G694" s="0" t="n">
        <f aca="false">IF(ISNUMBER(E694),E694,VALUE(SUBSTITUTE(E694,"#",".01")))</f>
        <v>-70956.701</v>
      </c>
    </row>
    <row r="695" customFormat="false" ht="13" hidden="false" customHeight="false" outlineLevel="0" collapsed="false">
      <c r="A695" s="0" t="n">
        <v>39</v>
      </c>
      <c r="B695" s="0" t="n">
        <v>34</v>
      </c>
      <c r="C695" s="0" t="n">
        <v>73</v>
      </c>
      <c r="D695" s="0" t="s">
        <v>396</v>
      </c>
      <c r="E695" s="0" t="n">
        <v>-68217.642</v>
      </c>
      <c r="F695" s="0" t="n">
        <v>10.689</v>
      </c>
      <c r="G695" s="0" t="n">
        <f aca="false">IF(ISNUMBER(E695),E695,VALUE(SUBSTITUTE(E695,"#",".01")))</f>
        <v>-68217.642</v>
      </c>
    </row>
    <row r="696" customFormat="false" ht="13" hidden="false" customHeight="false" outlineLevel="0" collapsed="false">
      <c r="A696" s="0" t="n">
        <v>38</v>
      </c>
      <c r="B696" s="0" t="n">
        <v>35</v>
      </c>
      <c r="C696" s="0" t="n">
        <v>73</v>
      </c>
      <c r="D696" s="0" t="s">
        <v>404</v>
      </c>
      <c r="E696" s="0" t="n">
        <v>-63628.936</v>
      </c>
      <c r="F696" s="0" t="n">
        <v>50.79</v>
      </c>
      <c r="G696" s="0" t="n">
        <f aca="false">IF(ISNUMBER(E696),E696,VALUE(SUBSTITUTE(E696,"#",".01")))</f>
        <v>-63628.936</v>
      </c>
    </row>
    <row r="697" customFormat="false" ht="13" hidden="false" customHeight="false" outlineLevel="0" collapsed="false">
      <c r="A697" s="0" t="n">
        <v>37</v>
      </c>
      <c r="B697" s="0" t="n">
        <v>36</v>
      </c>
      <c r="C697" s="0" t="n">
        <v>73</v>
      </c>
      <c r="D697" s="0" t="s">
        <v>412</v>
      </c>
      <c r="E697" s="0" t="n">
        <v>-56551.751</v>
      </c>
      <c r="F697" s="0" t="n">
        <v>6.578</v>
      </c>
      <c r="G697" s="0" t="n">
        <f aca="false">IF(ISNUMBER(E697),E697,VALUE(SUBSTITUTE(E697,"#",".01")))</f>
        <v>-56551.751</v>
      </c>
    </row>
    <row r="698" customFormat="false" ht="13" hidden="false" customHeight="false" outlineLevel="0" collapsed="false">
      <c r="A698" s="0" t="n">
        <v>36</v>
      </c>
      <c r="B698" s="0" t="n">
        <v>37</v>
      </c>
      <c r="C698" s="0" t="n">
        <v>73</v>
      </c>
      <c r="D698" s="0" t="s">
        <v>420</v>
      </c>
      <c r="E698" s="0" t="s">
        <v>427</v>
      </c>
      <c r="F698" s="0" t="s">
        <v>428</v>
      </c>
      <c r="G698" s="0" t="n">
        <f aca="false">IF(ISNUMBER(E698),E698,VALUE(SUBSTITUTE(E698,"#",".01")))</f>
        <v>-46052.01</v>
      </c>
    </row>
    <row r="699" customFormat="false" ht="13" hidden="false" customHeight="false" outlineLevel="0" collapsed="false">
      <c r="A699" s="0" t="n">
        <v>35</v>
      </c>
      <c r="B699" s="0" t="n">
        <v>38</v>
      </c>
      <c r="C699" s="0" t="n">
        <v>73</v>
      </c>
      <c r="D699" s="0" t="s">
        <v>429</v>
      </c>
      <c r="E699" s="0" t="s">
        <v>430</v>
      </c>
      <c r="F699" s="0" t="s">
        <v>206</v>
      </c>
      <c r="G699" s="0" t="n">
        <f aca="false">IF(ISNUMBER(E699),E699,VALUE(SUBSTITUTE(E699,"#",".01")))</f>
        <v>-31699.01</v>
      </c>
    </row>
    <row r="700" customFormat="false" ht="13" hidden="false" customHeight="false" outlineLevel="0" collapsed="false">
      <c r="A700" s="0" t="n">
        <v>47</v>
      </c>
      <c r="B700" s="0" t="n">
        <v>27</v>
      </c>
      <c r="C700" s="0" t="n">
        <v>74</v>
      </c>
      <c r="D700" s="0" t="s">
        <v>296</v>
      </c>
      <c r="E700" s="0" t="s">
        <v>431</v>
      </c>
      <c r="F700" s="0" t="s">
        <v>173</v>
      </c>
      <c r="G700" s="0" t="n">
        <f aca="false">IF(ISNUMBER(E700),E700,VALUE(SUBSTITUTE(E700,"#",".01")))</f>
        <v>-32248.01</v>
      </c>
    </row>
    <row r="701" customFormat="false" ht="13" hidden="false" customHeight="false" outlineLevel="0" collapsed="false">
      <c r="A701" s="0" t="n">
        <v>46</v>
      </c>
      <c r="B701" s="0" t="n">
        <v>28</v>
      </c>
      <c r="C701" s="0" t="n">
        <v>74</v>
      </c>
      <c r="D701" s="0" t="s">
        <v>304</v>
      </c>
      <c r="E701" s="0" t="s">
        <v>432</v>
      </c>
      <c r="F701" s="0" t="s">
        <v>167</v>
      </c>
      <c r="G701" s="0" t="n">
        <f aca="false">IF(ISNUMBER(E701),E701,VALUE(SUBSTITUTE(E701,"#",".01")))</f>
        <v>-48372.01</v>
      </c>
    </row>
    <row r="702" customFormat="false" ht="13" hidden="false" customHeight="false" outlineLevel="0" collapsed="false">
      <c r="A702" s="0" t="n">
        <v>45</v>
      </c>
      <c r="B702" s="0" t="n">
        <v>29</v>
      </c>
      <c r="C702" s="0" t="n">
        <v>74</v>
      </c>
      <c r="D702" s="0" t="s">
        <v>328</v>
      </c>
      <c r="E702" s="0" t="n">
        <v>-56006.205</v>
      </c>
      <c r="F702" s="0" t="n">
        <v>6.148</v>
      </c>
      <c r="G702" s="0" t="n">
        <f aca="false">IF(ISNUMBER(E702),E702,VALUE(SUBSTITUTE(E702,"#",".01")))</f>
        <v>-56006.205</v>
      </c>
    </row>
    <row r="703" customFormat="false" ht="13" hidden="false" customHeight="false" outlineLevel="0" collapsed="false">
      <c r="A703" s="0" t="n">
        <v>44</v>
      </c>
      <c r="B703" s="0" t="n">
        <v>30</v>
      </c>
      <c r="C703" s="0" t="n">
        <v>74</v>
      </c>
      <c r="D703" s="0" t="s">
        <v>339</v>
      </c>
      <c r="E703" s="0" t="n">
        <v>-65708.883</v>
      </c>
      <c r="F703" s="0" t="n">
        <v>47.138</v>
      </c>
      <c r="G703" s="0" t="n">
        <f aca="false">IF(ISNUMBER(E703),E703,VALUE(SUBSTITUTE(E703,"#",".01")))</f>
        <v>-65708.883</v>
      </c>
    </row>
    <row r="704" customFormat="false" ht="13" hidden="false" customHeight="false" outlineLevel="0" collapsed="false">
      <c r="A704" s="0" t="n">
        <v>43</v>
      </c>
      <c r="B704" s="0" t="n">
        <v>31</v>
      </c>
      <c r="C704" s="0" t="n">
        <v>74</v>
      </c>
      <c r="D704" s="0" t="s">
        <v>350</v>
      </c>
      <c r="E704" s="0" t="n">
        <v>-68049.585</v>
      </c>
      <c r="F704" s="0" t="n">
        <v>3.726</v>
      </c>
      <c r="G704" s="0" t="n">
        <f aca="false">IF(ISNUMBER(E704),E704,VALUE(SUBSTITUTE(E704,"#",".01")))</f>
        <v>-68049.585</v>
      </c>
    </row>
    <row r="705" customFormat="false" ht="13" hidden="false" customHeight="false" outlineLevel="0" collapsed="false">
      <c r="A705" s="0" t="n">
        <v>42</v>
      </c>
      <c r="B705" s="0" t="n">
        <v>32</v>
      </c>
      <c r="C705" s="0" t="n">
        <v>74</v>
      </c>
      <c r="D705" s="0" t="s">
        <v>361</v>
      </c>
      <c r="E705" s="0" t="n">
        <v>-73422.437</v>
      </c>
      <c r="F705" s="0" t="n">
        <v>1.635</v>
      </c>
      <c r="G705" s="0" t="n">
        <f aca="false">IF(ISNUMBER(E705),E705,VALUE(SUBSTITUTE(E705,"#",".01")))</f>
        <v>-73422.437</v>
      </c>
    </row>
    <row r="706" customFormat="false" ht="13" hidden="false" customHeight="false" outlineLevel="0" collapsed="false">
      <c r="A706" s="0" t="n">
        <v>41</v>
      </c>
      <c r="B706" s="0" t="n">
        <v>33</v>
      </c>
      <c r="C706" s="0" t="n">
        <v>74</v>
      </c>
      <c r="D706" s="0" t="s">
        <v>373</v>
      </c>
      <c r="E706" s="0" t="n">
        <v>-70859.967</v>
      </c>
      <c r="F706" s="0" t="n">
        <v>2.349</v>
      </c>
      <c r="G706" s="0" t="n">
        <f aca="false">IF(ISNUMBER(E706),E706,VALUE(SUBSTITUTE(E706,"#",".01")))</f>
        <v>-70859.967</v>
      </c>
    </row>
    <row r="707" customFormat="false" ht="13" hidden="false" customHeight="false" outlineLevel="0" collapsed="false">
      <c r="A707" s="0" t="n">
        <v>40</v>
      </c>
      <c r="B707" s="0" t="n">
        <v>34</v>
      </c>
      <c r="C707" s="0" t="n">
        <v>74</v>
      </c>
      <c r="D707" s="0" t="s">
        <v>396</v>
      </c>
      <c r="E707" s="0" t="n">
        <v>-72212.735</v>
      </c>
      <c r="F707" s="0" t="n">
        <v>1.676</v>
      </c>
      <c r="G707" s="0" t="n">
        <f aca="false">IF(ISNUMBER(E707),E707,VALUE(SUBSTITUTE(E707,"#",".01")))</f>
        <v>-72212.735</v>
      </c>
    </row>
    <row r="708" customFormat="false" ht="13" hidden="false" customHeight="false" outlineLevel="0" collapsed="false">
      <c r="A708" s="0" t="n">
        <v>39</v>
      </c>
      <c r="B708" s="0" t="n">
        <v>35</v>
      </c>
      <c r="C708" s="0" t="n">
        <v>74</v>
      </c>
      <c r="D708" s="0" t="s">
        <v>404</v>
      </c>
      <c r="E708" s="0" t="n">
        <v>-65306.081</v>
      </c>
      <c r="F708" s="0" t="n">
        <v>15.093</v>
      </c>
      <c r="G708" s="0" t="n">
        <f aca="false">IF(ISNUMBER(E708),E708,VALUE(SUBSTITUTE(E708,"#",".01")))</f>
        <v>-65306.081</v>
      </c>
    </row>
    <row r="709" customFormat="false" ht="13" hidden="false" customHeight="false" outlineLevel="0" collapsed="false">
      <c r="A709" s="0" t="n">
        <v>38</v>
      </c>
      <c r="B709" s="0" t="n">
        <v>36</v>
      </c>
      <c r="C709" s="0" t="n">
        <v>74</v>
      </c>
      <c r="D709" s="0" t="s">
        <v>412</v>
      </c>
      <c r="E709" s="0" t="n">
        <v>-62331.509</v>
      </c>
      <c r="F709" s="0" t="n">
        <v>2.04</v>
      </c>
      <c r="G709" s="0" t="n">
        <f aca="false">IF(ISNUMBER(E709),E709,VALUE(SUBSTITUTE(E709,"#",".01")))</f>
        <v>-62331.509</v>
      </c>
    </row>
    <row r="710" customFormat="false" ht="13" hidden="false" customHeight="false" outlineLevel="0" collapsed="false">
      <c r="A710" s="0" t="n">
        <v>37</v>
      </c>
      <c r="B710" s="0" t="n">
        <v>37</v>
      </c>
      <c r="C710" s="0" t="n">
        <v>74</v>
      </c>
      <c r="D710" s="0" t="s">
        <v>420</v>
      </c>
      <c r="E710" s="0" t="n">
        <v>-51917.05</v>
      </c>
      <c r="F710" s="0" t="n">
        <v>3.675</v>
      </c>
      <c r="G710" s="0" t="n">
        <f aca="false">IF(ISNUMBER(E710),E710,VALUE(SUBSTITUTE(E710,"#",".01")))</f>
        <v>-51917.05</v>
      </c>
    </row>
    <row r="711" customFormat="false" ht="13" hidden="false" customHeight="false" outlineLevel="0" collapsed="false">
      <c r="A711" s="0" t="n">
        <v>36</v>
      </c>
      <c r="B711" s="0" t="n">
        <v>38</v>
      </c>
      <c r="C711" s="0" t="n">
        <v>74</v>
      </c>
      <c r="D711" s="0" t="s">
        <v>429</v>
      </c>
      <c r="E711" s="0" t="s">
        <v>433</v>
      </c>
      <c r="F711" s="0" t="s">
        <v>169</v>
      </c>
      <c r="G711" s="0" t="n">
        <f aca="false">IF(ISNUMBER(E711),E711,VALUE(SUBSTITUTE(E711,"#",".01")))</f>
        <v>-40697.01</v>
      </c>
    </row>
    <row r="712" customFormat="false" ht="13" hidden="false" customHeight="false" outlineLevel="0" collapsed="false">
      <c r="A712" s="0" t="n">
        <v>48</v>
      </c>
      <c r="B712" s="0" t="n">
        <v>27</v>
      </c>
      <c r="C712" s="0" t="n">
        <v>75</v>
      </c>
      <c r="D712" s="0" t="s">
        <v>296</v>
      </c>
      <c r="E712" s="0" t="s">
        <v>434</v>
      </c>
      <c r="F712" s="0" t="s">
        <v>173</v>
      </c>
      <c r="G712" s="0" t="n">
        <f aca="false">IF(ISNUMBER(E712),E712,VALUE(SUBSTITUTE(E712,"#",".01")))</f>
        <v>-29500.01</v>
      </c>
    </row>
    <row r="713" customFormat="false" ht="13" hidden="false" customHeight="false" outlineLevel="0" collapsed="false">
      <c r="A713" s="0" t="n">
        <v>47</v>
      </c>
      <c r="B713" s="0" t="n">
        <v>28</v>
      </c>
      <c r="C713" s="0" t="n">
        <v>75</v>
      </c>
      <c r="D713" s="0" t="s">
        <v>304</v>
      </c>
      <c r="E713" s="0" t="s">
        <v>435</v>
      </c>
      <c r="F713" s="0" t="s">
        <v>167</v>
      </c>
      <c r="G713" s="0" t="n">
        <f aca="false">IF(ISNUMBER(E713),E713,VALUE(SUBSTITUTE(E713,"#",".01")))</f>
        <v>-43901.01</v>
      </c>
    </row>
    <row r="714" customFormat="false" ht="13" hidden="false" customHeight="false" outlineLevel="0" collapsed="false">
      <c r="A714" s="0" t="n">
        <v>46</v>
      </c>
      <c r="B714" s="0" t="n">
        <v>29</v>
      </c>
      <c r="C714" s="0" t="n">
        <v>75</v>
      </c>
      <c r="D714" s="0" t="s">
        <v>328</v>
      </c>
      <c r="E714" s="0" t="n">
        <v>-54119.802</v>
      </c>
      <c r="F714" s="0" t="n">
        <v>978.069</v>
      </c>
      <c r="G714" s="0" t="n">
        <f aca="false">IF(ISNUMBER(E714),E714,VALUE(SUBSTITUTE(E714,"#",".01")))</f>
        <v>-54119.802</v>
      </c>
    </row>
    <row r="715" customFormat="false" ht="13" hidden="false" customHeight="false" outlineLevel="0" collapsed="false">
      <c r="A715" s="0" t="n">
        <v>45</v>
      </c>
      <c r="B715" s="0" t="n">
        <v>30</v>
      </c>
      <c r="C715" s="0" t="n">
        <v>75</v>
      </c>
      <c r="D715" s="0" t="s">
        <v>339</v>
      </c>
      <c r="E715" s="0" t="n">
        <v>-62469.023</v>
      </c>
      <c r="F715" s="0" t="n">
        <v>70.63</v>
      </c>
      <c r="G715" s="0" t="n">
        <f aca="false">IF(ISNUMBER(E715),E715,VALUE(SUBSTITUTE(E715,"#",".01")))</f>
        <v>-62469.023</v>
      </c>
    </row>
    <row r="716" customFormat="false" ht="13" hidden="false" customHeight="false" outlineLevel="0" collapsed="false">
      <c r="A716" s="0" t="n">
        <v>44</v>
      </c>
      <c r="B716" s="0" t="n">
        <v>31</v>
      </c>
      <c r="C716" s="0" t="n">
        <v>75</v>
      </c>
      <c r="D716" s="0" t="s">
        <v>350</v>
      </c>
      <c r="E716" s="0" t="n">
        <v>-68464.58</v>
      </c>
      <c r="F716" s="0" t="n">
        <v>2.422</v>
      </c>
      <c r="G716" s="0" t="n">
        <f aca="false">IF(ISNUMBER(E716),E716,VALUE(SUBSTITUTE(E716,"#",".01")))</f>
        <v>-68464.58</v>
      </c>
    </row>
    <row r="717" customFormat="false" ht="13" hidden="false" customHeight="false" outlineLevel="0" collapsed="false">
      <c r="A717" s="0" t="n">
        <v>43</v>
      </c>
      <c r="B717" s="0" t="n">
        <v>32</v>
      </c>
      <c r="C717" s="0" t="n">
        <v>75</v>
      </c>
      <c r="D717" s="0" t="s">
        <v>361</v>
      </c>
      <c r="E717" s="0" t="n">
        <v>-71856.427</v>
      </c>
      <c r="F717" s="0" t="n">
        <v>1.636</v>
      </c>
      <c r="G717" s="0" t="n">
        <f aca="false">IF(ISNUMBER(E717),E717,VALUE(SUBSTITUTE(E717,"#",".01")))</f>
        <v>-71856.427</v>
      </c>
    </row>
    <row r="718" customFormat="false" ht="13" hidden="false" customHeight="false" outlineLevel="0" collapsed="false">
      <c r="A718" s="0" t="n">
        <v>42</v>
      </c>
      <c r="B718" s="0" t="n">
        <v>33</v>
      </c>
      <c r="C718" s="0" t="n">
        <v>75</v>
      </c>
      <c r="D718" s="0" t="s">
        <v>373</v>
      </c>
      <c r="E718" s="0" t="n">
        <v>-73032.41</v>
      </c>
      <c r="F718" s="0" t="n">
        <v>1.818</v>
      </c>
      <c r="G718" s="0" t="n">
        <f aca="false">IF(ISNUMBER(E718),E718,VALUE(SUBSTITUTE(E718,"#",".01")))</f>
        <v>-73032.41</v>
      </c>
    </row>
    <row r="719" customFormat="false" ht="13" hidden="false" customHeight="false" outlineLevel="0" collapsed="false">
      <c r="A719" s="0" t="n">
        <v>41</v>
      </c>
      <c r="B719" s="0" t="n">
        <v>34</v>
      </c>
      <c r="C719" s="0" t="n">
        <v>75</v>
      </c>
      <c r="D719" s="0" t="s">
        <v>396</v>
      </c>
      <c r="E719" s="0" t="n">
        <v>-72169.018</v>
      </c>
      <c r="F719" s="0" t="n">
        <v>1.674</v>
      </c>
      <c r="G719" s="0" t="n">
        <f aca="false">IF(ISNUMBER(E719),E719,VALUE(SUBSTITUTE(E719,"#",".01")))</f>
        <v>-72169.018</v>
      </c>
    </row>
    <row r="720" customFormat="false" ht="13" hidden="false" customHeight="false" outlineLevel="0" collapsed="false">
      <c r="A720" s="0" t="n">
        <v>40</v>
      </c>
      <c r="B720" s="0" t="n">
        <v>35</v>
      </c>
      <c r="C720" s="0" t="n">
        <v>75</v>
      </c>
      <c r="D720" s="0" t="s">
        <v>404</v>
      </c>
      <c r="E720" s="0" t="n">
        <v>-69139.018</v>
      </c>
      <c r="F720" s="0" t="n">
        <v>14.241</v>
      </c>
      <c r="G720" s="0" t="n">
        <f aca="false">IF(ISNUMBER(E720),E720,VALUE(SUBSTITUTE(E720,"#",".01")))</f>
        <v>-69139.018</v>
      </c>
    </row>
    <row r="721" customFormat="false" ht="13" hidden="false" customHeight="false" outlineLevel="0" collapsed="false">
      <c r="A721" s="0" t="n">
        <v>39</v>
      </c>
      <c r="B721" s="0" t="n">
        <v>36</v>
      </c>
      <c r="C721" s="0" t="n">
        <v>75</v>
      </c>
      <c r="D721" s="0" t="s">
        <v>412</v>
      </c>
      <c r="E721" s="0" t="n">
        <v>-64323.624</v>
      </c>
      <c r="F721" s="0" t="n">
        <v>8.104</v>
      </c>
      <c r="G721" s="0" t="n">
        <f aca="false">IF(ISNUMBER(E721),E721,VALUE(SUBSTITUTE(E721,"#",".01")))</f>
        <v>-64323.624</v>
      </c>
    </row>
    <row r="722" customFormat="false" ht="13" hidden="false" customHeight="false" outlineLevel="0" collapsed="false">
      <c r="A722" s="0" t="n">
        <v>38</v>
      </c>
      <c r="B722" s="0" t="n">
        <v>37</v>
      </c>
      <c r="C722" s="0" t="n">
        <v>75</v>
      </c>
      <c r="D722" s="0" t="s">
        <v>420</v>
      </c>
      <c r="E722" s="0" t="n">
        <v>-57221.677</v>
      </c>
      <c r="F722" s="0" t="n">
        <v>7.452</v>
      </c>
      <c r="G722" s="0" t="n">
        <f aca="false">IF(ISNUMBER(E722),E722,VALUE(SUBSTITUTE(E722,"#",".01")))</f>
        <v>-57221.677</v>
      </c>
    </row>
    <row r="723" customFormat="false" ht="13" hidden="false" customHeight="false" outlineLevel="0" collapsed="false">
      <c r="A723" s="0" t="n">
        <v>37</v>
      </c>
      <c r="B723" s="0" t="n">
        <v>38</v>
      </c>
      <c r="C723" s="0" t="n">
        <v>75</v>
      </c>
      <c r="D723" s="0" t="s">
        <v>429</v>
      </c>
      <c r="E723" s="0" t="n">
        <v>-46621.677</v>
      </c>
      <c r="F723" s="0" t="n">
        <v>220.126</v>
      </c>
      <c r="G723" s="0" t="n">
        <f aca="false">IF(ISNUMBER(E723),E723,VALUE(SUBSTITUTE(E723,"#",".01")))</f>
        <v>-46621.677</v>
      </c>
    </row>
    <row r="724" customFormat="false" ht="13" hidden="false" customHeight="false" outlineLevel="0" collapsed="false">
      <c r="A724" s="0" t="n">
        <v>48</v>
      </c>
      <c r="B724" s="0" t="n">
        <v>28</v>
      </c>
      <c r="C724" s="0" t="n">
        <v>76</v>
      </c>
      <c r="D724" s="0" t="s">
        <v>304</v>
      </c>
      <c r="E724" s="0" t="s">
        <v>436</v>
      </c>
      <c r="F724" s="0" t="s">
        <v>182</v>
      </c>
      <c r="G724" s="0" t="n">
        <f aca="false">IF(ISNUMBER(E724),E724,VALUE(SUBSTITUTE(E724,"#",".01")))</f>
        <v>-41610.01</v>
      </c>
    </row>
    <row r="725" customFormat="false" ht="13" hidden="false" customHeight="false" outlineLevel="0" collapsed="false">
      <c r="A725" s="0" t="n">
        <v>47</v>
      </c>
      <c r="B725" s="0" t="n">
        <v>29</v>
      </c>
      <c r="C725" s="0" t="n">
        <v>76</v>
      </c>
      <c r="D725" s="0" t="s">
        <v>328</v>
      </c>
      <c r="E725" s="0" t="n">
        <v>-50975.985</v>
      </c>
      <c r="F725" s="0" t="n">
        <v>6.707</v>
      </c>
      <c r="G725" s="0" t="n">
        <f aca="false">IF(ISNUMBER(E725),E725,VALUE(SUBSTITUTE(E725,"#",".01")))</f>
        <v>-50975.985</v>
      </c>
    </row>
    <row r="726" customFormat="false" ht="13" hidden="false" customHeight="false" outlineLevel="0" collapsed="false">
      <c r="A726" s="0" t="n">
        <v>46</v>
      </c>
      <c r="B726" s="0" t="n">
        <v>30</v>
      </c>
      <c r="C726" s="0" t="n">
        <v>76</v>
      </c>
      <c r="D726" s="0" t="s">
        <v>339</v>
      </c>
      <c r="E726" s="0" t="n">
        <v>-62136.64</v>
      </c>
      <c r="F726" s="0" t="n">
        <v>80.024</v>
      </c>
      <c r="G726" s="0" t="n">
        <f aca="false">IF(ISNUMBER(E726),E726,VALUE(SUBSTITUTE(E726,"#",".01")))</f>
        <v>-62136.64</v>
      </c>
    </row>
    <row r="727" customFormat="false" ht="13" hidden="false" customHeight="false" outlineLevel="0" collapsed="false">
      <c r="A727" s="0" t="n">
        <v>45</v>
      </c>
      <c r="B727" s="0" t="n">
        <v>31</v>
      </c>
      <c r="C727" s="0" t="n">
        <v>76</v>
      </c>
      <c r="D727" s="0" t="s">
        <v>350</v>
      </c>
      <c r="E727" s="0" t="n">
        <v>-66296.64</v>
      </c>
      <c r="F727" s="0" t="n">
        <v>1.956</v>
      </c>
      <c r="G727" s="0" t="n">
        <f aca="false">IF(ISNUMBER(E727),E727,VALUE(SUBSTITUTE(E727,"#",".01")))</f>
        <v>-66296.64</v>
      </c>
    </row>
    <row r="728" customFormat="false" ht="13" hidden="false" customHeight="false" outlineLevel="0" collapsed="false">
      <c r="A728" s="0" t="n">
        <v>44</v>
      </c>
      <c r="B728" s="0" t="n">
        <v>32</v>
      </c>
      <c r="C728" s="0" t="n">
        <v>76</v>
      </c>
      <c r="D728" s="0" t="s">
        <v>361</v>
      </c>
      <c r="E728" s="0" t="n">
        <v>-73213.046</v>
      </c>
      <c r="F728" s="0" t="n">
        <v>1.651</v>
      </c>
      <c r="G728" s="0" t="n">
        <f aca="false">IF(ISNUMBER(E728),E728,VALUE(SUBSTITUTE(E728,"#",".01")))</f>
        <v>-73213.046</v>
      </c>
    </row>
    <row r="729" customFormat="false" ht="13" hidden="false" customHeight="false" outlineLevel="0" collapsed="false">
      <c r="A729" s="0" t="n">
        <v>43</v>
      </c>
      <c r="B729" s="0" t="n">
        <v>33</v>
      </c>
      <c r="C729" s="0" t="n">
        <v>76</v>
      </c>
      <c r="D729" s="0" t="s">
        <v>373</v>
      </c>
      <c r="E729" s="0" t="n">
        <v>-72289.504</v>
      </c>
      <c r="F729" s="0" t="n">
        <v>1.819</v>
      </c>
      <c r="G729" s="0" t="n">
        <f aca="false">IF(ISNUMBER(E729),E729,VALUE(SUBSTITUTE(E729,"#",".01")))</f>
        <v>-72289.504</v>
      </c>
    </row>
    <row r="730" customFormat="false" ht="13" hidden="false" customHeight="false" outlineLevel="0" collapsed="false">
      <c r="A730" s="0" t="n">
        <v>42</v>
      </c>
      <c r="B730" s="0" t="n">
        <v>34</v>
      </c>
      <c r="C730" s="0" t="n">
        <v>76</v>
      </c>
      <c r="D730" s="0" t="s">
        <v>396</v>
      </c>
      <c r="E730" s="0" t="n">
        <v>-75252.05</v>
      </c>
      <c r="F730" s="0" t="n">
        <v>1.651</v>
      </c>
      <c r="G730" s="0" t="n">
        <f aca="false">IF(ISNUMBER(E730),E730,VALUE(SUBSTITUTE(E730,"#",".01")))</f>
        <v>-75252.05</v>
      </c>
    </row>
    <row r="731" customFormat="false" ht="13" hidden="false" customHeight="false" outlineLevel="0" collapsed="false">
      <c r="A731" s="0" t="n">
        <v>41</v>
      </c>
      <c r="B731" s="0" t="n">
        <v>35</v>
      </c>
      <c r="C731" s="0" t="n">
        <v>76</v>
      </c>
      <c r="D731" s="0" t="s">
        <v>404</v>
      </c>
      <c r="E731" s="0" t="n">
        <v>-70289.169</v>
      </c>
      <c r="F731" s="0" t="n">
        <v>9.467</v>
      </c>
      <c r="G731" s="0" t="n">
        <f aca="false">IF(ISNUMBER(E731),E731,VALUE(SUBSTITUTE(E731,"#",".01")))</f>
        <v>-70289.169</v>
      </c>
    </row>
    <row r="732" customFormat="false" ht="13" hidden="false" customHeight="false" outlineLevel="0" collapsed="false">
      <c r="A732" s="0" t="n">
        <v>40</v>
      </c>
      <c r="B732" s="0" t="n">
        <v>36</v>
      </c>
      <c r="C732" s="0" t="n">
        <v>76</v>
      </c>
      <c r="D732" s="0" t="s">
        <v>412</v>
      </c>
      <c r="E732" s="0" t="n">
        <v>-69014.318</v>
      </c>
      <c r="F732" s="0" t="n">
        <v>4.032</v>
      </c>
      <c r="G732" s="0" t="n">
        <f aca="false">IF(ISNUMBER(E732),E732,VALUE(SUBSTITUTE(E732,"#",".01")))</f>
        <v>-69014.318</v>
      </c>
    </row>
    <row r="733" customFormat="false" ht="13" hidden="false" customHeight="false" outlineLevel="0" collapsed="false">
      <c r="A733" s="0" t="n">
        <v>39</v>
      </c>
      <c r="B733" s="0" t="n">
        <v>37</v>
      </c>
      <c r="C733" s="0" t="n">
        <v>76</v>
      </c>
      <c r="D733" s="0" t="s">
        <v>420</v>
      </c>
      <c r="E733" s="0" t="n">
        <v>-60479.832</v>
      </c>
      <c r="F733" s="0" t="n">
        <v>1.863</v>
      </c>
      <c r="G733" s="0" t="n">
        <f aca="false">IF(ISNUMBER(E733),E733,VALUE(SUBSTITUTE(E733,"#",".01")))</f>
        <v>-60479.832</v>
      </c>
    </row>
    <row r="734" customFormat="false" ht="13" hidden="false" customHeight="false" outlineLevel="0" collapsed="false">
      <c r="A734" s="0" t="n">
        <v>38</v>
      </c>
      <c r="B734" s="0" t="n">
        <v>38</v>
      </c>
      <c r="C734" s="0" t="n">
        <v>76</v>
      </c>
      <c r="D734" s="0" t="s">
        <v>429</v>
      </c>
      <c r="E734" s="0" t="n">
        <v>-54243.893</v>
      </c>
      <c r="F734" s="0" t="n">
        <v>37.26</v>
      </c>
      <c r="G734" s="0" t="n">
        <f aca="false">IF(ISNUMBER(E734),E734,VALUE(SUBSTITUTE(E734,"#",".01")))</f>
        <v>-54243.893</v>
      </c>
    </row>
    <row r="735" customFormat="false" ht="13" hidden="false" customHeight="false" outlineLevel="0" collapsed="false">
      <c r="A735" s="0" t="n">
        <v>37</v>
      </c>
      <c r="B735" s="0" t="n">
        <v>39</v>
      </c>
      <c r="C735" s="0" t="n">
        <v>76</v>
      </c>
      <c r="D735" s="0" t="s">
        <v>437</v>
      </c>
      <c r="E735" s="0" t="s">
        <v>438</v>
      </c>
      <c r="F735" s="0" t="s">
        <v>169</v>
      </c>
      <c r="G735" s="0" t="n">
        <f aca="false">IF(ISNUMBER(E735),E735,VALUE(SUBSTITUTE(E735,"#",".01")))</f>
        <v>-38704.01</v>
      </c>
    </row>
    <row r="736" customFormat="false" ht="13" hidden="false" customHeight="false" outlineLevel="0" collapsed="false">
      <c r="A736" s="0" t="n">
        <v>49</v>
      </c>
      <c r="B736" s="0" t="n">
        <v>28</v>
      </c>
      <c r="C736" s="0" t="n">
        <v>77</v>
      </c>
      <c r="D736" s="0" t="s">
        <v>304</v>
      </c>
      <c r="E736" s="0" t="s">
        <v>439</v>
      </c>
      <c r="F736" s="0" t="s">
        <v>169</v>
      </c>
      <c r="G736" s="0" t="n">
        <f aca="false">IF(ISNUMBER(E736),E736,VALUE(SUBSTITUTE(E736,"#",".01")))</f>
        <v>-36747.01</v>
      </c>
    </row>
    <row r="737" customFormat="false" ht="13" hidden="false" customHeight="false" outlineLevel="0" collapsed="false">
      <c r="A737" s="0" t="n">
        <v>48</v>
      </c>
      <c r="B737" s="0" t="n">
        <v>29</v>
      </c>
      <c r="C737" s="0" t="n">
        <v>77</v>
      </c>
      <c r="D737" s="0" t="s">
        <v>328</v>
      </c>
      <c r="E737" s="0" t="s">
        <v>440</v>
      </c>
      <c r="F737" s="0" t="s">
        <v>167</v>
      </c>
      <c r="G737" s="0" t="n">
        <f aca="false">IF(ISNUMBER(E737),E737,VALUE(SUBSTITUTE(E737,"#",".01")))</f>
        <v>-48577.01</v>
      </c>
    </row>
    <row r="738" customFormat="false" ht="13" hidden="false" customHeight="false" outlineLevel="0" collapsed="false">
      <c r="A738" s="0" t="n">
        <v>47</v>
      </c>
      <c r="B738" s="0" t="n">
        <v>30</v>
      </c>
      <c r="C738" s="0" t="n">
        <v>77</v>
      </c>
      <c r="D738" s="0" t="s">
        <v>339</v>
      </c>
      <c r="E738" s="0" t="n">
        <v>-58722.344</v>
      </c>
      <c r="F738" s="0" t="n">
        <v>120.024</v>
      </c>
      <c r="G738" s="0" t="n">
        <f aca="false">IF(ISNUMBER(E738),E738,VALUE(SUBSTITUTE(E738,"#",".01")))</f>
        <v>-58722.344</v>
      </c>
    </row>
    <row r="739" customFormat="false" ht="13" hidden="false" customHeight="false" outlineLevel="0" collapsed="false">
      <c r="A739" s="0" t="n">
        <v>46</v>
      </c>
      <c r="B739" s="0" t="n">
        <v>31</v>
      </c>
      <c r="C739" s="0" t="n">
        <v>77</v>
      </c>
      <c r="D739" s="0" t="s">
        <v>350</v>
      </c>
      <c r="E739" s="0" t="n">
        <v>-65992.344</v>
      </c>
      <c r="F739" s="0" t="n">
        <v>2.422</v>
      </c>
      <c r="G739" s="0" t="n">
        <f aca="false">IF(ISNUMBER(E739),E739,VALUE(SUBSTITUTE(E739,"#",".01")))</f>
        <v>-65992.344</v>
      </c>
    </row>
    <row r="740" customFormat="false" ht="13" hidden="false" customHeight="false" outlineLevel="0" collapsed="false">
      <c r="A740" s="0" t="n">
        <v>45</v>
      </c>
      <c r="B740" s="0" t="n">
        <v>32</v>
      </c>
      <c r="C740" s="0" t="n">
        <v>77</v>
      </c>
      <c r="D740" s="0" t="s">
        <v>361</v>
      </c>
      <c r="E740" s="0" t="n">
        <v>-71214.029</v>
      </c>
      <c r="F740" s="0" t="n">
        <v>1.699</v>
      </c>
      <c r="G740" s="0" t="n">
        <f aca="false">IF(ISNUMBER(E740),E740,VALUE(SUBSTITUTE(E740,"#",".01")))</f>
        <v>-71214.029</v>
      </c>
    </row>
    <row r="741" customFormat="false" ht="13" hidden="false" customHeight="false" outlineLevel="0" collapsed="false">
      <c r="A741" s="0" t="n">
        <v>44</v>
      </c>
      <c r="B741" s="0" t="n">
        <v>33</v>
      </c>
      <c r="C741" s="0" t="n">
        <v>77</v>
      </c>
      <c r="D741" s="0" t="s">
        <v>373</v>
      </c>
      <c r="E741" s="0" t="n">
        <v>-73916.577</v>
      </c>
      <c r="F741" s="0" t="n">
        <v>2.304</v>
      </c>
      <c r="G741" s="0" t="n">
        <f aca="false">IF(ISNUMBER(E741),E741,VALUE(SUBSTITUTE(E741,"#",".01")))</f>
        <v>-73916.577</v>
      </c>
    </row>
    <row r="742" customFormat="false" ht="13" hidden="false" customHeight="false" outlineLevel="0" collapsed="false">
      <c r="A742" s="0" t="n">
        <v>43</v>
      </c>
      <c r="B742" s="0" t="n">
        <v>34</v>
      </c>
      <c r="C742" s="0" t="n">
        <v>77</v>
      </c>
      <c r="D742" s="0" t="s">
        <v>396</v>
      </c>
      <c r="E742" s="0" t="n">
        <v>-74599.594</v>
      </c>
      <c r="F742" s="0" t="n">
        <v>1.652</v>
      </c>
      <c r="G742" s="0" t="n">
        <f aca="false">IF(ISNUMBER(E742),E742,VALUE(SUBSTITUTE(E742,"#",".01")))</f>
        <v>-74599.594</v>
      </c>
    </row>
    <row r="743" customFormat="false" ht="13" hidden="false" customHeight="false" outlineLevel="0" collapsed="false">
      <c r="A743" s="0" t="n">
        <v>42</v>
      </c>
      <c r="B743" s="0" t="n">
        <v>35</v>
      </c>
      <c r="C743" s="0" t="n">
        <v>77</v>
      </c>
      <c r="D743" s="0" t="s">
        <v>404</v>
      </c>
      <c r="E743" s="0" t="n">
        <v>-73234.914</v>
      </c>
      <c r="F743" s="0" t="n">
        <v>3.26</v>
      </c>
      <c r="G743" s="0" t="n">
        <f aca="false">IF(ISNUMBER(E743),E743,VALUE(SUBSTITUTE(E743,"#",".01")))</f>
        <v>-73234.914</v>
      </c>
    </row>
    <row r="744" customFormat="false" ht="13" hidden="false" customHeight="false" outlineLevel="0" collapsed="false">
      <c r="A744" s="0" t="n">
        <v>41</v>
      </c>
      <c r="B744" s="0" t="n">
        <v>36</v>
      </c>
      <c r="C744" s="0" t="n">
        <v>77</v>
      </c>
      <c r="D744" s="0" t="s">
        <v>412</v>
      </c>
      <c r="E744" s="0" t="n">
        <v>-70169.443</v>
      </c>
      <c r="F744" s="0" t="n">
        <v>1.956</v>
      </c>
      <c r="G744" s="0" t="n">
        <f aca="false">IF(ISNUMBER(E744),E744,VALUE(SUBSTITUTE(E744,"#",".01")))</f>
        <v>-70169.443</v>
      </c>
    </row>
    <row r="745" customFormat="false" ht="13" hidden="false" customHeight="false" outlineLevel="0" collapsed="false">
      <c r="A745" s="0" t="n">
        <v>40</v>
      </c>
      <c r="B745" s="0" t="n">
        <v>37</v>
      </c>
      <c r="C745" s="0" t="n">
        <v>77</v>
      </c>
      <c r="D745" s="0" t="s">
        <v>420</v>
      </c>
      <c r="E745" s="0" t="n">
        <v>-64824.531</v>
      </c>
      <c r="F745" s="0" t="n">
        <v>7.452</v>
      </c>
      <c r="G745" s="0" t="n">
        <f aca="false">IF(ISNUMBER(E745),E745,VALUE(SUBSTITUTE(E745,"#",".01")))</f>
        <v>-64824.531</v>
      </c>
    </row>
    <row r="746" customFormat="false" ht="13" hidden="false" customHeight="false" outlineLevel="0" collapsed="false">
      <c r="A746" s="0" t="n">
        <v>39</v>
      </c>
      <c r="B746" s="0" t="n">
        <v>38</v>
      </c>
      <c r="C746" s="0" t="n">
        <v>77</v>
      </c>
      <c r="D746" s="0" t="s">
        <v>429</v>
      </c>
      <c r="E746" s="0" t="n">
        <v>-57804.063</v>
      </c>
      <c r="F746" s="0" t="n">
        <v>9.315</v>
      </c>
      <c r="G746" s="0" t="n">
        <f aca="false">IF(ISNUMBER(E746),E746,VALUE(SUBSTITUTE(E746,"#",".01")))</f>
        <v>-57804.063</v>
      </c>
    </row>
    <row r="747" customFormat="false" ht="13" hidden="false" customHeight="false" outlineLevel="0" collapsed="false">
      <c r="A747" s="0" t="n">
        <v>38</v>
      </c>
      <c r="B747" s="0" t="n">
        <v>39</v>
      </c>
      <c r="C747" s="0" t="n">
        <v>77</v>
      </c>
      <c r="D747" s="0" t="s">
        <v>437</v>
      </c>
      <c r="E747" s="0" t="s">
        <v>441</v>
      </c>
      <c r="F747" s="0" t="s">
        <v>442</v>
      </c>
      <c r="G747" s="0" t="n">
        <f aca="false">IF(ISNUMBER(E747),E747,VALUE(SUBSTITUTE(E747,"#",".01")))</f>
        <v>-46905.01</v>
      </c>
    </row>
    <row r="748" customFormat="false" ht="13" hidden="false" customHeight="false" outlineLevel="0" collapsed="false">
      <c r="A748" s="0" t="n">
        <v>50</v>
      </c>
      <c r="B748" s="0" t="n">
        <v>28</v>
      </c>
      <c r="C748" s="0" t="n">
        <v>78</v>
      </c>
      <c r="D748" s="0" t="s">
        <v>304</v>
      </c>
      <c r="E748" s="0" t="s">
        <v>443</v>
      </c>
      <c r="F748" s="0" t="s">
        <v>444</v>
      </c>
      <c r="G748" s="0" t="n">
        <f aca="false">IF(ISNUMBER(E748),E748,VALUE(SUBSTITUTE(E748,"#",".01")))</f>
        <v>-34298.01</v>
      </c>
    </row>
    <row r="749" customFormat="false" ht="13" hidden="false" customHeight="false" outlineLevel="0" collapsed="false">
      <c r="A749" s="0" t="n">
        <v>49</v>
      </c>
      <c r="B749" s="0" t="n">
        <v>29</v>
      </c>
      <c r="C749" s="0" t="n">
        <v>78</v>
      </c>
      <c r="D749" s="0" t="s">
        <v>328</v>
      </c>
      <c r="E749" s="0" t="s">
        <v>445</v>
      </c>
      <c r="F749" s="0" t="s">
        <v>167</v>
      </c>
      <c r="G749" s="0" t="n">
        <f aca="false">IF(ISNUMBER(E749),E749,VALUE(SUBSTITUTE(E749,"#",".01")))</f>
        <v>-44749.01</v>
      </c>
    </row>
    <row r="750" customFormat="false" ht="13" hidden="false" customHeight="false" outlineLevel="0" collapsed="false">
      <c r="A750" s="0" t="n">
        <v>48</v>
      </c>
      <c r="B750" s="0" t="n">
        <v>30</v>
      </c>
      <c r="C750" s="0" t="n">
        <v>78</v>
      </c>
      <c r="D750" s="0" t="s">
        <v>339</v>
      </c>
      <c r="E750" s="0" t="n">
        <v>-57342.57</v>
      </c>
      <c r="F750" s="0" t="n">
        <v>90.033</v>
      </c>
      <c r="G750" s="0" t="n">
        <f aca="false">IF(ISNUMBER(E750),E750,VALUE(SUBSTITUTE(E750,"#",".01")))</f>
        <v>-57342.57</v>
      </c>
    </row>
    <row r="751" customFormat="false" ht="13" hidden="false" customHeight="false" outlineLevel="0" collapsed="false">
      <c r="A751" s="0" t="n">
        <v>47</v>
      </c>
      <c r="B751" s="0" t="n">
        <v>31</v>
      </c>
      <c r="C751" s="0" t="n">
        <v>78</v>
      </c>
      <c r="D751" s="0" t="s">
        <v>350</v>
      </c>
      <c r="E751" s="0" t="n">
        <v>-63706.57</v>
      </c>
      <c r="F751" s="0" t="n">
        <v>2.422</v>
      </c>
      <c r="G751" s="0" t="n">
        <f aca="false">IF(ISNUMBER(E751),E751,VALUE(SUBSTITUTE(E751,"#",".01")))</f>
        <v>-63706.57</v>
      </c>
    </row>
    <row r="752" customFormat="false" ht="13" hidden="false" customHeight="false" outlineLevel="0" collapsed="false">
      <c r="A752" s="0" t="n">
        <v>46</v>
      </c>
      <c r="B752" s="0" t="n">
        <v>32</v>
      </c>
      <c r="C752" s="0" t="n">
        <v>78</v>
      </c>
      <c r="D752" s="0" t="s">
        <v>361</v>
      </c>
      <c r="E752" s="0" t="n">
        <v>-71862.211</v>
      </c>
      <c r="F752" s="0" t="n">
        <v>3.902</v>
      </c>
      <c r="G752" s="0" t="n">
        <f aca="false">IF(ISNUMBER(E752),E752,VALUE(SUBSTITUTE(E752,"#",".01")))</f>
        <v>-71862.211</v>
      </c>
    </row>
    <row r="753" customFormat="false" ht="13" hidden="false" customHeight="false" outlineLevel="0" collapsed="false">
      <c r="A753" s="0" t="n">
        <v>45</v>
      </c>
      <c r="B753" s="0" t="n">
        <v>33</v>
      </c>
      <c r="C753" s="0" t="n">
        <v>78</v>
      </c>
      <c r="D753" s="0" t="s">
        <v>373</v>
      </c>
      <c r="E753" s="0" t="n">
        <v>-72817.419</v>
      </c>
      <c r="F753" s="0" t="n">
        <v>9.934</v>
      </c>
      <c r="G753" s="0" t="n">
        <f aca="false">IF(ISNUMBER(E753),E753,VALUE(SUBSTITUTE(E753,"#",".01")))</f>
        <v>-72817.419</v>
      </c>
    </row>
    <row r="754" customFormat="false" ht="13" hidden="false" customHeight="false" outlineLevel="0" collapsed="false">
      <c r="A754" s="0" t="n">
        <v>44</v>
      </c>
      <c r="B754" s="0" t="n">
        <v>34</v>
      </c>
      <c r="C754" s="0" t="n">
        <v>78</v>
      </c>
      <c r="D754" s="0" t="s">
        <v>396</v>
      </c>
      <c r="E754" s="0" t="n">
        <v>-77026.086</v>
      </c>
      <c r="F754" s="0" t="n">
        <v>1.655</v>
      </c>
      <c r="G754" s="0" t="n">
        <f aca="false">IF(ISNUMBER(E754),E754,VALUE(SUBSTITUTE(E754,"#",".01")))</f>
        <v>-77026.086</v>
      </c>
    </row>
    <row r="755" customFormat="false" ht="13" hidden="false" customHeight="false" outlineLevel="0" collapsed="false">
      <c r="A755" s="0" t="n">
        <v>43</v>
      </c>
      <c r="B755" s="0" t="n">
        <v>35</v>
      </c>
      <c r="C755" s="0" t="n">
        <v>78</v>
      </c>
      <c r="D755" s="0" t="s">
        <v>404</v>
      </c>
      <c r="E755" s="0" t="n">
        <v>-73452.302</v>
      </c>
      <c r="F755" s="0" t="n">
        <v>3.94</v>
      </c>
      <c r="G755" s="0" t="n">
        <f aca="false">IF(ISNUMBER(E755),E755,VALUE(SUBSTITUTE(E755,"#",".01")))</f>
        <v>-73452.302</v>
      </c>
    </row>
    <row r="756" customFormat="false" ht="13" hidden="false" customHeight="false" outlineLevel="0" collapsed="false">
      <c r="A756" s="0" t="n">
        <v>42</v>
      </c>
      <c r="B756" s="0" t="n">
        <v>36</v>
      </c>
      <c r="C756" s="0" t="n">
        <v>78</v>
      </c>
      <c r="D756" s="0" t="s">
        <v>412</v>
      </c>
      <c r="E756" s="0" t="n">
        <v>-74179.727</v>
      </c>
      <c r="F756" s="0" t="n">
        <v>1.075</v>
      </c>
      <c r="G756" s="0" t="n">
        <f aca="false">IF(ISNUMBER(E756),E756,VALUE(SUBSTITUTE(E756,"#",".01")))</f>
        <v>-74179.727</v>
      </c>
    </row>
    <row r="757" customFormat="false" ht="13" hidden="false" customHeight="false" outlineLevel="0" collapsed="false">
      <c r="A757" s="0" t="n">
        <v>41</v>
      </c>
      <c r="B757" s="0" t="n">
        <v>37</v>
      </c>
      <c r="C757" s="0" t="n">
        <v>78</v>
      </c>
      <c r="D757" s="0" t="s">
        <v>420</v>
      </c>
      <c r="E757" s="0" t="n">
        <v>-66936.228</v>
      </c>
      <c r="F757" s="0" t="n">
        <v>7.452</v>
      </c>
      <c r="G757" s="0" t="n">
        <f aca="false">IF(ISNUMBER(E757),E757,VALUE(SUBSTITUTE(E757,"#",".01")))</f>
        <v>-66936.228</v>
      </c>
    </row>
    <row r="758" customFormat="false" ht="13" hidden="false" customHeight="false" outlineLevel="0" collapsed="false">
      <c r="A758" s="0" t="n">
        <v>40</v>
      </c>
      <c r="B758" s="0" t="n">
        <v>38</v>
      </c>
      <c r="C758" s="0" t="n">
        <v>78</v>
      </c>
      <c r="D758" s="0" t="s">
        <v>429</v>
      </c>
      <c r="E758" s="0" t="n">
        <v>-63173.924</v>
      </c>
      <c r="F758" s="0" t="n">
        <v>7.452</v>
      </c>
      <c r="G758" s="0" t="n">
        <f aca="false">IF(ISNUMBER(E758),E758,VALUE(SUBSTITUTE(E758,"#",".01")))</f>
        <v>-63173.924</v>
      </c>
    </row>
    <row r="759" customFormat="false" ht="13" hidden="false" customHeight="false" outlineLevel="0" collapsed="false">
      <c r="A759" s="0" t="n">
        <v>39</v>
      </c>
      <c r="B759" s="0" t="n">
        <v>39</v>
      </c>
      <c r="C759" s="0" t="n">
        <v>78</v>
      </c>
      <c r="D759" s="0" t="s">
        <v>437</v>
      </c>
      <c r="E759" s="0" t="s">
        <v>446</v>
      </c>
      <c r="F759" s="0" t="s">
        <v>167</v>
      </c>
      <c r="G759" s="0" t="n">
        <f aca="false">IF(ISNUMBER(E759),E759,VALUE(SUBSTITUTE(E759,"#",".01")))</f>
        <v>-52527.01</v>
      </c>
    </row>
    <row r="760" customFormat="false" ht="13" hidden="false" customHeight="false" outlineLevel="0" collapsed="false">
      <c r="A760" s="0" t="n">
        <v>38</v>
      </c>
      <c r="B760" s="0" t="n">
        <v>40</v>
      </c>
      <c r="C760" s="0" t="n">
        <v>78</v>
      </c>
      <c r="D760" s="0" t="s">
        <v>447</v>
      </c>
      <c r="E760" s="0" t="s">
        <v>448</v>
      </c>
      <c r="F760" s="0" t="s">
        <v>169</v>
      </c>
      <c r="G760" s="0" t="n">
        <f aca="false">IF(ISNUMBER(E760),E760,VALUE(SUBSTITUTE(E760,"#",".01")))</f>
        <v>-41703.01</v>
      </c>
    </row>
    <row r="761" customFormat="false" ht="13" hidden="false" customHeight="false" outlineLevel="0" collapsed="false">
      <c r="A761" s="0" t="n">
        <v>50</v>
      </c>
      <c r="B761" s="0" t="n">
        <v>29</v>
      </c>
      <c r="C761" s="0" t="n">
        <v>79</v>
      </c>
      <c r="D761" s="0" t="s">
        <v>328</v>
      </c>
      <c r="E761" s="0" t="s">
        <v>449</v>
      </c>
      <c r="F761" s="0" t="s">
        <v>169</v>
      </c>
      <c r="G761" s="0" t="n">
        <f aca="false">IF(ISNUMBER(E761),E761,VALUE(SUBSTITUTE(E761,"#",".01")))</f>
        <v>-42327.01</v>
      </c>
    </row>
    <row r="762" customFormat="false" ht="13" hidden="false" customHeight="false" outlineLevel="0" collapsed="false">
      <c r="A762" s="0" t="n">
        <v>49</v>
      </c>
      <c r="B762" s="0" t="n">
        <v>30</v>
      </c>
      <c r="C762" s="0" t="n">
        <v>79</v>
      </c>
      <c r="D762" s="0" t="s">
        <v>339</v>
      </c>
      <c r="E762" s="0" t="s">
        <v>450</v>
      </c>
      <c r="F762" s="0" t="s">
        <v>451</v>
      </c>
      <c r="G762" s="0" t="n">
        <f aca="false">IF(ISNUMBER(E762),E762,VALUE(SUBSTITUTE(E762,"#",".01")))</f>
        <v>-53420.01</v>
      </c>
    </row>
    <row r="763" customFormat="false" ht="13" hidden="false" customHeight="false" outlineLevel="0" collapsed="false">
      <c r="A763" s="0" t="n">
        <v>48</v>
      </c>
      <c r="B763" s="0" t="n">
        <v>31</v>
      </c>
      <c r="C763" s="0" t="n">
        <v>79</v>
      </c>
      <c r="D763" s="0" t="s">
        <v>350</v>
      </c>
      <c r="E763" s="0" t="n">
        <v>-62509.526</v>
      </c>
      <c r="F763" s="0" t="n">
        <v>98.14</v>
      </c>
      <c r="G763" s="0" t="n">
        <f aca="false">IF(ISNUMBER(E763),E763,VALUE(SUBSTITUTE(E763,"#",".01")))</f>
        <v>-62509.526</v>
      </c>
    </row>
    <row r="764" customFormat="false" ht="13" hidden="false" customHeight="false" outlineLevel="0" collapsed="false">
      <c r="A764" s="0" t="n">
        <v>47</v>
      </c>
      <c r="B764" s="0" t="n">
        <v>32</v>
      </c>
      <c r="C764" s="0" t="n">
        <v>79</v>
      </c>
      <c r="D764" s="0" t="s">
        <v>361</v>
      </c>
      <c r="E764" s="0" t="n">
        <v>-69488.526</v>
      </c>
      <c r="F764" s="0" t="n">
        <v>89.619</v>
      </c>
      <c r="G764" s="0" t="n">
        <f aca="false">IF(ISNUMBER(E764),E764,VALUE(SUBSTITUTE(E764,"#",".01")))</f>
        <v>-69488.526</v>
      </c>
    </row>
    <row r="765" customFormat="false" ht="13" hidden="false" customHeight="false" outlineLevel="0" collapsed="false">
      <c r="A765" s="0" t="n">
        <v>46</v>
      </c>
      <c r="B765" s="0" t="n">
        <v>33</v>
      </c>
      <c r="C765" s="0" t="n">
        <v>79</v>
      </c>
      <c r="D765" s="0" t="s">
        <v>373</v>
      </c>
      <c r="E765" s="0" t="n">
        <v>-73636.526</v>
      </c>
      <c r="F765" s="0" t="n">
        <v>5.611</v>
      </c>
      <c r="G765" s="0" t="n">
        <f aca="false">IF(ISNUMBER(E765),E765,VALUE(SUBSTITUTE(E765,"#",".01")))</f>
        <v>-73636.526</v>
      </c>
    </row>
    <row r="766" customFormat="false" ht="13" hidden="false" customHeight="false" outlineLevel="0" collapsed="false">
      <c r="A766" s="0" t="n">
        <v>45</v>
      </c>
      <c r="B766" s="0" t="n">
        <v>34</v>
      </c>
      <c r="C766" s="0" t="n">
        <v>79</v>
      </c>
      <c r="D766" s="0" t="s">
        <v>396</v>
      </c>
      <c r="E766" s="0" t="n">
        <v>-75917.602</v>
      </c>
      <c r="F766" s="0" t="n">
        <v>1.661</v>
      </c>
      <c r="G766" s="0" t="n">
        <f aca="false">IF(ISNUMBER(E766),E766,VALUE(SUBSTITUTE(E766,"#",".01")))</f>
        <v>-75917.602</v>
      </c>
    </row>
    <row r="767" customFormat="false" ht="13" hidden="false" customHeight="false" outlineLevel="0" collapsed="false">
      <c r="A767" s="0" t="n">
        <v>44</v>
      </c>
      <c r="B767" s="0" t="n">
        <v>35</v>
      </c>
      <c r="C767" s="0" t="n">
        <v>79</v>
      </c>
      <c r="D767" s="0" t="s">
        <v>404</v>
      </c>
      <c r="E767" s="0" t="n">
        <v>-76068.514</v>
      </c>
      <c r="F767" s="0" t="n">
        <v>2.017</v>
      </c>
      <c r="G767" s="0" t="n">
        <f aca="false">IF(ISNUMBER(E767),E767,VALUE(SUBSTITUTE(E767,"#",".01")))</f>
        <v>-76068.514</v>
      </c>
    </row>
    <row r="768" customFormat="false" ht="13" hidden="false" customHeight="false" outlineLevel="0" collapsed="false">
      <c r="A768" s="0" t="n">
        <v>43</v>
      </c>
      <c r="B768" s="0" t="n">
        <v>36</v>
      </c>
      <c r="C768" s="0" t="n">
        <v>79</v>
      </c>
      <c r="D768" s="0" t="s">
        <v>412</v>
      </c>
      <c r="E768" s="0" t="n">
        <v>-74442.736</v>
      </c>
      <c r="F768" s="0" t="n">
        <v>3.896</v>
      </c>
      <c r="G768" s="0" t="n">
        <f aca="false">IF(ISNUMBER(E768),E768,VALUE(SUBSTITUTE(E768,"#",".01")))</f>
        <v>-74442.736</v>
      </c>
    </row>
    <row r="769" customFormat="false" ht="13" hidden="false" customHeight="false" outlineLevel="0" collapsed="false">
      <c r="A769" s="0" t="n">
        <v>42</v>
      </c>
      <c r="B769" s="0" t="n">
        <v>37</v>
      </c>
      <c r="C769" s="0" t="n">
        <v>79</v>
      </c>
      <c r="D769" s="0" t="s">
        <v>420</v>
      </c>
      <c r="E769" s="0" t="n">
        <v>-70803.362</v>
      </c>
      <c r="F769" s="0" t="n">
        <v>5.988</v>
      </c>
      <c r="G769" s="0" t="n">
        <f aca="false">IF(ISNUMBER(E769),E769,VALUE(SUBSTITUTE(E769,"#",".01")))</f>
        <v>-70803.362</v>
      </c>
    </row>
    <row r="770" customFormat="false" ht="13" hidden="false" customHeight="false" outlineLevel="0" collapsed="false">
      <c r="A770" s="0" t="n">
        <v>41</v>
      </c>
      <c r="B770" s="0" t="n">
        <v>38</v>
      </c>
      <c r="C770" s="0" t="n">
        <v>79</v>
      </c>
      <c r="D770" s="0" t="s">
        <v>429</v>
      </c>
      <c r="E770" s="0" t="n">
        <v>-65476.577</v>
      </c>
      <c r="F770" s="0" t="n">
        <v>8.383</v>
      </c>
      <c r="G770" s="0" t="n">
        <f aca="false">IF(ISNUMBER(E770),E770,VALUE(SUBSTITUTE(E770,"#",".01")))</f>
        <v>-65476.577</v>
      </c>
    </row>
    <row r="771" customFormat="false" ht="13" hidden="false" customHeight="false" outlineLevel="0" collapsed="false">
      <c r="A771" s="0" t="n">
        <v>40</v>
      </c>
      <c r="B771" s="0" t="n">
        <v>39</v>
      </c>
      <c r="C771" s="0" t="n">
        <v>79</v>
      </c>
      <c r="D771" s="0" t="s">
        <v>437</v>
      </c>
      <c r="E771" s="0" t="n">
        <v>-58356.577</v>
      </c>
      <c r="F771" s="0" t="n">
        <v>450.078</v>
      </c>
      <c r="G771" s="0" t="n">
        <f aca="false">IF(ISNUMBER(E771),E771,VALUE(SUBSTITUTE(E771,"#",".01")))</f>
        <v>-58356.577</v>
      </c>
    </row>
    <row r="772" customFormat="false" ht="13" hidden="false" customHeight="false" outlineLevel="0" collapsed="false">
      <c r="A772" s="0" t="n">
        <v>39</v>
      </c>
      <c r="B772" s="0" t="n">
        <v>40</v>
      </c>
      <c r="C772" s="0" t="n">
        <v>79</v>
      </c>
      <c r="D772" s="0" t="s">
        <v>447</v>
      </c>
      <c r="E772" s="0" t="s">
        <v>452</v>
      </c>
      <c r="F772" s="0" t="s">
        <v>167</v>
      </c>
      <c r="G772" s="0" t="n">
        <f aca="false">IF(ISNUMBER(E772),E772,VALUE(SUBSTITUTE(E772,"#",".01")))</f>
        <v>-47357.01</v>
      </c>
    </row>
    <row r="773" customFormat="false" ht="13" hidden="false" customHeight="false" outlineLevel="0" collapsed="false">
      <c r="A773" s="0" t="n">
        <v>51</v>
      </c>
      <c r="B773" s="0" t="n">
        <v>29</v>
      </c>
      <c r="C773" s="0" t="n">
        <v>80</v>
      </c>
      <c r="D773" s="0" t="s">
        <v>328</v>
      </c>
      <c r="E773" s="0" t="s">
        <v>453</v>
      </c>
      <c r="F773" s="0" t="s">
        <v>206</v>
      </c>
      <c r="G773" s="0" t="n">
        <f aca="false">IF(ISNUMBER(E773),E773,VALUE(SUBSTITUTE(E773,"#",".01")))</f>
        <v>-36449.01</v>
      </c>
    </row>
    <row r="774" customFormat="false" ht="13" hidden="false" customHeight="false" outlineLevel="0" collapsed="false">
      <c r="A774" s="0" t="n">
        <v>50</v>
      </c>
      <c r="B774" s="0" t="n">
        <v>30</v>
      </c>
      <c r="C774" s="0" t="n">
        <v>80</v>
      </c>
      <c r="D774" s="0" t="s">
        <v>339</v>
      </c>
      <c r="E774" s="0" t="n">
        <v>-51844.769</v>
      </c>
      <c r="F774" s="0" t="n">
        <v>172.051</v>
      </c>
      <c r="G774" s="0" t="n">
        <f aca="false">IF(ISNUMBER(E774),E774,VALUE(SUBSTITUTE(E774,"#",".01")))</f>
        <v>-51844.769</v>
      </c>
    </row>
    <row r="775" customFormat="false" ht="13" hidden="false" customHeight="false" outlineLevel="0" collapsed="false">
      <c r="A775" s="0" t="n">
        <v>49</v>
      </c>
      <c r="B775" s="0" t="n">
        <v>31</v>
      </c>
      <c r="C775" s="0" t="n">
        <v>80</v>
      </c>
      <c r="D775" s="0" t="s">
        <v>350</v>
      </c>
      <c r="E775" s="0" t="n">
        <v>-59135.169</v>
      </c>
      <c r="F775" s="0" t="n">
        <v>123.295</v>
      </c>
      <c r="G775" s="0" t="n">
        <f aca="false">IF(ISNUMBER(E775),E775,VALUE(SUBSTITUTE(E775,"#",".01")))</f>
        <v>-59135.169</v>
      </c>
    </row>
    <row r="776" customFormat="false" ht="13" hidden="false" customHeight="false" outlineLevel="0" collapsed="false">
      <c r="A776" s="0" t="n">
        <v>48</v>
      </c>
      <c r="B776" s="0" t="n">
        <v>32</v>
      </c>
      <c r="C776" s="0" t="n">
        <v>80</v>
      </c>
      <c r="D776" s="0" t="s">
        <v>361</v>
      </c>
      <c r="E776" s="0" t="n">
        <v>-69515.169</v>
      </c>
      <c r="F776" s="0" t="n">
        <v>28.312</v>
      </c>
      <c r="G776" s="0" t="n">
        <f aca="false">IF(ISNUMBER(E776),E776,VALUE(SUBSTITUTE(E776,"#",".01")))</f>
        <v>-69515.169</v>
      </c>
    </row>
    <row r="777" customFormat="false" ht="13" hidden="false" customHeight="false" outlineLevel="0" collapsed="false">
      <c r="A777" s="0" t="n">
        <v>47</v>
      </c>
      <c r="B777" s="0" t="n">
        <v>33</v>
      </c>
      <c r="C777" s="0" t="n">
        <v>80</v>
      </c>
      <c r="D777" s="0" t="s">
        <v>373</v>
      </c>
      <c r="E777" s="0" t="n">
        <v>-72159.286</v>
      </c>
      <c r="F777" s="0" t="n">
        <v>23.332</v>
      </c>
      <c r="G777" s="0" t="n">
        <f aca="false">IF(ISNUMBER(E777),E777,VALUE(SUBSTITUTE(E777,"#",".01")))</f>
        <v>-72159.286</v>
      </c>
    </row>
    <row r="778" customFormat="false" ht="13" hidden="false" customHeight="false" outlineLevel="0" collapsed="false">
      <c r="A778" s="0" t="n">
        <v>46</v>
      </c>
      <c r="B778" s="0" t="n">
        <v>34</v>
      </c>
      <c r="C778" s="0" t="n">
        <v>80</v>
      </c>
      <c r="D778" s="0" t="s">
        <v>396</v>
      </c>
      <c r="E778" s="0" t="n">
        <v>-77759.936</v>
      </c>
      <c r="F778" s="0" t="n">
        <v>1.989</v>
      </c>
      <c r="G778" s="0" t="n">
        <f aca="false">IF(ISNUMBER(E778),E778,VALUE(SUBSTITUTE(E778,"#",".01")))</f>
        <v>-77759.936</v>
      </c>
    </row>
    <row r="779" customFormat="false" ht="13" hidden="false" customHeight="false" outlineLevel="0" collapsed="false">
      <c r="A779" s="0" t="n">
        <v>45</v>
      </c>
      <c r="B779" s="0" t="n">
        <v>35</v>
      </c>
      <c r="C779" s="0" t="n">
        <v>80</v>
      </c>
      <c r="D779" s="0" t="s">
        <v>404</v>
      </c>
      <c r="E779" s="0" t="n">
        <v>-75889.472</v>
      </c>
      <c r="F779" s="0" t="n">
        <v>2.013</v>
      </c>
      <c r="G779" s="0" t="n">
        <f aca="false">IF(ISNUMBER(E779),E779,VALUE(SUBSTITUTE(E779,"#",".01")))</f>
        <v>-75889.472</v>
      </c>
    </row>
    <row r="780" customFormat="false" ht="13" hidden="false" customHeight="false" outlineLevel="0" collapsed="false">
      <c r="A780" s="0" t="n">
        <v>44</v>
      </c>
      <c r="B780" s="0" t="n">
        <v>36</v>
      </c>
      <c r="C780" s="0" t="n">
        <v>80</v>
      </c>
      <c r="D780" s="0" t="s">
        <v>412</v>
      </c>
      <c r="E780" s="0" t="n">
        <v>-77892.492</v>
      </c>
      <c r="F780" s="0" t="n">
        <v>1.47</v>
      </c>
      <c r="G780" s="0" t="n">
        <f aca="false">IF(ISNUMBER(E780),E780,VALUE(SUBSTITUTE(E780,"#",".01")))</f>
        <v>-77892.492</v>
      </c>
    </row>
    <row r="781" customFormat="false" ht="13" hidden="false" customHeight="false" outlineLevel="0" collapsed="false">
      <c r="A781" s="0" t="n">
        <v>43</v>
      </c>
      <c r="B781" s="0" t="n">
        <v>37</v>
      </c>
      <c r="C781" s="0" t="n">
        <v>80</v>
      </c>
      <c r="D781" s="0" t="s">
        <v>420</v>
      </c>
      <c r="E781" s="0" t="n">
        <v>-72172.854</v>
      </c>
      <c r="F781" s="0" t="n">
        <v>6.975</v>
      </c>
      <c r="G781" s="0" t="n">
        <f aca="false">IF(ISNUMBER(E781),E781,VALUE(SUBSTITUTE(E781,"#",".01")))</f>
        <v>-72172.854</v>
      </c>
    </row>
    <row r="782" customFormat="false" ht="13" hidden="false" customHeight="false" outlineLevel="0" collapsed="false">
      <c r="A782" s="0" t="n">
        <v>42</v>
      </c>
      <c r="B782" s="0" t="n">
        <v>38</v>
      </c>
      <c r="C782" s="0" t="n">
        <v>80</v>
      </c>
      <c r="D782" s="0" t="s">
        <v>429</v>
      </c>
      <c r="E782" s="0" t="n">
        <v>-70308.223</v>
      </c>
      <c r="F782" s="0" t="n">
        <v>6.575</v>
      </c>
      <c r="G782" s="0" t="n">
        <f aca="false">IF(ISNUMBER(E782),E782,VALUE(SUBSTITUTE(E782,"#",".01")))</f>
        <v>-70308.223</v>
      </c>
    </row>
    <row r="783" customFormat="false" ht="13" hidden="false" customHeight="false" outlineLevel="0" collapsed="false">
      <c r="A783" s="0" t="n">
        <v>41</v>
      </c>
      <c r="B783" s="0" t="n">
        <v>39</v>
      </c>
      <c r="C783" s="0" t="n">
        <v>80</v>
      </c>
      <c r="D783" s="0" t="s">
        <v>437</v>
      </c>
      <c r="E783" s="0" t="n">
        <v>-61217.786</v>
      </c>
      <c r="F783" s="0" t="n">
        <v>176.984</v>
      </c>
      <c r="G783" s="0" t="n">
        <f aca="false">IF(ISNUMBER(E783),E783,VALUE(SUBSTITUTE(E783,"#",".01")))</f>
        <v>-61217.786</v>
      </c>
    </row>
    <row r="784" customFormat="false" ht="13" hidden="false" customHeight="false" outlineLevel="0" collapsed="false">
      <c r="A784" s="0" t="n">
        <v>40</v>
      </c>
      <c r="B784" s="0" t="n">
        <v>40</v>
      </c>
      <c r="C784" s="0" t="n">
        <v>80</v>
      </c>
      <c r="D784" s="0" t="s">
        <v>447</v>
      </c>
      <c r="E784" s="0" t="n">
        <v>-55517.043</v>
      </c>
      <c r="F784" s="0" t="n">
        <v>1490.39</v>
      </c>
      <c r="G784" s="0" t="n">
        <f aca="false">IF(ISNUMBER(E784),E784,VALUE(SUBSTITUTE(E784,"#",".01")))</f>
        <v>-55517.043</v>
      </c>
    </row>
    <row r="785" customFormat="false" ht="13" hidden="false" customHeight="false" outlineLevel="0" collapsed="false">
      <c r="A785" s="0" t="n">
        <v>51</v>
      </c>
      <c r="B785" s="0" t="n">
        <v>30</v>
      </c>
      <c r="C785" s="0" t="n">
        <v>81</v>
      </c>
      <c r="D785" s="0" t="s">
        <v>339</v>
      </c>
      <c r="E785" s="0" t="s">
        <v>454</v>
      </c>
      <c r="F785" s="0" t="s">
        <v>180</v>
      </c>
      <c r="G785" s="0" t="n">
        <f aca="false">IF(ISNUMBER(E785),E785,VALUE(SUBSTITUTE(E785,"#",".01")))</f>
        <v>-46128.01</v>
      </c>
    </row>
    <row r="786" customFormat="false" ht="13" hidden="false" customHeight="false" outlineLevel="0" collapsed="false">
      <c r="A786" s="0" t="n">
        <v>50</v>
      </c>
      <c r="B786" s="0" t="n">
        <v>31</v>
      </c>
      <c r="C786" s="0" t="n">
        <v>81</v>
      </c>
      <c r="D786" s="0" t="s">
        <v>350</v>
      </c>
      <c r="E786" s="0" t="n">
        <v>-57983.308</v>
      </c>
      <c r="F786" s="0" t="n">
        <v>192.173</v>
      </c>
      <c r="G786" s="0" t="n">
        <f aca="false">IF(ISNUMBER(E786),E786,VALUE(SUBSTITUTE(E786,"#",".01")))</f>
        <v>-57983.308</v>
      </c>
    </row>
    <row r="787" customFormat="false" ht="13" hidden="false" customHeight="false" outlineLevel="0" collapsed="false">
      <c r="A787" s="0" t="n">
        <v>49</v>
      </c>
      <c r="B787" s="0" t="n">
        <v>32</v>
      </c>
      <c r="C787" s="0" t="n">
        <v>81</v>
      </c>
      <c r="D787" s="0" t="s">
        <v>361</v>
      </c>
      <c r="E787" s="0" t="n">
        <v>-66303.308</v>
      </c>
      <c r="F787" s="0" t="n">
        <v>120.127</v>
      </c>
      <c r="G787" s="0" t="n">
        <f aca="false">IF(ISNUMBER(E787),E787,VALUE(SUBSTITUTE(E787,"#",".01")))</f>
        <v>-66303.308</v>
      </c>
    </row>
    <row r="788" customFormat="false" ht="13" hidden="false" customHeight="false" outlineLevel="0" collapsed="false">
      <c r="A788" s="0" t="n">
        <v>48</v>
      </c>
      <c r="B788" s="0" t="n">
        <v>33</v>
      </c>
      <c r="C788" s="0" t="n">
        <v>81</v>
      </c>
      <c r="D788" s="0" t="s">
        <v>373</v>
      </c>
      <c r="E788" s="0" t="n">
        <v>-72533.308</v>
      </c>
      <c r="F788" s="0" t="n">
        <v>5.527</v>
      </c>
      <c r="G788" s="0" t="n">
        <f aca="false">IF(ISNUMBER(E788),E788,VALUE(SUBSTITUTE(E788,"#",".01")))</f>
        <v>-72533.308</v>
      </c>
    </row>
    <row r="789" customFormat="false" ht="13" hidden="false" customHeight="false" outlineLevel="0" collapsed="false">
      <c r="A789" s="0" t="n">
        <v>47</v>
      </c>
      <c r="B789" s="0" t="n">
        <v>34</v>
      </c>
      <c r="C789" s="0" t="n">
        <v>81</v>
      </c>
      <c r="D789" s="0" t="s">
        <v>396</v>
      </c>
      <c r="E789" s="0" t="n">
        <v>-76389.519</v>
      </c>
      <c r="F789" s="0" t="n">
        <v>2.02</v>
      </c>
      <c r="G789" s="0" t="n">
        <f aca="false">IF(ISNUMBER(E789),E789,VALUE(SUBSTITUTE(E789,"#",".01")))</f>
        <v>-76389.519</v>
      </c>
    </row>
    <row r="790" customFormat="false" ht="13" hidden="false" customHeight="false" outlineLevel="0" collapsed="false">
      <c r="A790" s="0" t="n">
        <v>46</v>
      </c>
      <c r="B790" s="0" t="n">
        <v>35</v>
      </c>
      <c r="C790" s="0" t="n">
        <v>81</v>
      </c>
      <c r="D790" s="0" t="s">
        <v>404</v>
      </c>
      <c r="E790" s="0" t="n">
        <v>-77974.839</v>
      </c>
      <c r="F790" s="0" t="n">
        <v>1.952</v>
      </c>
      <c r="G790" s="0" t="n">
        <f aca="false">IF(ISNUMBER(E790),E790,VALUE(SUBSTITUTE(E790,"#",".01")))</f>
        <v>-77974.839</v>
      </c>
    </row>
    <row r="791" customFormat="false" ht="13" hidden="false" customHeight="false" outlineLevel="0" collapsed="false">
      <c r="A791" s="0" t="n">
        <v>45</v>
      </c>
      <c r="B791" s="0" t="n">
        <v>36</v>
      </c>
      <c r="C791" s="0" t="n">
        <v>81</v>
      </c>
      <c r="D791" s="0" t="s">
        <v>412</v>
      </c>
      <c r="E791" s="0" t="n">
        <v>-77694.038</v>
      </c>
      <c r="F791" s="0" t="n">
        <v>1.987</v>
      </c>
      <c r="G791" s="0" t="n">
        <f aca="false">IF(ISNUMBER(E791),E791,VALUE(SUBSTITUTE(E791,"#",".01")))</f>
        <v>-77694.038</v>
      </c>
    </row>
    <row r="792" customFormat="false" ht="13" hidden="false" customHeight="false" outlineLevel="0" collapsed="false">
      <c r="A792" s="0" t="n">
        <v>44</v>
      </c>
      <c r="B792" s="0" t="n">
        <v>37</v>
      </c>
      <c r="C792" s="0" t="n">
        <v>81</v>
      </c>
      <c r="D792" s="0" t="s">
        <v>420</v>
      </c>
      <c r="E792" s="0" t="n">
        <v>-75454.821</v>
      </c>
      <c r="F792" s="0" t="n">
        <v>5.998</v>
      </c>
      <c r="G792" s="0" t="n">
        <f aca="false">IF(ISNUMBER(E792),E792,VALUE(SUBSTITUTE(E792,"#",".01")))</f>
        <v>-75454.821</v>
      </c>
    </row>
    <row r="793" customFormat="false" ht="13" hidden="false" customHeight="false" outlineLevel="0" collapsed="false">
      <c r="A793" s="0" t="n">
        <v>43</v>
      </c>
      <c r="B793" s="0" t="n">
        <v>38</v>
      </c>
      <c r="C793" s="0" t="n">
        <v>81</v>
      </c>
      <c r="D793" s="0" t="s">
        <v>429</v>
      </c>
      <c r="E793" s="0" t="n">
        <v>-71527.705</v>
      </c>
      <c r="F793" s="0" t="n">
        <v>6.2</v>
      </c>
      <c r="G793" s="0" t="n">
        <f aca="false">IF(ISNUMBER(E793),E793,VALUE(SUBSTITUTE(E793,"#",".01")))</f>
        <v>-71527.705</v>
      </c>
    </row>
    <row r="794" customFormat="false" ht="13" hidden="false" customHeight="false" outlineLevel="0" collapsed="false">
      <c r="A794" s="0" t="n">
        <v>42</v>
      </c>
      <c r="B794" s="0" t="n">
        <v>39</v>
      </c>
      <c r="C794" s="0" t="n">
        <v>81</v>
      </c>
      <c r="D794" s="0" t="s">
        <v>437</v>
      </c>
      <c r="E794" s="0" t="n">
        <v>-66017.338</v>
      </c>
      <c r="F794" s="0" t="n">
        <v>62.155</v>
      </c>
      <c r="G794" s="0" t="n">
        <f aca="false">IF(ISNUMBER(E794),E794,VALUE(SUBSTITUTE(E794,"#",".01")))</f>
        <v>-66017.338</v>
      </c>
    </row>
    <row r="795" customFormat="false" ht="13" hidden="false" customHeight="false" outlineLevel="0" collapsed="false">
      <c r="A795" s="0" t="n">
        <v>41</v>
      </c>
      <c r="B795" s="0" t="n">
        <v>40</v>
      </c>
      <c r="C795" s="0" t="n">
        <v>81</v>
      </c>
      <c r="D795" s="0" t="s">
        <v>447</v>
      </c>
      <c r="E795" s="0" t="n">
        <v>-58488.484</v>
      </c>
      <c r="F795" s="0" t="n">
        <v>166.54</v>
      </c>
      <c r="G795" s="0" t="n">
        <f aca="false">IF(ISNUMBER(E795),E795,VALUE(SUBSTITUTE(E795,"#",".01")))</f>
        <v>-58488.484</v>
      </c>
    </row>
    <row r="796" customFormat="false" ht="13" hidden="false" customHeight="false" outlineLevel="0" collapsed="false">
      <c r="A796" s="0" t="n">
        <v>40</v>
      </c>
      <c r="B796" s="0" t="n">
        <v>41</v>
      </c>
      <c r="C796" s="0" t="n">
        <v>81</v>
      </c>
      <c r="D796" s="0" t="s">
        <v>455</v>
      </c>
      <c r="E796" s="0" t="s">
        <v>456</v>
      </c>
      <c r="F796" s="0" t="s">
        <v>457</v>
      </c>
      <c r="G796" s="0" t="n">
        <f aca="false">IF(ISNUMBER(E796),E796,VALUE(SUBSTITUTE(E796,"#",".01")))</f>
        <v>-47478.01</v>
      </c>
    </row>
    <row r="797" customFormat="false" ht="13" hidden="false" customHeight="false" outlineLevel="0" collapsed="false">
      <c r="A797" s="0" t="n">
        <v>52</v>
      </c>
      <c r="B797" s="0" t="n">
        <v>30</v>
      </c>
      <c r="C797" s="0" t="n">
        <v>82</v>
      </c>
      <c r="D797" s="0" t="s">
        <v>339</v>
      </c>
      <c r="E797" s="0" t="s">
        <v>458</v>
      </c>
      <c r="F797" s="0" t="s">
        <v>169</v>
      </c>
      <c r="G797" s="0" t="n">
        <f aca="false">IF(ISNUMBER(E797),E797,VALUE(SUBSTITUTE(E797,"#",".01")))</f>
        <v>-42457.01</v>
      </c>
    </row>
    <row r="798" customFormat="false" ht="13" hidden="false" customHeight="false" outlineLevel="0" collapsed="false">
      <c r="A798" s="0" t="n">
        <v>51</v>
      </c>
      <c r="B798" s="0" t="n">
        <v>31</v>
      </c>
      <c r="C798" s="0" t="n">
        <v>82</v>
      </c>
      <c r="D798" s="0" t="s">
        <v>350</v>
      </c>
      <c r="E798" s="0" t="s">
        <v>459</v>
      </c>
      <c r="F798" s="0" t="s">
        <v>180</v>
      </c>
      <c r="G798" s="0" t="n">
        <f aca="false">IF(ISNUMBER(E798),E798,VALUE(SUBSTITUTE(E798,"#",".01")))</f>
        <v>-53104.01</v>
      </c>
    </row>
    <row r="799" customFormat="false" ht="13" hidden="false" customHeight="false" outlineLevel="0" collapsed="false">
      <c r="A799" s="0" t="n">
        <v>50</v>
      </c>
      <c r="B799" s="0" t="n">
        <v>32</v>
      </c>
      <c r="C799" s="0" t="n">
        <v>82</v>
      </c>
      <c r="D799" s="0" t="s">
        <v>361</v>
      </c>
      <c r="E799" s="0" t="n">
        <v>-65624.008</v>
      </c>
      <c r="F799" s="0" t="n">
        <v>244.139</v>
      </c>
      <c r="G799" s="0" t="n">
        <f aca="false">IF(ISNUMBER(E799),E799,VALUE(SUBSTITUTE(E799,"#",".01")))</f>
        <v>-65624.008</v>
      </c>
    </row>
    <row r="800" customFormat="false" ht="13" hidden="false" customHeight="false" outlineLevel="0" collapsed="false">
      <c r="A800" s="0" t="n">
        <v>49</v>
      </c>
      <c r="B800" s="0" t="n">
        <v>33</v>
      </c>
      <c r="C800" s="0" t="n">
        <v>82</v>
      </c>
      <c r="D800" s="0" t="s">
        <v>373</v>
      </c>
      <c r="E800" s="0" t="n">
        <v>-70324.008</v>
      </c>
      <c r="F800" s="0" t="n">
        <v>200.01</v>
      </c>
      <c r="G800" s="0" t="n">
        <f aca="false">IF(ISNUMBER(E800),E800,VALUE(SUBSTITUTE(E800,"#",".01")))</f>
        <v>-70324.008</v>
      </c>
    </row>
    <row r="801" customFormat="false" ht="13" hidden="false" customHeight="false" outlineLevel="0" collapsed="false">
      <c r="A801" s="0" t="n">
        <v>48</v>
      </c>
      <c r="B801" s="0" t="n">
        <v>34</v>
      </c>
      <c r="C801" s="0" t="n">
        <v>82</v>
      </c>
      <c r="D801" s="0" t="s">
        <v>396</v>
      </c>
      <c r="E801" s="0" t="n">
        <v>-77594.008</v>
      </c>
      <c r="F801" s="0" t="n">
        <v>2.02</v>
      </c>
      <c r="G801" s="0" t="n">
        <f aca="false">IF(ISNUMBER(E801),E801,VALUE(SUBSTITUTE(E801,"#",".01")))</f>
        <v>-77594.008</v>
      </c>
    </row>
    <row r="802" customFormat="false" ht="13" hidden="false" customHeight="false" outlineLevel="0" collapsed="false">
      <c r="A802" s="0" t="n">
        <v>47</v>
      </c>
      <c r="B802" s="0" t="n">
        <v>35</v>
      </c>
      <c r="C802" s="0" t="n">
        <v>82</v>
      </c>
      <c r="D802" s="0" t="s">
        <v>404</v>
      </c>
      <c r="E802" s="0" t="n">
        <v>-77496.465</v>
      </c>
      <c r="F802" s="0" t="n">
        <v>1.95</v>
      </c>
      <c r="G802" s="0" t="n">
        <f aca="false">IF(ISNUMBER(E802),E802,VALUE(SUBSTITUTE(E802,"#",".01")))</f>
        <v>-77496.465</v>
      </c>
    </row>
    <row r="803" customFormat="false" ht="13" hidden="false" customHeight="false" outlineLevel="0" collapsed="false">
      <c r="A803" s="0" t="n">
        <v>46</v>
      </c>
      <c r="B803" s="0" t="n">
        <v>36</v>
      </c>
      <c r="C803" s="0" t="n">
        <v>82</v>
      </c>
      <c r="D803" s="0" t="s">
        <v>412</v>
      </c>
      <c r="E803" s="0" t="n">
        <v>-80589.508</v>
      </c>
      <c r="F803" s="0" t="n">
        <v>1.78</v>
      </c>
      <c r="G803" s="0" t="n">
        <f aca="false">IF(ISNUMBER(E803),E803,VALUE(SUBSTITUTE(E803,"#",".01")))</f>
        <v>-80589.508</v>
      </c>
    </row>
    <row r="804" customFormat="false" ht="13" hidden="false" customHeight="false" outlineLevel="0" collapsed="false">
      <c r="A804" s="0" t="n">
        <v>45</v>
      </c>
      <c r="B804" s="0" t="n">
        <v>37</v>
      </c>
      <c r="C804" s="0" t="n">
        <v>82</v>
      </c>
      <c r="D804" s="0" t="s">
        <v>420</v>
      </c>
      <c r="E804" s="0" t="n">
        <v>-76188.201</v>
      </c>
      <c r="F804" s="0" t="n">
        <v>2.758</v>
      </c>
      <c r="G804" s="0" t="n">
        <f aca="false">IF(ISNUMBER(E804),E804,VALUE(SUBSTITUTE(E804,"#",".01")))</f>
        <v>-76188.201</v>
      </c>
    </row>
    <row r="805" customFormat="false" ht="13" hidden="false" customHeight="false" outlineLevel="0" collapsed="false">
      <c r="A805" s="0" t="n">
        <v>44</v>
      </c>
      <c r="B805" s="0" t="n">
        <v>38</v>
      </c>
      <c r="C805" s="0" t="n">
        <v>82</v>
      </c>
      <c r="D805" s="0" t="s">
        <v>429</v>
      </c>
      <c r="E805" s="0" t="n">
        <v>-76008.384</v>
      </c>
      <c r="F805" s="0" t="n">
        <v>5.57</v>
      </c>
      <c r="G805" s="0" t="n">
        <f aca="false">IF(ISNUMBER(E805),E805,VALUE(SUBSTITUTE(E805,"#",".01")))</f>
        <v>-76008.384</v>
      </c>
    </row>
    <row r="806" customFormat="false" ht="13" hidden="false" customHeight="false" outlineLevel="0" collapsed="false">
      <c r="A806" s="0" t="n">
        <v>43</v>
      </c>
      <c r="B806" s="0" t="n">
        <v>39</v>
      </c>
      <c r="C806" s="0" t="n">
        <v>82</v>
      </c>
      <c r="D806" s="0" t="s">
        <v>437</v>
      </c>
      <c r="E806" s="0" t="n">
        <v>-68192.393</v>
      </c>
      <c r="F806" s="0" t="n">
        <v>102.579</v>
      </c>
      <c r="G806" s="0" t="n">
        <f aca="false">IF(ISNUMBER(E806),E806,VALUE(SUBSTITUTE(E806,"#",".01")))</f>
        <v>-68192.393</v>
      </c>
    </row>
    <row r="807" customFormat="false" ht="13" hidden="false" customHeight="false" outlineLevel="0" collapsed="false">
      <c r="A807" s="0" t="n">
        <v>42</v>
      </c>
      <c r="B807" s="0" t="n">
        <v>40</v>
      </c>
      <c r="C807" s="0" t="n">
        <v>82</v>
      </c>
      <c r="D807" s="0" t="s">
        <v>447</v>
      </c>
      <c r="E807" s="0" t="s">
        <v>460</v>
      </c>
      <c r="F807" s="0" t="s">
        <v>461</v>
      </c>
      <c r="G807" s="0" t="n">
        <f aca="false">IF(ISNUMBER(E807),E807,VALUE(SUBSTITUTE(E807,"#",".01")))</f>
        <v>-64192.01</v>
      </c>
    </row>
    <row r="808" customFormat="false" ht="13" hidden="false" customHeight="false" outlineLevel="0" collapsed="false">
      <c r="A808" s="0" t="n">
        <v>41</v>
      </c>
      <c r="B808" s="0" t="n">
        <v>41</v>
      </c>
      <c r="C808" s="0" t="n">
        <v>82</v>
      </c>
      <c r="D808" s="0" t="s">
        <v>455</v>
      </c>
      <c r="E808" s="0" t="s">
        <v>462</v>
      </c>
      <c r="F808" s="0" t="s">
        <v>180</v>
      </c>
      <c r="G808" s="0" t="n">
        <f aca="false">IF(ISNUMBER(E808),E808,VALUE(SUBSTITUTE(E808,"#",".01")))</f>
        <v>-52974.01</v>
      </c>
    </row>
    <row r="809" customFormat="false" ht="13" hidden="false" customHeight="false" outlineLevel="0" collapsed="false">
      <c r="A809" s="0" t="n">
        <v>53</v>
      </c>
      <c r="B809" s="0" t="n">
        <v>30</v>
      </c>
      <c r="C809" s="0" t="n">
        <v>83</v>
      </c>
      <c r="D809" s="0" t="s">
        <v>339</v>
      </c>
      <c r="E809" s="0" t="s">
        <v>463</v>
      </c>
      <c r="F809" s="0" t="s">
        <v>169</v>
      </c>
      <c r="G809" s="0" t="n">
        <f aca="false">IF(ISNUMBER(E809),E809,VALUE(SUBSTITUTE(E809,"#",".01")))</f>
        <v>-36300.01</v>
      </c>
    </row>
    <row r="810" customFormat="false" ht="13" hidden="false" customHeight="false" outlineLevel="0" collapsed="false">
      <c r="A810" s="0" t="n">
        <v>52</v>
      </c>
      <c r="B810" s="0" t="n">
        <v>31</v>
      </c>
      <c r="C810" s="0" t="n">
        <v>83</v>
      </c>
      <c r="D810" s="0" t="s">
        <v>350</v>
      </c>
      <c r="E810" s="0" t="s">
        <v>464</v>
      </c>
      <c r="F810" s="0" t="s">
        <v>180</v>
      </c>
      <c r="G810" s="0" t="n">
        <f aca="false">IF(ISNUMBER(E810),E810,VALUE(SUBSTITUTE(E810,"#",".01")))</f>
        <v>-49388.01</v>
      </c>
    </row>
    <row r="811" customFormat="false" ht="13" hidden="false" customHeight="false" outlineLevel="0" collapsed="false">
      <c r="A811" s="0" t="n">
        <v>51</v>
      </c>
      <c r="B811" s="0" t="n">
        <v>32</v>
      </c>
      <c r="C811" s="0" t="n">
        <v>83</v>
      </c>
      <c r="D811" s="0" t="s">
        <v>361</v>
      </c>
      <c r="E811" s="0" t="s">
        <v>465</v>
      </c>
      <c r="F811" s="0" t="s">
        <v>190</v>
      </c>
      <c r="G811" s="0" t="n">
        <f aca="false">IF(ISNUMBER(E811),E811,VALUE(SUBSTITUTE(E811,"#",".01")))</f>
        <v>-60901.01</v>
      </c>
    </row>
    <row r="812" customFormat="false" ht="13" hidden="false" customHeight="false" outlineLevel="0" collapsed="false">
      <c r="A812" s="0" t="n">
        <v>50</v>
      </c>
      <c r="B812" s="0" t="n">
        <v>33</v>
      </c>
      <c r="C812" s="0" t="n">
        <v>83</v>
      </c>
      <c r="D812" s="0" t="s">
        <v>373</v>
      </c>
      <c r="E812" s="0" t="n">
        <v>-69880.657</v>
      </c>
      <c r="F812" s="0" t="n">
        <v>220.03</v>
      </c>
      <c r="G812" s="0" t="n">
        <f aca="false">IF(ISNUMBER(E812),E812,VALUE(SUBSTITUTE(E812,"#",".01")))</f>
        <v>-69880.657</v>
      </c>
    </row>
    <row r="813" customFormat="false" ht="13" hidden="false" customHeight="false" outlineLevel="0" collapsed="false">
      <c r="A813" s="0" t="n">
        <v>49</v>
      </c>
      <c r="B813" s="0" t="n">
        <v>34</v>
      </c>
      <c r="C813" s="0" t="n">
        <v>83</v>
      </c>
      <c r="D813" s="0" t="s">
        <v>396</v>
      </c>
      <c r="E813" s="0" t="n">
        <v>-75340.657</v>
      </c>
      <c r="F813" s="0" t="n">
        <v>3.616</v>
      </c>
      <c r="G813" s="0" t="n">
        <f aca="false">IF(ISNUMBER(E813),E813,VALUE(SUBSTITUTE(E813,"#",".01")))</f>
        <v>-75340.657</v>
      </c>
    </row>
    <row r="814" customFormat="false" ht="13" hidden="false" customHeight="false" outlineLevel="0" collapsed="false">
      <c r="A814" s="0" t="n">
        <v>48</v>
      </c>
      <c r="B814" s="0" t="n">
        <v>35</v>
      </c>
      <c r="C814" s="0" t="n">
        <v>83</v>
      </c>
      <c r="D814" s="0" t="s">
        <v>404</v>
      </c>
      <c r="E814" s="0" t="n">
        <v>-79008.93</v>
      </c>
      <c r="F814" s="0" t="n">
        <v>4.221</v>
      </c>
      <c r="G814" s="0" t="n">
        <f aca="false">IF(ISNUMBER(E814),E814,VALUE(SUBSTITUTE(E814,"#",".01")))</f>
        <v>-79008.93</v>
      </c>
    </row>
    <row r="815" customFormat="false" ht="13" hidden="false" customHeight="false" outlineLevel="0" collapsed="false">
      <c r="A815" s="0" t="n">
        <v>47</v>
      </c>
      <c r="B815" s="0" t="n">
        <v>36</v>
      </c>
      <c r="C815" s="0" t="n">
        <v>83</v>
      </c>
      <c r="D815" s="0" t="s">
        <v>412</v>
      </c>
      <c r="E815" s="0" t="n">
        <v>-79981.709</v>
      </c>
      <c r="F815" s="0" t="n">
        <v>2.812</v>
      </c>
      <c r="G815" s="0" t="n">
        <f aca="false">IF(ISNUMBER(E815),E815,VALUE(SUBSTITUTE(E815,"#",".01")))</f>
        <v>-79981.709</v>
      </c>
    </row>
    <row r="816" customFormat="false" ht="13" hidden="false" customHeight="false" outlineLevel="0" collapsed="false">
      <c r="A816" s="0" t="n">
        <v>46</v>
      </c>
      <c r="B816" s="0" t="n">
        <v>37</v>
      </c>
      <c r="C816" s="0" t="n">
        <v>83</v>
      </c>
      <c r="D816" s="0" t="s">
        <v>420</v>
      </c>
      <c r="E816" s="0" t="n">
        <v>-79074.805</v>
      </c>
      <c r="F816" s="0" t="n">
        <v>6.009</v>
      </c>
      <c r="G816" s="0" t="n">
        <f aca="false">IF(ISNUMBER(E816),E816,VALUE(SUBSTITUTE(E816,"#",".01")))</f>
        <v>-79074.805</v>
      </c>
    </row>
    <row r="817" customFormat="false" ht="13" hidden="false" customHeight="false" outlineLevel="0" collapsed="false">
      <c r="A817" s="0" t="n">
        <v>45</v>
      </c>
      <c r="B817" s="0" t="n">
        <v>38</v>
      </c>
      <c r="C817" s="0" t="n">
        <v>83</v>
      </c>
      <c r="D817" s="0" t="s">
        <v>429</v>
      </c>
      <c r="E817" s="0" t="n">
        <v>-76795.439</v>
      </c>
      <c r="F817" s="0" t="n">
        <v>10.315</v>
      </c>
      <c r="G817" s="0" t="n">
        <f aca="false">IF(ISNUMBER(E817),E817,VALUE(SUBSTITUTE(E817,"#",".01")))</f>
        <v>-76795.439</v>
      </c>
    </row>
    <row r="818" customFormat="false" ht="13" hidden="false" customHeight="false" outlineLevel="0" collapsed="false">
      <c r="A818" s="0" t="n">
        <v>44</v>
      </c>
      <c r="B818" s="0" t="n">
        <v>39</v>
      </c>
      <c r="C818" s="0" t="n">
        <v>83</v>
      </c>
      <c r="D818" s="0" t="s">
        <v>437</v>
      </c>
      <c r="E818" s="0" t="n">
        <v>-72326.557</v>
      </c>
      <c r="F818" s="0" t="n">
        <v>44.314</v>
      </c>
      <c r="G818" s="0" t="n">
        <f aca="false">IF(ISNUMBER(E818),E818,VALUE(SUBSTITUTE(E818,"#",".01")))</f>
        <v>-72326.557</v>
      </c>
    </row>
    <row r="819" customFormat="false" ht="13" hidden="false" customHeight="false" outlineLevel="0" collapsed="false">
      <c r="A819" s="0" t="n">
        <v>43</v>
      </c>
      <c r="B819" s="0" t="n">
        <v>40</v>
      </c>
      <c r="C819" s="0" t="n">
        <v>83</v>
      </c>
      <c r="D819" s="0" t="s">
        <v>447</v>
      </c>
      <c r="E819" s="0" t="n">
        <v>-66458.557</v>
      </c>
      <c r="F819" s="0" t="n">
        <v>95.858</v>
      </c>
      <c r="G819" s="0" t="n">
        <f aca="false">IF(ISNUMBER(E819),E819,VALUE(SUBSTITUTE(E819,"#",".01")))</f>
        <v>-66458.557</v>
      </c>
    </row>
    <row r="820" customFormat="false" ht="13" hidden="false" customHeight="false" outlineLevel="0" collapsed="false">
      <c r="A820" s="0" t="n">
        <v>42</v>
      </c>
      <c r="B820" s="0" t="n">
        <v>41</v>
      </c>
      <c r="C820" s="0" t="n">
        <v>83</v>
      </c>
      <c r="D820" s="0" t="s">
        <v>455</v>
      </c>
      <c r="E820" s="0" t="n">
        <v>-58958.557</v>
      </c>
      <c r="F820" s="0" t="n">
        <v>314.942</v>
      </c>
      <c r="G820" s="0" t="n">
        <f aca="false">IF(ISNUMBER(E820),E820,VALUE(SUBSTITUTE(E820,"#",".01")))</f>
        <v>-58958.557</v>
      </c>
    </row>
    <row r="821" customFormat="false" ht="13" hidden="false" customHeight="false" outlineLevel="0" collapsed="false">
      <c r="A821" s="0" t="n">
        <v>41</v>
      </c>
      <c r="B821" s="0" t="n">
        <v>42</v>
      </c>
      <c r="C821" s="0" t="n">
        <v>83</v>
      </c>
      <c r="D821" s="0" t="s">
        <v>466</v>
      </c>
      <c r="E821" s="0" t="s">
        <v>467</v>
      </c>
      <c r="F821" s="0" t="s">
        <v>169</v>
      </c>
      <c r="G821" s="0" t="n">
        <f aca="false">IF(ISNUMBER(E821),E821,VALUE(SUBSTITUTE(E821,"#",".01")))</f>
        <v>-47748.01</v>
      </c>
    </row>
    <row r="822" customFormat="false" ht="13" hidden="false" customHeight="false" outlineLevel="0" collapsed="false">
      <c r="A822" s="0" t="n">
        <v>53</v>
      </c>
      <c r="B822" s="0" t="n">
        <v>31</v>
      </c>
      <c r="C822" s="0" t="n">
        <v>84</v>
      </c>
      <c r="D822" s="0" t="s">
        <v>350</v>
      </c>
      <c r="E822" s="0" t="s">
        <v>468</v>
      </c>
      <c r="F822" s="0" t="s">
        <v>167</v>
      </c>
      <c r="G822" s="0" t="n">
        <f aca="false">IF(ISNUMBER(E822),E822,VALUE(SUBSTITUTE(E822,"#",".01")))</f>
        <v>-44106.01</v>
      </c>
    </row>
    <row r="823" customFormat="false" ht="13" hidden="false" customHeight="false" outlineLevel="0" collapsed="false">
      <c r="A823" s="0" t="n">
        <v>52</v>
      </c>
      <c r="B823" s="0" t="n">
        <v>32</v>
      </c>
      <c r="C823" s="0" t="n">
        <v>84</v>
      </c>
      <c r="D823" s="0" t="s">
        <v>361</v>
      </c>
      <c r="E823" s="0" t="s">
        <v>469</v>
      </c>
      <c r="F823" s="0" t="s">
        <v>180</v>
      </c>
      <c r="G823" s="0" t="n">
        <f aca="false">IF(ISNUMBER(E823),E823,VALUE(SUBSTITUTE(E823,"#",".01")))</f>
        <v>-58246.01</v>
      </c>
    </row>
    <row r="824" customFormat="false" ht="13" hidden="false" customHeight="false" outlineLevel="0" collapsed="false">
      <c r="A824" s="0" t="n">
        <v>51</v>
      </c>
      <c r="B824" s="0" t="n">
        <v>33</v>
      </c>
      <c r="C824" s="0" t="n">
        <v>84</v>
      </c>
      <c r="D824" s="0" t="s">
        <v>373</v>
      </c>
      <c r="E824" s="0" t="s">
        <v>470</v>
      </c>
      <c r="F824" s="0" t="s">
        <v>471</v>
      </c>
      <c r="G824" s="0" t="n">
        <f aca="false">IF(ISNUMBER(E824),E824,VALUE(SUBSTITUTE(E824,"#",".01")))</f>
        <v>-66082.01</v>
      </c>
    </row>
    <row r="825" customFormat="false" ht="13" hidden="false" customHeight="false" outlineLevel="0" collapsed="false">
      <c r="A825" s="0" t="n">
        <v>50</v>
      </c>
      <c r="B825" s="0" t="n">
        <v>34</v>
      </c>
      <c r="C825" s="0" t="n">
        <v>84</v>
      </c>
      <c r="D825" s="0" t="s">
        <v>396</v>
      </c>
      <c r="E825" s="0" t="n">
        <v>-75951.829</v>
      </c>
      <c r="F825" s="0" t="n">
        <v>14.541</v>
      </c>
      <c r="G825" s="0" t="n">
        <f aca="false">IF(ISNUMBER(E825),E825,VALUE(SUBSTITUTE(E825,"#",".01")))</f>
        <v>-75951.829</v>
      </c>
    </row>
    <row r="826" customFormat="false" ht="13" hidden="false" customHeight="false" outlineLevel="0" collapsed="false">
      <c r="A826" s="0" t="n">
        <v>49</v>
      </c>
      <c r="B826" s="0" t="n">
        <v>35</v>
      </c>
      <c r="C826" s="0" t="n">
        <v>84</v>
      </c>
      <c r="D826" s="0" t="s">
        <v>404</v>
      </c>
      <c r="E826" s="0" t="n">
        <v>-77799.335</v>
      </c>
      <c r="F826" s="0" t="n">
        <v>14.651</v>
      </c>
      <c r="G826" s="0" t="n">
        <f aca="false">IF(ISNUMBER(E826),E826,VALUE(SUBSTITUTE(E826,"#",".01")))</f>
        <v>-77799.335</v>
      </c>
    </row>
    <row r="827" customFormat="false" ht="13" hidden="false" customHeight="false" outlineLevel="0" collapsed="false">
      <c r="A827" s="0" t="n">
        <v>48</v>
      </c>
      <c r="B827" s="0" t="n">
        <v>36</v>
      </c>
      <c r="C827" s="0" t="n">
        <v>84</v>
      </c>
      <c r="D827" s="0" t="s">
        <v>412</v>
      </c>
      <c r="E827" s="0" t="n">
        <v>-82430.991</v>
      </c>
      <c r="F827" s="0" t="n">
        <v>2.805</v>
      </c>
      <c r="G827" s="0" t="n">
        <f aca="false">IF(ISNUMBER(E827),E827,VALUE(SUBSTITUTE(E827,"#",".01")))</f>
        <v>-82430.991</v>
      </c>
    </row>
    <row r="828" customFormat="false" ht="13" hidden="false" customHeight="false" outlineLevel="0" collapsed="false">
      <c r="A828" s="0" t="n">
        <v>47</v>
      </c>
      <c r="B828" s="0" t="n">
        <v>37</v>
      </c>
      <c r="C828" s="0" t="n">
        <v>84</v>
      </c>
      <c r="D828" s="0" t="s">
        <v>420</v>
      </c>
      <c r="E828" s="0" t="n">
        <v>-79750.025</v>
      </c>
      <c r="F828" s="0" t="n">
        <v>2.805</v>
      </c>
      <c r="G828" s="0" t="n">
        <f aca="false">IF(ISNUMBER(E828),E828,VALUE(SUBSTITUTE(E828,"#",".01")))</f>
        <v>-79750.025</v>
      </c>
    </row>
    <row r="829" customFormat="false" ht="13" hidden="false" customHeight="false" outlineLevel="0" collapsed="false">
      <c r="A829" s="0" t="n">
        <v>46</v>
      </c>
      <c r="B829" s="0" t="n">
        <v>38</v>
      </c>
      <c r="C829" s="0" t="n">
        <v>84</v>
      </c>
      <c r="D829" s="0" t="s">
        <v>429</v>
      </c>
      <c r="E829" s="0" t="n">
        <v>-80643.837</v>
      </c>
      <c r="F829" s="0" t="n">
        <v>3.202</v>
      </c>
      <c r="G829" s="0" t="n">
        <f aca="false">IF(ISNUMBER(E829),E829,VALUE(SUBSTITUTE(E829,"#",".01")))</f>
        <v>-80643.837</v>
      </c>
    </row>
    <row r="830" customFormat="false" ht="13" hidden="false" customHeight="false" outlineLevel="0" collapsed="false">
      <c r="A830" s="0" t="n">
        <v>45</v>
      </c>
      <c r="B830" s="0" t="n">
        <v>39</v>
      </c>
      <c r="C830" s="0" t="n">
        <v>84</v>
      </c>
      <c r="D830" s="0" t="s">
        <v>437</v>
      </c>
      <c r="E830" s="0" t="n">
        <v>-74157.855</v>
      </c>
      <c r="F830" s="0" t="n">
        <v>91.379</v>
      </c>
      <c r="G830" s="0" t="n">
        <f aca="false">IF(ISNUMBER(E830),E830,VALUE(SUBSTITUTE(E830,"#",".01")))</f>
        <v>-74157.855</v>
      </c>
    </row>
    <row r="831" customFormat="false" ht="13" hidden="false" customHeight="false" outlineLevel="0" collapsed="false">
      <c r="A831" s="0" t="n">
        <v>44</v>
      </c>
      <c r="B831" s="0" t="n">
        <v>40</v>
      </c>
      <c r="C831" s="0" t="n">
        <v>84</v>
      </c>
      <c r="D831" s="0" t="s">
        <v>447</v>
      </c>
      <c r="E831" s="0" t="s">
        <v>472</v>
      </c>
      <c r="F831" s="0" t="s">
        <v>190</v>
      </c>
      <c r="G831" s="0" t="n">
        <f aca="false">IF(ISNUMBER(E831),E831,VALUE(SUBSTITUTE(E831,"#",".01")))</f>
        <v>-71492.01</v>
      </c>
    </row>
    <row r="832" customFormat="false" ht="13" hidden="false" customHeight="false" outlineLevel="0" collapsed="false">
      <c r="A832" s="0" t="n">
        <v>43</v>
      </c>
      <c r="B832" s="0" t="n">
        <v>41</v>
      </c>
      <c r="C832" s="0" t="n">
        <v>84</v>
      </c>
      <c r="D832" s="0" t="s">
        <v>455</v>
      </c>
      <c r="E832" s="0" t="s">
        <v>473</v>
      </c>
      <c r="F832" s="0" t="s">
        <v>180</v>
      </c>
      <c r="G832" s="0" t="n">
        <f aca="false">IF(ISNUMBER(E832),E832,VALUE(SUBSTITUTE(E832,"#",".01")))</f>
        <v>-61879.01</v>
      </c>
    </row>
    <row r="833" customFormat="false" ht="13" hidden="false" customHeight="false" outlineLevel="0" collapsed="false">
      <c r="A833" s="0" t="n">
        <v>42</v>
      </c>
      <c r="B833" s="0" t="n">
        <v>42</v>
      </c>
      <c r="C833" s="0" t="n">
        <v>84</v>
      </c>
      <c r="D833" s="0" t="s">
        <v>466</v>
      </c>
      <c r="E833" s="0" t="s">
        <v>474</v>
      </c>
      <c r="F833" s="0" t="s">
        <v>167</v>
      </c>
      <c r="G833" s="0" t="n">
        <f aca="false">IF(ISNUMBER(E833),E833,VALUE(SUBSTITUTE(E833,"#",".01")))</f>
        <v>-55806.01</v>
      </c>
    </row>
    <row r="834" customFormat="false" ht="13" hidden="false" customHeight="false" outlineLevel="0" collapsed="false">
      <c r="A834" s="0" t="n">
        <v>54</v>
      </c>
      <c r="B834" s="0" t="n">
        <v>31</v>
      </c>
      <c r="C834" s="0" t="n">
        <v>85</v>
      </c>
      <c r="D834" s="0" t="s">
        <v>350</v>
      </c>
      <c r="E834" s="0" t="s">
        <v>475</v>
      </c>
      <c r="F834" s="0" t="s">
        <v>169</v>
      </c>
      <c r="G834" s="0" t="n">
        <f aca="false">IF(ISNUMBER(E834),E834,VALUE(SUBSTITUTE(E834,"#",".01")))</f>
        <v>-40054.01</v>
      </c>
    </row>
    <row r="835" customFormat="false" ht="13" hidden="false" customHeight="false" outlineLevel="0" collapsed="false">
      <c r="A835" s="0" t="n">
        <v>53</v>
      </c>
      <c r="B835" s="0" t="n">
        <v>32</v>
      </c>
      <c r="C835" s="0" t="n">
        <v>85</v>
      </c>
      <c r="D835" s="0" t="s">
        <v>361</v>
      </c>
      <c r="E835" s="0" t="s">
        <v>476</v>
      </c>
      <c r="F835" s="0" t="s">
        <v>167</v>
      </c>
      <c r="G835" s="0" t="n">
        <f aca="false">IF(ISNUMBER(E835),E835,VALUE(SUBSTITUTE(E835,"#",".01")))</f>
        <v>-53067.01</v>
      </c>
    </row>
    <row r="836" customFormat="false" ht="13" hidden="false" customHeight="false" outlineLevel="0" collapsed="false">
      <c r="A836" s="0" t="n">
        <v>52</v>
      </c>
      <c r="B836" s="0" t="n">
        <v>33</v>
      </c>
      <c r="C836" s="0" t="n">
        <v>85</v>
      </c>
      <c r="D836" s="0" t="s">
        <v>373</v>
      </c>
      <c r="E836" s="0" t="s">
        <v>477</v>
      </c>
      <c r="F836" s="0" t="s">
        <v>190</v>
      </c>
      <c r="G836" s="0" t="n">
        <f aca="false">IF(ISNUMBER(E836),E836,VALUE(SUBSTITUTE(E836,"#",".01")))</f>
        <v>-63323.01</v>
      </c>
    </row>
    <row r="837" customFormat="false" ht="13" hidden="false" customHeight="false" outlineLevel="0" collapsed="false">
      <c r="A837" s="0" t="n">
        <v>51</v>
      </c>
      <c r="B837" s="0" t="n">
        <v>34</v>
      </c>
      <c r="C837" s="0" t="n">
        <v>85</v>
      </c>
      <c r="D837" s="0" t="s">
        <v>396</v>
      </c>
      <c r="E837" s="0" t="n">
        <v>-72428.267</v>
      </c>
      <c r="F837" s="0" t="n">
        <v>29.896</v>
      </c>
      <c r="G837" s="0" t="n">
        <f aca="false">IF(ISNUMBER(E837),E837,VALUE(SUBSTITUTE(E837,"#",".01")))</f>
        <v>-72428.267</v>
      </c>
    </row>
    <row r="838" customFormat="false" ht="13" hidden="false" customHeight="false" outlineLevel="0" collapsed="false">
      <c r="A838" s="0" t="n">
        <v>50</v>
      </c>
      <c r="B838" s="0" t="n">
        <v>35</v>
      </c>
      <c r="C838" s="0" t="n">
        <v>85</v>
      </c>
      <c r="D838" s="0" t="s">
        <v>404</v>
      </c>
      <c r="E838" s="0" t="n">
        <v>-78610.267</v>
      </c>
      <c r="F838" s="0" t="n">
        <v>19.1</v>
      </c>
      <c r="G838" s="0" t="n">
        <f aca="false">IF(ISNUMBER(E838),E838,VALUE(SUBSTITUTE(E838,"#",".01")))</f>
        <v>-78610.267</v>
      </c>
    </row>
    <row r="839" customFormat="false" ht="13" hidden="false" customHeight="false" outlineLevel="0" collapsed="false">
      <c r="A839" s="0" t="n">
        <v>49</v>
      </c>
      <c r="B839" s="0" t="n">
        <v>36</v>
      </c>
      <c r="C839" s="0" t="n">
        <v>85</v>
      </c>
      <c r="D839" s="0" t="s">
        <v>412</v>
      </c>
      <c r="E839" s="0" t="n">
        <v>-81480.267</v>
      </c>
      <c r="F839" s="0" t="n">
        <v>1.947</v>
      </c>
      <c r="G839" s="0" t="n">
        <f aca="false">IF(ISNUMBER(E839),E839,VALUE(SUBSTITUTE(E839,"#",".01")))</f>
        <v>-81480.267</v>
      </c>
    </row>
    <row r="840" customFormat="false" ht="13" hidden="false" customHeight="false" outlineLevel="0" collapsed="false">
      <c r="A840" s="0" t="n">
        <v>48</v>
      </c>
      <c r="B840" s="0" t="n">
        <v>37</v>
      </c>
      <c r="C840" s="0" t="n">
        <v>85</v>
      </c>
      <c r="D840" s="0" t="s">
        <v>420</v>
      </c>
      <c r="E840" s="0" t="n">
        <v>-82167.331</v>
      </c>
      <c r="F840" s="0" t="n">
        <v>0.011</v>
      </c>
      <c r="G840" s="0" t="n">
        <f aca="false">IF(ISNUMBER(E840),E840,VALUE(SUBSTITUTE(E840,"#",".01")))</f>
        <v>-82167.331</v>
      </c>
    </row>
    <row r="841" customFormat="false" ht="13" hidden="false" customHeight="false" outlineLevel="0" collapsed="false">
      <c r="A841" s="0" t="n">
        <v>47</v>
      </c>
      <c r="B841" s="0" t="n">
        <v>38</v>
      </c>
      <c r="C841" s="0" t="n">
        <v>85</v>
      </c>
      <c r="D841" s="0" t="s">
        <v>429</v>
      </c>
      <c r="E841" s="0" t="n">
        <v>-81102.572</v>
      </c>
      <c r="F841" s="0" t="n">
        <v>2.837</v>
      </c>
      <c r="G841" s="0" t="n">
        <f aca="false">IF(ISNUMBER(E841),E841,VALUE(SUBSTITUTE(E841,"#",".01")))</f>
        <v>-81102.572</v>
      </c>
    </row>
    <row r="842" customFormat="false" ht="13" hidden="false" customHeight="false" outlineLevel="0" collapsed="false">
      <c r="A842" s="0" t="n">
        <v>46</v>
      </c>
      <c r="B842" s="0" t="n">
        <v>39</v>
      </c>
      <c r="C842" s="0" t="n">
        <v>85</v>
      </c>
      <c r="D842" s="0" t="s">
        <v>437</v>
      </c>
      <c r="E842" s="0" t="n">
        <v>-77842.123</v>
      </c>
      <c r="F842" s="0" t="n">
        <v>18.965</v>
      </c>
      <c r="G842" s="0" t="n">
        <f aca="false">IF(ISNUMBER(E842),E842,VALUE(SUBSTITUTE(E842,"#",".01")))</f>
        <v>-77842.123</v>
      </c>
    </row>
    <row r="843" customFormat="false" ht="13" hidden="false" customHeight="false" outlineLevel="0" collapsed="false">
      <c r="A843" s="0" t="n">
        <v>45</v>
      </c>
      <c r="B843" s="0" t="n">
        <v>40</v>
      </c>
      <c r="C843" s="0" t="n">
        <v>85</v>
      </c>
      <c r="D843" s="0" t="s">
        <v>447</v>
      </c>
      <c r="E843" s="0" t="n">
        <v>-73149.123</v>
      </c>
      <c r="F843" s="0" t="n">
        <v>100.8</v>
      </c>
      <c r="G843" s="0" t="n">
        <f aca="false">IF(ISNUMBER(E843),E843,VALUE(SUBSTITUTE(E843,"#",".01")))</f>
        <v>-73149.123</v>
      </c>
    </row>
    <row r="844" customFormat="false" ht="13" hidden="false" customHeight="false" outlineLevel="0" collapsed="false">
      <c r="A844" s="0" t="n">
        <v>44</v>
      </c>
      <c r="B844" s="0" t="n">
        <v>41</v>
      </c>
      <c r="C844" s="0" t="n">
        <v>85</v>
      </c>
      <c r="D844" s="0" t="s">
        <v>455</v>
      </c>
      <c r="E844" s="0" t="n">
        <v>-67149.123</v>
      </c>
      <c r="F844" s="0" t="n">
        <v>223.966</v>
      </c>
      <c r="G844" s="0" t="n">
        <f aca="false">IF(ISNUMBER(E844),E844,VALUE(SUBSTITUTE(E844,"#",".01")))</f>
        <v>-67149.123</v>
      </c>
    </row>
    <row r="845" customFormat="false" ht="13" hidden="false" customHeight="false" outlineLevel="0" collapsed="false">
      <c r="A845" s="0" t="n">
        <v>43</v>
      </c>
      <c r="B845" s="0" t="n">
        <v>42</v>
      </c>
      <c r="C845" s="0" t="n">
        <v>85</v>
      </c>
      <c r="D845" s="0" t="s">
        <v>466</v>
      </c>
      <c r="E845" s="0" t="s">
        <v>478</v>
      </c>
      <c r="F845" s="0" t="s">
        <v>479</v>
      </c>
      <c r="G845" s="0" t="n">
        <f aca="false">IF(ISNUMBER(E845),E845,VALUE(SUBSTITUTE(E845,"#",".01")))</f>
        <v>-59103.01</v>
      </c>
    </row>
    <row r="846" customFormat="false" ht="13" hidden="false" customHeight="false" outlineLevel="0" collapsed="false">
      <c r="A846" s="0" t="n">
        <v>42</v>
      </c>
      <c r="B846" s="0" t="n">
        <v>43</v>
      </c>
      <c r="C846" s="0" t="n">
        <v>85</v>
      </c>
      <c r="D846" s="0" t="s">
        <v>480</v>
      </c>
      <c r="E846" s="0" t="s">
        <v>481</v>
      </c>
      <c r="F846" s="0" t="s">
        <v>167</v>
      </c>
      <c r="G846" s="0" t="n">
        <f aca="false">IF(ISNUMBER(E846),E846,VALUE(SUBSTITUTE(E846,"#",".01")))</f>
        <v>-47665.01</v>
      </c>
    </row>
    <row r="847" customFormat="false" ht="13" hidden="false" customHeight="false" outlineLevel="0" collapsed="false">
      <c r="A847" s="0" t="n">
        <v>55</v>
      </c>
      <c r="B847" s="0" t="n">
        <v>31</v>
      </c>
      <c r="C847" s="0" t="n">
        <v>86</v>
      </c>
      <c r="D847" s="0" t="s">
        <v>350</v>
      </c>
      <c r="E847" s="0" t="s">
        <v>482</v>
      </c>
      <c r="F847" s="0" t="s">
        <v>173</v>
      </c>
      <c r="G847" s="0" t="n">
        <f aca="false">IF(ISNUMBER(E847),E847,VALUE(SUBSTITUTE(E847,"#",".01")))</f>
        <v>-34353.01</v>
      </c>
    </row>
    <row r="848" customFormat="false" ht="13" hidden="false" customHeight="false" outlineLevel="0" collapsed="false">
      <c r="A848" s="0" t="n">
        <v>54</v>
      </c>
      <c r="B848" s="0" t="n">
        <v>32</v>
      </c>
      <c r="C848" s="0" t="n">
        <v>86</v>
      </c>
      <c r="D848" s="0" t="s">
        <v>361</v>
      </c>
      <c r="E848" s="0" t="s">
        <v>483</v>
      </c>
      <c r="F848" s="0" t="s">
        <v>169</v>
      </c>
      <c r="G848" s="0" t="n">
        <f aca="false">IF(ISNUMBER(E848),E848,VALUE(SUBSTITUTE(E848,"#",".01")))</f>
        <v>-49844.01</v>
      </c>
    </row>
    <row r="849" customFormat="false" ht="13" hidden="false" customHeight="false" outlineLevel="0" collapsed="false">
      <c r="A849" s="0" t="n">
        <v>53</v>
      </c>
      <c r="B849" s="0" t="n">
        <v>33</v>
      </c>
      <c r="C849" s="0" t="n">
        <v>86</v>
      </c>
      <c r="D849" s="0" t="s">
        <v>373</v>
      </c>
      <c r="E849" s="0" t="s">
        <v>484</v>
      </c>
      <c r="F849" s="0" t="s">
        <v>180</v>
      </c>
      <c r="G849" s="0" t="n">
        <f aca="false">IF(ISNUMBER(E849),E849,VALUE(SUBSTITUTE(E849,"#",".01")))</f>
        <v>-59150.01</v>
      </c>
    </row>
    <row r="850" customFormat="false" ht="13" hidden="false" customHeight="false" outlineLevel="0" collapsed="false">
      <c r="A850" s="0" t="n">
        <v>52</v>
      </c>
      <c r="B850" s="0" t="n">
        <v>34</v>
      </c>
      <c r="C850" s="0" t="n">
        <v>86</v>
      </c>
      <c r="D850" s="0" t="s">
        <v>396</v>
      </c>
      <c r="E850" s="0" t="n">
        <v>-70540.57</v>
      </c>
      <c r="F850" s="0" t="n">
        <v>15.557</v>
      </c>
      <c r="G850" s="0" t="n">
        <f aca="false">IF(ISNUMBER(E850),E850,VALUE(SUBSTITUTE(E850,"#",".01")))</f>
        <v>-70540.57</v>
      </c>
    </row>
    <row r="851" customFormat="false" ht="13" hidden="false" customHeight="false" outlineLevel="0" collapsed="false">
      <c r="A851" s="0" t="n">
        <v>51</v>
      </c>
      <c r="B851" s="0" t="n">
        <v>35</v>
      </c>
      <c r="C851" s="0" t="n">
        <v>86</v>
      </c>
      <c r="D851" s="0" t="s">
        <v>404</v>
      </c>
      <c r="E851" s="0" t="n">
        <v>-75639.57</v>
      </c>
      <c r="F851" s="0" t="n">
        <v>11</v>
      </c>
      <c r="G851" s="0" t="n">
        <f aca="false">IF(ISNUMBER(E851),E851,VALUE(SUBSTITUTE(E851,"#",".01")))</f>
        <v>-75639.57</v>
      </c>
    </row>
    <row r="852" customFormat="false" ht="13" hidden="false" customHeight="false" outlineLevel="0" collapsed="false">
      <c r="A852" s="0" t="n">
        <v>50</v>
      </c>
      <c r="B852" s="0" t="n">
        <v>36</v>
      </c>
      <c r="C852" s="0" t="n">
        <v>86</v>
      </c>
      <c r="D852" s="0" t="s">
        <v>412</v>
      </c>
      <c r="E852" s="0" t="n">
        <v>-83265.57</v>
      </c>
      <c r="F852" s="0" t="n">
        <v>0.102</v>
      </c>
      <c r="G852" s="0" t="n">
        <f aca="false">IF(ISNUMBER(E852),E852,VALUE(SUBSTITUTE(E852,"#",".01")))</f>
        <v>-83265.57</v>
      </c>
    </row>
    <row r="853" customFormat="false" ht="13" hidden="false" customHeight="false" outlineLevel="0" collapsed="false">
      <c r="A853" s="0" t="n">
        <v>49</v>
      </c>
      <c r="B853" s="0" t="n">
        <v>37</v>
      </c>
      <c r="C853" s="0" t="n">
        <v>86</v>
      </c>
      <c r="D853" s="0" t="s">
        <v>420</v>
      </c>
      <c r="E853" s="0" t="n">
        <v>-82747.017</v>
      </c>
      <c r="F853" s="0" t="n">
        <v>0.199</v>
      </c>
      <c r="G853" s="0" t="n">
        <f aca="false">IF(ISNUMBER(E853),E853,VALUE(SUBSTITUTE(E853,"#",".01")))</f>
        <v>-82747.017</v>
      </c>
    </row>
    <row r="854" customFormat="false" ht="13" hidden="false" customHeight="false" outlineLevel="0" collapsed="false">
      <c r="A854" s="0" t="n">
        <v>48</v>
      </c>
      <c r="B854" s="0" t="n">
        <v>38</v>
      </c>
      <c r="C854" s="0" t="n">
        <v>86</v>
      </c>
      <c r="D854" s="0" t="s">
        <v>429</v>
      </c>
      <c r="E854" s="0" t="n">
        <v>-84523.576</v>
      </c>
      <c r="F854" s="0" t="n">
        <v>1.074</v>
      </c>
      <c r="G854" s="0" t="n">
        <f aca="false">IF(ISNUMBER(E854),E854,VALUE(SUBSTITUTE(E854,"#",".01")))</f>
        <v>-84523.576</v>
      </c>
    </row>
    <row r="855" customFormat="false" ht="13" hidden="false" customHeight="false" outlineLevel="0" collapsed="false">
      <c r="A855" s="0" t="n">
        <v>47</v>
      </c>
      <c r="B855" s="0" t="n">
        <v>39</v>
      </c>
      <c r="C855" s="0" t="n">
        <v>86</v>
      </c>
      <c r="D855" s="0" t="s">
        <v>437</v>
      </c>
      <c r="E855" s="0" t="n">
        <v>-79283.576</v>
      </c>
      <c r="F855" s="0" t="n">
        <v>14.183</v>
      </c>
      <c r="G855" s="0" t="n">
        <f aca="false">IF(ISNUMBER(E855),E855,VALUE(SUBSTITUTE(E855,"#",".01")))</f>
        <v>-79283.576</v>
      </c>
    </row>
    <row r="856" customFormat="false" ht="13" hidden="false" customHeight="false" outlineLevel="0" collapsed="false">
      <c r="A856" s="0" t="n">
        <v>46</v>
      </c>
      <c r="B856" s="0" t="n">
        <v>40</v>
      </c>
      <c r="C856" s="0" t="n">
        <v>86</v>
      </c>
      <c r="D856" s="0" t="s">
        <v>447</v>
      </c>
      <c r="E856" s="0" t="n">
        <v>-77804.35</v>
      </c>
      <c r="F856" s="0" t="n">
        <v>30.093</v>
      </c>
      <c r="G856" s="0" t="n">
        <f aca="false">IF(ISNUMBER(E856),E856,VALUE(SUBSTITUTE(E856,"#",".01")))</f>
        <v>-77804.35</v>
      </c>
    </row>
    <row r="857" customFormat="false" ht="13" hidden="false" customHeight="false" outlineLevel="0" collapsed="false">
      <c r="A857" s="0" t="n">
        <v>45</v>
      </c>
      <c r="B857" s="0" t="n">
        <v>41</v>
      </c>
      <c r="C857" s="0" t="n">
        <v>86</v>
      </c>
      <c r="D857" s="0" t="s">
        <v>455</v>
      </c>
      <c r="E857" s="0" t="n">
        <v>-69826.35</v>
      </c>
      <c r="F857" s="0" t="n">
        <v>85.473</v>
      </c>
      <c r="G857" s="0" t="n">
        <f aca="false">IF(ISNUMBER(E857),E857,VALUE(SUBSTITUTE(E857,"#",".01")))</f>
        <v>-69826.35</v>
      </c>
    </row>
    <row r="858" customFormat="false" ht="13" hidden="false" customHeight="false" outlineLevel="0" collapsed="false">
      <c r="A858" s="0" t="n">
        <v>44</v>
      </c>
      <c r="B858" s="0" t="n">
        <v>42</v>
      </c>
      <c r="C858" s="0" t="n">
        <v>86</v>
      </c>
      <c r="D858" s="0" t="s">
        <v>466</v>
      </c>
      <c r="E858" s="0" t="n">
        <v>-64556.35</v>
      </c>
      <c r="F858" s="0" t="n">
        <v>438.413</v>
      </c>
      <c r="G858" s="0" t="n">
        <f aca="false">IF(ISNUMBER(E858),E858,VALUE(SUBSTITUTE(E858,"#",".01")))</f>
        <v>-64556.35</v>
      </c>
    </row>
    <row r="859" customFormat="false" ht="13" hidden="false" customHeight="false" outlineLevel="0" collapsed="false">
      <c r="A859" s="0" t="n">
        <v>43</v>
      </c>
      <c r="B859" s="0" t="n">
        <v>43</v>
      </c>
      <c r="C859" s="0" t="n">
        <v>86</v>
      </c>
      <c r="D859" s="0" t="s">
        <v>480</v>
      </c>
      <c r="E859" s="0" t="s">
        <v>485</v>
      </c>
      <c r="F859" s="0" t="s">
        <v>180</v>
      </c>
      <c r="G859" s="0" t="n">
        <f aca="false">IF(ISNUMBER(E859),E859,VALUE(SUBSTITUTE(E859,"#",".01")))</f>
        <v>-53207.01</v>
      </c>
    </row>
    <row r="860" customFormat="false" ht="13" hidden="false" customHeight="false" outlineLevel="0" collapsed="false">
      <c r="A860" s="0" t="n">
        <v>55</v>
      </c>
      <c r="B860" s="0" t="n">
        <v>32</v>
      </c>
      <c r="C860" s="0" t="n">
        <v>87</v>
      </c>
      <c r="D860" s="0" t="s">
        <v>361</v>
      </c>
      <c r="E860" s="0" t="s">
        <v>486</v>
      </c>
      <c r="F860" s="0" t="s">
        <v>169</v>
      </c>
      <c r="G860" s="0" t="n">
        <f aca="false">IF(ISNUMBER(E860),E860,VALUE(SUBSTITUTE(E860,"#",".01")))</f>
        <v>-44237.01</v>
      </c>
    </row>
    <row r="861" customFormat="false" ht="13" hidden="false" customHeight="false" outlineLevel="0" collapsed="false">
      <c r="A861" s="0" t="n">
        <v>54</v>
      </c>
      <c r="B861" s="0" t="n">
        <v>33</v>
      </c>
      <c r="C861" s="0" t="n">
        <v>87</v>
      </c>
      <c r="D861" s="0" t="s">
        <v>373</v>
      </c>
      <c r="E861" s="0" t="s">
        <v>487</v>
      </c>
      <c r="F861" s="0" t="s">
        <v>180</v>
      </c>
      <c r="G861" s="0" t="n">
        <f aca="false">IF(ISNUMBER(E861),E861,VALUE(SUBSTITUTE(E861,"#",".01")))</f>
        <v>-55983.01</v>
      </c>
    </row>
    <row r="862" customFormat="false" ht="13" hidden="false" customHeight="false" outlineLevel="0" collapsed="false">
      <c r="A862" s="0" t="n">
        <v>53</v>
      </c>
      <c r="B862" s="0" t="n">
        <v>34</v>
      </c>
      <c r="C862" s="0" t="n">
        <v>87</v>
      </c>
      <c r="D862" s="0" t="s">
        <v>396</v>
      </c>
      <c r="E862" s="0" t="n">
        <v>-66581.926</v>
      </c>
      <c r="F862" s="0" t="n">
        <v>39.212</v>
      </c>
      <c r="G862" s="0" t="n">
        <f aca="false">IF(ISNUMBER(E862),E862,VALUE(SUBSTITUTE(E862,"#",".01")))</f>
        <v>-66581.926</v>
      </c>
    </row>
    <row r="863" customFormat="false" ht="13" hidden="false" customHeight="false" outlineLevel="0" collapsed="false">
      <c r="A863" s="0" t="n">
        <v>52</v>
      </c>
      <c r="B863" s="0" t="n">
        <v>35</v>
      </c>
      <c r="C863" s="0" t="n">
        <v>87</v>
      </c>
      <c r="D863" s="0" t="s">
        <v>404</v>
      </c>
      <c r="E863" s="0" t="n">
        <v>-73856.926</v>
      </c>
      <c r="F863" s="0" t="n">
        <v>17.68</v>
      </c>
      <c r="G863" s="0" t="n">
        <f aca="false">IF(ISNUMBER(E863),E863,VALUE(SUBSTITUTE(E863,"#",".01")))</f>
        <v>-73856.926</v>
      </c>
    </row>
    <row r="864" customFormat="false" ht="13" hidden="false" customHeight="false" outlineLevel="0" collapsed="false">
      <c r="A864" s="0" t="n">
        <v>51</v>
      </c>
      <c r="B864" s="0" t="n">
        <v>36</v>
      </c>
      <c r="C864" s="0" t="n">
        <v>87</v>
      </c>
      <c r="D864" s="0" t="s">
        <v>412</v>
      </c>
      <c r="E864" s="0" t="n">
        <v>-80709.426</v>
      </c>
      <c r="F864" s="0" t="n">
        <v>0.267</v>
      </c>
      <c r="G864" s="0" t="n">
        <f aca="false">IF(ISNUMBER(E864),E864,VALUE(SUBSTITUTE(E864,"#",".01")))</f>
        <v>-80709.426</v>
      </c>
    </row>
    <row r="865" customFormat="false" ht="13" hidden="false" customHeight="false" outlineLevel="0" collapsed="false">
      <c r="A865" s="0" t="n">
        <v>50</v>
      </c>
      <c r="B865" s="0" t="n">
        <v>37</v>
      </c>
      <c r="C865" s="0" t="n">
        <v>87</v>
      </c>
      <c r="D865" s="0" t="s">
        <v>420</v>
      </c>
      <c r="E865" s="0" t="n">
        <v>-84597.795</v>
      </c>
      <c r="F865" s="0" t="n">
        <v>0.012</v>
      </c>
      <c r="G865" s="0" t="n">
        <f aca="false">IF(ISNUMBER(E865),E865,VALUE(SUBSTITUTE(E865,"#",".01")))</f>
        <v>-84597.795</v>
      </c>
    </row>
    <row r="866" customFormat="false" ht="13" hidden="false" customHeight="false" outlineLevel="0" collapsed="false">
      <c r="A866" s="0" t="n">
        <v>49</v>
      </c>
      <c r="B866" s="0" t="n">
        <v>38</v>
      </c>
      <c r="C866" s="0" t="n">
        <v>87</v>
      </c>
      <c r="D866" s="0" t="s">
        <v>429</v>
      </c>
      <c r="E866" s="0" t="n">
        <v>-84880.413</v>
      </c>
      <c r="F866" s="0" t="n">
        <v>1.073</v>
      </c>
      <c r="G866" s="0" t="n">
        <f aca="false">IF(ISNUMBER(E866),E866,VALUE(SUBSTITUTE(E866,"#",".01")))</f>
        <v>-84880.413</v>
      </c>
    </row>
    <row r="867" customFormat="false" ht="13" hidden="false" customHeight="false" outlineLevel="0" collapsed="false">
      <c r="A867" s="0" t="n">
        <v>48</v>
      </c>
      <c r="B867" s="0" t="n">
        <v>39</v>
      </c>
      <c r="C867" s="0" t="n">
        <v>87</v>
      </c>
      <c r="D867" s="0" t="s">
        <v>437</v>
      </c>
      <c r="E867" s="0" t="n">
        <v>-83018.723</v>
      </c>
      <c r="F867" s="0" t="n">
        <v>1.557</v>
      </c>
      <c r="G867" s="0" t="n">
        <f aca="false">IF(ISNUMBER(E867),E867,VALUE(SUBSTITUTE(E867,"#",".01")))</f>
        <v>-83018.723</v>
      </c>
    </row>
    <row r="868" customFormat="false" ht="13" hidden="false" customHeight="false" outlineLevel="0" collapsed="false">
      <c r="A868" s="0" t="n">
        <v>47</v>
      </c>
      <c r="B868" s="0" t="n">
        <v>40</v>
      </c>
      <c r="C868" s="0" t="n">
        <v>87</v>
      </c>
      <c r="D868" s="0" t="s">
        <v>447</v>
      </c>
      <c r="E868" s="0" t="n">
        <v>-79348.15</v>
      </c>
      <c r="F868" s="0" t="n">
        <v>8.343</v>
      </c>
      <c r="G868" s="0" t="n">
        <f aca="false">IF(ISNUMBER(E868),E868,VALUE(SUBSTITUTE(E868,"#",".01")))</f>
        <v>-79348.15</v>
      </c>
    </row>
    <row r="869" customFormat="false" ht="13" hidden="false" customHeight="false" outlineLevel="0" collapsed="false">
      <c r="A869" s="0" t="n">
        <v>46</v>
      </c>
      <c r="B869" s="0" t="n">
        <v>41</v>
      </c>
      <c r="C869" s="0" t="n">
        <v>87</v>
      </c>
      <c r="D869" s="0" t="s">
        <v>455</v>
      </c>
      <c r="E869" s="0" t="n">
        <v>-74183.15</v>
      </c>
      <c r="F869" s="0" t="n">
        <v>60.577</v>
      </c>
      <c r="G869" s="0" t="n">
        <f aca="false">IF(ISNUMBER(E869),E869,VALUE(SUBSTITUTE(E869,"#",".01")))</f>
        <v>-74183.15</v>
      </c>
    </row>
    <row r="870" customFormat="false" ht="13" hidden="false" customHeight="false" outlineLevel="0" collapsed="false">
      <c r="A870" s="0" t="n">
        <v>45</v>
      </c>
      <c r="B870" s="0" t="n">
        <v>42</v>
      </c>
      <c r="C870" s="0" t="n">
        <v>87</v>
      </c>
      <c r="D870" s="0" t="s">
        <v>466</v>
      </c>
      <c r="E870" s="0" t="n">
        <v>-67694.927</v>
      </c>
      <c r="F870" s="0" t="n">
        <v>223.279</v>
      </c>
      <c r="G870" s="0" t="n">
        <f aca="false">IF(ISNUMBER(E870),E870,VALUE(SUBSTITUTE(E870,"#",".01")))</f>
        <v>-67694.927</v>
      </c>
    </row>
    <row r="871" customFormat="false" ht="13" hidden="false" customHeight="false" outlineLevel="0" collapsed="false">
      <c r="A871" s="0" t="n">
        <v>44</v>
      </c>
      <c r="B871" s="0" t="n">
        <v>43</v>
      </c>
      <c r="C871" s="0" t="n">
        <v>87</v>
      </c>
      <c r="D871" s="0" t="s">
        <v>480</v>
      </c>
      <c r="E871" s="0" t="s">
        <v>488</v>
      </c>
      <c r="F871" s="0" t="s">
        <v>180</v>
      </c>
      <c r="G871" s="0" t="n">
        <f aca="false">IF(ISNUMBER(E871),E871,VALUE(SUBSTITUTE(E871,"#",".01")))</f>
        <v>-59122.01</v>
      </c>
    </row>
    <row r="872" customFormat="false" ht="13" hidden="false" customHeight="false" outlineLevel="0" collapsed="false">
      <c r="A872" s="0" t="n">
        <v>43</v>
      </c>
      <c r="B872" s="0" t="n">
        <v>44</v>
      </c>
      <c r="C872" s="0" t="n">
        <v>87</v>
      </c>
      <c r="D872" s="0" t="s">
        <v>489</v>
      </c>
      <c r="E872" s="0" t="s">
        <v>490</v>
      </c>
      <c r="F872" s="0" t="s">
        <v>206</v>
      </c>
      <c r="G872" s="0" t="n">
        <f aca="false">IF(ISNUMBER(E872),E872,VALUE(SUBSTITUTE(E872,"#",".01")))</f>
        <v>-47339.01</v>
      </c>
    </row>
    <row r="873" customFormat="false" ht="13" hidden="false" customHeight="false" outlineLevel="0" collapsed="false">
      <c r="A873" s="0" t="n">
        <v>56</v>
      </c>
      <c r="B873" s="0" t="n">
        <v>32</v>
      </c>
      <c r="C873" s="0" t="n">
        <v>88</v>
      </c>
      <c r="D873" s="0" t="s">
        <v>361</v>
      </c>
      <c r="E873" s="0" t="s">
        <v>491</v>
      </c>
      <c r="F873" s="0" t="s">
        <v>158</v>
      </c>
      <c r="G873" s="0" t="n">
        <f aca="false">IF(ISNUMBER(E873),E873,VALUE(SUBSTITUTE(E873,"#",".01")))</f>
        <v>-40138.01</v>
      </c>
    </row>
    <row r="874" customFormat="false" ht="13" hidden="false" customHeight="false" outlineLevel="0" collapsed="false">
      <c r="A874" s="0" t="n">
        <v>55</v>
      </c>
      <c r="B874" s="0" t="n">
        <v>33</v>
      </c>
      <c r="C874" s="0" t="n">
        <v>88</v>
      </c>
      <c r="D874" s="0" t="s">
        <v>373</v>
      </c>
      <c r="E874" s="0" t="s">
        <v>492</v>
      </c>
      <c r="F874" s="0" t="s">
        <v>169</v>
      </c>
      <c r="G874" s="0" t="n">
        <f aca="false">IF(ISNUMBER(E874),E874,VALUE(SUBSTITUTE(E874,"#",".01")))</f>
        <v>-51288.01</v>
      </c>
    </row>
    <row r="875" customFormat="false" ht="13" hidden="false" customHeight="false" outlineLevel="0" collapsed="false">
      <c r="A875" s="0" t="n">
        <v>54</v>
      </c>
      <c r="B875" s="0" t="n">
        <v>34</v>
      </c>
      <c r="C875" s="0" t="n">
        <v>88</v>
      </c>
      <c r="D875" s="0" t="s">
        <v>396</v>
      </c>
      <c r="E875" s="0" t="n">
        <v>-63878.135</v>
      </c>
      <c r="F875" s="0" t="n">
        <v>49.366</v>
      </c>
      <c r="G875" s="0" t="n">
        <f aca="false">IF(ISNUMBER(E875),E875,VALUE(SUBSTITUTE(E875,"#",".01")))</f>
        <v>-63878.135</v>
      </c>
    </row>
    <row r="876" customFormat="false" ht="13" hidden="false" customHeight="false" outlineLevel="0" collapsed="false">
      <c r="A876" s="0" t="n">
        <v>53</v>
      </c>
      <c r="B876" s="0" t="n">
        <v>35</v>
      </c>
      <c r="C876" s="0" t="n">
        <v>88</v>
      </c>
      <c r="D876" s="0" t="s">
        <v>404</v>
      </c>
      <c r="E876" s="0" t="n">
        <v>-70732.135</v>
      </c>
      <c r="F876" s="0" t="n">
        <v>38.419</v>
      </c>
      <c r="G876" s="0" t="n">
        <f aca="false">IF(ISNUMBER(E876),E876,VALUE(SUBSTITUTE(E876,"#",".01")))</f>
        <v>-70732.135</v>
      </c>
    </row>
    <row r="877" customFormat="false" ht="13" hidden="false" customHeight="false" outlineLevel="0" collapsed="false">
      <c r="A877" s="0" t="n">
        <v>52</v>
      </c>
      <c r="B877" s="0" t="n">
        <v>36</v>
      </c>
      <c r="C877" s="0" t="n">
        <v>88</v>
      </c>
      <c r="D877" s="0" t="s">
        <v>412</v>
      </c>
      <c r="E877" s="0" t="n">
        <v>-79692.135</v>
      </c>
      <c r="F877" s="0" t="n">
        <v>13.417</v>
      </c>
      <c r="G877" s="0" t="n">
        <f aca="false">IF(ISNUMBER(E877),E877,VALUE(SUBSTITUTE(E877,"#",".01")))</f>
        <v>-79692.135</v>
      </c>
    </row>
    <row r="878" customFormat="false" ht="13" hidden="false" customHeight="false" outlineLevel="0" collapsed="false">
      <c r="A878" s="0" t="n">
        <v>51</v>
      </c>
      <c r="B878" s="0" t="n">
        <v>37</v>
      </c>
      <c r="C878" s="0" t="n">
        <v>88</v>
      </c>
      <c r="D878" s="0" t="s">
        <v>420</v>
      </c>
      <c r="E878" s="0" t="n">
        <v>-82608.998</v>
      </c>
      <c r="F878" s="0" t="n">
        <v>0.16</v>
      </c>
      <c r="G878" s="0" t="n">
        <f aca="false">IF(ISNUMBER(E878),E878,VALUE(SUBSTITUTE(E878,"#",".01")))</f>
        <v>-82608.998</v>
      </c>
    </row>
    <row r="879" customFormat="false" ht="13" hidden="false" customHeight="false" outlineLevel="0" collapsed="false">
      <c r="A879" s="0" t="n">
        <v>50</v>
      </c>
      <c r="B879" s="0" t="n">
        <v>38</v>
      </c>
      <c r="C879" s="0" t="n">
        <v>88</v>
      </c>
      <c r="D879" s="0" t="s">
        <v>429</v>
      </c>
      <c r="E879" s="0" t="n">
        <v>-87921.74</v>
      </c>
      <c r="F879" s="0" t="n">
        <v>1.083</v>
      </c>
      <c r="G879" s="0" t="n">
        <f aca="false">IF(ISNUMBER(E879),E879,VALUE(SUBSTITUTE(E879,"#",".01")))</f>
        <v>-87921.74</v>
      </c>
    </row>
    <row r="880" customFormat="false" ht="13" hidden="false" customHeight="false" outlineLevel="0" collapsed="false">
      <c r="A880" s="0" t="n">
        <v>49</v>
      </c>
      <c r="B880" s="0" t="n">
        <v>39</v>
      </c>
      <c r="C880" s="0" t="n">
        <v>88</v>
      </c>
      <c r="D880" s="0" t="s">
        <v>437</v>
      </c>
      <c r="E880" s="0" t="n">
        <v>-84299.14</v>
      </c>
      <c r="F880" s="0" t="n">
        <v>1.85</v>
      </c>
      <c r="G880" s="0" t="n">
        <f aca="false">IF(ISNUMBER(E880),E880,VALUE(SUBSTITUTE(E880,"#",".01")))</f>
        <v>-84299.14</v>
      </c>
    </row>
    <row r="881" customFormat="false" ht="13" hidden="false" customHeight="false" outlineLevel="0" collapsed="false">
      <c r="A881" s="0" t="n">
        <v>48</v>
      </c>
      <c r="B881" s="0" t="n">
        <v>40</v>
      </c>
      <c r="C881" s="0" t="n">
        <v>88</v>
      </c>
      <c r="D881" s="0" t="s">
        <v>447</v>
      </c>
      <c r="E881" s="0" t="n">
        <v>-83623.101</v>
      </c>
      <c r="F881" s="0" t="n">
        <v>10.277</v>
      </c>
      <c r="G881" s="0" t="n">
        <f aca="false">IF(ISNUMBER(E881),E881,VALUE(SUBSTITUTE(E881,"#",".01")))</f>
        <v>-83623.101</v>
      </c>
    </row>
    <row r="882" customFormat="false" ht="13" hidden="false" customHeight="false" outlineLevel="0" collapsed="false">
      <c r="A882" s="0" t="n">
        <v>47</v>
      </c>
      <c r="B882" s="0" t="n">
        <v>41</v>
      </c>
      <c r="C882" s="0" t="n">
        <v>88</v>
      </c>
      <c r="D882" s="0" t="s">
        <v>455</v>
      </c>
      <c r="E882" s="0" t="n">
        <v>-76073.101</v>
      </c>
      <c r="F882" s="0" t="n">
        <v>100.527</v>
      </c>
      <c r="G882" s="0" t="n">
        <f aca="false">IF(ISNUMBER(E882),E882,VALUE(SUBSTITUTE(E882,"#",".01")))</f>
        <v>-76073.101</v>
      </c>
    </row>
    <row r="883" customFormat="false" ht="13" hidden="false" customHeight="false" outlineLevel="0" collapsed="false">
      <c r="A883" s="0" t="n">
        <v>46</v>
      </c>
      <c r="B883" s="0" t="n">
        <v>42</v>
      </c>
      <c r="C883" s="0" t="n">
        <v>88</v>
      </c>
      <c r="D883" s="0" t="s">
        <v>466</v>
      </c>
      <c r="E883" s="0" t="n">
        <v>-72700.088</v>
      </c>
      <c r="F883" s="0" t="n">
        <v>20.359</v>
      </c>
      <c r="G883" s="0" t="n">
        <f aca="false">IF(ISNUMBER(E883),E883,VALUE(SUBSTITUTE(E883,"#",".01")))</f>
        <v>-72700.088</v>
      </c>
    </row>
    <row r="884" customFormat="false" ht="13" hidden="false" customHeight="false" outlineLevel="0" collapsed="false">
      <c r="A884" s="0" t="n">
        <v>45</v>
      </c>
      <c r="B884" s="0" t="n">
        <v>43</v>
      </c>
      <c r="C884" s="0" t="n">
        <v>88</v>
      </c>
      <c r="D884" s="0" t="s">
        <v>480</v>
      </c>
      <c r="E884" s="0" t="s">
        <v>493</v>
      </c>
      <c r="F884" s="0" t="s">
        <v>494</v>
      </c>
      <c r="G884" s="0" t="n">
        <f aca="false">IF(ISNUMBER(E884),E884,VALUE(SUBSTITUTE(E884,"#",".01")))</f>
        <v>-62710.01</v>
      </c>
    </row>
    <row r="885" customFormat="false" ht="13" hidden="false" customHeight="false" outlineLevel="0" collapsed="false">
      <c r="A885" s="0" t="n">
        <v>44</v>
      </c>
      <c r="B885" s="0" t="n">
        <v>44</v>
      </c>
      <c r="C885" s="0" t="n">
        <v>88</v>
      </c>
      <c r="D885" s="0" t="s">
        <v>489</v>
      </c>
      <c r="E885" s="0" t="s">
        <v>495</v>
      </c>
      <c r="F885" s="0" t="s">
        <v>167</v>
      </c>
      <c r="G885" s="0" t="n">
        <f aca="false">IF(ISNUMBER(E885),E885,VALUE(SUBSTITUTE(E885,"#",".01")))</f>
        <v>-55647.01</v>
      </c>
    </row>
    <row r="886" customFormat="false" ht="13" hidden="false" customHeight="false" outlineLevel="0" collapsed="false">
      <c r="A886" s="0" t="n">
        <v>57</v>
      </c>
      <c r="B886" s="0" t="n">
        <v>32</v>
      </c>
      <c r="C886" s="0" t="n">
        <v>89</v>
      </c>
      <c r="D886" s="0" t="s">
        <v>361</v>
      </c>
      <c r="E886" s="0" t="s">
        <v>496</v>
      </c>
      <c r="F886" s="0" t="s">
        <v>182</v>
      </c>
      <c r="G886" s="0" t="n">
        <f aca="false">IF(ISNUMBER(E886),E886,VALUE(SUBSTITUTE(E886,"#",".01")))</f>
        <v>-33692.01</v>
      </c>
    </row>
    <row r="887" customFormat="false" ht="13" hidden="false" customHeight="false" outlineLevel="0" collapsed="false">
      <c r="A887" s="0" t="n">
        <v>56</v>
      </c>
      <c r="B887" s="0" t="n">
        <v>33</v>
      </c>
      <c r="C887" s="0" t="n">
        <v>89</v>
      </c>
      <c r="D887" s="0" t="s">
        <v>373</v>
      </c>
      <c r="E887" s="0" t="s">
        <v>497</v>
      </c>
      <c r="F887" s="0" t="s">
        <v>169</v>
      </c>
      <c r="G887" s="0" t="n">
        <f aca="false">IF(ISNUMBER(E887),E887,VALUE(SUBSTITUTE(E887,"#",".01")))</f>
        <v>-47143.01</v>
      </c>
    </row>
    <row r="888" customFormat="false" ht="13" hidden="false" customHeight="false" outlineLevel="0" collapsed="false">
      <c r="A888" s="0" t="n">
        <v>55</v>
      </c>
      <c r="B888" s="0" t="n">
        <v>34</v>
      </c>
      <c r="C888" s="0" t="n">
        <v>89</v>
      </c>
      <c r="D888" s="0" t="s">
        <v>396</v>
      </c>
      <c r="E888" s="0" t="s">
        <v>498</v>
      </c>
      <c r="F888" s="0" t="s">
        <v>180</v>
      </c>
      <c r="G888" s="0" t="n">
        <f aca="false">IF(ISNUMBER(E888),E888,VALUE(SUBSTITUTE(E888,"#",".01")))</f>
        <v>-59196.01</v>
      </c>
    </row>
    <row r="889" customFormat="false" ht="13" hidden="false" customHeight="false" outlineLevel="0" collapsed="false">
      <c r="A889" s="0" t="n">
        <v>54</v>
      </c>
      <c r="B889" s="0" t="n">
        <v>35</v>
      </c>
      <c r="C889" s="0" t="n">
        <v>89</v>
      </c>
      <c r="D889" s="0" t="s">
        <v>404</v>
      </c>
      <c r="E889" s="0" t="n">
        <v>-68571.62</v>
      </c>
      <c r="F889" s="0" t="n">
        <v>59.807</v>
      </c>
      <c r="G889" s="0" t="n">
        <f aca="false">IF(ISNUMBER(E889),E889,VALUE(SUBSTITUTE(E889,"#",".01")))</f>
        <v>-68571.62</v>
      </c>
    </row>
    <row r="890" customFormat="false" ht="13" hidden="false" customHeight="false" outlineLevel="0" collapsed="false">
      <c r="A890" s="0" t="n">
        <v>53</v>
      </c>
      <c r="B890" s="0" t="n">
        <v>36</v>
      </c>
      <c r="C890" s="0" t="n">
        <v>89</v>
      </c>
      <c r="D890" s="0" t="s">
        <v>412</v>
      </c>
      <c r="E890" s="0" t="n">
        <v>-76726.62</v>
      </c>
      <c r="F890" s="0" t="n">
        <v>51.739</v>
      </c>
      <c r="G890" s="0" t="n">
        <f aca="false">IF(ISNUMBER(E890),E890,VALUE(SUBSTITUTE(E890,"#",".01")))</f>
        <v>-76726.62</v>
      </c>
    </row>
    <row r="891" customFormat="false" ht="13" hidden="false" customHeight="false" outlineLevel="0" collapsed="false">
      <c r="A891" s="0" t="n">
        <v>52</v>
      </c>
      <c r="B891" s="0" t="n">
        <v>37</v>
      </c>
      <c r="C891" s="0" t="n">
        <v>89</v>
      </c>
      <c r="D891" s="0" t="s">
        <v>420</v>
      </c>
      <c r="E891" s="0" t="n">
        <v>-81712.502</v>
      </c>
      <c r="F891" s="0" t="n">
        <v>5.462</v>
      </c>
      <c r="G891" s="0" t="n">
        <f aca="false">IF(ISNUMBER(E891),E891,VALUE(SUBSTITUTE(E891,"#",".01")))</f>
        <v>-81712.502</v>
      </c>
    </row>
    <row r="892" customFormat="false" ht="13" hidden="false" customHeight="false" outlineLevel="0" collapsed="false">
      <c r="A892" s="0" t="n">
        <v>51</v>
      </c>
      <c r="B892" s="0" t="n">
        <v>38</v>
      </c>
      <c r="C892" s="0" t="n">
        <v>89</v>
      </c>
      <c r="D892" s="0" t="s">
        <v>429</v>
      </c>
      <c r="E892" s="0" t="n">
        <v>-86209.141</v>
      </c>
      <c r="F892" s="0" t="n">
        <v>1.087</v>
      </c>
      <c r="G892" s="0" t="n">
        <f aca="false">IF(ISNUMBER(E892),E892,VALUE(SUBSTITUTE(E892,"#",".01")))</f>
        <v>-86209.141</v>
      </c>
    </row>
    <row r="893" customFormat="false" ht="13" hidden="false" customHeight="false" outlineLevel="0" collapsed="false">
      <c r="A893" s="0" t="n">
        <v>50</v>
      </c>
      <c r="B893" s="0" t="n">
        <v>39</v>
      </c>
      <c r="C893" s="0" t="n">
        <v>89</v>
      </c>
      <c r="D893" s="0" t="s">
        <v>437</v>
      </c>
      <c r="E893" s="0" t="n">
        <v>-87701.749</v>
      </c>
      <c r="F893" s="0" t="n">
        <v>2.552</v>
      </c>
      <c r="G893" s="0" t="n">
        <f aca="false">IF(ISNUMBER(E893),E893,VALUE(SUBSTITUTE(E893,"#",".01")))</f>
        <v>-87701.749</v>
      </c>
    </row>
    <row r="894" customFormat="false" ht="13" hidden="false" customHeight="false" outlineLevel="0" collapsed="false">
      <c r="A894" s="0" t="n">
        <v>49</v>
      </c>
      <c r="B894" s="0" t="n">
        <v>40</v>
      </c>
      <c r="C894" s="0" t="n">
        <v>89</v>
      </c>
      <c r="D894" s="0" t="s">
        <v>447</v>
      </c>
      <c r="E894" s="0" t="n">
        <v>-84868.884</v>
      </c>
      <c r="F894" s="0" t="n">
        <v>3.698</v>
      </c>
      <c r="G894" s="0" t="n">
        <f aca="false">IF(ISNUMBER(E894),E894,VALUE(SUBSTITUTE(E894,"#",".01")))</f>
        <v>-84868.884</v>
      </c>
    </row>
    <row r="895" customFormat="false" ht="13" hidden="false" customHeight="false" outlineLevel="0" collapsed="false">
      <c r="A895" s="0" t="n">
        <v>48</v>
      </c>
      <c r="B895" s="0" t="n">
        <v>41</v>
      </c>
      <c r="C895" s="0" t="n">
        <v>89</v>
      </c>
      <c r="D895" s="0" t="s">
        <v>455</v>
      </c>
      <c r="E895" s="0" t="n">
        <v>-80650.386</v>
      </c>
      <c r="F895" s="0" t="n">
        <v>26.801</v>
      </c>
      <c r="G895" s="0" t="n">
        <f aca="false">IF(ISNUMBER(E895),E895,VALUE(SUBSTITUTE(E895,"#",".01")))</f>
        <v>-80650.386</v>
      </c>
    </row>
    <row r="896" customFormat="false" ht="13" hidden="false" customHeight="false" outlineLevel="0" collapsed="false">
      <c r="A896" s="0" t="n">
        <v>47</v>
      </c>
      <c r="B896" s="0" t="n">
        <v>42</v>
      </c>
      <c r="C896" s="0" t="n">
        <v>89</v>
      </c>
      <c r="D896" s="0" t="s">
        <v>466</v>
      </c>
      <c r="E896" s="0" t="n">
        <v>-75003.889</v>
      </c>
      <c r="F896" s="0" t="n">
        <v>15.475</v>
      </c>
      <c r="G896" s="0" t="n">
        <f aca="false">IF(ISNUMBER(E896),E896,VALUE(SUBSTITUTE(E896,"#",".01")))</f>
        <v>-75003.889</v>
      </c>
    </row>
    <row r="897" customFormat="false" ht="13" hidden="false" customHeight="false" outlineLevel="0" collapsed="false">
      <c r="A897" s="0" t="n">
        <v>46</v>
      </c>
      <c r="B897" s="0" t="n">
        <v>43</v>
      </c>
      <c r="C897" s="0" t="n">
        <v>89</v>
      </c>
      <c r="D897" s="0" t="s">
        <v>480</v>
      </c>
      <c r="E897" s="0" t="s">
        <v>499</v>
      </c>
      <c r="F897" s="0" t="s">
        <v>494</v>
      </c>
      <c r="G897" s="0" t="n">
        <f aca="false">IF(ISNUMBER(E897),E897,VALUE(SUBSTITUTE(E897,"#",".01")))</f>
        <v>-67844.01</v>
      </c>
    </row>
    <row r="898" customFormat="false" ht="13" hidden="false" customHeight="false" outlineLevel="0" collapsed="false">
      <c r="A898" s="0" t="n">
        <v>45</v>
      </c>
      <c r="B898" s="0" t="n">
        <v>44</v>
      </c>
      <c r="C898" s="0" t="n">
        <v>89</v>
      </c>
      <c r="D898" s="0" t="s">
        <v>489</v>
      </c>
      <c r="E898" s="0" t="s">
        <v>500</v>
      </c>
      <c r="F898" s="0" t="s">
        <v>169</v>
      </c>
      <c r="G898" s="0" t="n">
        <f aca="false">IF(ISNUMBER(E898),E898,VALUE(SUBSTITUTE(E898,"#",".01")))</f>
        <v>-59513.01</v>
      </c>
    </row>
    <row r="899" customFormat="false" ht="13" hidden="false" customHeight="false" outlineLevel="0" collapsed="false">
      <c r="A899" s="0" t="n">
        <v>44</v>
      </c>
      <c r="B899" s="0" t="n">
        <v>45</v>
      </c>
      <c r="C899" s="0" t="n">
        <v>89</v>
      </c>
      <c r="D899" s="0" t="s">
        <v>501</v>
      </c>
      <c r="E899" s="0" t="s">
        <v>502</v>
      </c>
      <c r="F899" s="0" t="s">
        <v>503</v>
      </c>
      <c r="G899" s="0" t="n">
        <f aca="false">IF(ISNUMBER(E899),E899,VALUE(SUBSTITUTE(E899,"#",".01")))</f>
        <v>-47658.01</v>
      </c>
    </row>
    <row r="900" customFormat="false" ht="13" hidden="false" customHeight="false" outlineLevel="0" collapsed="false">
      <c r="A900" s="0" t="n">
        <v>57</v>
      </c>
      <c r="B900" s="0" t="n">
        <v>33</v>
      </c>
      <c r="C900" s="0" t="n">
        <v>90</v>
      </c>
      <c r="D900" s="0" t="s">
        <v>373</v>
      </c>
      <c r="E900" s="0" t="s">
        <v>504</v>
      </c>
      <c r="F900" s="0" t="s">
        <v>173</v>
      </c>
      <c r="G900" s="0" t="n">
        <f aca="false">IF(ISNUMBER(E900),E900,VALUE(SUBSTITUTE(E900,"#",".01")))</f>
        <v>-41451.01</v>
      </c>
    </row>
    <row r="901" customFormat="false" ht="13" hidden="false" customHeight="false" outlineLevel="0" collapsed="false">
      <c r="A901" s="0" t="n">
        <v>56</v>
      </c>
      <c r="B901" s="0" t="n">
        <v>34</v>
      </c>
      <c r="C901" s="0" t="n">
        <v>90</v>
      </c>
      <c r="D901" s="0" t="s">
        <v>396</v>
      </c>
      <c r="E901" s="0" t="s">
        <v>505</v>
      </c>
      <c r="F901" s="0" t="s">
        <v>167</v>
      </c>
      <c r="G901" s="0" t="n">
        <f aca="false">IF(ISNUMBER(E901),E901,VALUE(SUBSTITUTE(E901,"#",".01")))</f>
        <v>-55927.01</v>
      </c>
    </row>
    <row r="902" customFormat="false" ht="13" hidden="false" customHeight="false" outlineLevel="0" collapsed="false">
      <c r="A902" s="0" t="n">
        <v>55</v>
      </c>
      <c r="B902" s="0" t="n">
        <v>35</v>
      </c>
      <c r="C902" s="0" t="n">
        <v>90</v>
      </c>
      <c r="D902" s="0" t="s">
        <v>404</v>
      </c>
      <c r="E902" s="0" t="n">
        <v>-64619.846</v>
      </c>
      <c r="F902" s="0" t="n">
        <v>77.249</v>
      </c>
      <c r="G902" s="0" t="n">
        <f aca="false">IF(ISNUMBER(E902),E902,VALUE(SUBSTITUTE(E902,"#",".01")))</f>
        <v>-64619.846</v>
      </c>
    </row>
    <row r="903" customFormat="false" ht="13" hidden="false" customHeight="false" outlineLevel="0" collapsed="false">
      <c r="A903" s="0" t="n">
        <v>54</v>
      </c>
      <c r="B903" s="0" t="n">
        <v>36</v>
      </c>
      <c r="C903" s="0" t="n">
        <v>90</v>
      </c>
      <c r="D903" s="0" t="s">
        <v>412</v>
      </c>
      <c r="E903" s="0" t="n">
        <v>-74969.846</v>
      </c>
      <c r="F903" s="0" t="n">
        <v>18.505</v>
      </c>
      <c r="G903" s="0" t="n">
        <f aca="false">IF(ISNUMBER(E903),E903,VALUE(SUBSTITUTE(E903,"#",".01")))</f>
        <v>-74969.846</v>
      </c>
    </row>
    <row r="904" customFormat="false" ht="13" hidden="false" customHeight="false" outlineLevel="0" collapsed="false">
      <c r="A904" s="0" t="n">
        <v>53</v>
      </c>
      <c r="B904" s="0" t="n">
        <v>37</v>
      </c>
      <c r="C904" s="0" t="n">
        <v>90</v>
      </c>
      <c r="D904" s="0" t="s">
        <v>420</v>
      </c>
      <c r="E904" s="0" t="n">
        <v>-79361.712</v>
      </c>
      <c r="F904" s="0" t="n">
        <v>6.534</v>
      </c>
      <c r="G904" s="0" t="n">
        <f aca="false">IF(ISNUMBER(E904),E904,VALUE(SUBSTITUTE(E904,"#",".01")))</f>
        <v>-79361.712</v>
      </c>
    </row>
    <row r="905" customFormat="false" ht="13" hidden="false" customHeight="false" outlineLevel="0" collapsed="false">
      <c r="A905" s="0" t="n">
        <v>52</v>
      </c>
      <c r="B905" s="0" t="n">
        <v>38</v>
      </c>
      <c r="C905" s="0" t="n">
        <v>90</v>
      </c>
      <c r="D905" s="0" t="s">
        <v>429</v>
      </c>
      <c r="E905" s="0" t="n">
        <v>-85941.604</v>
      </c>
      <c r="F905" s="0" t="n">
        <v>2.887</v>
      </c>
      <c r="G905" s="0" t="n">
        <f aca="false">IF(ISNUMBER(E905),E905,VALUE(SUBSTITUTE(E905,"#",".01")))</f>
        <v>-85941.604</v>
      </c>
    </row>
    <row r="906" customFormat="false" ht="13" hidden="false" customHeight="false" outlineLevel="0" collapsed="false">
      <c r="A906" s="0" t="n">
        <v>51</v>
      </c>
      <c r="B906" s="0" t="n">
        <v>39</v>
      </c>
      <c r="C906" s="0" t="n">
        <v>90</v>
      </c>
      <c r="D906" s="0" t="s">
        <v>437</v>
      </c>
      <c r="E906" s="0" t="n">
        <v>-86487.462</v>
      </c>
      <c r="F906" s="0" t="n">
        <v>2.552</v>
      </c>
      <c r="G906" s="0" t="n">
        <f aca="false">IF(ISNUMBER(E906),E906,VALUE(SUBSTITUTE(E906,"#",".01")))</f>
        <v>-86487.462</v>
      </c>
    </row>
    <row r="907" customFormat="false" ht="13" hidden="false" customHeight="false" outlineLevel="0" collapsed="false">
      <c r="A907" s="0" t="n">
        <v>50</v>
      </c>
      <c r="B907" s="0" t="n">
        <v>40</v>
      </c>
      <c r="C907" s="0" t="n">
        <v>90</v>
      </c>
      <c r="D907" s="0" t="s">
        <v>447</v>
      </c>
      <c r="E907" s="0" t="n">
        <v>-88767.265</v>
      </c>
      <c r="F907" s="0" t="n">
        <v>2.368</v>
      </c>
      <c r="G907" s="0" t="n">
        <f aca="false">IF(ISNUMBER(E907),E907,VALUE(SUBSTITUTE(E907,"#",".01")))</f>
        <v>-88767.265</v>
      </c>
    </row>
    <row r="908" customFormat="false" ht="13" hidden="false" customHeight="false" outlineLevel="0" collapsed="false">
      <c r="A908" s="0" t="n">
        <v>49</v>
      </c>
      <c r="B908" s="0" t="n">
        <v>41</v>
      </c>
      <c r="C908" s="0" t="n">
        <v>90</v>
      </c>
      <c r="D908" s="0" t="s">
        <v>455</v>
      </c>
      <c r="E908" s="0" t="n">
        <v>-82656.265</v>
      </c>
      <c r="F908" s="0" t="n">
        <v>4.648</v>
      </c>
      <c r="G908" s="0" t="n">
        <f aca="false">IF(ISNUMBER(E908),E908,VALUE(SUBSTITUTE(E908,"#",".01")))</f>
        <v>-82656.265</v>
      </c>
    </row>
    <row r="909" customFormat="false" ht="13" hidden="false" customHeight="false" outlineLevel="0" collapsed="false">
      <c r="A909" s="0" t="n">
        <v>48</v>
      </c>
      <c r="B909" s="0" t="n">
        <v>42</v>
      </c>
      <c r="C909" s="0" t="n">
        <v>90</v>
      </c>
      <c r="D909" s="0" t="s">
        <v>466</v>
      </c>
      <c r="E909" s="0" t="n">
        <v>-80167.265</v>
      </c>
      <c r="F909" s="0" t="n">
        <v>6.133</v>
      </c>
      <c r="G909" s="0" t="n">
        <f aca="false">IF(ISNUMBER(E909),E909,VALUE(SUBSTITUTE(E909,"#",".01")))</f>
        <v>-80167.265</v>
      </c>
    </row>
    <row r="910" customFormat="false" ht="13" hidden="false" customHeight="false" outlineLevel="0" collapsed="false">
      <c r="A910" s="0" t="n">
        <v>47</v>
      </c>
      <c r="B910" s="0" t="n">
        <v>43</v>
      </c>
      <c r="C910" s="0" t="n">
        <v>90</v>
      </c>
      <c r="D910" s="0" t="s">
        <v>480</v>
      </c>
      <c r="E910" s="0" t="n">
        <v>-71206.603</v>
      </c>
      <c r="F910" s="0" t="n">
        <v>242.187</v>
      </c>
      <c r="G910" s="0" t="n">
        <f aca="false">IF(ISNUMBER(E910),E910,VALUE(SUBSTITUTE(E910,"#",".01")))</f>
        <v>-71206.603</v>
      </c>
    </row>
    <row r="911" customFormat="false" ht="13" hidden="false" customHeight="false" outlineLevel="0" collapsed="false">
      <c r="A911" s="0" t="n">
        <v>46</v>
      </c>
      <c r="B911" s="0" t="n">
        <v>44</v>
      </c>
      <c r="C911" s="0" t="n">
        <v>90</v>
      </c>
      <c r="D911" s="0" t="s">
        <v>489</v>
      </c>
      <c r="E911" s="0" t="s">
        <v>506</v>
      </c>
      <c r="F911" s="0" t="s">
        <v>180</v>
      </c>
      <c r="G911" s="0" t="n">
        <f aca="false">IF(ISNUMBER(E911),E911,VALUE(SUBSTITUTE(E911,"#",".01")))</f>
        <v>-65307.01</v>
      </c>
    </row>
    <row r="912" customFormat="false" ht="13" hidden="false" customHeight="false" outlineLevel="0" collapsed="false">
      <c r="A912" s="0" t="n">
        <v>45</v>
      </c>
      <c r="B912" s="0" t="n">
        <v>45</v>
      </c>
      <c r="C912" s="0" t="n">
        <v>90</v>
      </c>
      <c r="D912" s="0" t="s">
        <v>501</v>
      </c>
      <c r="E912" s="0" t="s">
        <v>507</v>
      </c>
      <c r="F912" s="0" t="s">
        <v>169</v>
      </c>
      <c r="G912" s="0" t="n">
        <f aca="false">IF(ISNUMBER(E912),E912,VALUE(SUBSTITUTE(E912,"#",".01")))</f>
        <v>-53216.01</v>
      </c>
    </row>
    <row r="913" customFormat="false" ht="13" hidden="false" customHeight="false" outlineLevel="0" collapsed="false">
      <c r="A913" s="0" t="n">
        <v>58</v>
      </c>
      <c r="B913" s="0" t="n">
        <v>33</v>
      </c>
      <c r="C913" s="0" t="n">
        <v>91</v>
      </c>
      <c r="D913" s="0" t="s">
        <v>373</v>
      </c>
      <c r="E913" s="0" t="s">
        <v>508</v>
      </c>
      <c r="F913" s="0" t="s">
        <v>182</v>
      </c>
      <c r="G913" s="0" t="n">
        <f aca="false">IF(ISNUMBER(E913),E913,VALUE(SUBSTITUTE(E913,"#",".01")))</f>
        <v>-36859.01</v>
      </c>
    </row>
    <row r="914" customFormat="false" ht="13" hidden="false" customHeight="false" outlineLevel="0" collapsed="false">
      <c r="A914" s="0" t="n">
        <v>57</v>
      </c>
      <c r="B914" s="0" t="n">
        <v>34</v>
      </c>
      <c r="C914" s="0" t="n">
        <v>91</v>
      </c>
      <c r="D914" s="0" t="s">
        <v>396</v>
      </c>
      <c r="E914" s="0" t="s">
        <v>509</v>
      </c>
      <c r="F914" s="0" t="s">
        <v>169</v>
      </c>
      <c r="G914" s="0" t="n">
        <f aca="false">IF(ISNUMBER(E914),E914,VALUE(SUBSTITUTE(E914,"#",".01")))</f>
        <v>-50338.01</v>
      </c>
    </row>
    <row r="915" customFormat="false" ht="13" hidden="false" customHeight="false" outlineLevel="0" collapsed="false">
      <c r="A915" s="0" t="n">
        <v>56</v>
      </c>
      <c r="B915" s="0" t="n">
        <v>35</v>
      </c>
      <c r="C915" s="0" t="n">
        <v>91</v>
      </c>
      <c r="D915" s="0" t="s">
        <v>404</v>
      </c>
      <c r="E915" s="0" t="n">
        <v>-61508.323</v>
      </c>
      <c r="F915" s="0" t="n">
        <v>72.56</v>
      </c>
      <c r="G915" s="0" t="n">
        <f aca="false">IF(ISNUMBER(E915),E915,VALUE(SUBSTITUTE(E915,"#",".01")))</f>
        <v>-61508.323</v>
      </c>
    </row>
    <row r="916" customFormat="false" ht="13" hidden="false" customHeight="false" outlineLevel="0" collapsed="false">
      <c r="A916" s="0" t="n">
        <v>55</v>
      </c>
      <c r="B916" s="0" t="n">
        <v>36</v>
      </c>
      <c r="C916" s="0" t="n">
        <v>91</v>
      </c>
      <c r="D916" s="0" t="s">
        <v>412</v>
      </c>
      <c r="E916" s="0" t="n">
        <v>-71310.323</v>
      </c>
      <c r="F916" s="0" t="n">
        <v>57.139</v>
      </c>
      <c r="G916" s="0" t="n">
        <f aca="false">IF(ISNUMBER(E916),E916,VALUE(SUBSTITUTE(E916,"#",".01")))</f>
        <v>-71310.323</v>
      </c>
    </row>
    <row r="917" customFormat="false" ht="13" hidden="false" customHeight="false" outlineLevel="0" collapsed="false">
      <c r="A917" s="0" t="n">
        <v>54</v>
      </c>
      <c r="B917" s="0" t="n">
        <v>37</v>
      </c>
      <c r="C917" s="0" t="n">
        <v>91</v>
      </c>
      <c r="D917" s="0" t="s">
        <v>420</v>
      </c>
      <c r="E917" s="0" t="n">
        <v>-77745.323</v>
      </c>
      <c r="F917" s="0" t="n">
        <v>8.055</v>
      </c>
      <c r="G917" s="0" t="n">
        <f aca="false">IF(ISNUMBER(E917),E917,VALUE(SUBSTITUTE(E917,"#",".01")))</f>
        <v>-77745.323</v>
      </c>
    </row>
    <row r="918" customFormat="false" ht="13" hidden="false" customHeight="false" outlineLevel="0" collapsed="false">
      <c r="A918" s="0" t="n">
        <v>53</v>
      </c>
      <c r="B918" s="0" t="n">
        <v>38</v>
      </c>
      <c r="C918" s="0" t="n">
        <v>91</v>
      </c>
      <c r="D918" s="0" t="s">
        <v>429</v>
      </c>
      <c r="E918" s="0" t="n">
        <v>-83645.279</v>
      </c>
      <c r="F918" s="0" t="n">
        <v>4.523</v>
      </c>
      <c r="G918" s="0" t="n">
        <f aca="false">IF(ISNUMBER(E918),E918,VALUE(SUBSTITUTE(E918,"#",".01")))</f>
        <v>-83645.279</v>
      </c>
    </row>
    <row r="919" customFormat="false" ht="13" hidden="false" customHeight="false" outlineLevel="0" collapsed="false">
      <c r="A919" s="0" t="n">
        <v>52</v>
      </c>
      <c r="B919" s="0" t="n">
        <v>39</v>
      </c>
      <c r="C919" s="0" t="n">
        <v>91</v>
      </c>
      <c r="D919" s="0" t="s">
        <v>437</v>
      </c>
      <c r="E919" s="0" t="n">
        <v>-86345.031</v>
      </c>
      <c r="F919" s="0" t="n">
        <v>2.887</v>
      </c>
      <c r="G919" s="0" t="n">
        <f aca="false">IF(ISNUMBER(E919),E919,VALUE(SUBSTITUTE(E919,"#",".01")))</f>
        <v>-86345.031</v>
      </c>
    </row>
    <row r="920" customFormat="false" ht="13" hidden="false" customHeight="false" outlineLevel="0" collapsed="false">
      <c r="A920" s="0" t="n">
        <v>51</v>
      </c>
      <c r="B920" s="0" t="n">
        <v>40</v>
      </c>
      <c r="C920" s="0" t="n">
        <v>91</v>
      </c>
      <c r="D920" s="0" t="s">
        <v>447</v>
      </c>
      <c r="E920" s="0" t="n">
        <v>-87890.402</v>
      </c>
      <c r="F920" s="0" t="n">
        <v>2.346</v>
      </c>
      <c r="G920" s="0" t="n">
        <f aca="false">IF(ISNUMBER(E920),E920,VALUE(SUBSTITUTE(E920,"#",".01")))</f>
        <v>-87890.402</v>
      </c>
    </row>
    <row r="921" customFormat="false" ht="13" hidden="false" customHeight="false" outlineLevel="0" collapsed="false">
      <c r="A921" s="0" t="n">
        <v>50</v>
      </c>
      <c r="B921" s="0" t="n">
        <v>41</v>
      </c>
      <c r="C921" s="0" t="n">
        <v>91</v>
      </c>
      <c r="D921" s="0" t="s">
        <v>455</v>
      </c>
      <c r="E921" s="0" t="n">
        <v>-86632.442</v>
      </c>
      <c r="F921" s="0" t="n">
        <v>3.776</v>
      </c>
      <c r="G921" s="0" t="n">
        <f aca="false">IF(ISNUMBER(E921),E921,VALUE(SUBSTITUTE(E921,"#",".01")))</f>
        <v>-86632.442</v>
      </c>
    </row>
    <row r="922" customFormat="false" ht="13" hidden="false" customHeight="false" outlineLevel="0" collapsed="false">
      <c r="A922" s="0" t="n">
        <v>49</v>
      </c>
      <c r="B922" s="0" t="n">
        <v>42</v>
      </c>
      <c r="C922" s="0" t="n">
        <v>91</v>
      </c>
      <c r="D922" s="0" t="s">
        <v>466</v>
      </c>
      <c r="E922" s="0" t="n">
        <v>-82204.165</v>
      </c>
      <c r="F922" s="0" t="n">
        <v>11.181</v>
      </c>
      <c r="G922" s="0" t="n">
        <f aca="false">IF(ISNUMBER(E922),E922,VALUE(SUBSTITUTE(E922,"#",".01")))</f>
        <v>-82204.165</v>
      </c>
    </row>
    <row r="923" customFormat="false" ht="13" hidden="false" customHeight="false" outlineLevel="0" collapsed="false">
      <c r="A923" s="0" t="n">
        <v>48</v>
      </c>
      <c r="B923" s="0" t="n">
        <v>43</v>
      </c>
      <c r="C923" s="0" t="n">
        <v>91</v>
      </c>
      <c r="D923" s="0" t="s">
        <v>480</v>
      </c>
      <c r="E923" s="0" t="n">
        <v>-75984.165</v>
      </c>
      <c r="F923" s="0" t="n">
        <v>200.312</v>
      </c>
      <c r="G923" s="0" t="n">
        <f aca="false">IF(ISNUMBER(E923),E923,VALUE(SUBSTITUTE(E923,"#",".01")))</f>
        <v>-75984.165</v>
      </c>
    </row>
    <row r="924" customFormat="false" ht="13" hidden="false" customHeight="false" outlineLevel="0" collapsed="false">
      <c r="A924" s="0" t="n">
        <v>47</v>
      </c>
      <c r="B924" s="0" t="n">
        <v>44</v>
      </c>
      <c r="C924" s="0" t="n">
        <v>91</v>
      </c>
      <c r="D924" s="0" t="s">
        <v>489</v>
      </c>
      <c r="E924" s="0" t="s">
        <v>510</v>
      </c>
      <c r="F924" s="0" t="s">
        <v>511</v>
      </c>
      <c r="G924" s="0" t="n">
        <f aca="false">IF(ISNUMBER(E924),E924,VALUE(SUBSTITUTE(E924,"#",".01")))</f>
        <v>-68658.01</v>
      </c>
    </row>
    <row r="925" customFormat="false" ht="13" hidden="false" customHeight="false" outlineLevel="0" collapsed="false">
      <c r="A925" s="0" t="n">
        <v>46</v>
      </c>
      <c r="B925" s="0" t="n">
        <v>45</v>
      </c>
      <c r="C925" s="0" t="n">
        <v>91</v>
      </c>
      <c r="D925" s="0" t="s">
        <v>501</v>
      </c>
      <c r="E925" s="0" t="s">
        <v>478</v>
      </c>
      <c r="F925" s="0" t="s">
        <v>167</v>
      </c>
      <c r="G925" s="0" t="n">
        <f aca="false">IF(ISNUMBER(E925),E925,VALUE(SUBSTITUTE(E925,"#",".01")))</f>
        <v>-59103.01</v>
      </c>
    </row>
    <row r="926" customFormat="false" ht="13" hidden="false" customHeight="false" outlineLevel="0" collapsed="false">
      <c r="A926" s="0" t="n">
        <v>45</v>
      </c>
      <c r="B926" s="0" t="n">
        <v>46</v>
      </c>
      <c r="C926" s="0" t="n">
        <v>91</v>
      </c>
      <c r="D926" s="0" t="s">
        <v>512</v>
      </c>
      <c r="E926" s="0" t="s">
        <v>513</v>
      </c>
      <c r="F926" s="0" t="s">
        <v>514</v>
      </c>
      <c r="G926" s="0" t="n">
        <f aca="false">IF(ISNUMBER(E926),E926,VALUE(SUBSTITUTE(E926,"#",".01")))</f>
        <v>-47403.01</v>
      </c>
    </row>
    <row r="927" customFormat="false" ht="13" hidden="false" customHeight="false" outlineLevel="0" collapsed="false">
      <c r="A927" s="0" t="n">
        <v>59</v>
      </c>
      <c r="B927" s="0" t="n">
        <v>33</v>
      </c>
      <c r="C927" s="0" t="n">
        <v>92</v>
      </c>
      <c r="D927" s="0" t="s">
        <v>373</v>
      </c>
      <c r="E927" s="0" t="s">
        <v>515</v>
      </c>
      <c r="F927" s="0" t="s">
        <v>182</v>
      </c>
      <c r="G927" s="0" t="n">
        <f aca="false">IF(ISNUMBER(E927),E927,VALUE(SUBSTITUTE(E927,"#",".01")))</f>
        <v>-30926.01</v>
      </c>
    </row>
    <row r="928" customFormat="false" ht="13" hidden="false" customHeight="false" outlineLevel="0" collapsed="false">
      <c r="A928" s="0" t="n">
        <v>58</v>
      </c>
      <c r="B928" s="0" t="n">
        <v>34</v>
      </c>
      <c r="C928" s="0" t="n">
        <v>92</v>
      </c>
      <c r="D928" s="0" t="s">
        <v>396</v>
      </c>
      <c r="E928" s="0" t="s">
        <v>516</v>
      </c>
      <c r="F928" s="0" t="s">
        <v>206</v>
      </c>
      <c r="G928" s="0" t="n">
        <f aca="false">IF(ISNUMBER(E928),E928,VALUE(SUBSTITUTE(E928,"#",".01")))</f>
        <v>-46649.01</v>
      </c>
    </row>
    <row r="929" customFormat="false" ht="13" hidden="false" customHeight="false" outlineLevel="0" collapsed="false">
      <c r="A929" s="0" t="n">
        <v>57</v>
      </c>
      <c r="B929" s="0" t="n">
        <v>35</v>
      </c>
      <c r="C929" s="0" t="n">
        <v>92</v>
      </c>
      <c r="D929" s="0" t="s">
        <v>404</v>
      </c>
      <c r="E929" s="0" t="n">
        <v>-56580.144</v>
      </c>
      <c r="F929" s="0" t="n">
        <v>49.595</v>
      </c>
      <c r="G929" s="0" t="n">
        <f aca="false">IF(ISNUMBER(E929),E929,VALUE(SUBSTITUTE(E929,"#",".01")))</f>
        <v>-56580.144</v>
      </c>
    </row>
    <row r="930" customFormat="false" ht="13" hidden="false" customHeight="false" outlineLevel="0" collapsed="false">
      <c r="A930" s="0" t="n">
        <v>56</v>
      </c>
      <c r="B930" s="0" t="n">
        <v>36</v>
      </c>
      <c r="C930" s="0" t="n">
        <v>92</v>
      </c>
      <c r="D930" s="0" t="s">
        <v>412</v>
      </c>
      <c r="E930" s="0" t="n">
        <v>-68785.048</v>
      </c>
      <c r="F930" s="0" t="n">
        <v>11.715</v>
      </c>
      <c r="G930" s="0" t="n">
        <f aca="false">IF(ISNUMBER(E930),E930,VALUE(SUBSTITUTE(E930,"#",".01")))</f>
        <v>-68785.048</v>
      </c>
    </row>
    <row r="931" customFormat="false" ht="13" hidden="false" customHeight="false" outlineLevel="0" collapsed="false">
      <c r="A931" s="0" t="n">
        <v>55</v>
      </c>
      <c r="B931" s="0" t="n">
        <v>37</v>
      </c>
      <c r="C931" s="0" t="n">
        <v>92</v>
      </c>
      <c r="D931" s="0" t="s">
        <v>420</v>
      </c>
      <c r="E931" s="0" t="n">
        <v>-74772.048</v>
      </c>
      <c r="F931" s="0" t="n">
        <v>6.102</v>
      </c>
      <c r="G931" s="0" t="n">
        <f aca="false">IF(ISNUMBER(E931),E931,VALUE(SUBSTITUTE(E931,"#",".01")))</f>
        <v>-74772.048</v>
      </c>
    </row>
    <row r="932" customFormat="false" ht="13" hidden="false" customHeight="false" outlineLevel="0" collapsed="false">
      <c r="A932" s="0" t="n">
        <v>54</v>
      </c>
      <c r="B932" s="0" t="n">
        <v>38</v>
      </c>
      <c r="C932" s="0" t="n">
        <v>92</v>
      </c>
      <c r="D932" s="0" t="s">
        <v>429</v>
      </c>
      <c r="E932" s="0" t="n">
        <v>-82867.702</v>
      </c>
      <c r="F932" s="0" t="n">
        <v>3.403</v>
      </c>
      <c r="G932" s="0" t="n">
        <f aca="false">IF(ISNUMBER(E932),E932,VALUE(SUBSTITUTE(E932,"#",".01")))</f>
        <v>-82867.702</v>
      </c>
    </row>
    <row r="933" customFormat="false" ht="13" hidden="false" customHeight="false" outlineLevel="0" collapsed="false">
      <c r="A933" s="0" t="n">
        <v>53</v>
      </c>
      <c r="B933" s="0" t="n">
        <v>39</v>
      </c>
      <c r="C933" s="0" t="n">
        <v>92</v>
      </c>
      <c r="D933" s="0" t="s">
        <v>437</v>
      </c>
      <c r="E933" s="0" t="n">
        <v>-84813.327</v>
      </c>
      <c r="F933" s="0" t="n">
        <v>9.264</v>
      </c>
      <c r="G933" s="0" t="n">
        <f aca="false">IF(ISNUMBER(E933),E933,VALUE(SUBSTITUTE(E933,"#",".01")))</f>
        <v>-84813.327</v>
      </c>
    </row>
    <row r="934" customFormat="false" ht="13" hidden="false" customHeight="false" outlineLevel="0" collapsed="false">
      <c r="A934" s="0" t="n">
        <v>52</v>
      </c>
      <c r="B934" s="0" t="n">
        <v>40</v>
      </c>
      <c r="C934" s="0" t="n">
        <v>92</v>
      </c>
      <c r="D934" s="0" t="s">
        <v>447</v>
      </c>
      <c r="E934" s="0" t="n">
        <v>-88453.882</v>
      </c>
      <c r="F934" s="0" t="n">
        <v>2.345</v>
      </c>
      <c r="G934" s="0" t="n">
        <f aca="false">IF(ISNUMBER(E934),E934,VALUE(SUBSTITUTE(E934,"#",".01")))</f>
        <v>-88453.882</v>
      </c>
    </row>
    <row r="935" customFormat="false" ht="13" hidden="false" customHeight="false" outlineLevel="0" collapsed="false">
      <c r="A935" s="0" t="n">
        <v>51</v>
      </c>
      <c r="B935" s="0" t="n">
        <v>41</v>
      </c>
      <c r="C935" s="0" t="n">
        <v>92</v>
      </c>
      <c r="D935" s="0" t="s">
        <v>455</v>
      </c>
      <c r="E935" s="0" t="n">
        <v>-86448.337</v>
      </c>
      <c r="F935" s="0" t="n">
        <v>2.828</v>
      </c>
      <c r="G935" s="0" t="n">
        <f aca="false">IF(ISNUMBER(E935),E935,VALUE(SUBSTITUTE(E935,"#",".01")))</f>
        <v>-86448.337</v>
      </c>
    </row>
    <row r="936" customFormat="false" ht="13" hidden="false" customHeight="false" outlineLevel="0" collapsed="false">
      <c r="A936" s="0" t="n">
        <v>50</v>
      </c>
      <c r="B936" s="0" t="n">
        <v>42</v>
      </c>
      <c r="C936" s="0" t="n">
        <v>92</v>
      </c>
      <c r="D936" s="0" t="s">
        <v>466</v>
      </c>
      <c r="E936" s="0" t="n">
        <v>-86805.003</v>
      </c>
      <c r="F936" s="0" t="n">
        <v>3.804</v>
      </c>
      <c r="G936" s="0" t="n">
        <f aca="false">IF(ISNUMBER(E936),E936,VALUE(SUBSTITUTE(E936,"#",".01")))</f>
        <v>-86805.003</v>
      </c>
    </row>
    <row r="937" customFormat="false" ht="13" hidden="false" customHeight="false" outlineLevel="0" collapsed="false">
      <c r="A937" s="0" t="n">
        <v>49</v>
      </c>
      <c r="B937" s="0" t="n">
        <v>43</v>
      </c>
      <c r="C937" s="0" t="n">
        <v>92</v>
      </c>
      <c r="D937" s="0" t="s">
        <v>480</v>
      </c>
      <c r="E937" s="0" t="n">
        <v>-78934.648</v>
      </c>
      <c r="F937" s="0" t="n">
        <v>26.004</v>
      </c>
      <c r="G937" s="0" t="n">
        <f aca="false">IF(ISNUMBER(E937),E937,VALUE(SUBSTITUTE(E937,"#",".01")))</f>
        <v>-78934.648</v>
      </c>
    </row>
    <row r="938" customFormat="false" ht="13" hidden="false" customHeight="false" outlineLevel="0" collapsed="false">
      <c r="A938" s="0" t="n">
        <v>48</v>
      </c>
      <c r="B938" s="0" t="n">
        <v>44</v>
      </c>
      <c r="C938" s="0" t="n">
        <v>92</v>
      </c>
      <c r="D938" s="0" t="s">
        <v>489</v>
      </c>
      <c r="E938" s="0" t="s">
        <v>517</v>
      </c>
      <c r="F938" s="0" t="s">
        <v>180</v>
      </c>
      <c r="G938" s="0" t="n">
        <f aca="false">IF(ISNUMBER(E938),E938,VALUE(SUBSTITUTE(E938,"#",".01")))</f>
        <v>-74408.01</v>
      </c>
    </row>
    <row r="939" customFormat="false" ht="13" hidden="false" customHeight="false" outlineLevel="0" collapsed="false">
      <c r="A939" s="0" t="n">
        <v>47</v>
      </c>
      <c r="B939" s="0" t="n">
        <v>45</v>
      </c>
      <c r="C939" s="0" t="n">
        <v>92</v>
      </c>
      <c r="D939" s="0" t="s">
        <v>501</v>
      </c>
      <c r="E939" s="0" t="s">
        <v>518</v>
      </c>
      <c r="F939" s="0" t="s">
        <v>167</v>
      </c>
      <c r="G939" s="0" t="n">
        <f aca="false">IF(ISNUMBER(E939),E939,VALUE(SUBSTITUTE(E939,"#",".01")))</f>
        <v>-63360.01</v>
      </c>
    </row>
    <row r="940" customFormat="false" ht="13" hidden="false" customHeight="false" outlineLevel="0" collapsed="false">
      <c r="A940" s="0" t="n">
        <v>46</v>
      </c>
      <c r="B940" s="0" t="n">
        <v>46</v>
      </c>
      <c r="C940" s="0" t="n">
        <v>92</v>
      </c>
      <c r="D940" s="0" t="s">
        <v>512</v>
      </c>
      <c r="E940" s="0" t="s">
        <v>519</v>
      </c>
      <c r="F940" s="0" t="s">
        <v>169</v>
      </c>
      <c r="G940" s="0" t="n">
        <f aca="false">IF(ISNUMBER(E940),E940,VALUE(SUBSTITUTE(E940,"#",".01")))</f>
        <v>-55498.01</v>
      </c>
    </row>
    <row r="941" customFormat="false" ht="13" hidden="false" customHeight="false" outlineLevel="0" collapsed="false">
      <c r="A941" s="0" t="n">
        <v>59</v>
      </c>
      <c r="B941" s="0" t="n">
        <v>34</v>
      </c>
      <c r="C941" s="0" t="n">
        <v>93</v>
      </c>
      <c r="D941" s="0" t="s">
        <v>396</v>
      </c>
      <c r="E941" s="0" t="s">
        <v>520</v>
      </c>
      <c r="F941" s="0" t="s">
        <v>173</v>
      </c>
      <c r="G941" s="0" t="n">
        <f aca="false">IF(ISNUMBER(E941),E941,VALUE(SUBSTITUTE(E941,"#",".01")))</f>
        <v>-40716.01</v>
      </c>
    </row>
    <row r="942" customFormat="false" ht="13" hidden="false" customHeight="false" outlineLevel="0" collapsed="false">
      <c r="A942" s="0" t="n">
        <v>58</v>
      </c>
      <c r="B942" s="0" t="n">
        <v>35</v>
      </c>
      <c r="C942" s="0" t="n">
        <v>93</v>
      </c>
      <c r="D942" s="0" t="s">
        <v>404</v>
      </c>
      <c r="E942" s="0" t="s">
        <v>521</v>
      </c>
      <c r="F942" s="0" t="s">
        <v>180</v>
      </c>
      <c r="G942" s="0" t="n">
        <f aca="false">IF(ISNUMBER(E942),E942,VALUE(SUBSTITUTE(E942,"#",".01")))</f>
        <v>-53049.01</v>
      </c>
    </row>
    <row r="943" customFormat="false" ht="13" hidden="false" customHeight="false" outlineLevel="0" collapsed="false">
      <c r="A943" s="0" t="n">
        <v>57</v>
      </c>
      <c r="B943" s="0" t="n">
        <v>36</v>
      </c>
      <c r="C943" s="0" t="n">
        <v>93</v>
      </c>
      <c r="D943" s="0" t="s">
        <v>412</v>
      </c>
      <c r="E943" s="0" t="n">
        <v>-64017.525</v>
      </c>
      <c r="F943" s="0" t="n">
        <v>100.287</v>
      </c>
      <c r="G943" s="0" t="n">
        <f aca="false">IF(ISNUMBER(E943),E943,VALUE(SUBSTITUTE(E943,"#",".01")))</f>
        <v>-64017.525</v>
      </c>
    </row>
    <row r="944" customFormat="false" ht="13" hidden="false" customHeight="false" outlineLevel="0" collapsed="false">
      <c r="A944" s="0" t="n">
        <v>56</v>
      </c>
      <c r="B944" s="0" t="n">
        <v>37</v>
      </c>
      <c r="C944" s="0" t="n">
        <v>93</v>
      </c>
      <c r="D944" s="0" t="s">
        <v>420</v>
      </c>
      <c r="E944" s="0" t="n">
        <v>-72617.525</v>
      </c>
      <c r="F944" s="0" t="n">
        <v>7.579</v>
      </c>
      <c r="G944" s="0" t="n">
        <f aca="false">IF(ISNUMBER(E944),E944,VALUE(SUBSTITUTE(E944,"#",".01")))</f>
        <v>-72617.525</v>
      </c>
    </row>
    <row r="945" customFormat="false" ht="13" hidden="false" customHeight="false" outlineLevel="0" collapsed="false">
      <c r="A945" s="0" t="n">
        <v>55</v>
      </c>
      <c r="B945" s="0" t="n">
        <v>38</v>
      </c>
      <c r="C945" s="0" t="n">
        <v>93</v>
      </c>
      <c r="D945" s="0" t="s">
        <v>429</v>
      </c>
      <c r="E945" s="0" t="n">
        <v>-80084.606</v>
      </c>
      <c r="F945" s="0" t="n">
        <v>7.531</v>
      </c>
      <c r="G945" s="0" t="n">
        <f aca="false">IF(ISNUMBER(E945),E945,VALUE(SUBSTITUTE(E945,"#",".01")))</f>
        <v>-80084.606</v>
      </c>
    </row>
    <row r="946" customFormat="false" ht="13" hidden="false" customHeight="false" outlineLevel="0" collapsed="false">
      <c r="A946" s="0" t="n">
        <v>54</v>
      </c>
      <c r="B946" s="0" t="n">
        <v>39</v>
      </c>
      <c r="C946" s="0" t="n">
        <v>93</v>
      </c>
      <c r="D946" s="0" t="s">
        <v>437</v>
      </c>
      <c r="E946" s="0" t="n">
        <v>-84223.16</v>
      </c>
      <c r="F946" s="0" t="n">
        <v>10.632</v>
      </c>
      <c r="G946" s="0" t="n">
        <f aca="false">IF(ISNUMBER(E946),E946,VALUE(SUBSTITUTE(E946,"#",".01")))</f>
        <v>-84223.16</v>
      </c>
    </row>
    <row r="947" customFormat="false" ht="13" hidden="false" customHeight="false" outlineLevel="0" collapsed="false">
      <c r="A947" s="0" t="n">
        <v>53</v>
      </c>
      <c r="B947" s="0" t="n">
        <v>40</v>
      </c>
      <c r="C947" s="0" t="n">
        <v>93</v>
      </c>
      <c r="D947" s="0" t="s">
        <v>447</v>
      </c>
      <c r="E947" s="0" t="n">
        <v>-87117.04</v>
      </c>
      <c r="F947" s="0" t="n">
        <v>2.341</v>
      </c>
      <c r="G947" s="0" t="n">
        <f aca="false">IF(ISNUMBER(E947),E947,VALUE(SUBSTITUTE(E947,"#",".01")))</f>
        <v>-87117.04</v>
      </c>
    </row>
    <row r="948" customFormat="false" ht="13" hidden="false" customHeight="false" outlineLevel="0" collapsed="false">
      <c r="A948" s="0" t="n">
        <v>52</v>
      </c>
      <c r="B948" s="0" t="n">
        <v>41</v>
      </c>
      <c r="C948" s="0" t="n">
        <v>93</v>
      </c>
      <c r="D948" s="0" t="s">
        <v>455</v>
      </c>
      <c r="E948" s="0" t="n">
        <v>-87208.278</v>
      </c>
      <c r="F948" s="0" t="n">
        <v>2.429</v>
      </c>
      <c r="G948" s="0" t="n">
        <f aca="false">IF(ISNUMBER(E948),E948,VALUE(SUBSTITUTE(E948,"#",".01")))</f>
        <v>-87208.278</v>
      </c>
    </row>
    <row r="949" customFormat="false" ht="13" hidden="false" customHeight="false" outlineLevel="0" collapsed="false">
      <c r="A949" s="0" t="n">
        <v>51</v>
      </c>
      <c r="B949" s="0" t="n">
        <v>42</v>
      </c>
      <c r="C949" s="0" t="n">
        <v>93</v>
      </c>
      <c r="D949" s="0" t="s">
        <v>466</v>
      </c>
      <c r="E949" s="0" t="n">
        <v>-86803.495</v>
      </c>
      <c r="F949" s="0" t="n">
        <v>3.804</v>
      </c>
      <c r="G949" s="0" t="n">
        <f aca="false">IF(ISNUMBER(E949),E949,VALUE(SUBSTITUTE(E949,"#",".01")))</f>
        <v>-86803.495</v>
      </c>
    </row>
    <row r="950" customFormat="false" ht="13" hidden="false" customHeight="false" outlineLevel="0" collapsed="false">
      <c r="A950" s="0" t="n">
        <v>50</v>
      </c>
      <c r="B950" s="0" t="n">
        <v>43</v>
      </c>
      <c r="C950" s="0" t="n">
        <v>93</v>
      </c>
      <c r="D950" s="0" t="s">
        <v>480</v>
      </c>
      <c r="E950" s="0" t="n">
        <v>-83602.533</v>
      </c>
      <c r="F950" s="0" t="n">
        <v>3.933</v>
      </c>
      <c r="G950" s="0" t="n">
        <f aca="false">IF(ISNUMBER(E950),E950,VALUE(SUBSTITUTE(E950,"#",".01")))</f>
        <v>-83602.533</v>
      </c>
    </row>
    <row r="951" customFormat="false" ht="13" hidden="false" customHeight="false" outlineLevel="0" collapsed="false">
      <c r="A951" s="0" t="n">
        <v>49</v>
      </c>
      <c r="B951" s="0" t="n">
        <v>44</v>
      </c>
      <c r="C951" s="0" t="n">
        <v>93</v>
      </c>
      <c r="D951" s="0" t="s">
        <v>489</v>
      </c>
      <c r="E951" s="0" t="n">
        <v>-77265.533</v>
      </c>
      <c r="F951" s="0" t="n">
        <v>85.091</v>
      </c>
      <c r="G951" s="0" t="n">
        <f aca="false">IF(ISNUMBER(E951),E951,VALUE(SUBSTITUTE(E951,"#",".01")))</f>
        <v>-77265.533</v>
      </c>
    </row>
    <row r="952" customFormat="false" ht="13" hidden="false" customHeight="false" outlineLevel="0" collapsed="false">
      <c r="A952" s="0" t="n">
        <v>48</v>
      </c>
      <c r="B952" s="0" t="n">
        <v>45</v>
      </c>
      <c r="C952" s="0" t="n">
        <v>93</v>
      </c>
      <c r="D952" s="0" t="s">
        <v>501</v>
      </c>
      <c r="E952" s="0" t="s">
        <v>522</v>
      </c>
      <c r="F952" s="0" t="s">
        <v>167</v>
      </c>
      <c r="G952" s="0" t="n">
        <f aca="false">IF(ISNUMBER(E952),E952,VALUE(SUBSTITUTE(E952,"#",".01")))</f>
        <v>-69173.01</v>
      </c>
    </row>
    <row r="953" customFormat="false" ht="13" hidden="false" customHeight="false" outlineLevel="0" collapsed="false">
      <c r="A953" s="0" t="n">
        <v>47</v>
      </c>
      <c r="B953" s="0" t="n">
        <v>46</v>
      </c>
      <c r="C953" s="0" t="n">
        <v>93</v>
      </c>
      <c r="D953" s="0" t="s">
        <v>512</v>
      </c>
      <c r="E953" s="0" t="s">
        <v>523</v>
      </c>
      <c r="F953" s="0" t="s">
        <v>167</v>
      </c>
      <c r="G953" s="0" t="n">
        <f aca="false">IF(ISNUMBER(E953),E953,VALUE(SUBSTITUTE(E953,"#",".01")))</f>
        <v>-59699.01</v>
      </c>
    </row>
    <row r="954" customFormat="false" ht="13" hidden="false" customHeight="false" outlineLevel="0" collapsed="false">
      <c r="A954" s="0" t="n">
        <v>46</v>
      </c>
      <c r="B954" s="0" t="n">
        <v>47</v>
      </c>
      <c r="C954" s="0" t="n">
        <v>93</v>
      </c>
      <c r="D954" s="0" t="s">
        <v>524</v>
      </c>
      <c r="E954" s="0" t="s">
        <v>525</v>
      </c>
      <c r="F954" s="0" t="s">
        <v>206</v>
      </c>
      <c r="G954" s="0" t="n">
        <f aca="false">IF(ISNUMBER(E954),E954,VALUE(SUBSTITUTE(E954,"#",".01")))</f>
        <v>-46780.01</v>
      </c>
    </row>
    <row r="955" customFormat="false" ht="13" hidden="false" customHeight="false" outlineLevel="0" collapsed="false">
      <c r="A955" s="0" t="n">
        <v>60</v>
      </c>
      <c r="B955" s="0" t="n">
        <v>34</v>
      </c>
      <c r="C955" s="0" t="n">
        <v>94</v>
      </c>
      <c r="D955" s="0" t="s">
        <v>396</v>
      </c>
      <c r="E955" s="0" t="s">
        <v>526</v>
      </c>
      <c r="F955" s="0" t="s">
        <v>173</v>
      </c>
      <c r="G955" s="0" t="n">
        <f aca="false">IF(ISNUMBER(E955),E955,VALUE(SUBSTITUTE(E955,"#",".01")))</f>
        <v>-36803.01</v>
      </c>
    </row>
    <row r="956" customFormat="false" ht="13" hidden="false" customHeight="false" outlineLevel="0" collapsed="false">
      <c r="A956" s="0" t="n">
        <v>59</v>
      </c>
      <c r="B956" s="0" t="n">
        <v>35</v>
      </c>
      <c r="C956" s="0" t="n">
        <v>94</v>
      </c>
      <c r="D956" s="0" t="s">
        <v>404</v>
      </c>
      <c r="E956" s="0" t="s">
        <v>527</v>
      </c>
      <c r="F956" s="0" t="s">
        <v>167</v>
      </c>
      <c r="G956" s="0" t="n">
        <f aca="false">IF(ISNUMBER(E956),E956,VALUE(SUBSTITUTE(E956,"#",".01")))</f>
        <v>-47804.01</v>
      </c>
    </row>
    <row r="957" customFormat="false" ht="13" hidden="false" customHeight="false" outlineLevel="0" collapsed="false">
      <c r="A957" s="0" t="n">
        <v>58</v>
      </c>
      <c r="B957" s="0" t="n">
        <v>36</v>
      </c>
      <c r="C957" s="0" t="n">
        <v>94</v>
      </c>
      <c r="D957" s="0" t="s">
        <v>412</v>
      </c>
      <c r="E957" s="0" t="s">
        <v>528</v>
      </c>
      <c r="F957" s="0" t="s">
        <v>471</v>
      </c>
      <c r="G957" s="0" t="n">
        <f aca="false">IF(ISNUMBER(E957),E957,VALUE(SUBSTITUTE(E957,"#",".01")))</f>
        <v>-61143.01</v>
      </c>
    </row>
    <row r="958" customFormat="false" ht="13" hidden="false" customHeight="false" outlineLevel="0" collapsed="false">
      <c r="A958" s="0" t="n">
        <v>57</v>
      </c>
      <c r="B958" s="0" t="n">
        <v>37</v>
      </c>
      <c r="C958" s="0" t="n">
        <v>94</v>
      </c>
      <c r="D958" s="0" t="s">
        <v>420</v>
      </c>
      <c r="E958" s="0" t="n">
        <v>-68553.352</v>
      </c>
      <c r="F958" s="0" t="n">
        <v>8.357</v>
      </c>
      <c r="G958" s="0" t="n">
        <f aca="false">IF(ISNUMBER(E958),E958,VALUE(SUBSTITUTE(E958,"#",".01")))</f>
        <v>-68553.352</v>
      </c>
    </row>
    <row r="959" customFormat="false" ht="13" hidden="false" customHeight="false" outlineLevel="0" collapsed="false">
      <c r="A959" s="0" t="n">
        <v>56</v>
      </c>
      <c r="B959" s="0" t="n">
        <v>38</v>
      </c>
      <c r="C959" s="0" t="n">
        <v>94</v>
      </c>
      <c r="D959" s="0" t="s">
        <v>429</v>
      </c>
      <c r="E959" s="0" t="n">
        <v>-78840.43</v>
      </c>
      <c r="F959" s="0" t="n">
        <v>7.184</v>
      </c>
      <c r="G959" s="0" t="n">
        <f aca="false">IF(ISNUMBER(E959),E959,VALUE(SUBSTITUTE(E959,"#",".01")))</f>
        <v>-78840.43</v>
      </c>
    </row>
    <row r="960" customFormat="false" ht="13" hidden="false" customHeight="false" outlineLevel="0" collapsed="false">
      <c r="A960" s="0" t="n">
        <v>55</v>
      </c>
      <c r="B960" s="0" t="n">
        <v>39</v>
      </c>
      <c r="C960" s="0" t="n">
        <v>94</v>
      </c>
      <c r="D960" s="0" t="s">
        <v>437</v>
      </c>
      <c r="E960" s="0" t="n">
        <v>-82348.499</v>
      </c>
      <c r="F960" s="0" t="n">
        <v>7.166</v>
      </c>
      <c r="G960" s="0" t="n">
        <f aca="false">IF(ISNUMBER(E960),E960,VALUE(SUBSTITUTE(E960,"#",".01")))</f>
        <v>-82348.499</v>
      </c>
    </row>
    <row r="961" customFormat="false" ht="13" hidden="false" customHeight="false" outlineLevel="0" collapsed="false">
      <c r="A961" s="0" t="n">
        <v>54</v>
      </c>
      <c r="B961" s="0" t="n">
        <v>40</v>
      </c>
      <c r="C961" s="0" t="n">
        <v>94</v>
      </c>
      <c r="D961" s="0" t="s">
        <v>447</v>
      </c>
      <c r="E961" s="0" t="n">
        <v>-87266.837</v>
      </c>
      <c r="F961" s="0" t="n">
        <v>2.42</v>
      </c>
      <c r="G961" s="0" t="n">
        <f aca="false">IF(ISNUMBER(E961),E961,VALUE(SUBSTITUTE(E961,"#",".01")))</f>
        <v>-87266.837</v>
      </c>
    </row>
    <row r="962" customFormat="false" ht="13" hidden="false" customHeight="false" outlineLevel="0" collapsed="false">
      <c r="A962" s="0" t="n">
        <v>53</v>
      </c>
      <c r="B962" s="0" t="n">
        <v>41</v>
      </c>
      <c r="C962" s="0" t="n">
        <v>94</v>
      </c>
      <c r="D962" s="0" t="s">
        <v>455</v>
      </c>
      <c r="E962" s="0" t="n">
        <v>-86364.502</v>
      </c>
      <c r="F962" s="0" t="n">
        <v>2.429</v>
      </c>
      <c r="G962" s="0" t="n">
        <f aca="false">IF(ISNUMBER(E962),E962,VALUE(SUBSTITUTE(E962,"#",".01")))</f>
        <v>-86364.502</v>
      </c>
    </row>
    <row r="963" customFormat="false" ht="13" hidden="false" customHeight="false" outlineLevel="0" collapsed="false">
      <c r="A963" s="0" t="n">
        <v>52</v>
      </c>
      <c r="B963" s="0" t="n">
        <v>42</v>
      </c>
      <c r="C963" s="0" t="n">
        <v>94</v>
      </c>
      <c r="D963" s="0" t="s">
        <v>466</v>
      </c>
      <c r="E963" s="0" t="n">
        <v>-88409.708</v>
      </c>
      <c r="F963" s="0" t="n">
        <v>1.918</v>
      </c>
      <c r="G963" s="0" t="n">
        <f aca="false">IF(ISNUMBER(E963),E963,VALUE(SUBSTITUTE(E963,"#",".01")))</f>
        <v>-88409.708</v>
      </c>
    </row>
    <row r="964" customFormat="false" ht="13" hidden="false" customHeight="false" outlineLevel="0" collapsed="false">
      <c r="A964" s="0" t="n">
        <v>51</v>
      </c>
      <c r="B964" s="0" t="n">
        <v>43</v>
      </c>
      <c r="C964" s="0" t="n">
        <v>94</v>
      </c>
      <c r="D964" s="0" t="s">
        <v>480</v>
      </c>
      <c r="E964" s="0" t="n">
        <v>-84153.961</v>
      </c>
      <c r="F964" s="0" t="n">
        <v>4.498</v>
      </c>
      <c r="G964" s="0" t="n">
        <f aca="false">IF(ISNUMBER(E964),E964,VALUE(SUBSTITUTE(E964,"#",".01")))</f>
        <v>-84153.961</v>
      </c>
    </row>
    <row r="965" customFormat="false" ht="13" hidden="false" customHeight="false" outlineLevel="0" collapsed="false">
      <c r="A965" s="0" t="n">
        <v>50</v>
      </c>
      <c r="B965" s="0" t="n">
        <v>44</v>
      </c>
      <c r="C965" s="0" t="n">
        <v>94</v>
      </c>
      <c r="D965" s="0" t="s">
        <v>489</v>
      </c>
      <c r="E965" s="0" t="n">
        <v>-82567.898</v>
      </c>
      <c r="F965" s="0" t="n">
        <v>12.733</v>
      </c>
      <c r="G965" s="0" t="n">
        <f aca="false">IF(ISNUMBER(E965),E965,VALUE(SUBSTITUTE(E965,"#",".01")))</f>
        <v>-82567.898</v>
      </c>
    </row>
    <row r="966" customFormat="false" ht="13" hidden="false" customHeight="false" outlineLevel="0" collapsed="false">
      <c r="A966" s="0" t="n">
        <v>49</v>
      </c>
      <c r="B966" s="0" t="n">
        <v>45</v>
      </c>
      <c r="C966" s="0" t="n">
        <v>94</v>
      </c>
      <c r="D966" s="0" t="s">
        <v>501</v>
      </c>
      <c r="E966" s="0" t="s">
        <v>529</v>
      </c>
      <c r="F966" s="0" t="s">
        <v>530</v>
      </c>
      <c r="G966" s="0" t="n">
        <f aca="false">IF(ISNUMBER(E966),E966,VALUE(SUBSTITUTE(E966,"#",".01")))</f>
        <v>-72938.01</v>
      </c>
    </row>
    <row r="967" customFormat="false" ht="13" hidden="false" customHeight="false" outlineLevel="0" collapsed="false">
      <c r="A967" s="0" t="n">
        <v>48</v>
      </c>
      <c r="B967" s="0" t="n">
        <v>46</v>
      </c>
      <c r="C967" s="0" t="n">
        <v>94</v>
      </c>
      <c r="D967" s="0" t="s">
        <v>512</v>
      </c>
      <c r="E967" s="0" t="s">
        <v>531</v>
      </c>
      <c r="F967" s="0" t="s">
        <v>167</v>
      </c>
      <c r="G967" s="0" t="n">
        <f aca="false">IF(ISNUMBER(E967),E967,VALUE(SUBSTITUTE(E967,"#",".01")))</f>
        <v>-66350.01</v>
      </c>
    </row>
    <row r="968" customFormat="false" ht="13" hidden="false" customHeight="false" outlineLevel="0" collapsed="false">
      <c r="A968" s="0" t="n">
        <v>47</v>
      </c>
      <c r="B968" s="0" t="n">
        <v>47</v>
      </c>
      <c r="C968" s="0" t="n">
        <v>94</v>
      </c>
      <c r="D968" s="0" t="s">
        <v>524</v>
      </c>
      <c r="E968" s="0" t="s">
        <v>532</v>
      </c>
      <c r="F968" s="0" t="s">
        <v>169</v>
      </c>
      <c r="G968" s="0" t="n">
        <f aca="false">IF(ISNUMBER(E968),E968,VALUE(SUBSTITUTE(E968,"#",".01")))</f>
        <v>-53300.01</v>
      </c>
    </row>
    <row r="969" customFormat="false" ht="13" hidden="false" customHeight="false" outlineLevel="0" collapsed="false">
      <c r="A969" s="0" t="n">
        <v>60</v>
      </c>
      <c r="B969" s="0" t="n">
        <v>35</v>
      </c>
      <c r="C969" s="0" t="n">
        <v>95</v>
      </c>
      <c r="D969" s="0" t="s">
        <v>404</v>
      </c>
      <c r="E969" s="0" t="s">
        <v>435</v>
      </c>
      <c r="F969" s="0" t="s">
        <v>169</v>
      </c>
      <c r="G969" s="0" t="n">
        <f aca="false">IF(ISNUMBER(E969),E969,VALUE(SUBSTITUTE(E969,"#",".01")))</f>
        <v>-43901.01</v>
      </c>
    </row>
    <row r="970" customFormat="false" ht="13" hidden="false" customHeight="false" outlineLevel="0" collapsed="false">
      <c r="A970" s="0" t="n">
        <v>59</v>
      </c>
      <c r="B970" s="0" t="n">
        <v>36</v>
      </c>
      <c r="C970" s="0" t="n">
        <v>95</v>
      </c>
      <c r="D970" s="0" t="s">
        <v>412</v>
      </c>
      <c r="E970" s="0" t="s">
        <v>533</v>
      </c>
      <c r="F970" s="0" t="s">
        <v>167</v>
      </c>
      <c r="G970" s="0" t="n">
        <f aca="false">IF(ISNUMBER(E970),E970,VALUE(SUBSTITUTE(E970,"#",".01")))</f>
        <v>-56039.01</v>
      </c>
    </row>
    <row r="971" customFormat="false" ht="13" hidden="false" customHeight="false" outlineLevel="0" collapsed="false">
      <c r="A971" s="0" t="n">
        <v>58</v>
      </c>
      <c r="B971" s="0" t="n">
        <v>37</v>
      </c>
      <c r="C971" s="0" t="n">
        <v>95</v>
      </c>
      <c r="D971" s="0" t="s">
        <v>420</v>
      </c>
      <c r="E971" s="0" t="n">
        <v>-65853.935</v>
      </c>
      <c r="F971" s="0" t="n">
        <v>21.112</v>
      </c>
      <c r="G971" s="0" t="n">
        <f aca="false">IF(ISNUMBER(E971),E971,VALUE(SUBSTITUTE(E971,"#",".01")))</f>
        <v>-65853.935</v>
      </c>
    </row>
    <row r="972" customFormat="false" ht="13" hidden="false" customHeight="false" outlineLevel="0" collapsed="false">
      <c r="A972" s="0" t="n">
        <v>57</v>
      </c>
      <c r="B972" s="0" t="n">
        <v>38</v>
      </c>
      <c r="C972" s="0" t="n">
        <v>95</v>
      </c>
      <c r="D972" s="0" t="s">
        <v>429</v>
      </c>
      <c r="E972" s="0" t="n">
        <v>-75116.826</v>
      </c>
      <c r="F972" s="0" t="n">
        <v>7.481</v>
      </c>
      <c r="G972" s="0" t="n">
        <f aca="false">IF(ISNUMBER(E972),E972,VALUE(SUBSTITUTE(E972,"#",".01")))</f>
        <v>-75116.826</v>
      </c>
    </row>
    <row r="973" customFormat="false" ht="13" hidden="false" customHeight="false" outlineLevel="0" collapsed="false">
      <c r="A973" s="0" t="n">
        <v>56</v>
      </c>
      <c r="B973" s="0" t="n">
        <v>39</v>
      </c>
      <c r="C973" s="0" t="n">
        <v>95</v>
      </c>
      <c r="D973" s="0" t="s">
        <v>437</v>
      </c>
      <c r="E973" s="0" t="n">
        <v>-81207.068</v>
      </c>
      <c r="F973" s="0" t="n">
        <v>7.222</v>
      </c>
      <c r="G973" s="0" t="n">
        <f aca="false">IF(ISNUMBER(E973),E973,VALUE(SUBSTITUTE(E973,"#",".01")))</f>
        <v>-81207.068</v>
      </c>
    </row>
    <row r="974" customFormat="false" ht="13" hidden="false" customHeight="false" outlineLevel="0" collapsed="false">
      <c r="A974" s="0" t="n">
        <v>55</v>
      </c>
      <c r="B974" s="0" t="n">
        <v>40</v>
      </c>
      <c r="C974" s="0" t="n">
        <v>95</v>
      </c>
      <c r="D974" s="0" t="s">
        <v>447</v>
      </c>
      <c r="E974" s="0" t="n">
        <v>-85657.766</v>
      </c>
      <c r="F974" s="0" t="n">
        <v>2.399</v>
      </c>
      <c r="G974" s="0" t="n">
        <f aca="false">IF(ISNUMBER(E974),E974,VALUE(SUBSTITUTE(E974,"#",".01")))</f>
        <v>-85657.766</v>
      </c>
    </row>
    <row r="975" customFormat="false" ht="13" hidden="false" customHeight="false" outlineLevel="0" collapsed="false">
      <c r="A975" s="0" t="n">
        <v>54</v>
      </c>
      <c r="B975" s="0" t="n">
        <v>41</v>
      </c>
      <c r="C975" s="0" t="n">
        <v>95</v>
      </c>
      <c r="D975" s="0" t="s">
        <v>455</v>
      </c>
      <c r="E975" s="0" t="n">
        <v>-86781.901</v>
      </c>
      <c r="F975" s="0" t="n">
        <v>1.968</v>
      </c>
      <c r="G975" s="0" t="n">
        <f aca="false">IF(ISNUMBER(E975),E975,VALUE(SUBSTITUTE(E975,"#",".01")))</f>
        <v>-86781.901</v>
      </c>
    </row>
    <row r="976" customFormat="false" ht="13" hidden="false" customHeight="false" outlineLevel="0" collapsed="false">
      <c r="A976" s="0" t="n">
        <v>53</v>
      </c>
      <c r="B976" s="0" t="n">
        <v>42</v>
      </c>
      <c r="C976" s="0" t="n">
        <v>95</v>
      </c>
      <c r="D976" s="0" t="s">
        <v>466</v>
      </c>
      <c r="E976" s="0" t="n">
        <v>-87707.492</v>
      </c>
      <c r="F976" s="0" t="n">
        <v>1.916</v>
      </c>
      <c r="G976" s="0" t="n">
        <f aca="false">IF(ISNUMBER(E976),E976,VALUE(SUBSTITUTE(E976,"#",".01")))</f>
        <v>-87707.492</v>
      </c>
    </row>
    <row r="977" customFormat="false" ht="13" hidden="false" customHeight="false" outlineLevel="0" collapsed="false">
      <c r="A977" s="0" t="n">
        <v>52</v>
      </c>
      <c r="B977" s="0" t="n">
        <v>43</v>
      </c>
      <c r="C977" s="0" t="n">
        <v>95</v>
      </c>
      <c r="D977" s="0" t="s">
        <v>480</v>
      </c>
      <c r="E977" s="0" t="n">
        <v>-86016.873</v>
      </c>
      <c r="F977" s="0" t="n">
        <v>5.417</v>
      </c>
      <c r="G977" s="0" t="n">
        <f aca="false">IF(ISNUMBER(E977),E977,VALUE(SUBSTITUTE(E977,"#",".01")))</f>
        <v>-86016.873</v>
      </c>
    </row>
    <row r="978" customFormat="false" ht="13" hidden="false" customHeight="false" outlineLevel="0" collapsed="false">
      <c r="A978" s="0" t="n">
        <v>51</v>
      </c>
      <c r="B978" s="0" t="n">
        <v>44</v>
      </c>
      <c r="C978" s="0" t="n">
        <v>95</v>
      </c>
      <c r="D978" s="0" t="s">
        <v>489</v>
      </c>
      <c r="E978" s="0" t="n">
        <v>-83449.819</v>
      </c>
      <c r="F978" s="0" t="n">
        <v>11.874</v>
      </c>
      <c r="G978" s="0" t="n">
        <f aca="false">IF(ISNUMBER(E978),E978,VALUE(SUBSTITUTE(E978,"#",".01")))</f>
        <v>-83449.819</v>
      </c>
    </row>
    <row r="979" customFormat="false" ht="13" hidden="false" customHeight="false" outlineLevel="0" collapsed="false">
      <c r="A979" s="0" t="n">
        <v>50</v>
      </c>
      <c r="B979" s="0" t="n">
        <v>45</v>
      </c>
      <c r="C979" s="0" t="n">
        <v>95</v>
      </c>
      <c r="D979" s="0" t="s">
        <v>501</v>
      </c>
      <c r="E979" s="0" t="n">
        <v>-78339.819</v>
      </c>
      <c r="F979" s="0" t="n">
        <v>150.469</v>
      </c>
      <c r="G979" s="0" t="n">
        <f aca="false">IF(ISNUMBER(E979),E979,VALUE(SUBSTITUTE(E979,"#",".01")))</f>
        <v>-78339.819</v>
      </c>
    </row>
    <row r="980" customFormat="false" ht="13" hidden="false" customHeight="false" outlineLevel="0" collapsed="false">
      <c r="A980" s="0" t="n">
        <v>49</v>
      </c>
      <c r="B980" s="0" t="n">
        <v>46</v>
      </c>
      <c r="C980" s="0" t="n">
        <v>95</v>
      </c>
      <c r="D980" s="0" t="s">
        <v>512</v>
      </c>
      <c r="E980" s="0" t="s">
        <v>534</v>
      </c>
      <c r="F980" s="0" t="s">
        <v>167</v>
      </c>
      <c r="G980" s="0" t="n">
        <f aca="false">IF(ISNUMBER(E980),E980,VALUE(SUBSTITUTE(E980,"#",".01")))</f>
        <v>-70151.01</v>
      </c>
    </row>
    <row r="981" customFormat="false" ht="13" hidden="false" customHeight="false" outlineLevel="0" collapsed="false">
      <c r="A981" s="0" t="n">
        <v>48</v>
      </c>
      <c r="B981" s="0" t="n">
        <v>47</v>
      </c>
      <c r="C981" s="0" t="n">
        <v>95</v>
      </c>
      <c r="D981" s="0" t="s">
        <v>524</v>
      </c>
      <c r="E981" s="0" t="s">
        <v>535</v>
      </c>
      <c r="F981" s="0" t="s">
        <v>167</v>
      </c>
      <c r="G981" s="0" t="n">
        <f aca="false">IF(ISNUMBER(E981),E981,VALUE(SUBSTITUTE(E981,"#",".01")))</f>
        <v>-60100.01</v>
      </c>
    </row>
    <row r="982" customFormat="false" ht="13" hidden="false" customHeight="false" outlineLevel="0" collapsed="false">
      <c r="A982" s="0" t="n">
        <v>47</v>
      </c>
      <c r="B982" s="0" t="n">
        <v>48</v>
      </c>
      <c r="C982" s="0" t="n">
        <v>95</v>
      </c>
      <c r="D982" s="0" t="s">
        <v>536</v>
      </c>
      <c r="E982" s="0" t="s">
        <v>537</v>
      </c>
      <c r="F982" s="0" t="s">
        <v>206</v>
      </c>
      <c r="G982" s="0" t="n">
        <f aca="false">IF(ISNUMBER(E982),E982,VALUE(SUBSTITUTE(E982,"#",".01")))</f>
        <v>-46696.01</v>
      </c>
    </row>
    <row r="983" customFormat="false" ht="13" hidden="false" customHeight="false" outlineLevel="0" collapsed="false">
      <c r="A983" s="0" t="n">
        <v>61</v>
      </c>
      <c r="B983" s="0" t="n">
        <v>35</v>
      </c>
      <c r="C983" s="0" t="n">
        <v>96</v>
      </c>
      <c r="D983" s="0" t="s">
        <v>404</v>
      </c>
      <c r="E983" s="0" t="s">
        <v>538</v>
      </c>
      <c r="F983" s="0" t="s">
        <v>158</v>
      </c>
      <c r="G983" s="0" t="n">
        <f aca="false">IF(ISNUMBER(E983),E983,VALUE(SUBSTITUTE(E983,"#",".01")))</f>
        <v>-38629.01</v>
      </c>
    </row>
    <row r="984" customFormat="false" ht="13" hidden="false" customHeight="false" outlineLevel="0" collapsed="false">
      <c r="A984" s="0" t="n">
        <v>60</v>
      </c>
      <c r="B984" s="0" t="n">
        <v>36</v>
      </c>
      <c r="C984" s="0" t="n">
        <v>96</v>
      </c>
      <c r="D984" s="0" t="s">
        <v>412</v>
      </c>
      <c r="E984" s="0" t="s">
        <v>539</v>
      </c>
      <c r="F984" s="0" t="s">
        <v>169</v>
      </c>
      <c r="G984" s="0" t="n">
        <f aca="false">IF(ISNUMBER(E984),E984,VALUE(SUBSTITUTE(E984,"#",".01")))</f>
        <v>-53030.01</v>
      </c>
    </row>
    <row r="985" customFormat="false" ht="13" hidden="false" customHeight="false" outlineLevel="0" collapsed="false">
      <c r="A985" s="0" t="n">
        <v>59</v>
      </c>
      <c r="B985" s="0" t="n">
        <v>37</v>
      </c>
      <c r="C985" s="0" t="n">
        <v>96</v>
      </c>
      <c r="D985" s="0" t="s">
        <v>420</v>
      </c>
      <c r="E985" s="0" t="n">
        <v>-61224.644</v>
      </c>
      <c r="F985" s="0" t="n">
        <v>29.434</v>
      </c>
      <c r="G985" s="0" t="n">
        <f aca="false">IF(ISNUMBER(E985),E985,VALUE(SUBSTITUTE(E985,"#",".01")))</f>
        <v>-61224.644</v>
      </c>
    </row>
    <row r="986" customFormat="false" ht="13" hidden="false" customHeight="false" outlineLevel="0" collapsed="false">
      <c r="A986" s="0" t="n">
        <v>58</v>
      </c>
      <c r="B986" s="0" t="n">
        <v>38</v>
      </c>
      <c r="C986" s="0" t="n">
        <v>96</v>
      </c>
      <c r="D986" s="0" t="s">
        <v>429</v>
      </c>
      <c r="E986" s="0" t="n">
        <v>-72938.959</v>
      </c>
      <c r="F986" s="0" t="n">
        <v>27.38</v>
      </c>
      <c r="G986" s="0" t="n">
        <f aca="false">IF(ISNUMBER(E986),E986,VALUE(SUBSTITUTE(E986,"#",".01")))</f>
        <v>-72938.959</v>
      </c>
    </row>
    <row r="987" customFormat="false" ht="13" hidden="false" customHeight="false" outlineLevel="0" collapsed="false">
      <c r="A987" s="0" t="n">
        <v>57</v>
      </c>
      <c r="B987" s="0" t="n">
        <v>39</v>
      </c>
      <c r="C987" s="0" t="n">
        <v>96</v>
      </c>
      <c r="D987" s="0" t="s">
        <v>437</v>
      </c>
      <c r="E987" s="0" t="n">
        <v>-78346.709</v>
      </c>
      <c r="F987" s="0" t="n">
        <v>23.442</v>
      </c>
      <c r="G987" s="0" t="n">
        <f aca="false">IF(ISNUMBER(E987),E987,VALUE(SUBSTITUTE(E987,"#",".01")))</f>
        <v>-78346.709</v>
      </c>
    </row>
    <row r="988" customFormat="false" ht="13" hidden="false" customHeight="false" outlineLevel="0" collapsed="false">
      <c r="A988" s="0" t="n">
        <v>56</v>
      </c>
      <c r="B988" s="0" t="n">
        <v>40</v>
      </c>
      <c r="C988" s="0" t="n">
        <v>96</v>
      </c>
      <c r="D988" s="0" t="s">
        <v>447</v>
      </c>
      <c r="E988" s="0" t="n">
        <v>-85442.791</v>
      </c>
      <c r="F988" s="0" t="n">
        <v>2.788</v>
      </c>
      <c r="G988" s="0" t="n">
        <f aca="false">IF(ISNUMBER(E988),E988,VALUE(SUBSTITUTE(E988,"#",".01")))</f>
        <v>-85442.791</v>
      </c>
    </row>
    <row r="989" customFormat="false" ht="13" hidden="false" customHeight="false" outlineLevel="0" collapsed="false">
      <c r="A989" s="0" t="n">
        <v>55</v>
      </c>
      <c r="B989" s="0" t="n">
        <v>41</v>
      </c>
      <c r="C989" s="0" t="n">
        <v>96</v>
      </c>
      <c r="D989" s="0" t="s">
        <v>455</v>
      </c>
      <c r="E989" s="0" t="n">
        <v>-85603.696</v>
      </c>
      <c r="F989" s="0" t="n">
        <v>3.73</v>
      </c>
      <c r="G989" s="0" t="n">
        <f aca="false">IF(ISNUMBER(E989),E989,VALUE(SUBSTITUTE(E989,"#",".01")))</f>
        <v>-85603.696</v>
      </c>
    </row>
    <row r="990" customFormat="false" ht="13" hidden="false" customHeight="false" outlineLevel="0" collapsed="false">
      <c r="A990" s="0" t="n">
        <v>54</v>
      </c>
      <c r="B990" s="0" t="n">
        <v>42</v>
      </c>
      <c r="C990" s="0" t="n">
        <v>96</v>
      </c>
      <c r="D990" s="0" t="s">
        <v>466</v>
      </c>
      <c r="E990" s="0" t="n">
        <v>-88790.496</v>
      </c>
      <c r="F990" s="0" t="n">
        <v>1.916</v>
      </c>
      <c r="G990" s="0" t="n">
        <f aca="false">IF(ISNUMBER(E990),E990,VALUE(SUBSTITUTE(E990,"#",".01")))</f>
        <v>-88790.496</v>
      </c>
    </row>
    <row r="991" customFormat="false" ht="13" hidden="false" customHeight="false" outlineLevel="0" collapsed="false">
      <c r="A991" s="0" t="n">
        <v>53</v>
      </c>
      <c r="B991" s="0" t="n">
        <v>43</v>
      </c>
      <c r="C991" s="0" t="n">
        <v>96</v>
      </c>
      <c r="D991" s="0" t="s">
        <v>480</v>
      </c>
      <c r="E991" s="0" t="n">
        <v>-85817.254</v>
      </c>
      <c r="F991" s="0" t="n">
        <v>5.49</v>
      </c>
      <c r="G991" s="0" t="n">
        <f aca="false">IF(ISNUMBER(E991),E991,VALUE(SUBSTITUTE(E991,"#",".01")))</f>
        <v>-85817.254</v>
      </c>
    </row>
    <row r="992" customFormat="false" ht="13" hidden="false" customHeight="false" outlineLevel="0" collapsed="false">
      <c r="A992" s="0" t="n">
        <v>52</v>
      </c>
      <c r="B992" s="0" t="n">
        <v>44</v>
      </c>
      <c r="C992" s="0" t="n">
        <v>96</v>
      </c>
      <c r="D992" s="0" t="s">
        <v>489</v>
      </c>
      <c r="E992" s="0" t="n">
        <v>-86072.062</v>
      </c>
      <c r="F992" s="0" t="n">
        <v>7.882</v>
      </c>
      <c r="G992" s="0" t="n">
        <f aca="false">IF(ISNUMBER(E992),E992,VALUE(SUBSTITUTE(E992,"#",".01")))</f>
        <v>-86072.062</v>
      </c>
    </row>
    <row r="993" customFormat="false" ht="13" hidden="false" customHeight="false" outlineLevel="0" collapsed="false">
      <c r="A993" s="0" t="n">
        <v>51</v>
      </c>
      <c r="B993" s="0" t="n">
        <v>45</v>
      </c>
      <c r="C993" s="0" t="n">
        <v>96</v>
      </c>
      <c r="D993" s="0" t="s">
        <v>501</v>
      </c>
      <c r="E993" s="0" t="n">
        <v>-79679.409</v>
      </c>
      <c r="F993" s="0" t="n">
        <v>12.733</v>
      </c>
      <c r="G993" s="0" t="n">
        <f aca="false">IF(ISNUMBER(E993),E993,VALUE(SUBSTITUTE(E993,"#",".01")))</f>
        <v>-79679.409</v>
      </c>
    </row>
    <row r="994" customFormat="false" ht="13" hidden="false" customHeight="false" outlineLevel="0" collapsed="false">
      <c r="A994" s="0" t="n">
        <v>50</v>
      </c>
      <c r="B994" s="0" t="n">
        <v>46</v>
      </c>
      <c r="C994" s="0" t="n">
        <v>96</v>
      </c>
      <c r="D994" s="0" t="s">
        <v>512</v>
      </c>
      <c r="E994" s="0" t="n">
        <v>-76229.409</v>
      </c>
      <c r="F994" s="0" t="n">
        <v>150.539</v>
      </c>
      <c r="G994" s="0" t="n">
        <f aca="false">IF(ISNUMBER(E994),E994,VALUE(SUBSTITUTE(E994,"#",".01")))</f>
        <v>-76229.409</v>
      </c>
    </row>
    <row r="995" customFormat="false" ht="13" hidden="false" customHeight="false" outlineLevel="0" collapsed="false">
      <c r="A995" s="0" t="n">
        <v>49</v>
      </c>
      <c r="B995" s="0" t="n">
        <v>47</v>
      </c>
      <c r="C995" s="0" t="n">
        <v>96</v>
      </c>
      <c r="D995" s="0" t="s">
        <v>524</v>
      </c>
      <c r="E995" s="0" t="s">
        <v>540</v>
      </c>
      <c r="F995" s="0" t="s">
        <v>167</v>
      </c>
      <c r="G995" s="0" t="n">
        <f aca="false">IF(ISNUMBER(E995),E995,VALUE(SUBSTITUTE(E995,"#",".01")))</f>
        <v>-64571.01</v>
      </c>
    </row>
    <row r="996" customFormat="false" ht="13" hidden="false" customHeight="false" outlineLevel="0" collapsed="false">
      <c r="A996" s="0" t="n">
        <v>48</v>
      </c>
      <c r="B996" s="0" t="n">
        <v>48</v>
      </c>
      <c r="C996" s="0" t="n">
        <v>96</v>
      </c>
      <c r="D996" s="0" t="s">
        <v>536</v>
      </c>
      <c r="E996" s="0" t="s">
        <v>541</v>
      </c>
      <c r="F996" s="0" t="s">
        <v>169</v>
      </c>
      <c r="G996" s="0" t="n">
        <f aca="false">IF(ISNUMBER(E996),E996,VALUE(SUBSTITUTE(E996,"#",".01")))</f>
        <v>-56104.01</v>
      </c>
    </row>
    <row r="997" customFormat="false" ht="13" hidden="false" customHeight="false" outlineLevel="0" collapsed="false">
      <c r="A997" s="0" t="n">
        <v>62</v>
      </c>
      <c r="B997" s="0" t="n">
        <v>35</v>
      </c>
      <c r="C997" s="0" t="n">
        <v>97</v>
      </c>
      <c r="D997" s="0" t="s">
        <v>404</v>
      </c>
      <c r="E997" s="0" t="s">
        <v>542</v>
      </c>
      <c r="F997" s="0" t="s">
        <v>173</v>
      </c>
      <c r="G997" s="0" t="n">
        <f aca="false">IF(ISNUMBER(E997),E997,VALUE(SUBSTITUTE(E997,"#",".01")))</f>
        <v>-34652.01</v>
      </c>
    </row>
    <row r="998" customFormat="false" ht="13" hidden="false" customHeight="false" outlineLevel="0" collapsed="false">
      <c r="A998" s="0" t="n">
        <v>61</v>
      </c>
      <c r="B998" s="0" t="n">
        <v>36</v>
      </c>
      <c r="C998" s="0" t="n">
        <v>97</v>
      </c>
      <c r="D998" s="0" t="s">
        <v>412</v>
      </c>
      <c r="E998" s="0" t="s">
        <v>543</v>
      </c>
      <c r="F998" s="0" t="s">
        <v>169</v>
      </c>
      <c r="G998" s="0" t="n">
        <f aca="false">IF(ISNUMBER(E998),E998,VALUE(SUBSTITUTE(E998,"#",".01")))</f>
        <v>-47916.01</v>
      </c>
    </row>
    <row r="999" customFormat="false" ht="13" hidden="false" customHeight="false" outlineLevel="0" collapsed="false">
      <c r="A999" s="0" t="n">
        <v>60</v>
      </c>
      <c r="B999" s="0" t="n">
        <v>37</v>
      </c>
      <c r="C999" s="0" t="n">
        <v>97</v>
      </c>
      <c r="D999" s="0" t="s">
        <v>420</v>
      </c>
      <c r="E999" s="0" t="n">
        <v>-58356.314</v>
      </c>
      <c r="F999" s="0" t="n">
        <v>30.512</v>
      </c>
      <c r="G999" s="0" t="n">
        <f aca="false">IF(ISNUMBER(E999),E999,VALUE(SUBSTITUTE(E999,"#",".01")))</f>
        <v>-58356.314</v>
      </c>
    </row>
    <row r="1000" customFormat="false" ht="13" hidden="false" customHeight="false" outlineLevel="0" collapsed="false">
      <c r="A1000" s="0" t="n">
        <v>59</v>
      </c>
      <c r="B1000" s="0" t="n">
        <v>38</v>
      </c>
      <c r="C1000" s="0" t="n">
        <v>97</v>
      </c>
      <c r="D1000" s="0" t="s">
        <v>429</v>
      </c>
      <c r="E1000" s="0" t="n">
        <v>-68788.109</v>
      </c>
      <c r="F1000" s="0" t="n">
        <v>19.19</v>
      </c>
      <c r="G1000" s="0" t="n">
        <f aca="false">IF(ISNUMBER(E1000),E1000,VALUE(SUBSTITUTE(E1000,"#",".01")))</f>
        <v>-68788.109</v>
      </c>
    </row>
    <row r="1001" customFormat="false" ht="13" hidden="false" customHeight="false" outlineLevel="0" collapsed="false">
      <c r="A1001" s="0" t="n">
        <v>58</v>
      </c>
      <c r="B1001" s="0" t="n">
        <v>39</v>
      </c>
      <c r="C1001" s="0" t="n">
        <v>97</v>
      </c>
      <c r="D1001" s="0" t="s">
        <v>437</v>
      </c>
      <c r="E1001" s="0" t="n">
        <v>-76257.693</v>
      </c>
      <c r="F1001" s="0" t="n">
        <v>11.667</v>
      </c>
      <c r="G1001" s="0" t="n">
        <f aca="false">IF(ISNUMBER(E1001),E1001,VALUE(SUBSTITUTE(E1001,"#",".01")))</f>
        <v>-76257.693</v>
      </c>
    </row>
    <row r="1002" customFormat="false" ht="13" hidden="false" customHeight="false" outlineLevel="0" collapsed="false">
      <c r="A1002" s="0" t="n">
        <v>57</v>
      </c>
      <c r="B1002" s="0" t="n">
        <v>40</v>
      </c>
      <c r="C1002" s="0" t="n">
        <v>97</v>
      </c>
      <c r="D1002" s="0" t="s">
        <v>447</v>
      </c>
      <c r="E1002" s="0" t="n">
        <v>-82946.645</v>
      </c>
      <c r="F1002" s="0" t="n">
        <v>2.785</v>
      </c>
      <c r="G1002" s="0" t="n">
        <f aca="false">IF(ISNUMBER(E1002),E1002,VALUE(SUBSTITUTE(E1002,"#",".01")))</f>
        <v>-82946.645</v>
      </c>
    </row>
    <row r="1003" customFormat="false" ht="13" hidden="false" customHeight="false" outlineLevel="0" collapsed="false">
      <c r="A1003" s="0" t="n">
        <v>56</v>
      </c>
      <c r="B1003" s="0" t="n">
        <v>41</v>
      </c>
      <c r="C1003" s="0" t="n">
        <v>97</v>
      </c>
      <c r="D1003" s="0" t="s">
        <v>455</v>
      </c>
      <c r="E1003" s="0" t="n">
        <v>-85605.644</v>
      </c>
      <c r="F1003" s="0" t="n">
        <v>2.552</v>
      </c>
      <c r="G1003" s="0" t="n">
        <f aca="false">IF(ISNUMBER(E1003),E1003,VALUE(SUBSTITUTE(E1003,"#",".01")))</f>
        <v>-85605.644</v>
      </c>
    </row>
    <row r="1004" customFormat="false" ht="13" hidden="false" customHeight="false" outlineLevel="0" collapsed="false">
      <c r="A1004" s="0" t="n">
        <v>55</v>
      </c>
      <c r="B1004" s="0" t="n">
        <v>42</v>
      </c>
      <c r="C1004" s="0" t="n">
        <v>97</v>
      </c>
      <c r="D1004" s="0" t="s">
        <v>466</v>
      </c>
      <c r="E1004" s="0" t="n">
        <v>-87540.442</v>
      </c>
      <c r="F1004" s="0" t="n">
        <v>1.913</v>
      </c>
      <c r="G1004" s="0" t="n">
        <f aca="false">IF(ISNUMBER(E1004),E1004,VALUE(SUBSTITUTE(E1004,"#",".01")))</f>
        <v>-87540.442</v>
      </c>
    </row>
    <row r="1005" customFormat="false" ht="13" hidden="false" customHeight="false" outlineLevel="0" collapsed="false">
      <c r="A1005" s="0" t="n">
        <v>54</v>
      </c>
      <c r="B1005" s="0" t="n">
        <v>43</v>
      </c>
      <c r="C1005" s="0" t="n">
        <v>97</v>
      </c>
      <c r="D1005" s="0" t="s">
        <v>480</v>
      </c>
      <c r="E1005" s="0" t="n">
        <v>-87220.108</v>
      </c>
      <c r="F1005" s="0" t="n">
        <v>4.538</v>
      </c>
      <c r="G1005" s="0" t="n">
        <f aca="false">IF(ISNUMBER(E1005),E1005,VALUE(SUBSTITUTE(E1005,"#",".01")))</f>
        <v>-87220.108</v>
      </c>
    </row>
    <row r="1006" customFormat="false" ht="13" hidden="false" customHeight="false" outlineLevel="0" collapsed="false">
      <c r="A1006" s="0" t="n">
        <v>53</v>
      </c>
      <c r="B1006" s="0" t="n">
        <v>44</v>
      </c>
      <c r="C1006" s="0" t="n">
        <v>97</v>
      </c>
      <c r="D1006" s="0" t="s">
        <v>489</v>
      </c>
      <c r="E1006" s="0" t="n">
        <v>-86112.242</v>
      </c>
      <c r="F1006" s="0" t="n">
        <v>8.35</v>
      </c>
      <c r="G1006" s="0" t="n">
        <f aca="false">IF(ISNUMBER(E1006),E1006,VALUE(SUBSTITUTE(E1006,"#",".01")))</f>
        <v>-86112.242</v>
      </c>
    </row>
    <row r="1007" customFormat="false" ht="13" hidden="false" customHeight="false" outlineLevel="0" collapsed="false">
      <c r="A1007" s="0" t="n">
        <v>52</v>
      </c>
      <c r="B1007" s="0" t="n">
        <v>45</v>
      </c>
      <c r="C1007" s="0" t="n">
        <v>97</v>
      </c>
      <c r="D1007" s="0" t="s">
        <v>501</v>
      </c>
      <c r="E1007" s="0" t="n">
        <v>-82589.242</v>
      </c>
      <c r="F1007" s="0" t="n">
        <v>36.328</v>
      </c>
      <c r="G1007" s="0" t="n">
        <f aca="false">IF(ISNUMBER(E1007),E1007,VALUE(SUBSTITUTE(E1007,"#",".01")))</f>
        <v>-82589.242</v>
      </c>
    </row>
    <row r="1008" customFormat="false" ht="13" hidden="false" customHeight="false" outlineLevel="0" collapsed="false">
      <c r="A1008" s="0" t="n">
        <v>51</v>
      </c>
      <c r="B1008" s="0" t="n">
        <v>46</v>
      </c>
      <c r="C1008" s="0" t="n">
        <v>97</v>
      </c>
      <c r="D1008" s="0" t="s">
        <v>512</v>
      </c>
      <c r="E1008" s="0" t="n">
        <v>-77799.242</v>
      </c>
      <c r="F1008" s="0" t="n">
        <v>302.192</v>
      </c>
      <c r="G1008" s="0" t="n">
        <f aca="false">IF(ISNUMBER(E1008),E1008,VALUE(SUBSTITUTE(E1008,"#",".01")))</f>
        <v>-77799.242</v>
      </c>
    </row>
    <row r="1009" customFormat="false" ht="13" hidden="false" customHeight="false" outlineLevel="0" collapsed="false">
      <c r="A1009" s="0" t="n">
        <v>50</v>
      </c>
      <c r="B1009" s="0" t="n">
        <v>47</v>
      </c>
      <c r="C1009" s="0" t="n">
        <v>97</v>
      </c>
      <c r="D1009" s="0" t="s">
        <v>524</v>
      </c>
      <c r="E1009" s="0" t="n">
        <v>-70819.242</v>
      </c>
      <c r="F1009" s="0" t="n">
        <v>321.589</v>
      </c>
      <c r="G1009" s="0" t="n">
        <f aca="false">IF(ISNUMBER(E1009),E1009,VALUE(SUBSTITUTE(E1009,"#",".01")))</f>
        <v>-70819.242</v>
      </c>
    </row>
    <row r="1010" customFormat="false" ht="13" hidden="false" customHeight="false" outlineLevel="0" collapsed="false">
      <c r="A1010" s="0" t="n">
        <v>49</v>
      </c>
      <c r="B1010" s="0" t="n">
        <v>48</v>
      </c>
      <c r="C1010" s="0" t="n">
        <v>97</v>
      </c>
      <c r="D1010" s="0" t="s">
        <v>536</v>
      </c>
      <c r="E1010" s="0" t="s">
        <v>544</v>
      </c>
      <c r="F1010" s="0" t="s">
        <v>167</v>
      </c>
      <c r="G1010" s="0" t="n">
        <f aca="false">IF(ISNUMBER(E1010),E1010,VALUE(SUBSTITUTE(E1010,"#",".01")))</f>
        <v>-60603.01</v>
      </c>
    </row>
    <row r="1011" customFormat="false" ht="13" hidden="false" customHeight="false" outlineLevel="0" collapsed="false">
      <c r="A1011" s="0" t="n">
        <v>48</v>
      </c>
      <c r="B1011" s="0" t="n">
        <v>49</v>
      </c>
      <c r="C1011" s="0" t="n">
        <v>97</v>
      </c>
      <c r="D1011" s="0" t="s">
        <v>545</v>
      </c>
      <c r="E1011" s="0" t="s">
        <v>546</v>
      </c>
      <c r="F1011" s="0" t="s">
        <v>206</v>
      </c>
      <c r="G1011" s="0" t="n">
        <f aca="false">IF(ISNUMBER(E1011),E1011,VALUE(SUBSTITUTE(E1011,"#",".01")))</f>
        <v>-47003.01</v>
      </c>
    </row>
    <row r="1012" customFormat="false" ht="13" hidden="false" customHeight="false" outlineLevel="0" collapsed="false">
      <c r="A1012" s="0" t="n">
        <v>62</v>
      </c>
      <c r="B1012" s="0" t="n">
        <v>36</v>
      </c>
      <c r="C1012" s="0" t="n">
        <v>98</v>
      </c>
      <c r="D1012" s="0" t="s">
        <v>412</v>
      </c>
      <c r="E1012" s="0" t="s">
        <v>547</v>
      </c>
      <c r="F1012" s="0" t="s">
        <v>206</v>
      </c>
      <c r="G1012" s="0" t="n">
        <f aca="false">IF(ISNUMBER(E1012),E1012,VALUE(SUBSTITUTE(E1012,"#",".01")))</f>
        <v>-44796.01</v>
      </c>
    </row>
    <row r="1013" customFormat="false" ht="13" hidden="false" customHeight="false" outlineLevel="0" collapsed="false">
      <c r="A1013" s="0" t="n">
        <v>61</v>
      </c>
      <c r="B1013" s="0" t="n">
        <v>37</v>
      </c>
      <c r="C1013" s="0" t="n">
        <v>98</v>
      </c>
      <c r="D1013" s="0" t="s">
        <v>420</v>
      </c>
      <c r="E1013" s="0" t="n">
        <v>-54221.644</v>
      </c>
      <c r="F1013" s="0" t="n">
        <v>50.247</v>
      </c>
      <c r="G1013" s="0" t="n">
        <f aca="false">IF(ISNUMBER(E1013),E1013,VALUE(SUBSTITUTE(E1013,"#",".01")))</f>
        <v>-54221.644</v>
      </c>
    </row>
    <row r="1014" customFormat="false" ht="13" hidden="false" customHeight="false" outlineLevel="0" collapsed="false">
      <c r="A1014" s="0" t="n">
        <v>60</v>
      </c>
      <c r="B1014" s="0" t="n">
        <v>38</v>
      </c>
      <c r="C1014" s="0" t="n">
        <v>98</v>
      </c>
      <c r="D1014" s="0" t="s">
        <v>429</v>
      </c>
      <c r="E1014" s="0" t="n">
        <v>-66645.662</v>
      </c>
      <c r="F1014" s="0" t="n">
        <v>26.349</v>
      </c>
      <c r="G1014" s="0" t="n">
        <f aca="false">IF(ISNUMBER(E1014),E1014,VALUE(SUBSTITUTE(E1014,"#",".01")))</f>
        <v>-66645.662</v>
      </c>
    </row>
    <row r="1015" customFormat="false" ht="13" hidden="false" customHeight="false" outlineLevel="0" collapsed="false">
      <c r="A1015" s="0" t="n">
        <v>59</v>
      </c>
      <c r="B1015" s="0" t="n">
        <v>39</v>
      </c>
      <c r="C1015" s="0" t="n">
        <v>98</v>
      </c>
      <c r="D1015" s="0" t="s">
        <v>437</v>
      </c>
      <c r="E1015" s="0" t="n">
        <v>-72467.42</v>
      </c>
      <c r="F1015" s="0" t="n">
        <v>24.549</v>
      </c>
      <c r="G1015" s="0" t="n">
        <f aca="false">IF(ISNUMBER(E1015),E1015,VALUE(SUBSTITUTE(E1015,"#",".01")))</f>
        <v>-72467.42</v>
      </c>
    </row>
    <row r="1016" customFormat="false" ht="13" hidden="false" customHeight="false" outlineLevel="0" collapsed="false">
      <c r="A1016" s="0" t="n">
        <v>58</v>
      </c>
      <c r="B1016" s="0" t="n">
        <v>40</v>
      </c>
      <c r="C1016" s="0" t="n">
        <v>98</v>
      </c>
      <c r="D1016" s="0" t="s">
        <v>447</v>
      </c>
      <c r="E1016" s="0" t="n">
        <v>-81286.925</v>
      </c>
      <c r="F1016" s="0" t="n">
        <v>19.946</v>
      </c>
      <c r="G1016" s="0" t="n">
        <f aca="false">IF(ISNUMBER(E1016),E1016,VALUE(SUBSTITUTE(E1016,"#",".01")))</f>
        <v>-81286.925</v>
      </c>
    </row>
    <row r="1017" customFormat="false" ht="13" hidden="false" customHeight="false" outlineLevel="0" collapsed="false">
      <c r="A1017" s="0" t="n">
        <v>57</v>
      </c>
      <c r="B1017" s="0" t="n">
        <v>41</v>
      </c>
      <c r="C1017" s="0" t="n">
        <v>98</v>
      </c>
      <c r="D1017" s="0" t="s">
        <v>455</v>
      </c>
      <c r="E1017" s="0" t="n">
        <v>-83528.547</v>
      </c>
      <c r="F1017" s="0" t="n">
        <v>5.725</v>
      </c>
      <c r="G1017" s="0" t="n">
        <f aca="false">IF(ISNUMBER(E1017),E1017,VALUE(SUBSTITUTE(E1017,"#",".01")))</f>
        <v>-83528.547</v>
      </c>
    </row>
    <row r="1018" customFormat="false" ht="13" hidden="false" customHeight="false" outlineLevel="0" collapsed="false">
      <c r="A1018" s="0" t="n">
        <v>56</v>
      </c>
      <c r="B1018" s="0" t="n">
        <v>42</v>
      </c>
      <c r="C1018" s="0" t="n">
        <v>98</v>
      </c>
      <c r="D1018" s="0" t="s">
        <v>466</v>
      </c>
      <c r="E1018" s="0" t="n">
        <v>-88111.723</v>
      </c>
      <c r="F1018" s="0" t="n">
        <v>1.913</v>
      </c>
      <c r="G1018" s="0" t="n">
        <f aca="false">IF(ISNUMBER(E1018),E1018,VALUE(SUBSTITUTE(E1018,"#",".01")))</f>
        <v>-88111.723</v>
      </c>
    </row>
    <row r="1019" customFormat="false" ht="13" hidden="false" customHeight="false" outlineLevel="0" collapsed="false">
      <c r="A1019" s="0" t="n">
        <v>55</v>
      </c>
      <c r="B1019" s="0" t="n">
        <v>43</v>
      </c>
      <c r="C1019" s="0" t="n">
        <v>98</v>
      </c>
      <c r="D1019" s="0" t="s">
        <v>480</v>
      </c>
      <c r="E1019" s="0" t="n">
        <v>-86427.771</v>
      </c>
      <c r="F1019" s="0" t="n">
        <v>3.817</v>
      </c>
      <c r="G1019" s="0" t="n">
        <f aca="false">IF(ISNUMBER(E1019),E1019,VALUE(SUBSTITUTE(E1019,"#",".01")))</f>
        <v>-86427.771</v>
      </c>
    </row>
    <row r="1020" customFormat="false" ht="13" hidden="false" customHeight="false" outlineLevel="0" collapsed="false">
      <c r="A1020" s="0" t="n">
        <v>54</v>
      </c>
      <c r="B1020" s="0" t="n">
        <v>44</v>
      </c>
      <c r="C1020" s="0" t="n">
        <v>98</v>
      </c>
      <c r="D1020" s="0" t="s">
        <v>489</v>
      </c>
      <c r="E1020" s="0" t="n">
        <v>-88224.469</v>
      </c>
      <c r="F1020" s="0" t="n">
        <v>6.271</v>
      </c>
      <c r="G1020" s="0" t="n">
        <f aca="false">IF(ISNUMBER(E1020),E1020,VALUE(SUBSTITUTE(E1020,"#",".01")))</f>
        <v>-88224.469</v>
      </c>
    </row>
    <row r="1021" customFormat="false" ht="13" hidden="false" customHeight="false" outlineLevel="0" collapsed="false">
      <c r="A1021" s="0" t="n">
        <v>53</v>
      </c>
      <c r="B1021" s="0" t="n">
        <v>45</v>
      </c>
      <c r="C1021" s="0" t="n">
        <v>98</v>
      </c>
      <c r="D1021" s="0" t="s">
        <v>501</v>
      </c>
      <c r="E1021" s="0" t="n">
        <v>-83174.815</v>
      </c>
      <c r="F1021" s="0" t="n">
        <v>11.804</v>
      </c>
      <c r="G1021" s="0" t="n">
        <f aca="false">IF(ISNUMBER(E1021),E1021,VALUE(SUBSTITUTE(E1021,"#",".01")))</f>
        <v>-83174.815</v>
      </c>
    </row>
    <row r="1022" customFormat="false" ht="13" hidden="false" customHeight="false" outlineLevel="0" collapsed="false">
      <c r="A1022" s="0" t="n">
        <v>52</v>
      </c>
      <c r="B1022" s="0" t="n">
        <v>46</v>
      </c>
      <c r="C1022" s="0" t="n">
        <v>98</v>
      </c>
      <c r="D1022" s="0" t="s">
        <v>512</v>
      </c>
      <c r="E1022" s="0" t="n">
        <v>-81299.957</v>
      </c>
      <c r="F1022" s="0" t="n">
        <v>21.497</v>
      </c>
      <c r="G1022" s="0" t="n">
        <f aca="false">IF(ISNUMBER(E1022),E1022,VALUE(SUBSTITUTE(E1022,"#",".01")))</f>
        <v>-81299.957</v>
      </c>
    </row>
    <row r="1023" customFormat="false" ht="13" hidden="false" customHeight="false" outlineLevel="0" collapsed="false">
      <c r="A1023" s="0" t="n">
        <v>51</v>
      </c>
      <c r="B1023" s="0" t="n">
        <v>47</v>
      </c>
      <c r="C1023" s="0" t="n">
        <v>98</v>
      </c>
      <c r="D1023" s="0" t="s">
        <v>524</v>
      </c>
      <c r="E1023" s="0" t="n">
        <v>-73060.614</v>
      </c>
      <c r="F1023" s="0" t="n">
        <v>66.976</v>
      </c>
      <c r="G1023" s="0" t="n">
        <f aca="false">IF(ISNUMBER(E1023),E1023,VALUE(SUBSTITUTE(E1023,"#",".01")))</f>
        <v>-73060.614</v>
      </c>
    </row>
    <row r="1024" customFormat="false" ht="13" hidden="false" customHeight="false" outlineLevel="0" collapsed="false">
      <c r="A1024" s="0" t="n">
        <v>50</v>
      </c>
      <c r="B1024" s="0" t="n">
        <v>48</v>
      </c>
      <c r="C1024" s="0" t="n">
        <v>98</v>
      </c>
      <c r="D1024" s="0" t="s">
        <v>536</v>
      </c>
      <c r="E1024" s="0" t="n">
        <v>-67630.614</v>
      </c>
      <c r="F1024" s="0" t="n">
        <v>78.012</v>
      </c>
      <c r="G1024" s="0" t="n">
        <f aca="false">IF(ISNUMBER(E1024),E1024,VALUE(SUBSTITUTE(E1024,"#",".01")))</f>
        <v>-67630.614</v>
      </c>
    </row>
    <row r="1025" customFormat="false" ht="13" hidden="false" customHeight="false" outlineLevel="0" collapsed="false">
      <c r="A1025" s="0" t="n">
        <v>49</v>
      </c>
      <c r="B1025" s="0" t="n">
        <v>49</v>
      </c>
      <c r="C1025" s="0" t="n">
        <v>98</v>
      </c>
      <c r="D1025" s="0" t="s">
        <v>545</v>
      </c>
      <c r="E1025" s="0" t="s">
        <v>548</v>
      </c>
      <c r="F1025" s="0" t="s">
        <v>190</v>
      </c>
      <c r="G1025" s="0" t="n">
        <f aca="false">IF(ISNUMBER(E1025),E1025,VALUE(SUBSTITUTE(E1025,"#",".01")))</f>
        <v>-53896.01</v>
      </c>
    </row>
    <row r="1026" customFormat="false" ht="13" hidden="false" customHeight="false" outlineLevel="0" collapsed="false">
      <c r="A1026" s="0" t="n">
        <v>63</v>
      </c>
      <c r="B1026" s="0" t="n">
        <v>36</v>
      </c>
      <c r="C1026" s="0" t="n">
        <v>99</v>
      </c>
      <c r="D1026" s="0" t="s">
        <v>412</v>
      </c>
      <c r="E1026" s="0" t="s">
        <v>549</v>
      </c>
      <c r="F1026" s="0" t="s">
        <v>206</v>
      </c>
      <c r="G1026" s="0" t="n">
        <f aca="false">IF(ISNUMBER(E1026),E1026,VALUE(SUBSTITUTE(E1026,"#",".01")))</f>
        <v>-39495.01</v>
      </c>
    </row>
    <row r="1027" customFormat="false" ht="13" hidden="false" customHeight="false" outlineLevel="0" collapsed="false">
      <c r="A1027" s="0" t="n">
        <v>62</v>
      </c>
      <c r="B1027" s="0" t="n">
        <v>37</v>
      </c>
      <c r="C1027" s="0" t="n">
        <v>99</v>
      </c>
      <c r="D1027" s="0" t="s">
        <v>420</v>
      </c>
      <c r="E1027" s="0" t="n">
        <v>-50878.87</v>
      </c>
      <c r="F1027" s="0" t="n">
        <v>125.67</v>
      </c>
      <c r="G1027" s="0" t="n">
        <f aca="false">IF(ISNUMBER(E1027),E1027,VALUE(SUBSTITUTE(E1027,"#",".01")))</f>
        <v>-50878.87</v>
      </c>
    </row>
    <row r="1028" customFormat="false" ht="13" hidden="false" customHeight="false" outlineLevel="0" collapsed="false">
      <c r="A1028" s="0" t="n">
        <v>61</v>
      </c>
      <c r="B1028" s="0" t="n">
        <v>38</v>
      </c>
      <c r="C1028" s="0" t="n">
        <v>99</v>
      </c>
      <c r="D1028" s="0" t="s">
        <v>429</v>
      </c>
      <c r="E1028" s="0" t="n">
        <v>-62185.677</v>
      </c>
      <c r="F1028" s="0" t="n">
        <v>79.999</v>
      </c>
      <c r="G1028" s="0" t="n">
        <f aca="false">IF(ISNUMBER(E1028),E1028,VALUE(SUBSTITUTE(E1028,"#",".01")))</f>
        <v>-62185.677</v>
      </c>
    </row>
    <row r="1029" customFormat="false" ht="13" hidden="false" customHeight="false" outlineLevel="0" collapsed="false">
      <c r="A1029" s="0" t="n">
        <v>60</v>
      </c>
      <c r="B1029" s="0" t="n">
        <v>39</v>
      </c>
      <c r="C1029" s="0" t="n">
        <v>99</v>
      </c>
      <c r="D1029" s="0" t="s">
        <v>437</v>
      </c>
      <c r="E1029" s="0" t="n">
        <v>-70200.924</v>
      </c>
      <c r="F1029" s="0" t="n">
        <v>24.391</v>
      </c>
      <c r="G1029" s="0" t="n">
        <f aca="false">IF(ISNUMBER(E1029),E1029,VALUE(SUBSTITUTE(E1029,"#",".01")))</f>
        <v>-70200.924</v>
      </c>
    </row>
    <row r="1030" customFormat="false" ht="13" hidden="false" customHeight="false" outlineLevel="0" collapsed="false">
      <c r="A1030" s="0" t="n">
        <v>59</v>
      </c>
      <c r="B1030" s="0" t="n">
        <v>40</v>
      </c>
      <c r="C1030" s="0" t="n">
        <v>99</v>
      </c>
      <c r="D1030" s="0" t="s">
        <v>447</v>
      </c>
      <c r="E1030" s="0" t="n">
        <v>-77768.473</v>
      </c>
      <c r="F1030" s="0" t="n">
        <v>20.033</v>
      </c>
      <c r="G1030" s="0" t="n">
        <f aca="false">IF(ISNUMBER(E1030),E1030,VALUE(SUBSTITUTE(E1030,"#",".01")))</f>
        <v>-77768.473</v>
      </c>
    </row>
    <row r="1031" customFormat="false" ht="13" hidden="false" customHeight="false" outlineLevel="0" collapsed="false">
      <c r="A1031" s="0" t="n">
        <v>58</v>
      </c>
      <c r="B1031" s="0" t="n">
        <v>41</v>
      </c>
      <c r="C1031" s="0" t="n">
        <v>99</v>
      </c>
      <c r="D1031" s="0" t="s">
        <v>455</v>
      </c>
      <c r="E1031" s="0" t="n">
        <v>-82326.954</v>
      </c>
      <c r="F1031" s="0" t="n">
        <v>13.339</v>
      </c>
      <c r="G1031" s="0" t="n">
        <f aca="false">IF(ISNUMBER(E1031),E1031,VALUE(SUBSTITUTE(E1031,"#",".01")))</f>
        <v>-82326.954</v>
      </c>
    </row>
    <row r="1032" customFormat="false" ht="13" hidden="false" customHeight="false" outlineLevel="0" collapsed="false">
      <c r="A1032" s="0" t="n">
        <v>57</v>
      </c>
      <c r="B1032" s="0" t="n">
        <v>42</v>
      </c>
      <c r="C1032" s="0" t="n">
        <v>99</v>
      </c>
      <c r="D1032" s="0" t="s">
        <v>466</v>
      </c>
      <c r="E1032" s="0" t="n">
        <v>-85965.84</v>
      </c>
      <c r="F1032" s="0" t="n">
        <v>1.915</v>
      </c>
      <c r="G1032" s="0" t="n">
        <f aca="false">IF(ISNUMBER(E1032),E1032,VALUE(SUBSTITUTE(E1032,"#",".01")))</f>
        <v>-85965.84</v>
      </c>
    </row>
    <row r="1033" customFormat="false" ht="13" hidden="false" customHeight="false" outlineLevel="0" collapsed="false">
      <c r="A1033" s="0" t="n">
        <v>56</v>
      </c>
      <c r="B1033" s="0" t="n">
        <v>43</v>
      </c>
      <c r="C1033" s="0" t="n">
        <v>99</v>
      </c>
      <c r="D1033" s="0" t="s">
        <v>480</v>
      </c>
      <c r="E1033" s="0" t="n">
        <v>-87323.141</v>
      </c>
      <c r="F1033" s="0" t="n">
        <v>1.979</v>
      </c>
      <c r="G1033" s="0" t="n">
        <f aca="false">IF(ISNUMBER(E1033),E1033,VALUE(SUBSTITUTE(E1033,"#",".01")))</f>
        <v>-87323.141</v>
      </c>
    </row>
    <row r="1034" customFormat="false" ht="13" hidden="false" customHeight="false" outlineLevel="0" collapsed="false">
      <c r="A1034" s="0" t="n">
        <v>55</v>
      </c>
      <c r="B1034" s="0" t="n">
        <v>44</v>
      </c>
      <c r="C1034" s="0" t="n">
        <v>99</v>
      </c>
      <c r="D1034" s="0" t="s">
        <v>489</v>
      </c>
      <c r="E1034" s="0" t="n">
        <v>-87616.977</v>
      </c>
      <c r="F1034" s="0" t="n">
        <v>2.011</v>
      </c>
      <c r="G1034" s="0" t="n">
        <f aca="false">IF(ISNUMBER(E1034),E1034,VALUE(SUBSTITUTE(E1034,"#",".01")))</f>
        <v>-87616.977</v>
      </c>
    </row>
    <row r="1035" customFormat="false" ht="13" hidden="false" customHeight="false" outlineLevel="0" collapsed="false">
      <c r="A1035" s="0" t="n">
        <v>54</v>
      </c>
      <c r="B1035" s="0" t="n">
        <v>45</v>
      </c>
      <c r="C1035" s="0" t="n">
        <v>99</v>
      </c>
      <c r="D1035" s="0" t="s">
        <v>501</v>
      </c>
      <c r="E1035" s="0" t="n">
        <v>-85574.394</v>
      </c>
      <c r="F1035" s="0" t="n">
        <v>7.137</v>
      </c>
      <c r="G1035" s="0" t="n">
        <f aca="false">IF(ISNUMBER(E1035),E1035,VALUE(SUBSTITUTE(E1035,"#",".01")))</f>
        <v>-85574.394</v>
      </c>
    </row>
    <row r="1036" customFormat="false" ht="13" hidden="false" customHeight="false" outlineLevel="0" collapsed="false">
      <c r="A1036" s="0" t="n">
        <v>53</v>
      </c>
      <c r="B1036" s="0" t="n">
        <v>46</v>
      </c>
      <c r="C1036" s="0" t="n">
        <v>99</v>
      </c>
      <c r="D1036" s="0" t="s">
        <v>512</v>
      </c>
      <c r="E1036" s="0" t="n">
        <v>-82187.735</v>
      </c>
      <c r="F1036" s="0" t="n">
        <v>15.18</v>
      </c>
      <c r="G1036" s="0" t="n">
        <f aca="false">IF(ISNUMBER(E1036),E1036,VALUE(SUBSTITUTE(E1036,"#",".01")))</f>
        <v>-82187.735</v>
      </c>
    </row>
    <row r="1037" customFormat="false" ht="13" hidden="false" customHeight="false" outlineLevel="0" collapsed="false">
      <c r="A1037" s="0" t="n">
        <v>52</v>
      </c>
      <c r="B1037" s="0" t="n">
        <v>47</v>
      </c>
      <c r="C1037" s="0" t="n">
        <v>99</v>
      </c>
      <c r="D1037" s="0" t="s">
        <v>524</v>
      </c>
      <c r="E1037" s="0" t="n">
        <v>-76757.735</v>
      </c>
      <c r="F1037" s="0" t="n">
        <v>150.766</v>
      </c>
      <c r="G1037" s="0" t="n">
        <f aca="false">IF(ISNUMBER(E1037),E1037,VALUE(SUBSTITUTE(E1037,"#",".01")))</f>
        <v>-76757.735</v>
      </c>
    </row>
    <row r="1038" customFormat="false" ht="13" hidden="false" customHeight="false" outlineLevel="0" collapsed="false">
      <c r="A1038" s="0" t="n">
        <v>51</v>
      </c>
      <c r="B1038" s="0" t="n">
        <v>48</v>
      </c>
      <c r="C1038" s="0" t="n">
        <v>99</v>
      </c>
      <c r="D1038" s="0" t="s">
        <v>536</v>
      </c>
      <c r="E1038" s="0" t="s">
        <v>550</v>
      </c>
      <c r="F1038" s="0" t="s">
        <v>256</v>
      </c>
      <c r="G1038" s="0" t="n">
        <f aca="false">IF(ISNUMBER(E1038),E1038,VALUE(SUBSTITUTE(E1038,"#",".01")))</f>
        <v>-69853.01</v>
      </c>
    </row>
    <row r="1039" customFormat="false" ht="13" hidden="false" customHeight="false" outlineLevel="0" collapsed="false">
      <c r="A1039" s="0" t="n">
        <v>50</v>
      </c>
      <c r="B1039" s="0" t="n">
        <v>49</v>
      </c>
      <c r="C1039" s="0" t="n">
        <v>99</v>
      </c>
      <c r="D1039" s="0" t="s">
        <v>545</v>
      </c>
      <c r="E1039" s="0" t="s">
        <v>551</v>
      </c>
      <c r="F1039" s="0" t="s">
        <v>167</v>
      </c>
      <c r="G1039" s="0" t="n">
        <f aca="false">IF(ISNUMBER(E1039),E1039,VALUE(SUBSTITUTE(E1039,"#",".01")))</f>
        <v>-61274.01</v>
      </c>
    </row>
    <row r="1040" customFormat="false" ht="13" hidden="false" customHeight="false" outlineLevel="0" collapsed="false">
      <c r="A1040" s="0" t="n">
        <v>49</v>
      </c>
      <c r="B1040" s="0" t="n">
        <v>50</v>
      </c>
      <c r="C1040" s="0" t="n">
        <v>99</v>
      </c>
      <c r="D1040" s="0" t="s">
        <v>552</v>
      </c>
      <c r="E1040" s="0" t="s">
        <v>553</v>
      </c>
      <c r="F1040" s="0" t="s">
        <v>206</v>
      </c>
      <c r="G1040" s="0" t="n">
        <f aca="false">IF(ISNUMBER(E1040),E1040,VALUE(SUBSTITUTE(E1040,"#",".01")))</f>
        <v>-47199.01</v>
      </c>
    </row>
    <row r="1041" customFormat="false" ht="13" hidden="false" customHeight="false" outlineLevel="0" collapsed="false">
      <c r="A1041" s="0" t="n">
        <v>64</v>
      </c>
      <c r="B1041" s="0" t="n">
        <v>36</v>
      </c>
      <c r="C1041" s="0" t="n">
        <v>100</v>
      </c>
      <c r="D1041" s="0" t="s">
        <v>412</v>
      </c>
      <c r="E1041" s="0" t="s">
        <v>554</v>
      </c>
      <c r="F1041" s="0" t="s">
        <v>169</v>
      </c>
      <c r="G1041" s="0" t="n">
        <f aca="false">IF(ISNUMBER(E1041),E1041,VALUE(SUBSTITUTE(E1041,"#",".01")))</f>
        <v>-36198.01</v>
      </c>
    </row>
    <row r="1042" customFormat="false" ht="13" hidden="false" customHeight="false" outlineLevel="0" collapsed="false">
      <c r="A1042" s="0" t="n">
        <v>63</v>
      </c>
      <c r="B1042" s="0" t="n">
        <v>37</v>
      </c>
      <c r="C1042" s="0" t="n">
        <v>100</v>
      </c>
      <c r="D1042" s="0" t="s">
        <v>420</v>
      </c>
      <c r="E1042" s="0" t="s">
        <v>537</v>
      </c>
      <c r="F1042" s="0" t="s">
        <v>180</v>
      </c>
      <c r="G1042" s="0" t="n">
        <f aca="false">IF(ISNUMBER(E1042),E1042,VALUE(SUBSTITUTE(E1042,"#",".01")))</f>
        <v>-46696.01</v>
      </c>
    </row>
    <row r="1043" customFormat="false" ht="13" hidden="false" customHeight="false" outlineLevel="0" collapsed="false">
      <c r="A1043" s="0" t="n">
        <v>62</v>
      </c>
      <c r="B1043" s="0" t="n">
        <v>38</v>
      </c>
      <c r="C1043" s="0" t="n">
        <v>100</v>
      </c>
      <c r="D1043" s="0" t="s">
        <v>429</v>
      </c>
      <c r="E1043" s="0" t="n">
        <v>-60219.307</v>
      </c>
      <c r="F1043" s="0" t="n">
        <v>127.217</v>
      </c>
      <c r="G1043" s="0" t="n">
        <f aca="false">IF(ISNUMBER(E1043),E1043,VALUE(SUBSTITUTE(E1043,"#",".01")))</f>
        <v>-60219.307</v>
      </c>
    </row>
    <row r="1044" customFormat="false" ht="13" hidden="false" customHeight="false" outlineLevel="0" collapsed="false">
      <c r="A1044" s="0" t="n">
        <v>61</v>
      </c>
      <c r="B1044" s="0" t="n">
        <v>39</v>
      </c>
      <c r="C1044" s="0" t="n">
        <v>100</v>
      </c>
      <c r="D1044" s="0" t="s">
        <v>437</v>
      </c>
      <c r="E1044" s="0" t="n">
        <v>-67294.307</v>
      </c>
      <c r="F1044" s="0" t="n">
        <v>78.64</v>
      </c>
      <c r="G1044" s="0" t="n">
        <f aca="false">IF(ISNUMBER(E1044),E1044,VALUE(SUBSTITUTE(E1044,"#",".01")))</f>
        <v>-67294.307</v>
      </c>
    </row>
    <row r="1045" customFormat="false" ht="13" hidden="false" customHeight="false" outlineLevel="0" collapsed="false">
      <c r="A1045" s="0" t="n">
        <v>60</v>
      </c>
      <c r="B1045" s="0" t="n">
        <v>40</v>
      </c>
      <c r="C1045" s="0" t="n">
        <v>100</v>
      </c>
      <c r="D1045" s="0" t="s">
        <v>447</v>
      </c>
      <c r="E1045" s="0" t="n">
        <v>-76604.307</v>
      </c>
      <c r="F1045" s="0" t="n">
        <v>35.837</v>
      </c>
      <c r="G1045" s="0" t="n">
        <f aca="false">IF(ISNUMBER(E1045),E1045,VALUE(SUBSTITUTE(E1045,"#",".01")))</f>
        <v>-76604.307</v>
      </c>
    </row>
    <row r="1046" customFormat="false" ht="13" hidden="false" customHeight="false" outlineLevel="0" collapsed="false">
      <c r="A1046" s="0" t="n">
        <v>59</v>
      </c>
      <c r="B1046" s="0" t="n">
        <v>41</v>
      </c>
      <c r="C1046" s="0" t="n">
        <v>100</v>
      </c>
      <c r="D1046" s="0" t="s">
        <v>455</v>
      </c>
      <c r="E1046" s="0" t="n">
        <v>-79939.307</v>
      </c>
      <c r="F1046" s="0" t="n">
        <v>25.677</v>
      </c>
      <c r="G1046" s="0" t="n">
        <f aca="false">IF(ISNUMBER(E1046),E1046,VALUE(SUBSTITUTE(E1046,"#",".01")))</f>
        <v>-79939.307</v>
      </c>
    </row>
    <row r="1047" customFormat="false" ht="13" hidden="false" customHeight="false" outlineLevel="0" collapsed="false">
      <c r="A1047" s="0" t="n">
        <v>58</v>
      </c>
      <c r="B1047" s="0" t="n">
        <v>42</v>
      </c>
      <c r="C1047" s="0" t="n">
        <v>100</v>
      </c>
      <c r="D1047" s="0" t="s">
        <v>466</v>
      </c>
      <c r="E1047" s="0" t="n">
        <v>-86184.307</v>
      </c>
      <c r="F1047" s="0" t="n">
        <v>5.855</v>
      </c>
      <c r="G1047" s="0" t="n">
        <f aca="false">IF(ISNUMBER(E1047),E1047,VALUE(SUBSTITUTE(E1047,"#",".01")))</f>
        <v>-86184.307</v>
      </c>
    </row>
    <row r="1048" customFormat="false" ht="13" hidden="false" customHeight="false" outlineLevel="0" collapsed="false">
      <c r="A1048" s="0" t="n">
        <v>57</v>
      </c>
      <c r="B1048" s="0" t="n">
        <v>43</v>
      </c>
      <c r="C1048" s="0" t="n">
        <v>100</v>
      </c>
      <c r="D1048" s="0" t="s">
        <v>480</v>
      </c>
      <c r="E1048" s="0" t="n">
        <v>-86016.224</v>
      </c>
      <c r="F1048" s="0" t="n">
        <v>2.217</v>
      </c>
      <c r="G1048" s="0" t="n">
        <f aca="false">IF(ISNUMBER(E1048),E1048,VALUE(SUBSTITUTE(E1048,"#",".01")))</f>
        <v>-86016.224</v>
      </c>
    </row>
    <row r="1049" customFormat="false" ht="13" hidden="false" customHeight="false" outlineLevel="0" collapsed="false">
      <c r="A1049" s="0" t="n">
        <v>56</v>
      </c>
      <c r="B1049" s="0" t="n">
        <v>44</v>
      </c>
      <c r="C1049" s="0" t="n">
        <v>100</v>
      </c>
      <c r="D1049" s="0" t="s">
        <v>489</v>
      </c>
      <c r="E1049" s="0" t="n">
        <v>-89218.984</v>
      </c>
      <c r="F1049" s="0" t="n">
        <v>2.011</v>
      </c>
      <c r="G1049" s="0" t="n">
        <f aca="false">IF(ISNUMBER(E1049),E1049,VALUE(SUBSTITUTE(E1049,"#",".01")))</f>
        <v>-89218.984</v>
      </c>
    </row>
    <row r="1050" customFormat="false" ht="13" hidden="false" customHeight="false" outlineLevel="0" collapsed="false">
      <c r="A1050" s="0" t="n">
        <v>55</v>
      </c>
      <c r="B1050" s="0" t="n">
        <v>45</v>
      </c>
      <c r="C1050" s="0" t="n">
        <v>100</v>
      </c>
      <c r="D1050" s="0" t="s">
        <v>501</v>
      </c>
      <c r="E1050" s="0" t="n">
        <v>-85584.225</v>
      </c>
      <c r="F1050" s="0" t="n">
        <v>18.198</v>
      </c>
      <c r="G1050" s="0" t="n">
        <f aca="false">IF(ISNUMBER(E1050),E1050,VALUE(SUBSTITUTE(E1050,"#",".01")))</f>
        <v>-85584.225</v>
      </c>
    </row>
    <row r="1051" customFormat="false" ht="13" hidden="false" customHeight="false" outlineLevel="0" collapsed="false">
      <c r="A1051" s="0" t="n">
        <v>54</v>
      </c>
      <c r="B1051" s="0" t="n">
        <v>46</v>
      </c>
      <c r="C1051" s="0" t="n">
        <v>100</v>
      </c>
      <c r="D1051" s="0" t="s">
        <v>512</v>
      </c>
      <c r="E1051" s="0" t="n">
        <v>-85226.218</v>
      </c>
      <c r="F1051" s="0" t="n">
        <v>11.256</v>
      </c>
      <c r="G1051" s="0" t="n">
        <f aca="false">IF(ISNUMBER(E1051),E1051,VALUE(SUBSTITUTE(E1051,"#",".01")))</f>
        <v>-85226.218</v>
      </c>
    </row>
    <row r="1052" customFormat="false" ht="13" hidden="false" customHeight="false" outlineLevel="0" collapsed="false">
      <c r="A1052" s="0" t="n">
        <v>53</v>
      </c>
      <c r="B1052" s="0" t="n">
        <v>47</v>
      </c>
      <c r="C1052" s="0" t="n">
        <v>100</v>
      </c>
      <c r="D1052" s="0" t="s">
        <v>524</v>
      </c>
      <c r="E1052" s="0" t="n">
        <v>-78148.384</v>
      </c>
      <c r="F1052" s="0" t="n">
        <v>77.126</v>
      </c>
      <c r="G1052" s="0" t="n">
        <f aca="false">IF(ISNUMBER(E1052),E1052,VALUE(SUBSTITUTE(E1052,"#",".01")))</f>
        <v>-78148.384</v>
      </c>
    </row>
    <row r="1053" customFormat="false" ht="13" hidden="false" customHeight="false" outlineLevel="0" collapsed="false">
      <c r="A1053" s="0" t="n">
        <v>52</v>
      </c>
      <c r="B1053" s="0" t="n">
        <v>48</v>
      </c>
      <c r="C1053" s="0" t="n">
        <v>100</v>
      </c>
      <c r="D1053" s="0" t="s">
        <v>536</v>
      </c>
      <c r="E1053" s="0" t="n">
        <v>-74249.829</v>
      </c>
      <c r="F1053" s="0" t="n">
        <v>95.269</v>
      </c>
      <c r="G1053" s="0" t="n">
        <f aca="false">IF(ISNUMBER(E1053),E1053,VALUE(SUBSTITUTE(E1053,"#",".01")))</f>
        <v>-74249.829</v>
      </c>
    </row>
    <row r="1054" customFormat="false" ht="13" hidden="false" customHeight="false" outlineLevel="0" collapsed="false">
      <c r="A1054" s="0" t="n">
        <v>51</v>
      </c>
      <c r="B1054" s="0" t="n">
        <v>49</v>
      </c>
      <c r="C1054" s="0" t="n">
        <v>100</v>
      </c>
      <c r="D1054" s="0" t="s">
        <v>545</v>
      </c>
      <c r="E1054" s="0" t="n">
        <v>-64169.829</v>
      </c>
      <c r="F1054" s="0" t="n">
        <v>248.95</v>
      </c>
      <c r="G1054" s="0" t="n">
        <f aca="false">IF(ISNUMBER(E1054),E1054,VALUE(SUBSTITUTE(E1054,"#",".01")))</f>
        <v>-64169.829</v>
      </c>
    </row>
    <row r="1055" customFormat="false" ht="13" hidden="false" customHeight="false" outlineLevel="0" collapsed="false">
      <c r="A1055" s="0" t="n">
        <v>50</v>
      </c>
      <c r="B1055" s="0" t="n">
        <v>50</v>
      </c>
      <c r="C1055" s="0" t="n">
        <v>100</v>
      </c>
      <c r="D1055" s="0" t="s">
        <v>552</v>
      </c>
      <c r="E1055" s="0" t="n">
        <v>-56779.829</v>
      </c>
      <c r="F1055" s="0" t="n">
        <v>705.391</v>
      </c>
      <c r="G1055" s="0" t="n">
        <f aca="false">IF(ISNUMBER(E1055),E1055,VALUE(SUBSTITUTE(E1055,"#",".01")))</f>
        <v>-56779.829</v>
      </c>
    </row>
    <row r="1056" customFormat="false" ht="13" hidden="false" customHeight="false" outlineLevel="0" collapsed="false">
      <c r="A1056" s="0" t="n">
        <v>64</v>
      </c>
      <c r="B1056" s="0" t="n">
        <v>37</v>
      </c>
      <c r="C1056" s="0" t="n">
        <v>101</v>
      </c>
      <c r="D1056" s="0" t="s">
        <v>420</v>
      </c>
      <c r="E1056" s="0" t="n">
        <v>-43597.231</v>
      </c>
      <c r="F1056" s="0" t="n">
        <v>166.082</v>
      </c>
      <c r="G1056" s="0" t="n">
        <f aca="false">IF(ISNUMBER(E1056),E1056,VALUE(SUBSTITUTE(E1056,"#",".01")))</f>
        <v>-43597.231</v>
      </c>
    </row>
    <row r="1057" customFormat="false" ht="13" hidden="false" customHeight="false" outlineLevel="0" collapsed="false">
      <c r="A1057" s="0" t="n">
        <v>63</v>
      </c>
      <c r="B1057" s="0" t="n">
        <v>38</v>
      </c>
      <c r="C1057" s="0" t="n">
        <v>101</v>
      </c>
      <c r="D1057" s="0" t="s">
        <v>429</v>
      </c>
      <c r="E1057" s="0" t="n">
        <v>-55407.231</v>
      </c>
      <c r="F1057" s="0" t="n">
        <v>124.432</v>
      </c>
      <c r="G1057" s="0" t="n">
        <f aca="false">IF(ISNUMBER(E1057),E1057,VALUE(SUBSTITUTE(E1057,"#",".01")))</f>
        <v>-55407.231</v>
      </c>
    </row>
    <row r="1058" customFormat="false" ht="13" hidden="false" customHeight="false" outlineLevel="0" collapsed="false">
      <c r="A1058" s="0" t="n">
        <v>62</v>
      </c>
      <c r="B1058" s="0" t="n">
        <v>39</v>
      </c>
      <c r="C1058" s="0" t="n">
        <v>101</v>
      </c>
      <c r="D1058" s="0" t="s">
        <v>437</v>
      </c>
      <c r="E1058" s="0" t="n">
        <v>-64912.231</v>
      </c>
      <c r="F1058" s="0" t="n">
        <v>95.306</v>
      </c>
      <c r="G1058" s="0" t="n">
        <f aca="false">IF(ISNUMBER(E1058),E1058,VALUE(SUBSTITUTE(E1058,"#",".01")))</f>
        <v>-64912.231</v>
      </c>
    </row>
    <row r="1059" customFormat="false" ht="13" hidden="false" customHeight="false" outlineLevel="0" collapsed="false">
      <c r="A1059" s="0" t="n">
        <v>61</v>
      </c>
      <c r="B1059" s="0" t="n">
        <v>40</v>
      </c>
      <c r="C1059" s="0" t="n">
        <v>101</v>
      </c>
      <c r="D1059" s="0" t="s">
        <v>447</v>
      </c>
      <c r="E1059" s="0" t="n">
        <v>-73457.231</v>
      </c>
      <c r="F1059" s="0" t="n">
        <v>31.357</v>
      </c>
      <c r="G1059" s="0" t="n">
        <f aca="false">IF(ISNUMBER(E1059),E1059,VALUE(SUBSTITUTE(E1059,"#",".01")))</f>
        <v>-73457.231</v>
      </c>
    </row>
    <row r="1060" customFormat="false" ht="13" hidden="false" customHeight="false" outlineLevel="0" collapsed="false">
      <c r="A1060" s="0" t="n">
        <v>60</v>
      </c>
      <c r="B1060" s="0" t="n">
        <v>41</v>
      </c>
      <c r="C1060" s="0" t="n">
        <v>101</v>
      </c>
      <c r="D1060" s="0" t="s">
        <v>455</v>
      </c>
      <c r="E1060" s="0" t="n">
        <v>-78942.231</v>
      </c>
      <c r="F1060" s="0" t="n">
        <v>18.928</v>
      </c>
      <c r="G1060" s="0" t="n">
        <f aca="false">IF(ISNUMBER(E1060),E1060,VALUE(SUBSTITUTE(E1060,"#",".01")))</f>
        <v>-78942.231</v>
      </c>
    </row>
    <row r="1061" customFormat="false" ht="13" hidden="false" customHeight="false" outlineLevel="0" collapsed="false">
      <c r="A1061" s="0" t="n">
        <v>59</v>
      </c>
      <c r="B1061" s="0" t="n">
        <v>42</v>
      </c>
      <c r="C1061" s="0" t="n">
        <v>101</v>
      </c>
      <c r="D1061" s="0" t="s">
        <v>466</v>
      </c>
      <c r="E1061" s="0" t="n">
        <v>-83511.231</v>
      </c>
      <c r="F1061" s="0" t="n">
        <v>5.856</v>
      </c>
      <c r="G1061" s="0" t="n">
        <f aca="false">IF(ISNUMBER(E1061),E1061,VALUE(SUBSTITUTE(E1061,"#",".01")))</f>
        <v>-83511.231</v>
      </c>
    </row>
    <row r="1062" customFormat="false" ht="13" hidden="false" customHeight="false" outlineLevel="0" collapsed="false">
      <c r="A1062" s="0" t="n">
        <v>58</v>
      </c>
      <c r="B1062" s="0" t="n">
        <v>43</v>
      </c>
      <c r="C1062" s="0" t="n">
        <v>101</v>
      </c>
      <c r="D1062" s="0" t="s">
        <v>480</v>
      </c>
      <c r="E1062" s="0" t="n">
        <v>-86335.84</v>
      </c>
      <c r="F1062" s="0" t="n">
        <v>24.084</v>
      </c>
      <c r="G1062" s="0" t="n">
        <f aca="false">IF(ISNUMBER(E1062),E1062,VALUE(SUBSTITUTE(E1062,"#",".01")))</f>
        <v>-86335.84</v>
      </c>
    </row>
    <row r="1063" customFormat="false" ht="13" hidden="false" customHeight="false" outlineLevel="0" collapsed="false">
      <c r="A1063" s="0" t="n">
        <v>57</v>
      </c>
      <c r="B1063" s="0" t="n">
        <v>44</v>
      </c>
      <c r="C1063" s="0" t="n">
        <v>101</v>
      </c>
      <c r="D1063" s="0" t="s">
        <v>489</v>
      </c>
      <c r="E1063" s="0" t="n">
        <v>-87949.72</v>
      </c>
      <c r="F1063" s="0" t="n">
        <v>2.014</v>
      </c>
      <c r="G1063" s="0" t="n">
        <f aca="false">IF(ISNUMBER(E1063),E1063,VALUE(SUBSTITUTE(E1063,"#",".01")))</f>
        <v>-87949.72</v>
      </c>
    </row>
    <row r="1064" customFormat="false" ht="13" hidden="false" customHeight="false" outlineLevel="0" collapsed="false">
      <c r="A1064" s="0" t="n">
        <v>56</v>
      </c>
      <c r="B1064" s="0" t="n">
        <v>45</v>
      </c>
      <c r="C1064" s="0" t="n">
        <v>101</v>
      </c>
      <c r="D1064" s="0" t="s">
        <v>501</v>
      </c>
      <c r="E1064" s="0" t="n">
        <v>-87408.021</v>
      </c>
      <c r="F1064" s="0" t="n">
        <v>17.23</v>
      </c>
      <c r="G1064" s="0" t="n">
        <f aca="false">IF(ISNUMBER(E1064),E1064,VALUE(SUBSTITUTE(E1064,"#",".01")))</f>
        <v>-87408.021</v>
      </c>
    </row>
    <row r="1065" customFormat="false" ht="13" hidden="false" customHeight="false" outlineLevel="0" collapsed="false">
      <c r="A1065" s="0" t="n">
        <v>55</v>
      </c>
      <c r="B1065" s="0" t="n">
        <v>46</v>
      </c>
      <c r="C1065" s="0" t="n">
        <v>101</v>
      </c>
      <c r="D1065" s="0" t="s">
        <v>512</v>
      </c>
      <c r="E1065" s="0" t="n">
        <v>-85428.021</v>
      </c>
      <c r="F1065" s="0" t="n">
        <v>17.688</v>
      </c>
      <c r="G1065" s="0" t="n">
        <f aca="false">IF(ISNUMBER(E1065),E1065,VALUE(SUBSTITUTE(E1065,"#",".01")))</f>
        <v>-85428.021</v>
      </c>
    </row>
    <row r="1066" customFormat="false" ht="13" hidden="false" customHeight="false" outlineLevel="0" collapsed="false">
      <c r="A1066" s="0" t="n">
        <v>54</v>
      </c>
      <c r="B1066" s="0" t="n">
        <v>47</v>
      </c>
      <c r="C1066" s="0" t="n">
        <v>101</v>
      </c>
      <c r="D1066" s="0" t="s">
        <v>524</v>
      </c>
      <c r="E1066" s="0" t="n">
        <v>-81224.197</v>
      </c>
      <c r="F1066" s="0" t="n">
        <v>104.408</v>
      </c>
      <c r="G1066" s="0" t="n">
        <f aca="false">IF(ISNUMBER(E1066),E1066,VALUE(SUBSTITUTE(E1066,"#",".01")))</f>
        <v>-81224.197</v>
      </c>
    </row>
    <row r="1067" customFormat="false" ht="13" hidden="false" customHeight="false" outlineLevel="0" collapsed="false">
      <c r="A1067" s="0" t="n">
        <v>53</v>
      </c>
      <c r="B1067" s="0" t="n">
        <v>48</v>
      </c>
      <c r="C1067" s="0" t="n">
        <v>101</v>
      </c>
      <c r="D1067" s="0" t="s">
        <v>536</v>
      </c>
      <c r="E1067" s="0" t="n">
        <v>-75747.66</v>
      </c>
      <c r="F1067" s="0" t="n">
        <v>150.936</v>
      </c>
      <c r="G1067" s="0" t="n">
        <f aca="false">IF(ISNUMBER(E1067),E1067,VALUE(SUBSTITUTE(E1067,"#",".01")))</f>
        <v>-75747.66</v>
      </c>
    </row>
    <row r="1068" customFormat="false" ht="13" hidden="false" customHeight="false" outlineLevel="0" collapsed="false">
      <c r="A1068" s="0" t="n">
        <v>52</v>
      </c>
      <c r="B1068" s="0" t="n">
        <v>49</v>
      </c>
      <c r="C1068" s="0" t="n">
        <v>101</v>
      </c>
      <c r="D1068" s="0" t="s">
        <v>545</v>
      </c>
      <c r="E1068" s="0" t="s">
        <v>555</v>
      </c>
      <c r="F1068" s="0" t="s">
        <v>180</v>
      </c>
      <c r="G1068" s="0" t="n">
        <f aca="false">IF(ISNUMBER(E1068),E1068,VALUE(SUBSTITUTE(E1068,"#",".01")))</f>
        <v>-68614.01</v>
      </c>
    </row>
    <row r="1069" customFormat="false" ht="13" hidden="false" customHeight="false" outlineLevel="0" collapsed="false">
      <c r="A1069" s="0" t="n">
        <v>51</v>
      </c>
      <c r="B1069" s="0" t="n">
        <v>50</v>
      </c>
      <c r="C1069" s="0" t="n">
        <v>101</v>
      </c>
      <c r="D1069" s="0" t="s">
        <v>552</v>
      </c>
      <c r="E1069" s="0" t="s">
        <v>556</v>
      </c>
      <c r="F1069" s="0" t="s">
        <v>180</v>
      </c>
      <c r="G1069" s="0" t="n">
        <f aca="false">IF(ISNUMBER(E1069),E1069,VALUE(SUBSTITUTE(E1069,"#",".01")))</f>
        <v>-59560.01</v>
      </c>
    </row>
    <row r="1070" customFormat="false" ht="13" hidden="false" customHeight="false" outlineLevel="0" collapsed="false">
      <c r="A1070" s="0" t="n">
        <v>65</v>
      </c>
      <c r="B1070" s="0" t="n">
        <v>37</v>
      </c>
      <c r="C1070" s="0" t="n">
        <v>102</v>
      </c>
      <c r="D1070" s="0" t="s">
        <v>420</v>
      </c>
      <c r="E1070" s="0" t="s">
        <v>557</v>
      </c>
      <c r="F1070" s="0" t="s">
        <v>169</v>
      </c>
      <c r="G1070" s="0" t="n">
        <f aca="false">IF(ISNUMBER(E1070),E1070,VALUE(SUBSTITUTE(E1070,"#",".01")))</f>
        <v>-38312.01</v>
      </c>
    </row>
    <row r="1071" customFormat="false" ht="13" hidden="false" customHeight="false" outlineLevel="0" collapsed="false">
      <c r="A1071" s="0" t="n">
        <v>64</v>
      </c>
      <c r="B1071" s="0" t="n">
        <v>38</v>
      </c>
      <c r="C1071" s="0" t="n">
        <v>102</v>
      </c>
      <c r="D1071" s="0" t="s">
        <v>429</v>
      </c>
      <c r="E1071" s="0" t="n">
        <v>-53077.471</v>
      </c>
      <c r="F1071" s="0" t="n">
        <v>111.172</v>
      </c>
      <c r="G1071" s="0" t="n">
        <f aca="false">IF(ISNUMBER(E1071),E1071,VALUE(SUBSTITUTE(E1071,"#",".01")))</f>
        <v>-53077.471</v>
      </c>
    </row>
    <row r="1072" customFormat="false" ht="13" hidden="false" customHeight="false" outlineLevel="0" collapsed="false">
      <c r="A1072" s="0" t="n">
        <v>63</v>
      </c>
      <c r="B1072" s="0" t="n">
        <v>39</v>
      </c>
      <c r="C1072" s="0" t="n">
        <v>102</v>
      </c>
      <c r="D1072" s="0" t="s">
        <v>437</v>
      </c>
      <c r="E1072" s="0" t="n">
        <v>-61892.471</v>
      </c>
      <c r="F1072" s="0" t="n">
        <v>86.367</v>
      </c>
      <c r="G1072" s="0" t="n">
        <f aca="false">IF(ISNUMBER(E1072),E1072,VALUE(SUBSTITUTE(E1072,"#",".01")))</f>
        <v>-61892.471</v>
      </c>
    </row>
    <row r="1073" customFormat="false" ht="13" hidden="false" customHeight="false" outlineLevel="0" collapsed="false">
      <c r="A1073" s="0" t="n">
        <v>62</v>
      </c>
      <c r="B1073" s="0" t="n">
        <v>40</v>
      </c>
      <c r="C1073" s="0" t="n">
        <v>102</v>
      </c>
      <c r="D1073" s="0" t="s">
        <v>447</v>
      </c>
      <c r="E1073" s="0" t="n">
        <v>-71742.471</v>
      </c>
      <c r="F1073" s="0" t="n">
        <v>50.589</v>
      </c>
      <c r="G1073" s="0" t="n">
        <f aca="false">IF(ISNUMBER(E1073),E1073,VALUE(SUBSTITUTE(E1073,"#",".01")))</f>
        <v>-71742.471</v>
      </c>
    </row>
    <row r="1074" customFormat="false" ht="13" hidden="false" customHeight="false" outlineLevel="0" collapsed="false">
      <c r="A1074" s="0" t="n">
        <v>61</v>
      </c>
      <c r="B1074" s="0" t="n">
        <v>41</v>
      </c>
      <c r="C1074" s="0" t="n">
        <v>102</v>
      </c>
      <c r="D1074" s="0" t="s">
        <v>455</v>
      </c>
      <c r="E1074" s="0" t="n">
        <v>-76347.471</v>
      </c>
      <c r="F1074" s="0" t="n">
        <v>40.734</v>
      </c>
      <c r="G1074" s="0" t="n">
        <f aca="false">IF(ISNUMBER(E1074),E1074,VALUE(SUBSTITUTE(E1074,"#",".01")))</f>
        <v>-76347.471</v>
      </c>
    </row>
    <row r="1075" customFormat="false" ht="13" hidden="false" customHeight="false" outlineLevel="0" collapsed="false">
      <c r="A1075" s="0" t="n">
        <v>60</v>
      </c>
      <c r="B1075" s="0" t="n">
        <v>42</v>
      </c>
      <c r="C1075" s="0" t="n">
        <v>102</v>
      </c>
      <c r="D1075" s="0" t="s">
        <v>466</v>
      </c>
      <c r="E1075" s="0" t="n">
        <v>-83557.471</v>
      </c>
      <c r="F1075" s="0" t="n">
        <v>20.839</v>
      </c>
      <c r="G1075" s="0" t="n">
        <f aca="false">IF(ISNUMBER(E1075),E1075,VALUE(SUBSTITUTE(E1075,"#",".01")))</f>
        <v>-83557.471</v>
      </c>
    </row>
    <row r="1076" customFormat="false" ht="13" hidden="false" customHeight="false" outlineLevel="0" collapsed="false">
      <c r="A1076" s="0" t="n">
        <v>59</v>
      </c>
      <c r="B1076" s="0" t="n">
        <v>43</v>
      </c>
      <c r="C1076" s="0" t="n">
        <v>102</v>
      </c>
      <c r="D1076" s="0" t="s">
        <v>480</v>
      </c>
      <c r="E1076" s="0" t="n">
        <v>-84565.665</v>
      </c>
      <c r="F1076" s="0" t="n">
        <v>9.393</v>
      </c>
      <c r="G1076" s="0" t="n">
        <f aca="false">IF(ISNUMBER(E1076),E1076,VALUE(SUBSTITUTE(E1076,"#",".01")))</f>
        <v>-84565.665</v>
      </c>
    </row>
    <row r="1077" customFormat="false" ht="13" hidden="false" customHeight="false" outlineLevel="0" collapsed="false">
      <c r="A1077" s="0" t="n">
        <v>58</v>
      </c>
      <c r="B1077" s="0" t="n">
        <v>44</v>
      </c>
      <c r="C1077" s="0" t="n">
        <v>102</v>
      </c>
      <c r="D1077" s="0" t="s">
        <v>489</v>
      </c>
      <c r="E1077" s="0" t="n">
        <v>-89098.043</v>
      </c>
      <c r="F1077" s="0" t="n">
        <v>2.014</v>
      </c>
      <c r="G1077" s="0" t="n">
        <f aca="false">IF(ISNUMBER(E1077),E1077,VALUE(SUBSTITUTE(E1077,"#",".01")))</f>
        <v>-89098.043</v>
      </c>
    </row>
    <row r="1078" customFormat="false" ht="13" hidden="false" customHeight="false" outlineLevel="0" collapsed="false">
      <c r="A1078" s="0" t="n">
        <v>57</v>
      </c>
      <c r="B1078" s="0" t="n">
        <v>45</v>
      </c>
      <c r="C1078" s="0" t="n">
        <v>102</v>
      </c>
      <c r="D1078" s="0" t="s">
        <v>501</v>
      </c>
      <c r="E1078" s="0" t="n">
        <v>-86775.004</v>
      </c>
      <c r="F1078" s="0" t="n">
        <v>4.941</v>
      </c>
      <c r="G1078" s="0" t="n">
        <f aca="false">IF(ISNUMBER(E1078),E1078,VALUE(SUBSTITUTE(E1078,"#",".01")))</f>
        <v>-86775.004</v>
      </c>
    </row>
    <row r="1079" customFormat="false" ht="13" hidden="false" customHeight="false" outlineLevel="0" collapsed="false">
      <c r="A1079" s="0" t="n">
        <v>56</v>
      </c>
      <c r="B1079" s="0" t="n">
        <v>46</v>
      </c>
      <c r="C1079" s="0" t="n">
        <v>102</v>
      </c>
      <c r="D1079" s="0" t="s">
        <v>512</v>
      </c>
      <c r="E1079" s="0" t="n">
        <v>-87925.075</v>
      </c>
      <c r="F1079" s="0" t="n">
        <v>2.988</v>
      </c>
      <c r="G1079" s="0" t="n">
        <f aca="false">IF(ISNUMBER(E1079),E1079,VALUE(SUBSTITUTE(E1079,"#",".01")))</f>
        <v>-87925.075</v>
      </c>
    </row>
    <row r="1080" customFormat="false" ht="13" hidden="false" customHeight="false" outlineLevel="0" collapsed="false">
      <c r="A1080" s="0" t="n">
        <v>55</v>
      </c>
      <c r="B1080" s="0" t="n">
        <v>47</v>
      </c>
      <c r="C1080" s="0" t="n">
        <v>102</v>
      </c>
      <c r="D1080" s="0" t="s">
        <v>524</v>
      </c>
      <c r="E1080" s="0" t="n">
        <v>-82264.893</v>
      </c>
      <c r="F1080" s="0" t="n">
        <v>27.945</v>
      </c>
      <c r="G1080" s="0" t="n">
        <f aca="false">IF(ISNUMBER(E1080),E1080,VALUE(SUBSTITUTE(E1080,"#",".01")))</f>
        <v>-82264.893</v>
      </c>
    </row>
    <row r="1081" customFormat="false" ht="13" hidden="false" customHeight="false" outlineLevel="0" collapsed="false">
      <c r="A1081" s="0" t="n">
        <v>54</v>
      </c>
      <c r="B1081" s="0" t="n">
        <v>48</v>
      </c>
      <c r="C1081" s="0" t="n">
        <v>102</v>
      </c>
      <c r="D1081" s="0" t="s">
        <v>536</v>
      </c>
      <c r="E1081" s="0" t="n">
        <v>-79677.893</v>
      </c>
      <c r="F1081" s="0" t="n">
        <v>29.067</v>
      </c>
      <c r="G1081" s="0" t="n">
        <f aca="false">IF(ISNUMBER(E1081),E1081,VALUE(SUBSTITUTE(E1081,"#",".01")))</f>
        <v>-79677.893</v>
      </c>
    </row>
    <row r="1082" customFormat="false" ht="13" hidden="false" customHeight="false" outlineLevel="0" collapsed="false">
      <c r="A1082" s="0" t="n">
        <v>53</v>
      </c>
      <c r="B1082" s="0" t="n">
        <v>49</v>
      </c>
      <c r="C1082" s="0" t="n">
        <v>102</v>
      </c>
      <c r="D1082" s="0" t="s">
        <v>545</v>
      </c>
      <c r="E1082" s="0" t="n">
        <v>-70709.488</v>
      </c>
      <c r="F1082" s="0" t="n">
        <v>111.699</v>
      </c>
      <c r="G1082" s="0" t="n">
        <f aca="false">IF(ISNUMBER(E1082),E1082,VALUE(SUBSTITUTE(E1082,"#",".01")))</f>
        <v>-70709.488</v>
      </c>
    </row>
    <row r="1083" customFormat="false" ht="13" hidden="false" customHeight="false" outlineLevel="0" collapsed="false">
      <c r="A1083" s="0" t="n">
        <v>52</v>
      </c>
      <c r="B1083" s="0" t="n">
        <v>50</v>
      </c>
      <c r="C1083" s="0" t="n">
        <v>102</v>
      </c>
      <c r="D1083" s="0" t="s">
        <v>552</v>
      </c>
      <c r="E1083" s="0" t="n">
        <v>-64929.488</v>
      </c>
      <c r="F1083" s="0" t="n">
        <v>131.82</v>
      </c>
      <c r="G1083" s="0" t="n">
        <f aca="false">IF(ISNUMBER(E1083),E1083,VALUE(SUBSTITUTE(E1083,"#",".01")))</f>
        <v>-64929.488</v>
      </c>
    </row>
    <row r="1084" customFormat="false" ht="13" hidden="false" customHeight="false" outlineLevel="0" collapsed="false">
      <c r="A1084" s="0" t="n">
        <v>65</v>
      </c>
      <c r="B1084" s="0" t="n">
        <v>38</v>
      </c>
      <c r="C1084" s="0" t="n">
        <v>103</v>
      </c>
      <c r="D1084" s="0" t="s">
        <v>429</v>
      </c>
      <c r="E1084" s="0" t="s">
        <v>558</v>
      </c>
      <c r="F1084" s="0" t="s">
        <v>169</v>
      </c>
      <c r="G1084" s="0" t="n">
        <f aca="false">IF(ISNUMBER(E1084),E1084,VALUE(SUBSTITUTE(E1084,"#",".01")))</f>
        <v>-47553.01</v>
      </c>
    </row>
    <row r="1085" customFormat="false" ht="13" hidden="false" customHeight="false" outlineLevel="0" collapsed="false">
      <c r="A1085" s="0" t="n">
        <v>64</v>
      </c>
      <c r="B1085" s="0" t="n">
        <v>39</v>
      </c>
      <c r="C1085" s="0" t="n">
        <v>103</v>
      </c>
      <c r="D1085" s="0" t="s">
        <v>437</v>
      </c>
      <c r="E1085" s="0" t="s">
        <v>559</v>
      </c>
      <c r="F1085" s="0" t="s">
        <v>180</v>
      </c>
      <c r="G1085" s="0" t="n">
        <f aca="false">IF(ISNUMBER(E1085),E1085,VALUE(SUBSTITUTE(E1085,"#",".01")))</f>
        <v>-58936.01</v>
      </c>
    </row>
    <row r="1086" customFormat="false" ht="13" hidden="false" customHeight="false" outlineLevel="0" collapsed="false">
      <c r="A1086" s="0" t="n">
        <v>63</v>
      </c>
      <c r="B1086" s="0" t="n">
        <v>40</v>
      </c>
      <c r="C1086" s="0" t="n">
        <v>103</v>
      </c>
      <c r="D1086" s="0" t="s">
        <v>447</v>
      </c>
      <c r="E1086" s="0" t="n">
        <v>-68372.027</v>
      </c>
      <c r="F1086" s="0" t="n">
        <v>108.742</v>
      </c>
      <c r="G1086" s="0" t="n">
        <f aca="false">IF(ISNUMBER(E1086),E1086,VALUE(SUBSTITUTE(E1086,"#",".01")))</f>
        <v>-68372.027</v>
      </c>
    </row>
    <row r="1087" customFormat="false" ht="13" hidden="false" customHeight="false" outlineLevel="0" collapsed="false">
      <c r="A1087" s="0" t="n">
        <v>62</v>
      </c>
      <c r="B1087" s="0" t="n">
        <v>41</v>
      </c>
      <c r="C1087" s="0" t="n">
        <v>103</v>
      </c>
      <c r="D1087" s="0" t="s">
        <v>455</v>
      </c>
      <c r="E1087" s="0" t="n">
        <v>-75317.027</v>
      </c>
      <c r="F1087" s="0" t="n">
        <v>67.822</v>
      </c>
      <c r="G1087" s="0" t="n">
        <f aca="false">IF(ISNUMBER(E1087),E1087,VALUE(SUBSTITUTE(E1087,"#",".01")))</f>
        <v>-75317.027</v>
      </c>
    </row>
    <row r="1088" customFormat="false" ht="13" hidden="false" customHeight="false" outlineLevel="0" collapsed="false">
      <c r="A1088" s="0" t="n">
        <v>61</v>
      </c>
      <c r="B1088" s="0" t="n">
        <v>42</v>
      </c>
      <c r="C1088" s="0" t="n">
        <v>103</v>
      </c>
      <c r="D1088" s="0" t="s">
        <v>466</v>
      </c>
      <c r="E1088" s="0" t="n">
        <v>-80847.027</v>
      </c>
      <c r="F1088" s="0" t="n">
        <v>60.826</v>
      </c>
      <c r="G1088" s="0" t="n">
        <f aca="false">IF(ISNUMBER(E1088),E1088,VALUE(SUBSTITUTE(E1088,"#",".01")))</f>
        <v>-80847.027</v>
      </c>
    </row>
    <row r="1089" customFormat="false" ht="13" hidden="false" customHeight="false" outlineLevel="0" collapsed="false">
      <c r="A1089" s="0" t="n">
        <v>60</v>
      </c>
      <c r="B1089" s="0" t="n">
        <v>43</v>
      </c>
      <c r="C1089" s="0" t="n">
        <v>103</v>
      </c>
      <c r="D1089" s="0" t="s">
        <v>480</v>
      </c>
      <c r="E1089" s="0" t="n">
        <v>-84597.027</v>
      </c>
      <c r="F1089" s="0" t="n">
        <v>9.992</v>
      </c>
      <c r="G1089" s="0" t="n">
        <f aca="false">IF(ISNUMBER(E1089),E1089,VALUE(SUBSTITUTE(E1089,"#",".01")))</f>
        <v>-84597.027</v>
      </c>
    </row>
    <row r="1090" customFormat="false" ht="13" hidden="false" customHeight="false" outlineLevel="0" collapsed="false">
      <c r="A1090" s="0" t="n">
        <v>59</v>
      </c>
      <c r="B1090" s="0" t="n">
        <v>44</v>
      </c>
      <c r="C1090" s="0" t="n">
        <v>103</v>
      </c>
      <c r="D1090" s="0" t="s">
        <v>489</v>
      </c>
      <c r="E1090" s="0" t="n">
        <v>-87258.775</v>
      </c>
      <c r="F1090" s="0" t="n">
        <v>2.018</v>
      </c>
      <c r="G1090" s="0" t="n">
        <f aca="false">IF(ISNUMBER(E1090),E1090,VALUE(SUBSTITUTE(E1090,"#",".01")))</f>
        <v>-87258.775</v>
      </c>
    </row>
    <row r="1091" customFormat="false" ht="13" hidden="false" customHeight="false" outlineLevel="0" collapsed="false">
      <c r="A1091" s="0" t="n">
        <v>58</v>
      </c>
      <c r="B1091" s="0" t="n">
        <v>45</v>
      </c>
      <c r="C1091" s="0" t="n">
        <v>103</v>
      </c>
      <c r="D1091" s="0" t="s">
        <v>501</v>
      </c>
      <c r="E1091" s="0" t="n">
        <v>-88022.185</v>
      </c>
      <c r="F1091" s="0" t="n">
        <v>2.806</v>
      </c>
      <c r="G1091" s="0" t="n">
        <f aca="false">IF(ISNUMBER(E1091),E1091,VALUE(SUBSTITUTE(E1091,"#",".01")))</f>
        <v>-88022.185</v>
      </c>
    </row>
    <row r="1092" customFormat="false" ht="13" hidden="false" customHeight="false" outlineLevel="0" collapsed="false">
      <c r="A1092" s="0" t="n">
        <v>57</v>
      </c>
      <c r="B1092" s="0" t="n">
        <v>46</v>
      </c>
      <c r="C1092" s="0" t="n">
        <v>103</v>
      </c>
      <c r="D1092" s="0" t="s">
        <v>512</v>
      </c>
      <c r="E1092" s="0" t="n">
        <v>-87479.11</v>
      </c>
      <c r="F1092" s="0" t="n">
        <v>2.902</v>
      </c>
      <c r="G1092" s="0" t="n">
        <f aca="false">IF(ISNUMBER(E1092),E1092,VALUE(SUBSTITUTE(E1092,"#",".01")))</f>
        <v>-87479.11</v>
      </c>
    </row>
    <row r="1093" customFormat="false" ht="13" hidden="false" customHeight="false" outlineLevel="0" collapsed="false">
      <c r="A1093" s="0" t="n">
        <v>56</v>
      </c>
      <c r="B1093" s="0" t="n">
        <v>47</v>
      </c>
      <c r="C1093" s="0" t="n">
        <v>103</v>
      </c>
      <c r="D1093" s="0" t="s">
        <v>524</v>
      </c>
      <c r="E1093" s="0" t="n">
        <v>-84791.366</v>
      </c>
      <c r="F1093" s="0" t="n">
        <v>16.682</v>
      </c>
      <c r="G1093" s="0" t="n">
        <f aca="false">IF(ISNUMBER(E1093),E1093,VALUE(SUBSTITUTE(E1093,"#",".01")))</f>
        <v>-84791.366</v>
      </c>
    </row>
    <row r="1094" customFormat="false" ht="13" hidden="false" customHeight="false" outlineLevel="0" collapsed="false">
      <c r="A1094" s="0" t="n">
        <v>55</v>
      </c>
      <c r="B1094" s="0" t="n">
        <v>48</v>
      </c>
      <c r="C1094" s="0" t="n">
        <v>103</v>
      </c>
      <c r="D1094" s="0" t="s">
        <v>536</v>
      </c>
      <c r="E1094" s="0" t="n">
        <v>-80649.453</v>
      </c>
      <c r="F1094" s="0" t="n">
        <v>15.37</v>
      </c>
      <c r="G1094" s="0" t="n">
        <f aca="false">IF(ISNUMBER(E1094),E1094,VALUE(SUBSTITUTE(E1094,"#",".01")))</f>
        <v>-80649.453</v>
      </c>
    </row>
    <row r="1095" customFormat="false" ht="13" hidden="false" customHeight="false" outlineLevel="0" collapsed="false">
      <c r="A1095" s="0" t="n">
        <v>54</v>
      </c>
      <c r="B1095" s="0" t="n">
        <v>49</v>
      </c>
      <c r="C1095" s="0" t="n">
        <v>103</v>
      </c>
      <c r="D1095" s="0" t="s">
        <v>545</v>
      </c>
      <c r="E1095" s="0" t="n">
        <v>-74599.453</v>
      </c>
      <c r="F1095" s="0" t="n">
        <v>25.224</v>
      </c>
      <c r="G1095" s="0" t="n">
        <f aca="false">IF(ISNUMBER(E1095),E1095,VALUE(SUBSTITUTE(E1095,"#",".01")))</f>
        <v>-74599.453</v>
      </c>
    </row>
    <row r="1096" customFormat="false" ht="13" hidden="false" customHeight="false" outlineLevel="0" collapsed="false">
      <c r="A1096" s="0" t="n">
        <v>53</v>
      </c>
      <c r="B1096" s="0" t="n">
        <v>50</v>
      </c>
      <c r="C1096" s="0" t="n">
        <v>103</v>
      </c>
      <c r="D1096" s="0" t="s">
        <v>552</v>
      </c>
      <c r="E1096" s="0" t="s">
        <v>560</v>
      </c>
      <c r="F1096" s="0" t="s">
        <v>180</v>
      </c>
      <c r="G1096" s="0" t="n">
        <f aca="false">IF(ISNUMBER(E1096),E1096,VALUE(SUBSTITUTE(E1096,"#",".01")))</f>
        <v>-66974.01</v>
      </c>
    </row>
    <row r="1097" customFormat="false" ht="13" hidden="false" customHeight="false" outlineLevel="0" collapsed="false">
      <c r="A1097" s="0" t="n">
        <v>52</v>
      </c>
      <c r="B1097" s="0" t="n">
        <v>51</v>
      </c>
      <c r="C1097" s="0" t="n">
        <v>103</v>
      </c>
      <c r="D1097" s="0" t="s">
        <v>561</v>
      </c>
      <c r="E1097" s="0" t="s">
        <v>562</v>
      </c>
      <c r="F1097" s="0" t="s">
        <v>180</v>
      </c>
      <c r="G1097" s="0" t="n">
        <f aca="false">IF(ISNUMBER(E1097),E1097,VALUE(SUBSTITUTE(E1097,"#",".01")))</f>
        <v>-56178.01</v>
      </c>
    </row>
    <row r="1098" customFormat="false" ht="13" hidden="false" customHeight="false" outlineLevel="0" collapsed="false">
      <c r="A1098" s="0" t="n">
        <v>66</v>
      </c>
      <c r="B1098" s="0" t="n">
        <v>38</v>
      </c>
      <c r="C1098" s="0" t="n">
        <v>104</v>
      </c>
      <c r="D1098" s="0" t="s">
        <v>429</v>
      </c>
      <c r="E1098" s="0" t="s">
        <v>563</v>
      </c>
      <c r="F1098" s="0" t="s">
        <v>158</v>
      </c>
      <c r="G1098" s="0" t="n">
        <f aca="false">IF(ISNUMBER(E1098),E1098,VALUE(SUBSTITUTE(E1098,"#",".01")))</f>
        <v>-44404.01</v>
      </c>
    </row>
    <row r="1099" customFormat="false" ht="13" hidden="false" customHeight="false" outlineLevel="0" collapsed="false">
      <c r="A1099" s="0" t="n">
        <v>65</v>
      </c>
      <c r="B1099" s="0" t="n">
        <v>39</v>
      </c>
      <c r="C1099" s="0" t="n">
        <v>104</v>
      </c>
      <c r="D1099" s="0" t="s">
        <v>437</v>
      </c>
      <c r="E1099" s="0" t="s">
        <v>564</v>
      </c>
      <c r="F1099" s="0" t="s">
        <v>167</v>
      </c>
      <c r="G1099" s="0" t="n">
        <f aca="false">IF(ISNUMBER(E1099),E1099,VALUE(SUBSTITUTE(E1099,"#",".01")))</f>
        <v>-54912.01</v>
      </c>
    </row>
    <row r="1100" customFormat="false" ht="13" hidden="false" customHeight="false" outlineLevel="0" collapsed="false">
      <c r="A1100" s="0" t="n">
        <v>64</v>
      </c>
      <c r="B1100" s="0" t="n">
        <v>40</v>
      </c>
      <c r="C1100" s="0" t="n">
        <v>104</v>
      </c>
      <c r="D1100" s="0" t="s">
        <v>447</v>
      </c>
      <c r="E1100" s="0" t="s">
        <v>565</v>
      </c>
      <c r="F1100" s="0" t="s">
        <v>167</v>
      </c>
      <c r="G1100" s="0" t="n">
        <f aca="false">IF(ISNUMBER(E1100),E1100,VALUE(SUBSTITUTE(E1100,"#",".01")))</f>
        <v>-66341.01</v>
      </c>
    </row>
    <row r="1101" customFormat="false" ht="13" hidden="false" customHeight="false" outlineLevel="0" collapsed="false">
      <c r="A1101" s="0" t="n">
        <v>63</v>
      </c>
      <c r="B1101" s="0" t="n">
        <v>41</v>
      </c>
      <c r="C1101" s="0" t="n">
        <v>104</v>
      </c>
      <c r="D1101" s="0" t="s">
        <v>455</v>
      </c>
      <c r="E1101" s="0" t="n">
        <v>-72223.666</v>
      </c>
      <c r="F1101" s="0" t="n">
        <v>104.81</v>
      </c>
      <c r="G1101" s="0" t="n">
        <f aca="false">IF(ISNUMBER(E1101),E1101,VALUE(SUBSTITUTE(E1101,"#",".01")))</f>
        <v>-72223.666</v>
      </c>
    </row>
    <row r="1102" customFormat="false" ht="13" hidden="false" customHeight="false" outlineLevel="0" collapsed="false">
      <c r="A1102" s="0" t="n">
        <v>62</v>
      </c>
      <c r="B1102" s="0" t="n">
        <v>42</v>
      </c>
      <c r="C1102" s="0" t="n">
        <v>104</v>
      </c>
      <c r="D1102" s="0" t="s">
        <v>466</v>
      </c>
      <c r="E1102" s="0" t="n">
        <v>-80328.666</v>
      </c>
      <c r="F1102" s="0" t="n">
        <v>53.713</v>
      </c>
      <c r="G1102" s="0" t="n">
        <f aca="false">IF(ISNUMBER(E1102),E1102,VALUE(SUBSTITUTE(E1102,"#",".01")))</f>
        <v>-80328.666</v>
      </c>
    </row>
    <row r="1103" customFormat="false" ht="13" hidden="false" customHeight="false" outlineLevel="0" collapsed="false">
      <c r="A1103" s="0" t="n">
        <v>61</v>
      </c>
      <c r="B1103" s="0" t="n">
        <v>43</v>
      </c>
      <c r="C1103" s="0" t="n">
        <v>104</v>
      </c>
      <c r="D1103" s="0" t="s">
        <v>480</v>
      </c>
      <c r="E1103" s="0" t="n">
        <v>-82486.166</v>
      </c>
      <c r="F1103" s="0" t="n">
        <v>45.663</v>
      </c>
      <c r="G1103" s="0" t="n">
        <f aca="false">IF(ISNUMBER(E1103),E1103,VALUE(SUBSTITUTE(E1103,"#",".01")))</f>
        <v>-82486.166</v>
      </c>
    </row>
    <row r="1104" customFormat="false" ht="13" hidden="false" customHeight="false" outlineLevel="0" collapsed="false">
      <c r="A1104" s="0" t="n">
        <v>60</v>
      </c>
      <c r="B1104" s="0" t="n">
        <v>44</v>
      </c>
      <c r="C1104" s="0" t="n">
        <v>104</v>
      </c>
      <c r="D1104" s="0" t="s">
        <v>489</v>
      </c>
      <c r="E1104" s="0" t="n">
        <v>-88088.872</v>
      </c>
      <c r="F1104" s="0" t="n">
        <v>3.137</v>
      </c>
      <c r="G1104" s="0" t="n">
        <f aca="false">IF(ISNUMBER(E1104),E1104,VALUE(SUBSTITUTE(E1104,"#",".01")))</f>
        <v>-88088.872</v>
      </c>
    </row>
    <row r="1105" customFormat="false" ht="13" hidden="false" customHeight="false" outlineLevel="0" collapsed="false">
      <c r="A1105" s="0" t="n">
        <v>59</v>
      </c>
      <c r="B1105" s="0" t="n">
        <v>45</v>
      </c>
      <c r="C1105" s="0" t="n">
        <v>104</v>
      </c>
      <c r="D1105" s="0" t="s">
        <v>501</v>
      </c>
      <c r="E1105" s="0" t="n">
        <v>-86949.825</v>
      </c>
      <c r="F1105" s="0" t="n">
        <v>2.807</v>
      </c>
      <c r="G1105" s="0" t="n">
        <f aca="false">IF(ISNUMBER(E1105),E1105,VALUE(SUBSTITUTE(E1105,"#",".01")))</f>
        <v>-86949.825</v>
      </c>
    </row>
    <row r="1106" customFormat="false" ht="13" hidden="false" customHeight="false" outlineLevel="0" collapsed="false">
      <c r="A1106" s="0" t="n">
        <v>58</v>
      </c>
      <c r="B1106" s="0" t="n">
        <v>46</v>
      </c>
      <c r="C1106" s="0" t="n">
        <v>104</v>
      </c>
      <c r="D1106" s="0" t="s">
        <v>512</v>
      </c>
      <c r="E1106" s="0" t="n">
        <v>-89390.045</v>
      </c>
      <c r="F1106" s="0" t="n">
        <v>4.133</v>
      </c>
      <c r="G1106" s="0" t="n">
        <f aca="false">IF(ISNUMBER(E1106),E1106,VALUE(SUBSTITUTE(E1106,"#",".01")))</f>
        <v>-89390.045</v>
      </c>
    </row>
    <row r="1107" customFormat="false" ht="13" hidden="false" customHeight="false" outlineLevel="0" collapsed="false">
      <c r="A1107" s="0" t="n">
        <v>57</v>
      </c>
      <c r="B1107" s="0" t="n">
        <v>47</v>
      </c>
      <c r="C1107" s="0" t="n">
        <v>104</v>
      </c>
      <c r="D1107" s="0" t="s">
        <v>524</v>
      </c>
      <c r="E1107" s="0" t="n">
        <v>-85111.392</v>
      </c>
      <c r="F1107" s="0" t="n">
        <v>5.751</v>
      </c>
      <c r="G1107" s="0" t="n">
        <f aca="false">IF(ISNUMBER(E1107),E1107,VALUE(SUBSTITUTE(E1107,"#",".01")))</f>
        <v>-85111.392</v>
      </c>
    </row>
    <row r="1108" customFormat="false" ht="13" hidden="false" customHeight="false" outlineLevel="0" collapsed="false">
      <c r="A1108" s="0" t="n">
        <v>56</v>
      </c>
      <c r="B1108" s="0" t="n">
        <v>48</v>
      </c>
      <c r="C1108" s="0" t="n">
        <v>104</v>
      </c>
      <c r="D1108" s="0" t="s">
        <v>536</v>
      </c>
      <c r="E1108" s="0" t="n">
        <v>-83974.674</v>
      </c>
      <c r="F1108" s="0" t="n">
        <v>9.466</v>
      </c>
      <c r="G1108" s="0" t="n">
        <f aca="false">IF(ISNUMBER(E1108),E1108,VALUE(SUBSTITUTE(E1108,"#",".01")))</f>
        <v>-83974.674</v>
      </c>
    </row>
    <row r="1109" customFormat="false" ht="13" hidden="false" customHeight="false" outlineLevel="0" collapsed="false">
      <c r="A1109" s="0" t="n">
        <v>55</v>
      </c>
      <c r="B1109" s="0" t="n">
        <v>49</v>
      </c>
      <c r="C1109" s="0" t="n">
        <v>104</v>
      </c>
      <c r="D1109" s="0" t="s">
        <v>545</v>
      </c>
      <c r="E1109" s="0" t="n">
        <v>-76106.627</v>
      </c>
      <c r="F1109" s="0" t="n">
        <v>84.733</v>
      </c>
      <c r="G1109" s="0" t="n">
        <f aca="false">IF(ISNUMBER(E1109),E1109,VALUE(SUBSTITUTE(E1109,"#",".01")))</f>
        <v>-76106.627</v>
      </c>
    </row>
    <row r="1110" customFormat="false" ht="13" hidden="false" customHeight="false" outlineLevel="0" collapsed="false">
      <c r="A1110" s="0" t="n">
        <v>54</v>
      </c>
      <c r="B1110" s="0" t="n">
        <v>50</v>
      </c>
      <c r="C1110" s="0" t="n">
        <v>104</v>
      </c>
      <c r="D1110" s="0" t="s">
        <v>552</v>
      </c>
      <c r="E1110" s="0" t="n">
        <v>-71591.627</v>
      </c>
      <c r="F1110" s="0" t="n">
        <v>103.825</v>
      </c>
      <c r="G1110" s="0" t="n">
        <f aca="false">IF(ISNUMBER(E1110),E1110,VALUE(SUBSTITUTE(E1110,"#",".01")))</f>
        <v>-71591.627</v>
      </c>
    </row>
    <row r="1111" customFormat="false" ht="13" hidden="false" customHeight="false" outlineLevel="0" collapsed="false">
      <c r="A1111" s="0" t="n">
        <v>53</v>
      </c>
      <c r="B1111" s="0" t="n">
        <v>51</v>
      </c>
      <c r="C1111" s="0" t="n">
        <v>104</v>
      </c>
      <c r="D1111" s="0" t="s">
        <v>561</v>
      </c>
      <c r="E1111" s="0" t="s">
        <v>566</v>
      </c>
      <c r="F1111" s="0" t="s">
        <v>567</v>
      </c>
      <c r="G1111" s="0" t="n">
        <f aca="false">IF(ISNUMBER(E1111),E1111,VALUE(SUBSTITUTE(E1111,"#",".01")))</f>
        <v>-59176.01</v>
      </c>
    </row>
    <row r="1112" customFormat="false" ht="13" hidden="false" customHeight="false" outlineLevel="0" collapsed="false">
      <c r="A1112" s="0" t="n">
        <v>67</v>
      </c>
      <c r="B1112" s="0" t="n">
        <v>38</v>
      </c>
      <c r="C1112" s="0" t="n">
        <v>105</v>
      </c>
      <c r="D1112" s="0" t="s">
        <v>429</v>
      </c>
      <c r="E1112" s="0" t="s">
        <v>568</v>
      </c>
      <c r="F1112" s="0" t="s">
        <v>158</v>
      </c>
      <c r="G1112" s="0" t="n">
        <f aca="false">IF(ISNUMBER(E1112),E1112,VALUE(SUBSTITUTE(E1112,"#",".01")))</f>
        <v>-38582.01</v>
      </c>
    </row>
    <row r="1113" customFormat="false" ht="13" hidden="false" customHeight="false" outlineLevel="0" collapsed="false">
      <c r="A1113" s="0" t="n">
        <v>66</v>
      </c>
      <c r="B1113" s="0" t="n">
        <v>39</v>
      </c>
      <c r="C1113" s="0" t="n">
        <v>105</v>
      </c>
      <c r="D1113" s="0" t="s">
        <v>437</v>
      </c>
      <c r="E1113" s="0" t="s">
        <v>569</v>
      </c>
      <c r="F1113" s="0" t="s">
        <v>169</v>
      </c>
      <c r="G1113" s="0" t="n">
        <f aca="false">IF(ISNUMBER(E1113),E1113,VALUE(SUBSTITUTE(E1113,"#",".01")))</f>
        <v>-51353.01</v>
      </c>
    </row>
    <row r="1114" customFormat="false" ht="13" hidden="false" customHeight="false" outlineLevel="0" collapsed="false">
      <c r="A1114" s="0" t="n">
        <v>65</v>
      </c>
      <c r="B1114" s="0" t="n">
        <v>40</v>
      </c>
      <c r="C1114" s="0" t="n">
        <v>105</v>
      </c>
      <c r="D1114" s="0" t="s">
        <v>447</v>
      </c>
      <c r="E1114" s="0" t="s">
        <v>570</v>
      </c>
      <c r="F1114" s="0" t="s">
        <v>167</v>
      </c>
      <c r="G1114" s="0" t="n">
        <f aca="false">IF(ISNUMBER(E1114),E1114,VALUE(SUBSTITUTE(E1114,"#",".01")))</f>
        <v>-62364.01</v>
      </c>
    </row>
    <row r="1115" customFormat="false" ht="13" hidden="false" customHeight="false" outlineLevel="0" collapsed="false">
      <c r="A1115" s="0" t="n">
        <v>64</v>
      </c>
      <c r="B1115" s="0" t="n">
        <v>41</v>
      </c>
      <c r="C1115" s="0" t="n">
        <v>105</v>
      </c>
      <c r="D1115" s="0" t="s">
        <v>455</v>
      </c>
      <c r="E1115" s="0" t="n">
        <v>-70852.653</v>
      </c>
      <c r="F1115" s="0" t="n">
        <v>99.799</v>
      </c>
      <c r="G1115" s="0" t="n">
        <f aca="false">IF(ISNUMBER(E1115),E1115,VALUE(SUBSTITUTE(E1115,"#",".01")))</f>
        <v>-70852.653</v>
      </c>
    </row>
    <row r="1116" customFormat="false" ht="13" hidden="false" customHeight="false" outlineLevel="0" collapsed="false">
      <c r="A1116" s="0" t="n">
        <v>63</v>
      </c>
      <c r="B1116" s="0" t="n">
        <v>42</v>
      </c>
      <c r="C1116" s="0" t="n">
        <v>105</v>
      </c>
      <c r="D1116" s="0" t="s">
        <v>466</v>
      </c>
      <c r="E1116" s="0" t="n">
        <v>-77337.653</v>
      </c>
      <c r="F1116" s="0" t="n">
        <v>71.133</v>
      </c>
      <c r="G1116" s="0" t="n">
        <f aca="false">IF(ISNUMBER(E1116),E1116,VALUE(SUBSTITUTE(E1116,"#",".01")))</f>
        <v>-77337.653</v>
      </c>
    </row>
    <row r="1117" customFormat="false" ht="13" hidden="false" customHeight="false" outlineLevel="0" collapsed="false">
      <c r="A1117" s="0" t="n">
        <v>62</v>
      </c>
      <c r="B1117" s="0" t="n">
        <v>43</v>
      </c>
      <c r="C1117" s="0" t="n">
        <v>105</v>
      </c>
      <c r="D1117" s="0" t="s">
        <v>480</v>
      </c>
      <c r="E1117" s="0" t="n">
        <v>-82287.653</v>
      </c>
      <c r="F1117" s="0" t="n">
        <v>55.089</v>
      </c>
      <c r="G1117" s="0" t="n">
        <f aca="false">IF(ISNUMBER(E1117),E1117,VALUE(SUBSTITUTE(E1117,"#",".01")))</f>
        <v>-82287.653</v>
      </c>
    </row>
    <row r="1118" customFormat="false" ht="13" hidden="false" customHeight="false" outlineLevel="0" collapsed="false">
      <c r="A1118" s="0" t="n">
        <v>61</v>
      </c>
      <c r="B1118" s="0" t="n">
        <v>44</v>
      </c>
      <c r="C1118" s="0" t="n">
        <v>105</v>
      </c>
      <c r="D1118" s="0" t="s">
        <v>489</v>
      </c>
      <c r="E1118" s="0" t="n">
        <v>-85927.653</v>
      </c>
      <c r="F1118" s="0" t="n">
        <v>3.138</v>
      </c>
      <c r="G1118" s="0" t="n">
        <f aca="false">IF(ISNUMBER(E1118),E1118,VALUE(SUBSTITUTE(E1118,"#",".01")))</f>
        <v>-85927.653</v>
      </c>
    </row>
    <row r="1119" customFormat="false" ht="13" hidden="false" customHeight="false" outlineLevel="0" collapsed="false">
      <c r="A1119" s="0" t="n">
        <v>60</v>
      </c>
      <c r="B1119" s="0" t="n">
        <v>45</v>
      </c>
      <c r="C1119" s="0" t="n">
        <v>105</v>
      </c>
      <c r="D1119" s="0" t="s">
        <v>501</v>
      </c>
      <c r="E1119" s="0" t="n">
        <v>-87845.641</v>
      </c>
      <c r="F1119" s="0" t="n">
        <v>4.027</v>
      </c>
      <c r="G1119" s="0" t="n">
        <f aca="false">IF(ISNUMBER(E1119),E1119,VALUE(SUBSTITUTE(E1119,"#",".01")))</f>
        <v>-87845.641</v>
      </c>
    </row>
    <row r="1120" customFormat="false" ht="13" hidden="false" customHeight="false" outlineLevel="0" collapsed="false">
      <c r="A1120" s="0" t="n">
        <v>59</v>
      </c>
      <c r="B1120" s="0" t="n">
        <v>46</v>
      </c>
      <c r="C1120" s="0" t="n">
        <v>105</v>
      </c>
      <c r="D1120" s="0" t="s">
        <v>512</v>
      </c>
      <c r="E1120" s="0" t="n">
        <v>-88412.828</v>
      </c>
      <c r="F1120" s="0" t="n">
        <v>4.073</v>
      </c>
      <c r="G1120" s="0" t="n">
        <f aca="false">IF(ISNUMBER(E1120),E1120,VALUE(SUBSTITUTE(E1120,"#",".01")))</f>
        <v>-88412.828</v>
      </c>
    </row>
    <row r="1121" customFormat="false" ht="13" hidden="false" customHeight="false" outlineLevel="0" collapsed="false">
      <c r="A1121" s="0" t="n">
        <v>58</v>
      </c>
      <c r="B1121" s="0" t="n">
        <v>47</v>
      </c>
      <c r="C1121" s="0" t="n">
        <v>105</v>
      </c>
      <c r="D1121" s="0" t="s">
        <v>524</v>
      </c>
      <c r="E1121" s="0" t="n">
        <v>-87067.992</v>
      </c>
      <c r="F1121" s="0" t="n">
        <v>10.982</v>
      </c>
      <c r="G1121" s="0" t="n">
        <f aca="false">IF(ISNUMBER(E1121),E1121,VALUE(SUBSTITUTE(E1121,"#",".01")))</f>
        <v>-87067.992</v>
      </c>
    </row>
    <row r="1122" customFormat="false" ht="13" hidden="false" customHeight="false" outlineLevel="0" collapsed="false">
      <c r="A1122" s="0" t="n">
        <v>57</v>
      </c>
      <c r="B1122" s="0" t="n">
        <v>48</v>
      </c>
      <c r="C1122" s="0" t="n">
        <v>105</v>
      </c>
      <c r="D1122" s="0" t="s">
        <v>536</v>
      </c>
      <c r="E1122" s="0" t="n">
        <v>-84330.103</v>
      </c>
      <c r="F1122" s="0" t="n">
        <v>11.549</v>
      </c>
      <c r="G1122" s="0" t="n">
        <f aca="false">IF(ISNUMBER(E1122),E1122,VALUE(SUBSTITUTE(E1122,"#",".01")))</f>
        <v>-84330.103</v>
      </c>
    </row>
    <row r="1123" customFormat="false" ht="13" hidden="false" customHeight="false" outlineLevel="0" collapsed="false">
      <c r="A1123" s="0" t="n">
        <v>56</v>
      </c>
      <c r="B1123" s="0" t="n">
        <v>49</v>
      </c>
      <c r="C1123" s="0" t="n">
        <v>105</v>
      </c>
      <c r="D1123" s="0" t="s">
        <v>545</v>
      </c>
      <c r="E1123" s="0" t="n">
        <v>-79481.085</v>
      </c>
      <c r="F1123" s="0" t="n">
        <v>17.348</v>
      </c>
      <c r="G1123" s="0" t="n">
        <f aca="false">IF(ISNUMBER(E1123),E1123,VALUE(SUBSTITUTE(E1123,"#",".01")))</f>
        <v>-79481.085</v>
      </c>
    </row>
    <row r="1124" customFormat="false" ht="13" hidden="false" customHeight="false" outlineLevel="0" collapsed="false">
      <c r="A1124" s="0" t="n">
        <v>55</v>
      </c>
      <c r="B1124" s="0" t="n">
        <v>50</v>
      </c>
      <c r="C1124" s="0" t="n">
        <v>105</v>
      </c>
      <c r="D1124" s="0" t="s">
        <v>552</v>
      </c>
      <c r="E1124" s="0" t="n">
        <v>-73262.528</v>
      </c>
      <c r="F1124" s="0" t="n">
        <v>80.586</v>
      </c>
      <c r="G1124" s="0" t="n">
        <f aca="false">IF(ISNUMBER(E1124),E1124,VALUE(SUBSTITUTE(E1124,"#",".01")))</f>
        <v>-73262.528</v>
      </c>
    </row>
    <row r="1125" customFormat="false" ht="13" hidden="false" customHeight="false" outlineLevel="0" collapsed="false">
      <c r="A1125" s="0" t="n">
        <v>54</v>
      </c>
      <c r="B1125" s="0" t="n">
        <v>51</v>
      </c>
      <c r="C1125" s="0" t="n">
        <v>105</v>
      </c>
      <c r="D1125" s="0" t="s">
        <v>561</v>
      </c>
      <c r="E1125" s="0" t="n">
        <v>-63820.056</v>
      </c>
      <c r="F1125" s="0" t="n">
        <v>104.903</v>
      </c>
      <c r="G1125" s="0" t="n">
        <f aca="false">IF(ISNUMBER(E1125),E1125,VALUE(SUBSTITUTE(E1125,"#",".01")))</f>
        <v>-63820.056</v>
      </c>
    </row>
    <row r="1126" customFormat="false" ht="13" hidden="false" customHeight="false" outlineLevel="0" collapsed="false">
      <c r="A1126" s="0" t="n">
        <v>53</v>
      </c>
      <c r="B1126" s="0" t="n">
        <v>52</v>
      </c>
      <c r="C1126" s="0" t="n">
        <v>105</v>
      </c>
      <c r="D1126" s="0" t="s">
        <v>571</v>
      </c>
      <c r="E1126" s="0" t="s">
        <v>572</v>
      </c>
      <c r="F1126" s="0" t="s">
        <v>169</v>
      </c>
      <c r="G1126" s="0" t="n">
        <f aca="false">IF(ISNUMBER(E1126),E1126,VALUE(SUBSTITUTE(E1126,"#",".01")))</f>
        <v>-52499.01</v>
      </c>
    </row>
    <row r="1127" customFormat="false" ht="13" hidden="false" customHeight="false" outlineLevel="0" collapsed="false">
      <c r="A1127" s="0" t="n">
        <v>67</v>
      </c>
      <c r="B1127" s="0" t="n">
        <v>39</v>
      </c>
      <c r="C1127" s="0" t="n">
        <v>106</v>
      </c>
      <c r="D1127" s="0" t="s">
        <v>437</v>
      </c>
      <c r="E1127" s="0" t="s">
        <v>573</v>
      </c>
      <c r="F1127" s="0" t="s">
        <v>158</v>
      </c>
      <c r="G1127" s="0" t="n">
        <f aca="false">IF(ISNUMBER(E1127),E1127,VALUE(SUBSTITUTE(E1127,"#",".01")))</f>
        <v>-46770.01</v>
      </c>
    </row>
    <row r="1128" customFormat="false" ht="13" hidden="false" customHeight="false" outlineLevel="0" collapsed="false">
      <c r="A1128" s="0" t="n">
        <v>66</v>
      </c>
      <c r="B1128" s="0" t="n">
        <v>40</v>
      </c>
      <c r="C1128" s="0" t="n">
        <v>106</v>
      </c>
      <c r="D1128" s="0" t="s">
        <v>447</v>
      </c>
      <c r="E1128" s="0" t="s">
        <v>523</v>
      </c>
      <c r="F1128" s="0" t="s">
        <v>169</v>
      </c>
      <c r="G1128" s="0" t="n">
        <f aca="false">IF(ISNUMBER(E1128),E1128,VALUE(SUBSTITUTE(E1128,"#",".01")))</f>
        <v>-59699.01</v>
      </c>
    </row>
    <row r="1129" customFormat="false" ht="13" hidden="false" customHeight="false" outlineLevel="0" collapsed="false">
      <c r="A1129" s="0" t="n">
        <v>65</v>
      </c>
      <c r="B1129" s="0" t="n">
        <v>41</v>
      </c>
      <c r="C1129" s="0" t="n">
        <v>106</v>
      </c>
      <c r="D1129" s="0" t="s">
        <v>455</v>
      </c>
      <c r="E1129" s="0" t="s">
        <v>574</v>
      </c>
      <c r="F1129" s="0" t="s">
        <v>190</v>
      </c>
      <c r="G1129" s="0" t="n">
        <f aca="false">IF(ISNUMBER(E1129),E1129,VALUE(SUBSTITUTE(E1129,"#",".01")))</f>
        <v>-67096.01</v>
      </c>
    </row>
    <row r="1130" customFormat="false" ht="13" hidden="false" customHeight="false" outlineLevel="0" collapsed="false">
      <c r="A1130" s="0" t="n">
        <v>64</v>
      </c>
      <c r="B1130" s="0" t="n">
        <v>42</v>
      </c>
      <c r="C1130" s="0" t="n">
        <v>106</v>
      </c>
      <c r="D1130" s="0" t="s">
        <v>466</v>
      </c>
      <c r="E1130" s="0" t="n">
        <v>-76255.078</v>
      </c>
      <c r="F1130" s="0" t="n">
        <v>17.948</v>
      </c>
      <c r="G1130" s="0" t="n">
        <f aca="false">IF(ISNUMBER(E1130),E1130,VALUE(SUBSTITUTE(E1130,"#",".01")))</f>
        <v>-76255.078</v>
      </c>
    </row>
    <row r="1131" customFormat="false" ht="13" hidden="false" customHeight="false" outlineLevel="0" collapsed="false">
      <c r="A1131" s="0" t="n">
        <v>63</v>
      </c>
      <c r="B1131" s="0" t="n">
        <v>43</v>
      </c>
      <c r="C1131" s="0" t="n">
        <v>106</v>
      </c>
      <c r="D1131" s="0" t="s">
        <v>480</v>
      </c>
      <c r="E1131" s="0" t="n">
        <v>-79775.078</v>
      </c>
      <c r="F1131" s="0" t="n">
        <v>13.328</v>
      </c>
      <c r="G1131" s="0" t="n">
        <f aca="false">IF(ISNUMBER(E1131),E1131,VALUE(SUBSTITUTE(E1131,"#",".01")))</f>
        <v>-79775.078</v>
      </c>
    </row>
    <row r="1132" customFormat="false" ht="13" hidden="false" customHeight="false" outlineLevel="0" collapsed="false">
      <c r="A1132" s="0" t="n">
        <v>62</v>
      </c>
      <c r="B1132" s="0" t="n">
        <v>44</v>
      </c>
      <c r="C1132" s="0" t="n">
        <v>106</v>
      </c>
      <c r="D1132" s="0" t="s">
        <v>489</v>
      </c>
      <c r="E1132" s="0" t="n">
        <v>-86322.078</v>
      </c>
      <c r="F1132" s="0" t="n">
        <v>7.525</v>
      </c>
      <c r="G1132" s="0" t="n">
        <f aca="false">IF(ISNUMBER(E1132),E1132,VALUE(SUBSTITUTE(E1132,"#",".01")))</f>
        <v>-86322.078</v>
      </c>
    </row>
    <row r="1133" customFormat="false" ht="13" hidden="false" customHeight="false" outlineLevel="0" collapsed="false">
      <c r="A1133" s="0" t="n">
        <v>61</v>
      </c>
      <c r="B1133" s="0" t="n">
        <v>45</v>
      </c>
      <c r="C1133" s="0" t="n">
        <v>106</v>
      </c>
      <c r="D1133" s="0" t="s">
        <v>501</v>
      </c>
      <c r="E1133" s="0" t="n">
        <v>-86361.478</v>
      </c>
      <c r="F1133" s="0" t="n">
        <v>7.522</v>
      </c>
      <c r="G1133" s="0" t="n">
        <f aca="false">IF(ISNUMBER(E1133),E1133,VALUE(SUBSTITUTE(E1133,"#",".01")))</f>
        <v>-86361.478</v>
      </c>
    </row>
    <row r="1134" customFormat="false" ht="13" hidden="false" customHeight="false" outlineLevel="0" collapsed="false">
      <c r="A1134" s="0" t="n">
        <v>60</v>
      </c>
      <c r="B1134" s="0" t="n">
        <v>46</v>
      </c>
      <c r="C1134" s="0" t="n">
        <v>106</v>
      </c>
      <c r="D1134" s="0" t="s">
        <v>512</v>
      </c>
      <c r="E1134" s="0" t="n">
        <v>-89902.478</v>
      </c>
      <c r="F1134" s="0" t="n">
        <v>4.073</v>
      </c>
      <c r="G1134" s="0" t="n">
        <f aca="false">IF(ISNUMBER(E1134),E1134,VALUE(SUBSTITUTE(E1134,"#",".01")))</f>
        <v>-89902.478</v>
      </c>
    </row>
    <row r="1135" customFormat="false" ht="13" hidden="false" customHeight="false" outlineLevel="0" collapsed="false">
      <c r="A1135" s="0" t="n">
        <v>59</v>
      </c>
      <c r="B1135" s="0" t="n">
        <v>47</v>
      </c>
      <c r="C1135" s="0" t="n">
        <v>106</v>
      </c>
      <c r="D1135" s="0" t="s">
        <v>524</v>
      </c>
      <c r="E1135" s="0" t="n">
        <v>-86937.34</v>
      </c>
      <c r="F1135" s="0" t="n">
        <v>4.913</v>
      </c>
      <c r="G1135" s="0" t="n">
        <f aca="false">IF(ISNUMBER(E1135),E1135,VALUE(SUBSTITUTE(E1135,"#",".01")))</f>
        <v>-86937.34</v>
      </c>
    </row>
    <row r="1136" customFormat="false" ht="13" hidden="false" customHeight="false" outlineLevel="0" collapsed="false">
      <c r="A1136" s="0" t="n">
        <v>58</v>
      </c>
      <c r="B1136" s="0" t="n">
        <v>48</v>
      </c>
      <c r="C1136" s="0" t="n">
        <v>106</v>
      </c>
      <c r="D1136" s="0" t="s">
        <v>536</v>
      </c>
      <c r="E1136" s="0" t="n">
        <v>-87132.499</v>
      </c>
      <c r="F1136" s="0" t="n">
        <v>5.931</v>
      </c>
      <c r="G1136" s="0" t="n">
        <f aca="false">IF(ISNUMBER(E1136),E1136,VALUE(SUBSTITUTE(E1136,"#",".01")))</f>
        <v>-87132.499</v>
      </c>
    </row>
    <row r="1137" customFormat="false" ht="13" hidden="false" customHeight="false" outlineLevel="0" collapsed="false">
      <c r="A1137" s="0" t="n">
        <v>57</v>
      </c>
      <c r="B1137" s="0" t="n">
        <v>49</v>
      </c>
      <c r="C1137" s="0" t="n">
        <v>106</v>
      </c>
      <c r="D1137" s="0" t="s">
        <v>545</v>
      </c>
      <c r="E1137" s="0" t="n">
        <v>-80606.451</v>
      </c>
      <c r="F1137" s="0" t="n">
        <v>12.333</v>
      </c>
      <c r="G1137" s="0" t="n">
        <f aca="false">IF(ISNUMBER(E1137),E1137,VALUE(SUBSTITUTE(E1137,"#",".01")))</f>
        <v>-80606.451</v>
      </c>
    </row>
    <row r="1138" customFormat="false" ht="13" hidden="false" customHeight="false" outlineLevel="0" collapsed="false">
      <c r="A1138" s="0" t="n">
        <v>56</v>
      </c>
      <c r="B1138" s="0" t="n">
        <v>50</v>
      </c>
      <c r="C1138" s="0" t="n">
        <v>106</v>
      </c>
      <c r="D1138" s="0" t="s">
        <v>552</v>
      </c>
      <c r="E1138" s="0" t="n">
        <v>-77425.204</v>
      </c>
      <c r="F1138" s="0" t="n">
        <v>50.288</v>
      </c>
      <c r="G1138" s="0" t="n">
        <f aca="false">IF(ISNUMBER(E1138),E1138,VALUE(SUBSTITUTE(E1138,"#",".01")))</f>
        <v>-77425.204</v>
      </c>
    </row>
    <row r="1139" customFormat="false" ht="13" hidden="false" customHeight="false" outlineLevel="0" collapsed="false">
      <c r="A1139" s="0" t="n">
        <v>55</v>
      </c>
      <c r="B1139" s="0" t="n">
        <v>51</v>
      </c>
      <c r="C1139" s="0" t="n">
        <v>106</v>
      </c>
      <c r="D1139" s="0" t="s">
        <v>561</v>
      </c>
      <c r="E1139" s="0" t="s">
        <v>575</v>
      </c>
      <c r="F1139" s="0" t="s">
        <v>576</v>
      </c>
      <c r="G1139" s="0" t="n">
        <f aca="false">IF(ISNUMBER(E1139),E1139,VALUE(SUBSTITUTE(E1139,"#",".01")))</f>
        <v>-66330.01</v>
      </c>
    </row>
    <row r="1140" customFormat="false" ht="13" hidden="false" customHeight="false" outlineLevel="0" collapsed="false">
      <c r="A1140" s="0" t="n">
        <v>54</v>
      </c>
      <c r="B1140" s="0" t="n">
        <v>52</v>
      </c>
      <c r="C1140" s="0" t="n">
        <v>106</v>
      </c>
      <c r="D1140" s="0" t="s">
        <v>571</v>
      </c>
      <c r="E1140" s="0" t="n">
        <v>-58214.429</v>
      </c>
      <c r="F1140" s="0" t="n">
        <v>132.152</v>
      </c>
      <c r="G1140" s="0" t="n">
        <f aca="false">IF(ISNUMBER(E1140),E1140,VALUE(SUBSTITUTE(E1140,"#",".01")))</f>
        <v>-58214.429</v>
      </c>
    </row>
    <row r="1141" customFormat="false" ht="13" hidden="false" customHeight="false" outlineLevel="0" collapsed="false">
      <c r="A1141" s="0" t="n">
        <v>68</v>
      </c>
      <c r="B1141" s="0" t="n">
        <v>39</v>
      </c>
      <c r="C1141" s="0" t="n">
        <v>107</v>
      </c>
      <c r="D1141" s="0" t="s">
        <v>437</v>
      </c>
      <c r="E1141" s="0" t="s">
        <v>577</v>
      </c>
      <c r="F1141" s="0" t="s">
        <v>169</v>
      </c>
      <c r="G1141" s="0" t="n">
        <f aca="false">IF(ISNUMBER(E1141),E1141,VALUE(SUBSTITUTE(E1141,"#",".01")))</f>
        <v>-42718.01</v>
      </c>
    </row>
    <row r="1142" customFormat="false" ht="13" hidden="false" customHeight="false" outlineLevel="0" collapsed="false">
      <c r="A1142" s="0" t="n">
        <v>67</v>
      </c>
      <c r="B1142" s="0" t="n">
        <v>40</v>
      </c>
      <c r="C1142" s="0" t="n">
        <v>107</v>
      </c>
      <c r="D1142" s="0" t="s">
        <v>447</v>
      </c>
      <c r="E1142" s="0" t="s">
        <v>578</v>
      </c>
      <c r="F1142" s="0" t="s">
        <v>180</v>
      </c>
      <c r="G1142" s="0" t="n">
        <f aca="false">IF(ISNUMBER(E1142),E1142,VALUE(SUBSTITUTE(E1142,"#",".01")))</f>
        <v>-55191.01</v>
      </c>
    </row>
    <row r="1143" customFormat="false" ht="13" hidden="false" customHeight="false" outlineLevel="0" collapsed="false">
      <c r="A1143" s="0" t="n">
        <v>66</v>
      </c>
      <c r="B1143" s="0" t="n">
        <v>41</v>
      </c>
      <c r="C1143" s="0" t="n">
        <v>107</v>
      </c>
      <c r="D1143" s="0" t="s">
        <v>455</v>
      </c>
      <c r="E1143" s="0" t="s">
        <v>579</v>
      </c>
      <c r="F1143" s="0" t="s">
        <v>167</v>
      </c>
      <c r="G1143" s="0" t="n">
        <f aca="false">IF(ISNUMBER(E1143),E1143,VALUE(SUBSTITUTE(E1143,"#",".01")))</f>
        <v>-64916.01</v>
      </c>
    </row>
    <row r="1144" customFormat="false" ht="13" hidden="false" customHeight="false" outlineLevel="0" collapsed="false">
      <c r="A1144" s="0" t="n">
        <v>65</v>
      </c>
      <c r="B1144" s="0" t="n">
        <v>42</v>
      </c>
      <c r="C1144" s="0" t="n">
        <v>107</v>
      </c>
      <c r="D1144" s="0" t="s">
        <v>466</v>
      </c>
      <c r="E1144" s="0" t="n">
        <v>-72942.869</v>
      </c>
      <c r="F1144" s="0" t="n">
        <v>161.627</v>
      </c>
      <c r="G1144" s="0" t="n">
        <f aca="false">IF(ISNUMBER(E1144),E1144,VALUE(SUBSTITUTE(E1144,"#",".01")))</f>
        <v>-72942.869</v>
      </c>
    </row>
    <row r="1145" customFormat="false" ht="13" hidden="false" customHeight="false" outlineLevel="0" collapsed="false">
      <c r="A1145" s="0" t="n">
        <v>64</v>
      </c>
      <c r="B1145" s="0" t="n">
        <v>43</v>
      </c>
      <c r="C1145" s="0" t="n">
        <v>107</v>
      </c>
      <c r="D1145" s="0" t="s">
        <v>480</v>
      </c>
      <c r="E1145" s="0" t="n">
        <v>-79102.869</v>
      </c>
      <c r="F1145" s="0" t="n">
        <v>150.077</v>
      </c>
      <c r="G1145" s="0" t="n">
        <f aca="false">IF(ISNUMBER(E1145),E1145,VALUE(SUBSTITUTE(E1145,"#",".01")))</f>
        <v>-79102.869</v>
      </c>
    </row>
    <row r="1146" customFormat="false" ht="13" hidden="false" customHeight="false" outlineLevel="0" collapsed="false">
      <c r="A1146" s="0" t="n">
        <v>63</v>
      </c>
      <c r="B1146" s="0" t="n">
        <v>44</v>
      </c>
      <c r="C1146" s="0" t="n">
        <v>107</v>
      </c>
      <c r="D1146" s="0" t="s">
        <v>489</v>
      </c>
      <c r="E1146" s="0" t="n">
        <v>-83922.869</v>
      </c>
      <c r="F1146" s="0" t="n">
        <v>123.686</v>
      </c>
      <c r="G1146" s="0" t="n">
        <f aca="false">IF(ISNUMBER(E1146),E1146,VALUE(SUBSTITUTE(E1146,"#",".01")))</f>
        <v>-83922.869</v>
      </c>
    </row>
    <row r="1147" customFormat="false" ht="13" hidden="false" customHeight="false" outlineLevel="0" collapsed="false">
      <c r="A1147" s="0" t="n">
        <v>62</v>
      </c>
      <c r="B1147" s="0" t="n">
        <v>45</v>
      </c>
      <c r="C1147" s="0" t="n">
        <v>107</v>
      </c>
      <c r="D1147" s="0" t="s">
        <v>501</v>
      </c>
      <c r="E1147" s="0" t="n">
        <v>-86863.285</v>
      </c>
      <c r="F1147" s="0" t="n">
        <v>11.929</v>
      </c>
      <c r="G1147" s="0" t="n">
        <f aca="false">IF(ISNUMBER(E1147),E1147,VALUE(SUBSTITUTE(E1147,"#",".01")))</f>
        <v>-86863.285</v>
      </c>
    </row>
    <row r="1148" customFormat="false" ht="13" hidden="false" customHeight="false" outlineLevel="0" collapsed="false">
      <c r="A1148" s="0" t="n">
        <v>61</v>
      </c>
      <c r="B1148" s="0" t="n">
        <v>46</v>
      </c>
      <c r="C1148" s="0" t="n">
        <v>107</v>
      </c>
      <c r="D1148" s="0" t="s">
        <v>512</v>
      </c>
      <c r="E1148" s="0" t="n">
        <v>-88367.594</v>
      </c>
      <c r="F1148" s="0" t="n">
        <v>4.083</v>
      </c>
      <c r="G1148" s="0" t="n">
        <f aca="false">IF(ISNUMBER(E1148),E1148,VALUE(SUBSTITUTE(E1148,"#",".01")))</f>
        <v>-88367.594</v>
      </c>
    </row>
    <row r="1149" customFormat="false" ht="13" hidden="false" customHeight="false" outlineLevel="0" collapsed="false">
      <c r="A1149" s="0" t="n">
        <v>60</v>
      </c>
      <c r="B1149" s="0" t="n">
        <v>47</v>
      </c>
      <c r="C1149" s="0" t="n">
        <v>107</v>
      </c>
      <c r="D1149" s="0" t="s">
        <v>524</v>
      </c>
      <c r="E1149" s="0" t="n">
        <v>-88401.743</v>
      </c>
      <c r="F1149" s="0" t="n">
        <v>4.271</v>
      </c>
      <c r="G1149" s="0" t="n">
        <f aca="false">IF(ISNUMBER(E1149),E1149,VALUE(SUBSTITUTE(E1149,"#",".01")))</f>
        <v>-88401.743</v>
      </c>
    </row>
    <row r="1150" customFormat="false" ht="13" hidden="false" customHeight="false" outlineLevel="0" collapsed="false">
      <c r="A1150" s="0" t="n">
        <v>59</v>
      </c>
      <c r="B1150" s="0" t="n">
        <v>48</v>
      </c>
      <c r="C1150" s="0" t="n">
        <v>107</v>
      </c>
      <c r="D1150" s="0" t="s">
        <v>536</v>
      </c>
      <c r="E1150" s="0" t="n">
        <v>-86984.841</v>
      </c>
      <c r="F1150" s="0" t="n">
        <v>5.773</v>
      </c>
      <c r="G1150" s="0" t="n">
        <f aca="false">IF(ISNUMBER(E1150),E1150,VALUE(SUBSTITUTE(E1150,"#",".01")))</f>
        <v>-86984.841</v>
      </c>
    </row>
    <row r="1151" customFormat="false" ht="13" hidden="false" customHeight="false" outlineLevel="0" collapsed="false">
      <c r="A1151" s="0" t="n">
        <v>58</v>
      </c>
      <c r="B1151" s="0" t="n">
        <v>49</v>
      </c>
      <c r="C1151" s="0" t="n">
        <v>107</v>
      </c>
      <c r="D1151" s="0" t="s">
        <v>545</v>
      </c>
      <c r="E1151" s="0" t="n">
        <v>-83559.577</v>
      </c>
      <c r="F1151" s="0" t="n">
        <v>11.391</v>
      </c>
      <c r="G1151" s="0" t="n">
        <f aca="false">IF(ISNUMBER(E1151),E1151,VALUE(SUBSTITUTE(E1151,"#",".01")))</f>
        <v>-83559.577</v>
      </c>
    </row>
    <row r="1152" customFormat="false" ht="13" hidden="false" customHeight="false" outlineLevel="0" collapsed="false">
      <c r="A1152" s="0" t="n">
        <v>57</v>
      </c>
      <c r="B1152" s="0" t="n">
        <v>50</v>
      </c>
      <c r="C1152" s="0" t="n">
        <v>107</v>
      </c>
      <c r="D1152" s="0" t="s">
        <v>552</v>
      </c>
      <c r="E1152" s="0" t="n">
        <v>-78576.801</v>
      </c>
      <c r="F1152" s="0" t="n">
        <v>83.434</v>
      </c>
      <c r="G1152" s="0" t="n">
        <f aca="false">IF(ISNUMBER(E1152),E1152,VALUE(SUBSTITUTE(E1152,"#",".01")))</f>
        <v>-78576.801</v>
      </c>
    </row>
    <row r="1153" customFormat="false" ht="13" hidden="false" customHeight="false" outlineLevel="0" collapsed="false">
      <c r="A1153" s="0" t="n">
        <v>56</v>
      </c>
      <c r="B1153" s="0" t="n">
        <v>51</v>
      </c>
      <c r="C1153" s="0" t="n">
        <v>107</v>
      </c>
      <c r="D1153" s="0" t="s">
        <v>561</v>
      </c>
      <c r="E1153" s="0" t="s">
        <v>580</v>
      </c>
      <c r="F1153" s="0" t="s">
        <v>180</v>
      </c>
      <c r="G1153" s="0" t="n">
        <f aca="false">IF(ISNUMBER(E1153),E1153,VALUE(SUBSTITUTE(E1153,"#",".01")))</f>
        <v>-70654.01</v>
      </c>
    </row>
    <row r="1154" customFormat="false" ht="13" hidden="false" customHeight="false" outlineLevel="0" collapsed="false">
      <c r="A1154" s="0" t="n">
        <v>55</v>
      </c>
      <c r="B1154" s="0" t="n">
        <v>52</v>
      </c>
      <c r="C1154" s="0" t="n">
        <v>107</v>
      </c>
      <c r="D1154" s="0" t="s">
        <v>571</v>
      </c>
      <c r="E1154" s="0" t="s">
        <v>581</v>
      </c>
      <c r="F1154" s="0" t="s">
        <v>180</v>
      </c>
      <c r="G1154" s="0" t="n">
        <f aca="false">IF(ISNUMBER(E1154),E1154,VALUE(SUBSTITUTE(E1154,"#",".01")))</f>
        <v>-60541.01</v>
      </c>
    </row>
    <row r="1155" customFormat="false" ht="13" hidden="false" customHeight="false" outlineLevel="0" collapsed="false">
      <c r="A1155" s="0" t="n">
        <v>69</v>
      </c>
      <c r="B1155" s="0" t="n">
        <v>39</v>
      </c>
      <c r="C1155" s="0" t="n">
        <v>108</v>
      </c>
      <c r="D1155" s="0" t="s">
        <v>437</v>
      </c>
      <c r="E1155" s="0" t="s">
        <v>582</v>
      </c>
      <c r="F1155" s="0" t="s">
        <v>173</v>
      </c>
      <c r="G1155" s="0" t="n">
        <f aca="false">IF(ISNUMBER(E1155),E1155,VALUE(SUBSTITUTE(E1155,"#",".01")))</f>
        <v>-37744.01</v>
      </c>
    </row>
    <row r="1156" customFormat="false" ht="13" hidden="false" customHeight="false" outlineLevel="0" collapsed="false">
      <c r="A1156" s="0" t="n">
        <v>68</v>
      </c>
      <c r="B1156" s="0" t="n">
        <v>40</v>
      </c>
      <c r="C1156" s="0" t="n">
        <v>108</v>
      </c>
      <c r="D1156" s="0" t="s">
        <v>447</v>
      </c>
      <c r="E1156" s="0" t="s">
        <v>583</v>
      </c>
      <c r="F1156" s="0" t="s">
        <v>206</v>
      </c>
      <c r="G1156" s="0" t="n">
        <f aca="false">IF(ISNUMBER(E1156),E1156,VALUE(SUBSTITUTE(E1156,"#",".01")))</f>
        <v>-52201.01</v>
      </c>
    </row>
    <row r="1157" customFormat="false" ht="13" hidden="false" customHeight="false" outlineLevel="0" collapsed="false">
      <c r="A1157" s="0" t="n">
        <v>67</v>
      </c>
      <c r="B1157" s="0" t="n">
        <v>41</v>
      </c>
      <c r="C1157" s="0" t="n">
        <v>108</v>
      </c>
      <c r="D1157" s="0" t="s">
        <v>455</v>
      </c>
      <c r="E1157" s="0" t="s">
        <v>584</v>
      </c>
      <c r="F1157" s="0" t="s">
        <v>180</v>
      </c>
      <c r="G1157" s="0" t="n">
        <f aca="false">IF(ISNUMBER(E1157),E1157,VALUE(SUBSTITUTE(E1157,"#",".01")))</f>
        <v>-60696.01</v>
      </c>
    </row>
    <row r="1158" customFormat="false" ht="13" hidden="false" customHeight="false" outlineLevel="0" collapsed="false">
      <c r="A1158" s="0" t="n">
        <v>66</v>
      </c>
      <c r="B1158" s="0" t="n">
        <v>42</v>
      </c>
      <c r="C1158" s="0" t="n">
        <v>108</v>
      </c>
      <c r="D1158" s="0" t="s">
        <v>466</v>
      </c>
      <c r="E1158" s="0" t="s">
        <v>585</v>
      </c>
      <c r="F1158" s="0" t="s">
        <v>190</v>
      </c>
      <c r="G1158" s="0" t="n">
        <f aca="false">IF(ISNUMBER(E1158),E1158,VALUE(SUBSTITUTE(E1158,"#",".01")))</f>
        <v>-71303.01</v>
      </c>
    </row>
    <row r="1159" customFormat="false" ht="13" hidden="false" customHeight="false" outlineLevel="0" collapsed="false">
      <c r="A1159" s="0" t="n">
        <v>65</v>
      </c>
      <c r="B1159" s="0" t="n">
        <v>43</v>
      </c>
      <c r="C1159" s="0" t="n">
        <v>108</v>
      </c>
      <c r="D1159" s="0" t="s">
        <v>480</v>
      </c>
      <c r="E1159" s="0" t="n">
        <v>-75952.879</v>
      </c>
      <c r="F1159" s="0" t="n">
        <v>126.467</v>
      </c>
      <c r="G1159" s="0" t="n">
        <f aca="false">IF(ISNUMBER(E1159),E1159,VALUE(SUBSTITUTE(E1159,"#",".01")))</f>
        <v>-75952.879</v>
      </c>
    </row>
    <row r="1160" customFormat="false" ht="13" hidden="false" customHeight="false" outlineLevel="0" collapsed="false">
      <c r="A1160" s="0" t="n">
        <v>64</v>
      </c>
      <c r="B1160" s="0" t="n">
        <v>44</v>
      </c>
      <c r="C1160" s="0" t="n">
        <v>108</v>
      </c>
      <c r="D1160" s="0" t="s">
        <v>489</v>
      </c>
      <c r="E1160" s="0" t="n">
        <v>-83672.879</v>
      </c>
      <c r="F1160" s="0" t="n">
        <v>116.163</v>
      </c>
      <c r="G1160" s="0" t="n">
        <f aca="false">IF(ISNUMBER(E1160),E1160,VALUE(SUBSTITUTE(E1160,"#",".01")))</f>
        <v>-83672.879</v>
      </c>
    </row>
    <row r="1161" customFormat="false" ht="13" hidden="false" customHeight="false" outlineLevel="0" collapsed="false">
      <c r="A1161" s="0" t="n">
        <v>63</v>
      </c>
      <c r="B1161" s="0" t="n">
        <v>45</v>
      </c>
      <c r="C1161" s="0" t="n">
        <v>108</v>
      </c>
      <c r="D1161" s="0" t="s">
        <v>501</v>
      </c>
      <c r="E1161" s="0" t="n">
        <v>-85019.304</v>
      </c>
      <c r="F1161" s="0" t="n">
        <v>105.056</v>
      </c>
      <c r="G1161" s="0" t="n">
        <f aca="false">IF(ISNUMBER(E1161),E1161,VALUE(SUBSTITUTE(E1161,"#",".01")))</f>
        <v>-85019.304</v>
      </c>
    </row>
    <row r="1162" customFormat="false" ht="13" hidden="false" customHeight="false" outlineLevel="0" collapsed="false">
      <c r="A1162" s="0" t="n">
        <v>62</v>
      </c>
      <c r="B1162" s="0" t="n">
        <v>46</v>
      </c>
      <c r="C1162" s="0" t="n">
        <v>108</v>
      </c>
      <c r="D1162" s="0" t="s">
        <v>512</v>
      </c>
      <c r="E1162" s="0" t="n">
        <v>-89524.304</v>
      </c>
      <c r="F1162" s="0" t="n">
        <v>3.442</v>
      </c>
      <c r="G1162" s="0" t="n">
        <f aca="false">IF(ISNUMBER(E1162),E1162,VALUE(SUBSTITUTE(E1162,"#",".01")))</f>
        <v>-89524.304</v>
      </c>
    </row>
    <row r="1163" customFormat="false" ht="13" hidden="false" customHeight="false" outlineLevel="0" collapsed="false">
      <c r="A1163" s="0" t="n">
        <v>61</v>
      </c>
      <c r="B1163" s="0" t="n">
        <v>47</v>
      </c>
      <c r="C1163" s="0" t="n">
        <v>108</v>
      </c>
      <c r="D1163" s="0" t="s">
        <v>524</v>
      </c>
      <c r="E1163" s="0" t="n">
        <v>-87601.836</v>
      </c>
      <c r="F1163" s="0" t="n">
        <v>4.274</v>
      </c>
      <c r="G1163" s="0" t="n">
        <f aca="false">IF(ISNUMBER(E1163),E1163,VALUE(SUBSTITUTE(E1163,"#",".01")))</f>
        <v>-87601.836</v>
      </c>
    </row>
    <row r="1164" customFormat="false" ht="13" hidden="false" customHeight="false" outlineLevel="0" collapsed="false">
      <c r="A1164" s="0" t="n">
        <v>60</v>
      </c>
      <c r="B1164" s="0" t="n">
        <v>48</v>
      </c>
      <c r="C1164" s="0" t="n">
        <v>108</v>
      </c>
      <c r="D1164" s="0" t="s">
        <v>536</v>
      </c>
      <c r="E1164" s="0" t="n">
        <v>-89252.325</v>
      </c>
      <c r="F1164" s="0" t="n">
        <v>5.566</v>
      </c>
      <c r="G1164" s="0" t="n">
        <f aca="false">IF(ISNUMBER(E1164),E1164,VALUE(SUBSTITUTE(E1164,"#",".01")))</f>
        <v>-89252.325</v>
      </c>
    </row>
    <row r="1165" customFormat="false" ht="13" hidden="false" customHeight="false" outlineLevel="0" collapsed="false">
      <c r="A1165" s="0" t="n">
        <v>59</v>
      </c>
      <c r="B1165" s="0" t="n">
        <v>49</v>
      </c>
      <c r="C1165" s="0" t="n">
        <v>108</v>
      </c>
      <c r="D1165" s="0" t="s">
        <v>545</v>
      </c>
      <c r="E1165" s="0" t="n">
        <v>-84115.603</v>
      </c>
      <c r="F1165" s="0" t="n">
        <v>9.749</v>
      </c>
      <c r="G1165" s="0" t="n">
        <f aca="false">IF(ISNUMBER(E1165),E1165,VALUE(SUBSTITUTE(E1165,"#",".01")))</f>
        <v>-84115.603</v>
      </c>
    </row>
    <row r="1166" customFormat="false" ht="13" hidden="false" customHeight="false" outlineLevel="0" collapsed="false">
      <c r="A1166" s="0" t="n">
        <v>58</v>
      </c>
      <c r="B1166" s="0" t="n">
        <v>50</v>
      </c>
      <c r="C1166" s="0" t="n">
        <v>108</v>
      </c>
      <c r="D1166" s="0" t="s">
        <v>552</v>
      </c>
      <c r="E1166" s="0" t="n">
        <v>-82040.983</v>
      </c>
      <c r="F1166" s="0" t="n">
        <v>19.854</v>
      </c>
      <c r="G1166" s="0" t="n">
        <f aca="false">IF(ISNUMBER(E1166),E1166,VALUE(SUBSTITUTE(E1166,"#",".01")))</f>
        <v>-82040.983</v>
      </c>
    </row>
    <row r="1167" customFormat="false" ht="13" hidden="false" customHeight="false" outlineLevel="0" collapsed="false">
      <c r="A1167" s="0" t="n">
        <v>57</v>
      </c>
      <c r="B1167" s="0" t="n">
        <v>51</v>
      </c>
      <c r="C1167" s="0" t="n">
        <v>108</v>
      </c>
      <c r="D1167" s="0" t="s">
        <v>561</v>
      </c>
      <c r="E1167" s="0" t="s">
        <v>586</v>
      </c>
      <c r="F1167" s="0" t="s">
        <v>256</v>
      </c>
      <c r="G1167" s="0" t="n">
        <f aca="false">IF(ISNUMBER(E1167),E1167,VALUE(SUBSTITUTE(E1167,"#",".01")))</f>
        <v>-72507.01</v>
      </c>
    </row>
    <row r="1168" customFormat="false" ht="13" hidden="false" customHeight="false" outlineLevel="0" collapsed="false">
      <c r="A1168" s="0" t="n">
        <v>56</v>
      </c>
      <c r="B1168" s="0" t="n">
        <v>52</v>
      </c>
      <c r="C1168" s="0" t="n">
        <v>108</v>
      </c>
      <c r="D1168" s="0" t="s">
        <v>571</v>
      </c>
      <c r="E1168" s="0" t="n">
        <v>-65721.935</v>
      </c>
      <c r="F1168" s="0" t="n">
        <v>103.908</v>
      </c>
      <c r="G1168" s="0" t="n">
        <f aca="false">IF(ISNUMBER(E1168),E1168,VALUE(SUBSTITUTE(E1168,"#",".01")))</f>
        <v>-65721.935</v>
      </c>
    </row>
    <row r="1169" customFormat="false" ht="13" hidden="false" customHeight="false" outlineLevel="0" collapsed="false">
      <c r="A1169" s="0" t="n">
        <v>55</v>
      </c>
      <c r="B1169" s="0" t="n">
        <v>53</v>
      </c>
      <c r="C1169" s="0" t="n">
        <v>108</v>
      </c>
      <c r="D1169" s="0" t="s">
        <v>587</v>
      </c>
      <c r="E1169" s="0" t="s">
        <v>588</v>
      </c>
      <c r="F1169" s="0" t="s">
        <v>589</v>
      </c>
      <c r="G1169" s="0" t="n">
        <f aca="false">IF(ISNUMBER(E1169),E1169,VALUE(SUBSTITUTE(E1169,"#",".01")))</f>
        <v>-52652.01</v>
      </c>
    </row>
    <row r="1170" customFormat="false" ht="13" hidden="false" customHeight="false" outlineLevel="0" collapsed="false">
      <c r="A1170" s="0" t="n">
        <v>69</v>
      </c>
      <c r="B1170" s="0" t="n">
        <v>40</v>
      </c>
      <c r="C1170" s="0" t="n">
        <v>109</v>
      </c>
      <c r="D1170" s="0" t="s">
        <v>447</v>
      </c>
      <c r="E1170" s="0" t="s">
        <v>590</v>
      </c>
      <c r="F1170" s="0" t="s">
        <v>169</v>
      </c>
      <c r="G1170" s="0" t="n">
        <f aca="false">IF(ISNUMBER(E1170),E1170,VALUE(SUBSTITUTE(E1170,"#",".01")))</f>
        <v>-47283.01</v>
      </c>
    </row>
    <row r="1171" customFormat="false" ht="13" hidden="false" customHeight="false" outlineLevel="0" collapsed="false">
      <c r="A1171" s="0" t="n">
        <v>68</v>
      </c>
      <c r="B1171" s="0" t="n">
        <v>41</v>
      </c>
      <c r="C1171" s="0" t="n">
        <v>109</v>
      </c>
      <c r="D1171" s="0" t="s">
        <v>455</v>
      </c>
      <c r="E1171" s="0" t="s">
        <v>591</v>
      </c>
      <c r="F1171" s="0" t="s">
        <v>169</v>
      </c>
      <c r="G1171" s="0" t="n">
        <f aca="false">IF(ISNUMBER(E1171),E1171,VALUE(SUBSTITUTE(E1171,"#",".01")))</f>
        <v>-58097.01</v>
      </c>
    </row>
    <row r="1172" customFormat="false" ht="13" hidden="false" customHeight="false" outlineLevel="0" collapsed="false">
      <c r="A1172" s="0" t="n">
        <v>67</v>
      </c>
      <c r="B1172" s="0" t="n">
        <v>42</v>
      </c>
      <c r="C1172" s="0" t="n">
        <v>109</v>
      </c>
      <c r="D1172" s="0" t="s">
        <v>466</v>
      </c>
      <c r="E1172" s="0" t="s">
        <v>592</v>
      </c>
      <c r="F1172" s="0" t="s">
        <v>180</v>
      </c>
      <c r="G1172" s="0" t="n">
        <f aca="false">IF(ISNUMBER(E1172),E1172,VALUE(SUBSTITUTE(E1172,"#",".01")))</f>
        <v>-67245.01</v>
      </c>
    </row>
    <row r="1173" customFormat="false" ht="13" hidden="false" customHeight="false" outlineLevel="0" collapsed="false">
      <c r="A1173" s="0" t="n">
        <v>66</v>
      </c>
      <c r="B1173" s="0" t="n">
        <v>43</v>
      </c>
      <c r="C1173" s="0" t="n">
        <v>109</v>
      </c>
      <c r="D1173" s="0" t="s">
        <v>480</v>
      </c>
      <c r="E1173" s="0" t="n">
        <v>-74535.668</v>
      </c>
      <c r="F1173" s="0" t="n">
        <v>96.272</v>
      </c>
      <c r="G1173" s="0" t="n">
        <f aca="false">IF(ISNUMBER(E1173),E1173,VALUE(SUBSTITUTE(E1173,"#",".01")))</f>
        <v>-74535.668</v>
      </c>
    </row>
    <row r="1174" customFormat="false" ht="13" hidden="false" customHeight="false" outlineLevel="0" collapsed="false">
      <c r="A1174" s="0" t="n">
        <v>65</v>
      </c>
      <c r="B1174" s="0" t="n">
        <v>44</v>
      </c>
      <c r="C1174" s="0" t="n">
        <v>109</v>
      </c>
      <c r="D1174" s="0" t="s">
        <v>489</v>
      </c>
      <c r="E1174" s="0" t="n">
        <v>-80850.668</v>
      </c>
      <c r="F1174" s="0" t="n">
        <v>66.093</v>
      </c>
      <c r="G1174" s="0" t="n">
        <f aca="false">IF(ISNUMBER(E1174),E1174,VALUE(SUBSTITUTE(E1174,"#",".01")))</f>
        <v>-80850.668</v>
      </c>
    </row>
    <row r="1175" customFormat="false" ht="13" hidden="false" customHeight="false" outlineLevel="0" collapsed="false">
      <c r="A1175" s="0" t="n">
        <v>64</v>
      </c>
      <c r="B1175" s="0" t="n">
        <v>45</v>
      </c>
      <c r="C1175" s="0" t="n">
        <v>109</v>
      </c>
      <c r="D1175" s="0" t="s">
        <v>501</v>
      </c>
      <c r="E1175" s="0" t="n">
        <v>-85010.668</v>
      </c>
      <c r="F1175" s="0" t="n">
        <v>11.968</v>
      </c>
      <c r="G1175" s="0" t="n">
        <f aca="false">IF(ISNUMBER(E1175),E1175,VALUE(SUBSTITUTE(E1175,"#",".01")))</f>
        <v>-85010.668</v>
      </c>
    </row>
    <row r="1176" customFormat="false" ht="13" hidden="false" customHeight="false" outlineLevel="0" collapsed="false">
      <c r="A1176" s="0" t="n">
        <v>63</v>
      </c>
      <c r="B1176" s="0" t="n">
        <v>46</v>
      </c>
      <c r="C1176" s="0" t="n">
        <v>109</v>
      </c>
      <c r="D1176" s="0" t="s">
        <v>512</v>
      </c>
      <c r="E1176" s="0" t="n">
        <v>-87606.591</v>
      </c>
      <c r="F1176" s="0" t="n">
        <v>3.44</v>
      </c>
      <c r="G1176" s="0" t="n">
        <f aca="false">IF(ISNUMBER(E1176),E1176,VALUE(SUBSTITUTE(E1176,"#",".01")))</f>
        <v>-87606.591</v>
      </c>
    </row>
    <row r="1177" customFormat="false" ht="13" hidden="false" customHeight="false" outlineLevel="0" collapsed="false">
      <c r="A1177" s="0" t="n">
        <v>62</v>
      </c>
      <c r="B1177" s="0" t="n">
        <v>47</v>
      </c>
      <c r="C1177" s="0" t="n">
        <v>109</v>
      </c>
      <c r="D1177" s="0" t="s">
        <v>524</v>
      </c>
      <c r="E1177" s="0" t="n">
        <v>-88722.669</v>
      </c>
      <c r="F1177" s="0" t="n">
        <v>2.9</v>
      </c>
      <c r="G1177" s="0" t="n">
        <f aca="false">IF(ISNUMBER(E1177),E1177,VALUE(SUBSTITUTE(E1177,"#",".01")))</f>
        <v>-88722.669</v>
      </c>
    </row>
    <row r="1178" customFormat="false" ht="13" hidden="false" customHeight="false" outlineLevel="0" collapsed="false">
      <c r="A1178" s="0" t="n">
        <v>61</v>
      </c>
      <c r="B1178" s="0" t="n">
        <v>48</v>
      </c>
      <c r="C1178" s="0" t="n">
        <v>109</v>
      </c>
      <c r="D1178" s="0" t="s">
        <v>536</v>
      </c>
      <c r="E1178" s="0" t="n">
        <v>-88508.424</v>
      </c>
      <c r="F1178" s="0" t="n">
        <v>3.896</v>
      </c>
      <c r="G1178" s="0" t="n">
        <f aca="false">IF(ISNUMBER(E1178),E1178,VALUE(SUBSTITUTE(E1178,"#",".01")))</f>
        <v>-88508.424</v>
      </c>
    </row>
    <row r="1179" customFormat="false" ht="13" hidden="false" customHeight="false" outlineLevel="0" collapsed="false">
      <c r="A1179" s="0" t="n">
        <v>60</v>
      </c>
      <c r="B1179" s="0" t="n">
        <v>49</v>
      </c>
      <c r="C1179" s="0" t="n">
        <v>109</v>
      </c>
      <c r="D1179" s="0" t="s">
        <v>545</v>
      </c>
      <c r="E1179" s="0" t="n">
        <v>-86488.746</v>
      </c>
      <c r="F1179" s="0" t="n">
        <v>5.828</v>
      </c>
      <c r="G1179" s="0" t="n">
        <f aca="false">IF(ISNUMBER(E1179),E1179,VALUE(SUBSTITUTE(E1179,"#",".01")))</f>
        <v>-86488.746</v>
      </c>
    </row>
    <row r="1180" customFormat="false" ht="13" hidden="false" customHeight="false" outlineLevel="0" collapsed="false">
      <c r="A1180" s="0" t="n">
        <v>59</v>
      </c>
      <c r="B1180" s="0" t="n">
        <v>50</v>
      </c>
      <c r="C1180" s="0" t="n">
        <v>109</v>
      </c>
      <c r="D1180" s="0" t="s">
        <v>552</v>
      </c>
      <c r="E1180" s="0" t="n">
        <v>-82639.154</v>
      </c>
      <c r="F1180" s="0" t="n">
        <v>9.967</v>
      </c>
      <c r="G1180" s="0" t="n">
        <f aca="false">IF(ISNUMBER(E1180),E1180,VALUE(SUBSTITUTE(E1180,"#",".01")))</f>
        <v>-82639.154</v>
      </c>
    </row>
    <row r="1181" customFormat="false" ht="13" hidden="false" customHeight="false" outlineLevel="0" collapsed="false">
      <c r="A1181" s="0" t="n">
        <v>58</v>
      </c>
      <c r="B1181" s="0" t="n">
        <v>51</v>
      </c>
      <c r="C1181" s="0" t="n">
        <v>109</v>
      </c>
      <c r="D1181" s="0" t="s">
        <v>561</v>
      </c>
      <c r="E1181" s="0" t="n">
        <v>-76259.154</v>
      </c>
      <c r="F1181" s="0" t="n">
        <v>18.851</v>
      </c>
      <c r="G1181" s="0" t="n">
        <f aca="false">IF(ISNUMBER(E1181),E1181,VALUE(SUBSTITUTE(E1181,"#",".01")))</f>
        <v>-76259.154</v>
      </c>
    </row>
    <row r="1182" customFormat="false" ht="13" hidden="false" customHeight="false" outlineLevel="0" collapsed="false">
      <c r="A1182" s="0" t="n">
        <v>57</v>
      </c>
      <c r="B1182" s="0" t="n">
        <v>52</v>
      </c>
      <c r="C1182" s="0" t="n">
        <v>109</v>
      </c>
      <c r="D1182" s="0" t="s">
        <v>571</v>
      </c>
      <c r="E1182" s="0" t="n">
        <v>-67612.012</v>
      </c>
      <c r="F1182" s="0" t="n">
        <v>63.199</v>
      </c>
      <c r="G1182" s="0" t="n">
        <f aca="false">IF(ISNUMBER(E1182),E1182,VALUE(SUBSTITUTE(E1182,"#",".01")))</f>
        <v>-67612.012</v>
      </c>
    </row>
    <row r="1183" customFormat="false" ht="13" hidden="false" customHeight="false" outlineLevel="0" collapsed="false">
      <c r="A1183" s="0" t="n">
        <v>56</v>
      </c>
      <c r="B1183" s="0" t="n">
        <v>53</v>
      </c>
      <c r="C1183" s="0" t="n">
        <v>109</v>
      </c>
      <c r="D1183" s="0" t="s">
        <v>587</v>
      </c>
      <c r="E1183" s="0" t="n">
        <v>-57613.447</v>
      </c>
      <c r="F1183" s="0" t="n">
        <v>103.925</v>
      </c>
      <c r="G1183" s="0" t="n">
        <f aca="false">IF(ISNUMBER(E1183),E1183,VALUE(SUBSTITUTE(E1183,"#",".01")))</f>
        <v>-57613.447</v>
      </c>
    </row>
    <row r="1184" customFormat="false" ht="13" hidden="false" customHeight="false" outlineLevel="0" collapsed="false">
      <c r="A1184" s="0" t="n">
        <v>70</v>
      </c>
      <c r="B1184" s="0" t="n">
        <v>40</v>
      </c>
      <c r="C1184" s="0" t="n">
        <v>110</v>
      </c>
      <c r="D1184" s="0" t="s">
        <v>447</v>
      </c>
      <c r="E1184" s="0" t="s">
        <v>435</v>
      </c>
      <c r="F1184" s="0" t="s">
        <v>173</v>
      </c>
      <c r="G1184" s="0" t="n">
        <f aca="false">IF(ISNUMBER(E1184),E1184,VALUE(SUBSTITUTE(E1184,"#",".01")))</f>
        <v>-43901.01</v>
      </c>
    </row>
    <row r="1185" customFormat="false" ht="13" hidden="false" customHeight="false" outlineLevel="0" collapsed="false">
      <c r="A1185" s="0" t="n">
        <v>69</v>
      </c>
      <c r="B1185" s="0" t="n">
        <v>41</v>
      </c>
      <c r="C1185" s="0" t="n">
        <v>110</v>
      </c>
      <c r="D1185" s="0" t="s">
        <v>455</v>
      </c>
      <c r="E1185" s="0" t="s">
        <v>593</v>
      </c>
      <c r="F1185" s="0" t="s">
        <v>169</v>
      </c>
      <c r="G1185" s="0" t="n">
        <f aca="false">IF(ISNUMBER(E1185),E1185,VALUE(SUBSTITUTE(E1185,"#",".01")))</f>
        <v>-53617.01</v>
      </c>
    </row>
    <row r="1186" customFormat="false" ht="13" hidden="false" customHeight="false" outlineLevel="0" collapsed="false">
      <c r="A1186" s="0" t="n">
        <v>68</v>
      </c>
      <c r="B1186" s="0" t="n">
        <v>42</v>
      </c>
      <c r="C1186" s="0" t="n">
        <v>110</v>
      </c>
      <c r="D1186" s="0" t="s">
        <v>466</v>
      </c>
      <c r="E1186" s="0" t="s">
        <v>594</v>
      </c>
      <c r="F1186" s="0" t="s">
        <v>167</v>
      </c>
      <c r="G1186" s="0" t="n">
        <f aca="false">IF(ISNUMBER(E1186),E1186,VALUE(SUBSTITUTE(E1186,"#",".01")))</f>
        <v>-65456.01</v>
      </c>
    </row>
    <row r="1187" customFormat="false" ht="13" hidden="false" customHeight="false" outlineLevel="0" collapsed="false">
      <c r="A1187" s="0" t="n">
        <v>67</v>
      </c>
      <c r="B1187" s="0" t="n">
        <v>43</v>
      </c>
      <c r="C1187" s="0" t="n">
        <v>110</v>
      </c>
      <c r="D1187" s="0" t="s">
        <v>480</v>
      </c>
      <c r="E1187" s="0" t="n">
        <v>-70960.763</v>
      </c>
      <c r="F1187" s="0" t="n">
        <v>76.55</v>
      </c>
      <c r="G1187" s="0" t="n">
        <f aca="false">IF(ISNUMBER(E1187),E1187,VALUE(SUBSTITUTE(E1187,"#",".01")))</f>
        <v>-70960.763</v>
      </c>
    </row>
    <row r="1188" customFormat="false" ht="13" hidden="false" customHeight="false" outlineLevel="0" collapsed="false">
      <c r="A1188" s="0" t="n">
        <v>66</v>
      </c>
      <c r="B1188" s="0" t="n">
        <v>44</v>
      </c>
      <c r="C1188" s="0" t="n">
        <v>110</v>
      </c>
      <c r="D1188" s="0" t="s">
        <v>489</v>
      </c>
      <c r="E1188" s="0" t="n">
        <v>-79981.763</v>
      </c>
      <c r="F1188" s="0" t="n">
        <v>53.244</v>
      </c>
      <c r="G1188" s="0" t="n">
        <f aca="false">IF(ISNUMBER(E1188),E1188,VALUE(SUBSTITUTE(E1188,"#",".01")))</f>
        <v>-79981.763</v>
      </c>
    </row>
    <row r="1189" customFormat="false" ht="13" hidden="false" customHeight="false" outlineLevel="0" collapsed="false">
      <c r="A1189" s="0" t="n">
        <v>65</v>
      </c>
      <c r="B1189" s="0" t="n">
        <v>45</v>
      </c>
      <c r="C1189" s="0" t="n">
        <v>110</v>
      </c>
      <c r="D1189" s="0" t="s">
        <v>501</v>
      </c>
      <c r="E1189" s="0" t="n">
        <v>-82775.901</v>
      </c>
      <c r="F1189" s="0" t="n">
        <v>50.445</v>
      </c>
      <c r="G1189" s="0" t="n">
        <f aca="false">IF(ISNUMBER(E1189),E1189,VALUE(SUBSTITUTE(E1189,"#",".01")))</f>
        <v>-82775.901</v>
      </c>
    </row>
    <row r="1190" customFormat="false" ht="13" hidden="false" customHeight="false" outlineLevel="0" collapsed="false">
      <c r="A1190" s="0" t="n">
        <v>64</v>
      </c>
      <c r="B1190" s="0" t="n">
        <v>46</v>
      </c>
      <c r="C1190" s="0" t="n">
        <v>110</v>
      </c>
      <c r="D1190" s="0" t="s">
        <v>512</v>
      </c>
      <c r="E1190" s="0" t="n">
        <v>-88349.175</v>
      </c>
      <c r="F1190" s="0" t="n">
        <v>10.873</v>
      </c>
      <c r="G1190" s="0" t="n">
        <f aca="false">IF(ISNUMBER(E1190),E1190,VALUE(SUBSTITUTE(E1190,"#",".01")))</f>
        <v>-88349.175</v>
      </c>
    </row>
    <row r="1191" customFormat="false" ht="13" hidden="false" customHeight="false" outlineLevel="0" collapsed="false">
      <c r="A1191" s="0" t="n">
        <v>63</v>
      </c>
      <c r="B1191" s="0" t="n">
        <v>47</v>
      </c>
      <c r="C1191" s="0" t="n">
        <v>110</v>
      </c>
      <c r="D1191" s="0" t="s">
        <v>524</v>
      </c>
      <c r="E1191" s="0" t="n">
        <v>-87460.552</v>
      </c>
      <c r="F1191" s="0" t="n">
        <v>2.899</v>
      </c>
      <c r="G1191" s="0" t="n">
        <f aca="false">IF(ISNUMBER(E1191),E1191,VALUE(SUBSTITUTE(E1191,"#",".01")))</f>
        <v>-87460.552</v>
      </c>
    </row>
    <row r="1192" customFormat="false" ht="13" hidden="false" customHeight="false" outlineLevel="0" collapsed="false">
      <c r="A1192" s="0" t="n">
        <v>62</v>
      </c>
      <c r="B1192" s="0" t="n">
        <v>48</v>
      </c>
      <c r="C1192" s="0" t="n">
        <v>110</v>
      </c>
      <c r="D1192" s="0" t="s">
        <v>536</v>
      </c>
      <c r="E1192" s="0" t="n">
        <v>-90352.99</v>
      </c>
      <c r="F1192" s="0" t="n">
        <v>2.665</v>
      </c>
      <c r="G1192" s="0" t="n">
        <f aca="false">IF(ISNUMBER(E1192),E1192,VALUE(SUBSTITUTE(E1192,"#",".01")))</f>
        <v>-90352.99</v>
      </c>
    </row>
    <row r="1193" customFormat="false" ht="13" hidden="false" customHeight="false" outlineLevel="0" collapsed="false">
      <c r="A1193" s="0" t="n">
        <v>61</v>
      </c>
      <c r="B1193" s="0" t="n">
        <v>49</v>
      </c>
      <c r="C1193" s="0" t="n">
        <v>110</v>
      </c>
      <c r="D1193" s="0" t="s">
        <v>545</v>
      </c>
      <c r="E1193" s="0" t="n">
        <v>-86474.99</v>
      </c>
      <c r="F1193" s="0" t="n">
        <v>11.85</v>
      </c>
      <c r="G1193" s="0" t="n">
        <f aca="false">IF(ISNUMBER(E1193),E1193,VALUE(SUBSTITUTE(E1193,"#",".01")))</f>
        <v>-86474.99</v>
      </c>
    </row>
    <row r="1194" customFormat="false" ht="13" hidden="false" customHeight="false" outlineLevel="0" collapsed="false">
      <c r="A1194" s="0" t="n">
        <v>60</v>
      </c>
      <c r="B1194" s="0" t="n">
        <v>50</v>
      </c>
      <c r="C1194" s="0" t="n">
        <v>110</v>
      </c>
      <c r="D1194" s="0" t="s">
        <v>552</v>
      </c>
      <c r="E1194" s="0" t="n">
        <v>-85843.888</v>
      </c>
      <c r="F1194" s="0" t="n">
        <v>13.777</v>
      </c>
      <c r="G1194" s="0" t="n">
        <f aca="false">IF(ISNUMBER(E1194),E1194,VALUE(SUBSTITUTE(E1194,"#",".01")))</f>
        <v>-85843.888</v>
      </c>
    </row>
    <row r="1195" customFormat="false" ht="13" hidden="false" customHeight="false" outlineLevel="0" collapsed="false">
      <c r="A1195" s="0" t="n">
        <v>59</v>
      </c>
      <c r="B1195" s="0" t="n">
        <v>51</v>
      </c>
      <c r="C1195" s="0" t="n">
        <v>110</v>
      </c>
      <c r="D1195" s="0" t="s">
        <v>561</v>
      </c>
      <c r="E1195" s="0" t="s">
        <v>595</v>
      </c>
      <c r="F1195" s="0" t="s">
        <v>187</v>
      </c>
      <c r="G1195" s="0" t="n">
        <f aca="false">IF(ISNUMBER(E1195),E1195,VALUE(SUBSTITUTE(E1195,"#",".01")))</f>
        <v>-77544.01</v>
      </c>
    </row>
    <row r="1196" customFormat="false" ht="13" hidden="false" customHeight="false" outlineLevel="0" collapsed="false">
      <c r="A1196" s="0" t="n">
        <v>58</v>
      </c>
      <c r="B1196" s="0" t="n">
        <v>52</v>
      </c>
      <c r="C1196" s="0" t="n">
        <v>110</v>
      </c>
      <c r="D1196" s="0" t="s">
        <v>571</v>
      </c>
      <c r="E1196" s="0" t="n">
        <v>-72277.12</v>
      </c>
      <c r="F1196" s="0" t="n">
        <v>52.642</v>
      </c>
      <c r="G1196" s="0" t="n">
        <f aca="false">IF(ISNUMBER(E1196),E1196,VALUE(SUBSTITUTE(E1196,"#",".01")))</f>
        <v>-72277.12</v>
      </c>
    </row>
    <row r="1197" customFormat="false" ht="13" hidden="false" customHeight="false" outlineLevel="0" collapsed="false">
      <c r="A1197" s="0" t="n">
        <v>57</v>
      </c>
      <c r="B1197" s="0" t="n">
        <v>53</v>
      </c>
      <c r="C1197" s="0" t="n">
        <v>110</v>
      </c>
      <c r="D1197" s="0" t="s">
        <v>587</v>
      </c>
      <c r="E1197" s="0" t="s">
        <v>596</v>
      </c>
      <c r="F1197" s="0" t="s">
        <v>597</v>
      </c>
      <c r="G1197" s="0" t="n">
        <f aca="false">IF(ISNUMBER(E1197),E1197,VALUE(SUBSTITUTE(E1197,"#",".01")))</f>
        <v>-60321.01</v>
      </c>
    </row>
    <row r="1198" customFormat="false" ht="13" hidden="false" customHeight="false" outlineLevel="0" collapsed="false">
      <c r="A1198" s="0" t="n">
        <v>56</v>
      </c>
      <c r="B1198" s="0" t="n">
        <v>54</v>
      </c>
      <c r="C1198" s="0" t="n">
        <v>110</v>
      </c>
      <c r="D1198" s="0" t="s">
        <v>598</v>
      </c>
      <c r="E1198" s="0" t="n">
        <v>-51904.646</v>
      </c>
      <c r="F1198" s="0" t="n">
        <v>132.883</v>
      </c>
      <c r="G1198" s="0" t="n">
        <f aca="false">IF(ISNUMBER(E1198),E1198,VALUE(SUBSTITUTE(E1198,"#",".01")))</f>
        <v>-51904.646</v>
      </c>
    </row>
    <row r="1199" customFormat="false" ht="13" hidden="false" customHeight="false" outlineLevel="0" collapsed="false">
      <c r="A1199" s="0" t="n">
        <v>70</v>
      </c>
      <c r="B1199" s="0" t="n">
        <v>41</v>
      </c>
      <c r="C1199" s="0" t="n">
        <v>111</v>
      </c>
      <c r="D1199" s="0" t="s">
        <v>455</v>
      </c>
      <c r="E1199" s="0" t="s">
        <v>599</v>
      </c>
      <c r="F1199" s="0" t="s">
        <v>169</v>
      </c>
      <c r="G1199" s="0" t="n">
        <f aca="false">IF(ISNUMBER(E1199),E1199,VALUE(SUBSTITUTE(E1199,"#",".01")))</f>
        <v>-50627.01</v>
      </c>
    </row>
    <row r="1200" customFormat="false" ht="13" hidden="false" customHeight="false" outlineLevel="0" collapsed="false">
      <c r="A1200" s="0" t="n">
        <v>69</v>
      </c>
      <c r="B1200" s="0" t="n">
        <v>42</v>
      </c>
      <c r="C1200" s="0" t="n">
        <v>111</v>
      </c>
      <c r="D1200" s="0" t="s">
        <v>466</v>
      </c>
      <c r="E1200" s="0" t="s">
        <v>600</v>
      </c>
      <c r="F1200" s="0" t="s">
        <v>167</v>
      </c>
      <c r="G1200" s="0" t="n">
        <f aca="false">IF(ISNUMBER(E1200),E1200,VALUE(SUBSTITUTE(E1200,"#",".01")))</f>
        <v>-61097.01</v>
      </c>
    </row>
    <row r="1201" customFormat="false" ht="13" hidden="false" customHeight="false" outlineLevel="0" collapsed="false">
      <c r="A1201" s="0" t="n">
        <v>68</v>
      </c>
      <c r="B1201" s="0" t="n">
        <v>43</v>
      </c>
      <c r="C1201" s="0" t="n">
        <v>111</v>
      </c>
      <c r="D1201" s="0" t="s">
        <v>480</v>
      </c>
      <c r="E1201" s="0" t="n">
        <v>-69216.683</v>
      </c>
      <c r="F1201" s="0" t="n">
        <v>108.698</v>
      </c>
      <c r="G1201" s="0" t="n">
        <f aca="false">IF(ISNUMBER(E1201),E1201,VALUE(SUBSTITUTE(E1201,"#",".01")))</f>
        <v>-69216.683</v>
      </c>
    </row>
    <row r="1202" customFormat="false" ht="13" hidden="false" customHeight="false" outlineLevel="0" collapsed="false">
      <c r="A1202" s="0" t="n">
        <v>67</v>
      </c>
      <c r="B1202" s="0" t="n">
        <v>44</v>
      </c>
      <c r="C1202" s="0" t="n">
        <v>111</v>
      </c>
      <c r="D1202" s="0" t="s">
        <v>489</v>
      </c>
      <c r="E1202" s="0" t="n">
        <v>-76665.683</v>
      </c>
      <c r="F1202" s="0" t="n">
        <v>73.588</v>
      </c>
      <c r="G1202" s="0" t="n">
        <f aca="false">IF(ISNUMBER(E1202),E1202,VALUE(SUBSTITUTE(E1202,"#",".01")))</f>
        <v>-76665.683</v>
      </c>
    </row>
    <row r="1203" customFormat="false" ht="13" hidden="false" customHeight="false" outlineLevel="0" collapsed="false">
      <c r="A1203" s="0" t="n">
        <v>66</v>
      </c>
      <c r="B1203" s="0" t="n">
        <v>45</v>
      </c>
      <c r="C1203" s="0" t="n">
        <v>111</v>
      </c>
      <c r="D1203" s="0" t="s">
        <v>501</v>
      </c>
      <c r="E1203" s="0" t="n">
        <v>-82357.192</v>
      </c>
      <c r="F1203" s="0" t="n">
        <v>29.613</v>
      </c>
      <c r="G1203" s="0" t="n">
        <f aca="false">IF(ISNUMBER(E1203),E1203,VALUE(SUBSTITUTE(E1203,"#",".01")))</f>
        <v>-82357.192</v>
      </c>
    </row>
    <row r="1204" customFormat="false" ht="13" hidden="false" customHeight="false" outlineLevel="0" collapsed="false">
      <c r="A1204" s="0" t="n">
        <v>65</v>
      </c>
      <c r="B1204" s="0" t="n">
        <v>46</v>
      </c>
      <c r="C1204" s="0" t="n">
        <v>111</v>
      </c>
      <c r="D1204" s="0" t="s">
        <v>512</v>
      </c>
      <c r="E1204" s="0" t="n">
        <v>-86004.158</v>
      </c>
      <c r="F1204" s="0" t="n">
        <v>10.88</v>
      </c>
      <c r="G1204" s="0" t="n">
        <f aca="false">IF(ISNUMBER(E1204),E1204,VALUE(SUBSTITUTE(E1204,"#",".01")))</f>
        <v>-86004.158</v>
      </c>
    </row>
    <row r="1205" customFormat="false" ht="13" hidden="false" customHeight="false" outlineLevel="0" collapsed="false">
      <c r="A1205" s="0" t="n">
        <v>64</v>
      </c>
      <c r="B1205" s="0" t="n">
        <v>47</v>
      </c>
      <c r="C1205" s="0" t="n">
        <v>111</v>
      </c>
      <c r="D1205" s="0" t="s">
        <v>524</v>
      </c>
      <c r="E1205" s="0" t="n">
        <v>-88220.719</v>
      </c>
      <c r="F1205" s="0" t="n">
        <v>3.015</v>
      </c>
      <c r="G1205" s="0" t="n">
        <f aca="false">IF(ISNUMBER(E1205),E1205,VALUE(SUBSTITUTE(E1205,"#",".01")))</f>
        <v>-88220.719</v>
      </c>
    </row>
    <row r="1206" customFormat="false" ht="13" hidden="false" customHeight="false" outlineLevel="0" collapsed="false">
      <c r="A1206" s="0" t="n">
        <v>63</v>
      </c>
      <c r="B1206" s="0" t="n">
        <v>48</v>
      </c>
      <c r="C1206" s="0" t="n">
        <v>111</v>
      </c>
      <c r="D1206" s="0" t="s">
        <v>536</v>
      </c>
      <c r="E1206" s="0" t="n">
        <v>-89257.519</v>
      </c>
      <c r="F1206" s="0" t="n">
        <v>2.662</v>
      </c>
      <c r="G1206" s="0" t="n">
        <f aca="false">IF(ISNUMBER(E1206),E1206,VALUE(SUBSTITUTE(E1206,"#",".01")))</f>
        <v>-89257.519</v>
      </c>
    </row>
    <row r="1207" customFormat="false" ht="13" hidden="false" customHeight="false" outlineLevel="0" collapsed="false">
      <c r="A1207" s="0" t="n">
        <v>62</v>
      </c>
      <c r="B1207" s="0" t="n">
        <v>49</v>
      </c>
      <c r="C1207" s="0" t="n">
        <v>111</v>
      </c>
      <c r="D1207" s="0" t="s">
        <v>545</v>
      </c>
      <c r="E1207" s="0" t="n">
        <v>-88395.728</v>
      </c>
      <c r="F1207" s="0" t="n">
        <v>4.828</v>
      </c>
      <c r="G1207" s="0" t="n">
        <f aca="false">IF(ISNUMBER(E1207),E1207,VALUE(SUBSTITUTE(E1207,"#",".01")))</f>
        <v>-88395.728</v>
      </c>
    </row>
    <row r="1208" customFormat="false" ht="13" hidden="false" customHeight="false" outlineLevel="0" collapsed="false">
      <c r="A1208" s="0" t="n">
        <v>61</v>
      </c>
      <c r="B1208" s="0" t="n">
        <v>50</v>
      </c>
      <c r="C1208" s="0" t="n">
        <v>111</v>
      </c>
      <c r="D1208" s="0" t="s">
        <v>552</v>
      </c>
      <c r="E1208" s="0" t="n">
        <v>-85944.797</v>
      </c>
      <c r="F1208" s="0" t="n">
        <v>6.836</v>
      </c>
      <c r="G1208" s="0" t="n">
        <f aca="false">IF(ISNUMBER(E1208),E1208,VALUE(SUBSTITUTE(E1208,"#",".01")))</f>
        <v>-85944.797</v>
      </c>
    </row>
    <row r="1209" customFormat="false" ht="13" hidden="false" customHeight="false" outlineLevel="0" collapsed="false">
      <c r="A1209" s="0" t="n">
        <v>60</v>
      </c>
      <c r="B1209" s="0" t="n">
        <v>51</v>
      </c>
      <c r="C1209" s="0" t="n">
        <v>111</v>
      </c>
      <c r="D1209" s="0" t="s">
        <v>561</v>
      </c>
      <c r="E1209" s="0" t="n">
        <v>-80888.145</v>
      </c>
      <c r="F1209" s="0" t="n">
        <v>27.945</v>
      </c>
      <c r="G1209" s="0" t="n">
        <f aca="false">IF(ISNUMBER(E1209),E1209,VALUE(SUBSTITUTE(E1209,"#",".01")))</f>
        <v>-80888.145</v>
      </c>
    </row>
    <row r="1210" customFormat="false" ht="13" hidden="false" customHeight="false" outlineLevel="0" collapsed="false">
      <c r="A1210" s="0" t="n">
        <v>59</v>
      </c>
      <c r="B1210" s="0" t="n">
        <v>52</v>
      </c>
      <c r="C1210" s="0" t="n">
        <v>111</v>
      </c>
      <c r="D1210" s="0" t="s">
        <v>571</v>
      </c>
      <c r="E1210" s="0" t="n">
        <v>-73484.917</v>
      </c>
      <c r="F1210" s="0" t="n">
        <v>71.343</v>
      </c>
      <c r="G1210" s="0" t="n">
        <f aca="false">IF(ISNUMBER(E1210),E1210,VALUE(SUBSTITUTE(E1210,"#",".01")))</f>
        <v>-73484.917</v>
      </c>
    </row>
    <row r="1211" customFormat="false" ht="13" hidden="false" customHeight="false" outlineLevel="0" collapsed="false">
      <c r="A1211" s="0" t="n">
        <v>58</v>
      </c>
      <c r="B1211" s="0" t="n">
        <v>53</v>
      </c>
      <c r="C1211" s="0" t="n">
        <v>111</v>
      </c>
      <c r="D1211" s="0" t="s">
        <v>587</v>
      </c>
      <c r="E1211" s="0" t="s">
        <v>601</v>
      </c>
      <c r="F1211" s="0" t="s">
        <v>395</v>
      </c>
      <c r="G1211" s="0" t="n">
        <f aca="false">IF(ISNUMBER(E1211),E1211,VALUE(SUBSTITUTE(E1211,"#",".01")))</f>
        <v>-64947.01</v>
      </c>
    </row>
    <row r="1212" customFormat="false" ht="13" hidden="false" customHeight="false" outlineLevel="0" collapsed="false">
      <c r="A1212" s="0" t="n">
        <v>57</v>
      </c>
      <c r="B1212" s="0" t="n">
        <v>54</v>
      </c>
      <c r="C1212" s="0" t="n">
        <v>111</v>
      </c>
      <c r="D1212" s="0" t="s">
        <v>598</v>
      </c>
      <c r="E1212" s="0" t="s">
        <v>602</v>
      </c>
      <c r="F1212" s="0" t="s">
        <v>395</v>
      </c>
      <c r="G1212" s="0" t="n">
        <f aca="false">IF(ISNUMBER(E1212),E1212,VALUE(SUBSTITUTE(E1212,"#",".01")))</f>
        <v>-54397.01</v>
      </c>
    </row>
    <row r="1213" customFormat="false" ht="13" hidden="false" customHeight="false" outlineLevel="0" collapsed="false">
      <c r="A1213" s="0" t="n">
        <v>71</v>
      </c>
      <c r="B1213" s="0" t="n">
        <v>41</v>
      </c>
      <c r="C1213" s="0" t="n">
        <v>112</v>
      </c>
      <c r="D1213" s="0" t="s">
        <v>455</v>
      </c>
      <c r="E1213" s="0" t="s">
        <v>603</v>
      </c>
      <c r="F1213" s="0" t="s">
        <v>158</v>
      </c>
      <c r="G1213" s="0" t="n">
        <f aca="false">IF(ISNUMBER(E1213),E1213,VALUE(SUBSTITUTE(E1213,"#",".01")))</f>
        <v>-45802.01</v>
      </c>
    </row>
    <row r="1214" customFormat="false" ht="13" hidden="false" customHeight="false" outlineLevel="0" collapsed="false">
      <c r="A1214" s="0" t="n">
        <v>70</v>
      </c>
      <c r="B1214" s="0" t="n">
        <v>42</v>
      </c>
      <c r="C1214" s="0" t="n">
        <v>112</v>
      </c>
      <c r="D1214" s="0" t="s">
        <v>466</v>
      </c>
      <c r="E1214" s="0" t="s">
        <v>604</v>
      </c>
      <c r="F1214" s="0" t="s">
        <v>206</v>
      </c>
      <c r="G1214" s="0" t="n">
        <f aca="false">IF(ISNUMBER(E1214),E1214,VALUE(SUBSTITUTE(E1214,"#",".01")))</f>
        <v>-58833.01</v>
      </c>
    </row>
    <row r="1215" customFormat="false" ht="13" hidden="false" customHeight="false" outlineLevel="0" collapsed="false">
      <c r="A1215" s="0" t="n">
        <v>69</v>
      </c>
      <c r="B1215" s="0" t="n">
        <v>43</v>
      </c>
      <c r="C1215" s="0" t="n">
        <v>112</v>
      </c>
      <c r="D1215" s="0" t="s">
        <v>480</v>
      </c>
      <c r="E1215" s="0" t="n">
        <v>-65999.617</v>
      </c>
      <c r="F1215" s="0" t="n">
        <v>124.158</v>
      </c>
      <c r="G1215" s="0" t="n">
        <f aca="false">IF(ISNUMBER(E1215),E1215,VALUE(SUBSTITUTE(E1215,"#",".01")))</f>
        <v>-65999.617</v>
      </c>
    </row>
    <row r="1216" customFormat="false" ht="13" hidden="false" customHeight="false" outlineLevel="0" collapsed="false">
      <c r="A1216" s="0" t="n">
        <v>68</v>
      </c>
      <c r="B1216" s="0" t="n">
        <v>44</v>
      </c>
      <c r="C1216" s="0" t="n">
        <v>112</v>
      </c>
      <c r="D1216" s="0" t="s">
        <v>489</v>
      </c>
      <c r="E1216" s="0" t="n">
        <v>-75483.617</v>
      </c>
      <c r="F1216" s="0" t="n">
        <v>73.588</v>
      </c>
      <c r="G1216" s="0" t="n">
        <f aca="false">IF(ISNUMBER(E1216),E1216,VALUE(SUBSTITUTE(E1216,"#",".01")))</f>
        <v>-75483.617</v>
      </c>
    </row>
    <row r="1217" customFormat="false" ht="13" hidden="false" customHeight="false" outlineLevel="0" collapsed="false">
      <c r="A1217" s="0" t="n">
        <v>67</v>
      </c>
      <c r="B1217" s="0" t="n">
        <v>45</v>
      </c>
      <c r="C1217" s="0" t="n">
        <v>112</v>
      </c>
      <c r="D1217" s="0" t="s">
        <v>501</v>
      </c>
      <c r="E1217" s="0" t="n">
        <v>-79741.327</v>
      </c>
      <c r="F1217" s="0" t="n">
        <v>51.609</v>
      </c>
      <c r="G1217" s="0" t="n">
        <f aca="false">IF(ISNUMBER(E1217),E1217,VALUE(SUBSTITUTE(E1217,"#",".01")))</f>
        <v>-79741.327</v>
      </c>
    </row>
    <row r="1218" customFormat="false" ht="13" hidden="false" customHeight="false" outlineLevel="0" collapsed="false">
      <c r="A1218" s="0" t="n">
        <v>66</v>
      </c>
      <c r="B1218" s="0" t="n">
        <v>46</v>
      </c>
      <c r="C1218" s="0" t="n">
        <v>112</v>
      </c>
      <c r="D1218" s="0" t="s">
        <v>512</v>
      </c>
      <c r="E1218" s="0" t="n">
        <v>-86336.399</v>
      </c>
      <c r="F1218" s="0" t="n">
        <v>17.947</v>
      </c>
      <c r="G1218" s="0" t="n">
        <f aca="false">IF(ISNUMBER(E1218),E1218,VALUE(SUBSTITUTE(E1218,"#",".01")))</f>
        <v>-86336.399</v>
      </c>
    </row>
    <row r="1219" customFormat="false" ht="13" hidden="false" customHeight="false" outlineLevel="0" collapsed="false">
      <c r="A1219" s="0" t="n">
        <v>65</v>
      </c>
      <c r="B1219" s="0" t="n">
        <v>47</v>
      </c>
      <c r="C1219" s="0" t="n">
        <v>112</v>
      </c>
      <c r="D1219" s="0" t="s">
        <v>524</v>
      </c>
      <c r="E1219" s="0" t="n">
        <v>-86624.458</v>
      </c>
      <c r="F1219" s="0" t="n">
        <v>16.884</v>
      </c>
      <c r="G1219" s="0" t="n">
        <f aca="false">IF(ISNUMBER(E1219),E1219,VALUE(SUBSTITUTE(E1219,"#",".01")))</f>
        <v>-86624.458</v>
      </c>
    </row>
    <row r="1220" customFormat="false" ht="13" hidden="false" customHeight="false" outlineLevel="0" collapsed="false">
      <c r="A1220" s="0" t="n">
        <v>64</v>
      </c>
      <c r="B1220" s="0" t="n">
        <v>48</v>
      </c>
      <c r="C1220" s="0" t="n">
        <v>112</v>
      </c>
      <c r="D1220" s="0" t="s">
        <v>536</v>
      </c>
      <c r="E1220" s="0" t="n">
        <v>-90580.518</v>
      </c>
      <c r="F1220" s="0" t="n">
        <v>2.659</v>
      </c>
      <c r="G1220" s="0" t="n">
        <f aca="false">IF(ISNUMBER(E1220),E1220,VALUE(SUBSTITUTE(E1220,"#",".01")))</f>
        <v>-90580.518</v>
      </c>
    </row>
    <row r="1221" customFormat="false" ht="13" hidden="false" customHeight="false" outlineLevel="0" collapsed="false">
      <c r="A1221" s="0" t="n">
        <v>63</v>
      </c>
      <c r="B1221" s="0" t="n">
        <v>49</v>
      </c>
      <c r="C1221" s="0" t="n">
        <v>112</v>
      </c>
      <c r="D1221" s="0" t="s">
        <v>545</v>
      </c>
      <c r="E1221" s="0" t="n">
        <v>-87996.067</v>
      </c>
      <c r="F1221" s="0" t="n">
        <v>5.126</v>
      </c>
      <c r="G1221" s="0" t="n">
        <f aca="false">IF(ISNUMBER(E1221),E1221,VALUE(SUBSTITUTE(E1221,"#",".01")))</f>
        <v>-87996.067</v>
      </c>
    </row>
    <row r="1222" customFormat="false" ht="13" hidden="false" customHeight="false" outlineLevel="0" collapsed="false">
      <c r="A1222" s="0" t="n">
        <v>62</v>
      </c>
      <c r="B1222" s="0" t="n">
        <v>50</v>
      </c>
      <c r="C1222" s="0" t="n">
        <v>112</v>
      </c>
      <c r="D1222" s="0" t="s">
        <v>552</v>
      </c>
      <c r="E1222" s="0" t="n">
        <v>-88661.269</v>
      </c>
      <c r="F1222" s="0" t="n">
        <v>4.283</v>
      </c>
      <c r="G1222" s="0" t="n">
        <f aca="false">IF(ISNUMBER(E1222),E1222,VALUE(SUBSTITUTE(E1222,"#",".01")))</f>
        <v>-88661.269</v>
      </c>
    </row>
    <row r="1223" customFormat="false" ht="13" hidden="false" customHeight="false" outlineLevel="0" collapsed="false">
      <c r="A1223" s="0" t="n">
        <v>61</v>
      </c>
      <c r="B1223" s="0" t="n">
        <v>51</v>
      </c>
      <c r="C1223" s="0" t="n">
        <v>112</v>
      </c>
      <c r="D1223" s="0" t="s">
        <v>561</v>
      </c>
      <c r="E1223" s="0" t="n">
        <v>-81600.729</v>
      </c>
      <c r="F1223" s="0" t="n">
        <v>17.829</v>
      </c>
      <c r="G1223" s="0" t="n">
        <f aca="false">IF(ISNUMBER(E1223),E1223,VALUE(SUBSTITUTE(E1223,"#",".01")))</f>
        <v>-81600.729</v>
      </c>
    </row>
    <row r="1224" customFormat="false" ht="13" hidden="false" customHeight="false" outlineLevel="0" collapsed="false">
      <c r="A1224" s="0" t="n">
        <v>60</v>
      </c>
      <c r="B1224" s="0" t="n">
        <v>52</v>
      </c>
      <c r="C1224" s="0" t="n">
        <v>112</v>
      </c>
      <c r="D1224" s="0" t="s">
        <v>571</v>
      </c>
      <c r="E1224" s="0" t="n">
        <v>-77301.267</v>
      </c>
      <c r="F1224" s="0" t="n">
        <v>170.277</v>
      </c>
      <c r="G1224" s="0" t="n">
        <f aca="false">IF(ISNUMBER(E1224),E1224,VALUE(SUBSTITUTE(E1224,"#",".01")))</f>
        <v>-77301.267</v>
      </c>
    </row>
    <row r="1225" customFormat="false" ht="13" hidden="false" customHeight="false" outlineLevel="0" collapsed="false">
      <c r="A1225" s="0" t="n">
        <v>59</v>
      </c>
      <c r="B1225" s="0" t="n">
        <v>53</v>
      </c>
      <c r="C1225" s="0" t="n">
        <v>112</v>
      </c>
      <c r="D1225" s="0" t="s">
        <v>587</v>
      </c>
      <c r="E1225" s="0" t="s">
        <v>574</v>
      </c>
      <c r="F1225" s="0" t="s">
        <v>605</v>
      </c>
      <c r="G1225" s="0" t="n">
        <f aca="false">IF(ISNUMBER(E1225),E1225,VALUE(SUBSTITUTE(E1225,"#",".01")))</f>
        <v>-67096.01</v>
      </c>
    </row>
    <row r="1226" customFormat="false" ht="13" hidden="false" customHeight="false" outlineLevel="0" collapsed="false">
      <c r="A1226" s="0" t="n">
        <v>58</v>
      </c>
      <c r="B1226" s="0" t="n">
        <v>54</v>
      </c>
      <c r="C1226" s="0" t="n">
        <v>112</v>
      </c>
      <c r="D1226" s="0" t="s">
        <v>598</v>
      </c>
      <c r="E1226" s="0" t="n">
        <v>-59966.685</v>
      </c>
      <c r="F1226" s="0" t="n">
        <v>104.097</v>
      </c>
      <c r="G1226" s="0" t="n">
        <f aca="false">IF(ISNUMBER(E1226),E1226,VALUE(SUBSTITUTE(E1226,"#",".01")))</f>
        <v>-59966.685</v>
      </c>
    </row>
    <row r="1227" customFormat="false" ht="13" hidden="false" customHeight="false" outlineLevel="0" collapsed="false">
      <c r="A1227" s="0" t="n">
        <v>57</v>
      </c>
      <c r="B1227" s="0" t="n">
        <v>55</v>
      </c>
      <c r="C1227" s="0" t="n">
        <v>112</v>
      </c>
      <c r="D1227" s="0" t="s">
        <v>606</v>
      </c>
      <c r="E1227" s="0" t="s">
        <v>607</v>
      </c>
      <c r="F1227" s="0" t="s">
        <v>395</v>
      </c>
      <c r="G1227" s="0" t="n">
        <f aca="false">IF(ISNUMBER(E1227),E1227,VALUE(SUBSTITUTE(E1227,"#",".01")))</f>
        <v>-46294.01</v>
      </c>
    </row>
    <row r="1228" customFormat="false" ht="13" hidden="false" customHeight="false" outlineLevel="0" collapsed="false">
      <c r="A1228" s="0" t="n">
        <v>72</v>
      </c>
      <c r="B1228" s="0" t="n">
        <v>41</v>
      </c>
      <c r="C1228" s="0" t="n">
        <v>113</v>
      </c>
      <c r="D1228" s="0" t="s">
        <v>455</v>
      </c>
      <c r="E1228" s="0" t="s">
        <v>608</v>
      </c>
      <c r="F1228" s="0" t="s">
        <v>173</v>
      </c>
      <c r="G1228" s="0" t="n">
        <f aca="false">IF(ISNUMBER(E1228),E1228,VALUE(SUBSTITUTE(E1228,"#",".01")))</f>
        <v>-42197.01</v>
      </c>
    </row>
    <row r="1229" customFormat="false" ht="13" hidden="false" customHeight="false" outlineLevel="0" collapsed="false">
      <c r="A1229" s="0" t="n">
        <v>71</v>
      </c>
      <c r="B1229" s="0" t="n">
        <v>42</v>
      </c>
      <c r="C1229" s="0" t="n">
        <v>113</v>
      </c>
      <c r="D1229" s="0" t="s">
        <v>466</v>
      </c>
      <c r="E1229" s="0" t="s">
        <v>609</v>
      </c>
      <c r="F1229" s="0" t="s">
        <v>206</v>
      </c>
      <c r="G1229" s="0" t="n">
        <f aca="false">IF(ISNUMBER(E1229),E1229,VALUE(SUBSTITUTE(E1229,"#",".01")))</f>
        <v>-54138.01</v>
      </c>
    </row>
    <row r="1230" customFormat="false" ht="13" hidden="false" customHeight="false" outlineLevel="0" collapsed="false">
      <c r="A1230" s="0" t="n">
        <v>70</v>
      </c>
      <c r="B1230" s="0" t="n">
        <v>43</v>
      </c>
      <c r="C1230" s="0" t="n">
        <v>113</v>
      </c>
      <c r="D1230" s="0" t="s">
        <v>480</v>
      </c>
      <c r="E1230" s="0" t="s">
        <v>610</v>
      </c>
      <c r="F1230" s="0" t="s">
        <v>180</v>
      </c>
      <c r="G1230" s="0" t="n">
        <f aca="false">IF(ISNUMBER(E1230),E1230,VALUE(SUBSTITUTE(E1230,"#",".01")))</f>
        <v>-63724.01</v>
      </c>
    </row>
    <row r="1231" customFormat="false" ht="13" hidden="false" customHeight="false" outlineLevel="0" collapsed="false">
      <c r="A1231" s="0" t="n">
        <v>69</v>
      </c>
      <c r="B1231" s="0" t="n">
        <v>44</v>
      </c>
      <c r="C1231" s="0" t="n">
        <v>113</v>
      </c>
      <c r="D1231" s="0" t="s">
        <v>489</v>
      </c>
      <c r="E1231" s="0" t="n">
        <v>-72202.714</v>
      </c>
      <c r="F1231" s="0" t="n">
        <v>69.997</v>
      </c>
      <c r="G1231" s="0" t="n">
        <f aca="false">IF(ISNUMBER(E1231),E1231,VALUE(SUBSTITUTE(E1231,"#",".01")))</f>
        <v>-72202.714</v>
      </c>
    </row>
    <row r="1232" customFormat="false" ht="13" hidden="false" customHeight="false" outlineLevel="0" collapsed="false">
      <c r="A1232" s="0" t="n">
        <v>68</v>
      </c>
      <c r="B1232" s="0" t="n">
        <v>45</v>
      </c>
      <c r="C1232" s="0" t="n">
        <v>113</v>
      </c>
      <c r="D1232" s="0" t="s">
        <v>501</v>
      </c>
      <c r="E1232" s="0" t="n">
        <v>-78682.714</v>
      </c>
      <c r="F1232" s="0" t="n">
        <v>48.986</v>
      </c>
      <c r="G1232" s="0" t="n">
        <f aca="false">IF(ISNUMBER(E1232),E1232,VALUE(SUBSTITUTE(E1232,"#",".01")))</f>
        <v>-78682.714</v>
      </c>
    </row>
    <row r="1233" customFormat="false" ht="13" hidden="false" customHeight="false" outlineLevel="0" collapsed="false">
      <c r="A1233" s="0" t="n">
        <v>67</v>
      </c>
      <c r="B1233" s="0" t="n">
        <v>46</v>
      </c>
      <c r="C1233" s="0" t="n">
        <v>113</v>
      </c>
      <c r="D1233" s="0" t="s">
        <v>512</v>
      </c>
      <c r="E1233" s="0" t="n">
        <v>-83692.028</v>
      </c>
      <c r="F1233" s="0" t="n">
        <v>35.792</v>
      </c>
      <c r="G1233" s="0" t="n">
        <f aca="false">IF(ISNUMBER(E1233),E1233,VALUE(SUBSTITUTE(E1233,"#",".01")))</f>
        <v>-83692.028</v>
      </c>
    </row>
    <row r="1234" customFormat="false" ht="13" hidden="false" customHeight="false" outlineLevel="0" collapsed="false">
      <c r="A1234" s="0" t="n">
        <v>66</v>
      </c>
      <c r="B1234" s="0" t="n">
        <v>47</v>
      </c>
      <c r="C1234" s="0" t="n">
        <v>113</v>
      </c>
      <c r="D1234" s="0" t="s">
        <v>524</v>
      </c>
      <c r="E1234" s="0" t="n">
        <v>-87032.672</v>
      </c>
      <c r="F1234" s="0" t="n">
        <v>16.613</v>
      </c>
      <c r="G1234" s="0" t="n">
        <f aca="false">IF(ISNUMBER(E1234),E1234,VALUE(SUBSTITUTE(E1234,"#",".01")))</f>
        <v>-87032.672</v>
      </c>
    </row>
    <row r="1235" customFormat="false" ht="13" hidden="false" customHeight="false" outlineLevel="0" collapsed="false">
      <c r="A1235" s="0" t="n">
        <v>65</v>
      </c>
      <c r="B1235" s="0" t="n">
        <v>48</v>
      </c>
      <c r="C1235" s="0" t="n">
        <v>113</v>
      </c>
      <c r="D1235" s="0" t="s">
        <v>536</v>
      </c>
      <c r="E1235" s="0" t="n">
        <v>-89049.279</v>
      </c>
      <c r="F1235" s="0" t="n">
        <v>2.673</v>
      </c>
      <c r="G1235" s="0" t="n">
        <f aca="false">IF(ISNUMBER(E1235),E1235,VALUE(SUBSTITUTE(E1235,"#",".01")))</f>
        <v>-89049.279</v>
      </c>
    </row>
    <row r="1236" customFormat="false" ht="13" hidden="false" customHeight="false" outlineLevel="0" collapsed="false">
      <c r="A1236" s="0" t="n">
        <v>64</v>
      </c>
      <c r="B1236" s="0" t="n">
        <v>49</v>
      </c>
      <c r="C1236" s="0" t="n">
        <v>113</v>
      </c>
      <c r="D1236" s="0" t="s">
        <v>545</v>
      </c>
      <c r="E1236" s="0" t="n">
        <v>-89369.62</v>
      </c>
      <c r="F1236" s="0" t="n">
        <v>3.212</v>
      </c>
      <c r="G1236" s="0" t="n">
        <f aca="false">IF(ISNUMBER(E1236),E1236,VALUE(SUBSTITUTE(E1236,"#",".01")))</f>
        <v>-89369.62</v>
      </c>
    </row>
    <row r="1237" customFormat="false" ht="13" hidden="false" customHeight="false" outlineLevel="0" collapsed="false">
      <c r="A1237" s="0" t="n">
        <v>63</v>
      </c>
      <c r="B1237" s="0" t="n">
        <v>50</v>
      </c>
      <c r="C1237" s="0" t="n">
        <v>113</v>
      </c>
      <c r="D1237" s="0" t="s">
        <v>552</v>
      </c>
      <c r="E1237" s="0" t="n">
        <v>-88333.039</v>
      </c>
      <c r="F1237" s="0" t="n">
        <v>4.017</v>
      </c>
      <c r="G1237" s="0" t="n">
        <f aca="false">IF(ISNUMBER(E1237),E1237,VALUE(SUBSTITUTE(E1237,"#",".01")))</f>
        <v>-88333.039</v>
      </c>
    </row>
    <row r="1238" customFormat="false" ht="13" hidden="false" customHeight="false" outlineLevel="0" collapsed="false">
      <c r="A1238" s="0" t="n">
        <v>62</v>
      </c>
      <c r="B1238" s="0" t="n">
        <v>51</v>
      </c>
      <c r="C1238" s="0" t="n">
        <v>113</v>
      </c>
      <c r="D1238" s="0" t="s">
        <v>561</v>
      </c>
      <c r="E1238" s="0" t="n">
        <v>-84419.744</v>
      </c>
      <c r="F1238" s="0" t="n">
        <v>17.586</v>
      </c>
      <c r="G1238" s="0" t="n">
        <f aca="false">IF(ISNUMBER(E1238),E1238,VALUE(SUBSTITUTE(E1238,"#",".01")))</f>
        <v>-84419.744</v>
      </c>
    </row>
    <row r="1239" customFormat="false" ht="13" hidden="false" customHeight="false" outlineLevel="0" collapsed="false">
      <c r="A1239" s="0" t="n">
        <v>61</v>
      </c>
      <c r="B1239" s="0" t="n">
        <v>52</v>
      </c>
      <c r="C1239" s="0" t="n">
        <v>113</v>
      </c>
      <c r="D1239" s="0" t="s">
        <v>571</v>
      </c>
      <c r="E1239" s="0" t="n">
        <v>-78347.03</v>
      </c>
      <c r="F1239" s="0" t="n">
        <v>27.945</v>
      </c>
      <c r="G1239" s="0" t="n">
        <f aca="false">IF(ISNUMBER(E1239),E1239,VALUE(SUBSTITUTE(E1239,"#",".01")))</f>
        <v>-78347.03</v>
      </c>
    </row>
    <row r="1240" customFormat="false" ht="13" hidden="false" customHeight="false" outlineLevel="0" collapsed="false">
      <c r="A1240" s="0" t="n">
        <v>60</v>
      </c>
      <c r="B1240" s="0" t="n">
        <v>53</v>
      </c>
      <c r="C1240" s="0" t="n">
        <v>113</v>
      </c>
      <c r="D1240" s="0" t="s">
        <v>587</v>
      </c>
      <c r="E1240" s="0" t="n">
        <v>-71128.339</v>
      </c>
      <c r="F1240" s="0" t="n">
        <v>53.435</v>
      </c>
      <c r="G1240" s="0" t="n">
        <f aca="false">IF(ISNUMBER(E1240),E1240,VALUE(SUBSTITUTE(E1240,"#",".01")))</f>
        <v>-71128.339</v>
      </c>
    </row>
    <row r="1241" customFormat="false" ht="13" hidden="false" customHeight="false" outlineLevel="0" collapsed="false">
      <c r="A1241" s="0" t="n">
        <v>59</v>
      </c>
      <c r="B1241" s="0" t="n">
        <v>54</v>
      </c>
      <c r="C1241" s="0" t="n">
        <v>113</v>
      </c>
      <c r="D1241" s="0" t="s">
        <v>598</v>
      </c>
      <c r="E1241" s="0" t="n">
        <v>-62092.297</v>
      </c>
      <c r="F1241" s="0" t="n">
        <v>80.586</v>
      </c>
      <c r="G1241" s="0" t="n">
        <f aca="false">IF(ISNUMBER(E1241),E1241,VALUE(SUBSTITUTE(E1241,"#",".01")))</f>
        <v>-62092.297</v>
      </c>
    </row>
    <row r="1242" customFormat="false" ht="13" hidden="false" customHeight="false" outlineLevel="0" collapsed="false">
      <c r="A1242" s="0" t="n">
        <v>58</v>
      </c>
      <c r="B1242" s="0" t="n">
        <v>55</v>
      </c>
      <c r="C1242" s="0" t="n">
        <v>113</v>
      </c>
      <c r="D1242" s="0" t="s">
        <v>606</v>
      </c>
      <c r="E1242" s="0" t="n">
        <v>-51704.182</v>
      </c>
      <c r="F1242" s="0" t="n">
        <v>104.129</v>
      </c>
      <c r="G1242" s="0" t="n">
        <f aca="false">IF(ISNUMBER(E1242),E1242,VALUE(SUBSTITUTE(E1242,"#",".01")))</f>
        <v>-51704.182</v>
      </c>
    </row>
    <row r="1243" customFormat="false" ht="13" hidden="false" customHeight="false" outlineLevel="0" collapsed="false">
      <c r="A1243" s="0" t="n">
        <v>72</v>
      </c>
      <c r="B1243" s="0" t="n">
        <v>42</v>
      </c>
      <c r="C1243" s="0" t="n">
        <v>114</v>
      </c>
      <c r="D1243" s="0" t="s">
        <v>466</v>
      </c>
      <c r="E1243" s="0" t="s">
        <v>611</v>
      </c>
      <c r="F1243" s="0" t="s">
        <v>158</v>
      </c>
      <c r="G1243" s="0" t="n">
        <f aca="false">IF(ISNUMBER(E1243),E1243,VALUE(SUBSTITUTE(E1243,"#",".01")))</f>
        <v>-51307.01</v>
      </c>
    </row>
    <row r="1244" customFormat="false" ht="13" hidden="false" customHeight="false" outlineLevel="0" collapsed="false">
      <c r="A1244" s="0" t="n">
        <v>71</v>
      </c>
      <c r="B1244" s="0" t="n">
        <v>43</v>
      </c>
      <c r="C1244" s="0" t="n">
        <v>114</v>
      </c>
      <c r="D1244" s="0" t="s">
        <v>480</v>
      </c>
      <c r="E1244" s="0" t="s">
        <v>612</v>
      </c>
      <c r="F1244" s="0" t="s">
        <v>206</v>
      </c>
      <c r="G1244" s="0" t="n">
        <f aca="false">IF(ISNUMBER(E1244),E1244,VALUE(SUBSTITUTE(E1244,"#",".01")))</f>
        <v>-59727.01</v>
      </c>
    </row>
    <row r="1245" customFormat="false" ht="13" hidden="false" customHeight="false" outlineLevel="0" collapsed="false">
      <c r="A1245" s="0" t="n">
        <v>70</v>
      </c>
      <c r="B1245" s="0" t="n">
        <v>44</v>
      </c>
      <c r="C1245" s="0" t="n">
        <v>114</v>
      </c>
      <c r="D1245" s="0" t="s">
        <v>489</v>
      </c>
      <c r="E1245" s="0" t="s">
        <v>613</v>
      </c>
      <c r="F1245" s="0" t="s">
        <v>614</v>
      </c>
      <c r="G1245" s="0" t="n">
        <f aca="false">IF(ISNUMBER(E1245),E1245,VALUE(SUBSTITUTE(E1245,"#",".01")))</f>
        <v>-70532.01</v>
      </c>
    </row>
    <row r="1246" customFormat="false" ht="13" hidden="false" customHeight="false" outlineLevel="0" collapsed="false">
      <c r="A1246" s="0" t="n">
        <v>69</v>
      </c>
      <c r="B1246" s="0" t="n">
        <v>45</v>
      </c>
      <c r="C1246" s="0" t="n">
        <v>114</v>
      </c>
      <c r="D1246" s="0" t="s">
        <v>501</v>
      </c>
      <c r="E1246" s="0" t="n">
        <v>-75631.725</v>
      </c>
      <c r="F1246" s="0" t="n">
        <v>112.711</v>
      </c>
      <c r="G1246" s="0" t="n">
        <f aca="false">IF(ISNUMBER(E1246),E1246,VALUE(SUBSTITUTE(E1246,"#",".01")))</f>
        <v>-75631.725</v>
      </c>
    </row>
    <row r="1247" customFormat="false" ht="13" hidden="false" customHeight="false" outlineLevel="0" collapsed="false">
      <c r="A1247" s="0" t="n">
        <v>68</v>
      </c>
      <c r="B1247" s="0" t="n">
        <v>46</v>
      </c>
      <c r="C1247" s="0" t="n">
        <v>114</v>
      </c>
      <c r="D1247" s="0" t="s">
        <v>512</v>
      </c>
      <c r="E1247" s="0" t="n">
        <v>-83496.665</v>
      </c>
      <c r="F1247" s="0" t="n">
        <v>23.634</v>
      </c>
      <c r="G1247" s="0" t="n">
        <f aca="false">IF(ISNUMBER(E1247),E1247,VALUE(SUBSTITUTE(E1247,"#",".01")))</f>
        <v>-83496.665</v>
      </c>
    </row>
    <row r="1248" customFormat="false" ht="13" hidden="false" customHeight="false" outlineLevel="0" collapsed="false">
      <c r="A1248" s="0" t="n">
        <v>67</v>
      </c>
      <c r="B1248" s="0" t="n">
        <v>47</v>
      </c>
      <c r="C1248" s="0" t="n">
        <v>114</v>
      </c>
      <c r="D1248" s="0" t="s">
        <v>524</v>
      </c>
      <c r="E1248" s="0" t="n">
        <v>-84948.803</v>
      </c>
      <c r="F1248" s="0" t="n">
        <v>24.824</v>
      </c>
      <c r="G1248" s="0" t="n">
        <f aca="false">IF(ISNUMBER(E1248),E1248,VALUE(SUBSTITUTE(E1248,"#",".01")))</f>
        <v>-84948.803</v>
      </c>
    </row>
    <row r="1249" customFormat="false" ht="13" hidden="false" customHeight="false" outlineLevel="0" collapsed="false">
      <c r="A1249" s="0" t="n">
        <v>66</v>
      </c>
      <c r="B1249" s="0" t="n">
        <v>48</v>
      </c>
      <c r="C1249" s="0" t="n">
        <v>114</v>
      </c>
      <c r="D1249" s="0" t="s">
        <v>536</v>
      </c>
      <c r="E1249" s="0" t="n">
        <v>-90020.941</v>
      </c>
      <c r="F1249" s="0" t="n">
        <v>2.674</v>
      </c>
      <c r="G1249" s="0" t="n">
        <f aca="false">IF(ISNUMBER(E1249),E1249,VALUE(SUBSTITUTE(E1249,"#",".01")))</f>
        <v>-90020.941</v>
      </c>
    </row>
    <row r="1250" customFormat="false" ht="13" hidden="false" customHeight="false" outlineLevel="0" collapsed="false">
      <c r="A1250" s="0" t="n">
        <v>65</v>
      </c>
      <c r="B1250" s="0" t="n">
        <v>49</v>
      </c>
      <c r="C1250" s="0" t="n">
        <v>114</v>
      </c>
      <c r="D1250" s="0" t="s">
        <v>545</v>
      </c>
      <c r="E1250" s="0" t="n">
        <v>-88572.155</v>
      </c>
      <c r="F1250" s="0" t="n">
        <v>3.205</v>
      </c>
      <c r="G1250" s="0" t="n">
        <f aca="false">IF(ISNUMBER(E1250),E1250,VALUE(SUBSTITUTE(E1250,"#",".01")))</f>
        <v>-88572.155</v>
      </c>
    </row>
    <row r="1251" customFormat="false" ht="13" hidden="false" customHeight="false" outlineLevel="0" collapsed="false">
      <c r="A1251" s="0" t="n">
        <v>64</v>
      </c>
      <c r="B1251" s="0" t="n">
        <v>50</v>
      </c>
      <c r="C1251" s="0" t="n">
        <v>114</v>
      </c>
      <c r="D1251" s="0" t="s">
        <v>552</v>
      </c>
      <c r="E1251" s="0" t="n">
        <v>-90560.901</v>
      </c>
      <c r="F1251" s="0" t="n">
        <v>3.172</v>
      </c>
      <c r="G1251" s="0" t="n">
        <f aca="false">IF(ISNUMBER(E1251),E1251,VALUE(SUBSTITUTE(E1251,"#",".01")))</f>
        <v>-90560.901</v>
      </c>
    </row>
    <row r="1252" customFormat="false" ht="13" hidden="false" customHeight="false" outlineLevel="0" collapsed="false">
      <c r="A1252" s="0" t="n">
        <v>63</v>
      </c>
      <c r="B1252" s="0" t="n">
        <v>51</v>
      </c>
      <c r="C1252" s="0" t="n">
        <v>114</v>
      </c>
      <c r="D1252" s="0" t="s">
        <v>561</v>
      </c>
      <c r="E1252" s="0" t="n">
        <v>-84515.383</v>
      </c>
      <c r="F1252" s="0" t="n">
        <v>27.945</v>
      </c>
      <c r="G1252" s="0" t="n">
        <f aca="false">IF(ISNUMBER(E1252),E1252,VALUE(SUBSTITUTE(E1252,"#",".01")))</f>
        <v>-84515.383</v>
      </c>
    </row>
    <row r="1253" customFormat="false" ht="13" hidden="false" customHeight="false" outlineLevel="0" collapsed="false">
      <c r="A1253" s="0" t="n">
        <v>62</v>
      </c>
      <c r="B1253" s="0" t="n">
        <v>52</v>
      </c>
      <c r="C1253" s="0" t="n">
        <v>114</v>
      </c>
      <c r="D1253" s="0" t="s">
        <v>571</v>
      </c>
      <c r="E1253" s="0" t="n">
        <v>-81888.57</v>
      </c>
      <c r="F1253" s="0" t="n">
        <v>27.945</v>
      </c>
      <c r="G1253" s="0" t="n">
        <f aca="false">IF(ISNUMBER(E1253),E1253,VALUE(SUBSTITUTE(E1253,"#",".01")))</f>
        <v>-81888.57</v>
      </c>
    </row>
    <row r="1254" customFormat="false" ht="13" hidden="false" customHeight="false" outlineLevel="0" collapsed="false">
      <c r="A1254" s="0" t="n">
        <v>61</v>
      </c>
      <c r="B1254" s="0" t="n">
        <v>53</v>
      </c>
      <c r="C1254" s="0" t="n">
        <v>114</v>
      </c>
      <c r="D1254" s="0" t="s">
        <v>587</v>
      </c>
      <c r="E1254" s="0" t="s">
        <v>615</v>
      </c>
      <c r="F1254" s="0" t="s">
        <v>180</v>
      </c>
      <c r="G1254" s="0" t="n">
        <f aca="false">IF(ISNUMBER(E1254),E1254,VALUE(SUBSTITUTE(E1254,"#",".01")))</f>
        <v>-72796.01</v>
      </c>
    </row>
    <row r="1255" customFormat="false" ht="13" hidden="false" customHeight="false" outlineLevel="0" collapsed="false">
      <c r="A1255" s="0" t="n">
        <v>60</v>
      </c>
      <c r="B1255" s="0" t="n">
        <v>54</v>
      </c>
      <c r="C1255" s="0" t="n">
        <v>114</v>
      </c>
      <c r="D1255" s="0" t="s">
        <v>598</v>
      </c>
      <c r="E1255" s="0" t="n">
        <v>-67085.913</v>
      </c>
      <c r="F1255" s="0" t="n">
        <v>11.178</v>
      </c>
      <c r="G1255" s="0" t="n">
        <f aca="false">IF(ISNUMBER(E1255),E1255,VALUE(SUBSTITUTE(E1255,"#",".01")))</f>
        <v>-67085.913</v>
      </c>
    </row>
    <row r="1256" customFormat="false" ht="13" hidden="false" customHeight="false" outlineLevel="0" collapsed="false">
      <c r="A1256" s="0" t="n">
        <v>59</v>
      </c>
      <c r="B1256" s="0" t="n">
        <v>55</v>
      </c>
      <c r="C1256" s="0" t="n">
        <v>114</v>
      </c>
      <c r="D1256" s="0" t="s">
        <v>606</v>
      </c>
      <c r="E1256" s="0" t="s">
        <v>616</v>
      </c>
      <c r="F1256" s="0" t="s">
        <v>617</v>
      </c>
      <c r="G1256" s="0" t="n">
        <f aca="false">IF(ISNUMBER(E1256),E1256,VALUE(SUBSTITUTE(E1256,"#",".01")))</f>
        <v>-54539.01</v>
      </c>
    </row>
    <row r="1257" customFormat="false" ht="13" hidden="false" customHeight="false" outlineLevel="0" collapsed="false">
      <c r="A1257" s="0" t="n">
        <v>58</v>
      </c>
      <c r="B1257" s="0" t="n">
        <v>56</v>
      </c>
      <c r="C1257" s="0" t="n">
        <v>114</v>
      </c>
      <c r="D1257" s="0" t="s">
        <v>618</v>
      </c>
      <c r="E1257" s="0" t="n">
        <v>-45945.564</v>
      </c>
      <c r="F1257" s="0" t="n">
        <v>139.2</v>
      </c>
      <c r="G1257" s="0" t="n">
        <f aca="false">IF(ISNUMBER(E1257),E1257,VALUE(SUBSTITUTE(E1257,"#",".01")))</f>
        <v>-45945.564</v>
      </c>
    </row>
    <row r="1258" customFormat="false" ht="13" hidden="false" customHeight="false" outlineLevel="0" collapsed="false">
      <c r="A1258" s="0" t="n">
        <v>73</v>
      </c>
      <c r="B1258" s="0" t="n">
        <v>42</v>
      </c>
      <c r="C1258" s="0" t="n">
        <v>115</v>
      </c>
      <c r="D1258" s="0" t="s">
        <v>466</v>
      </c>
      <c r="E1258" s="0" t="s">
        <v>619</v>
      </c>
      <c r="F1258" s="0" t="s">
        <v>173</v>
      </c>
      <c r="G1258" s="0" t="n">
        <f aca="false">IF(ISNUMBER(E1258),E1258,VALUE(SUBSTITUTE(E1258,"#",".01")))</f>
        <v>-46305.01</v>
      </c>
    </row>
    <row r="1259" customFormat="false" ht="13" hidden="false" customHeight="false" outlineLevel="0" collapsed="false">
      <c r="A1259" s="0" t="n">
        <v>72</v>
      </c>
      <c r="B1259" s="0" t="n">
        <v>43</v>
      </c>
      <c r="C1259" s="0" t="n">
        <v>115</v>
      </c>
      <c r="D1259" s="0" t="s">
        <v>480</v>
      </c>
      <c r="E1259" s="0" t="s">
        <v>620</v>
      </c>
      <c r="F1259" s="0" t="s">
        <v>158</v>
      </c>
      <c r="G1259" s="0" t="n">
        <f aca="false">IF(ISNUMBER(E1259),E1259,VALUE(SUBSTITUTE(E1259,"#",".01")))</f>
        <v>-57110.01</v>
      </c>
    </row>
    <row r="1260" customFormat="false" ht="13" hidden="false" customHeight="false" outlineLevel="0" collapsed="false">
      <c r="A1260" s="0" t="n">
        <v>71</v>
      </c>
      <c r="B1260" s="0" t="n">
        <v>44</v>
      </c>
      <c r="C1260" s="0" t="n">
        <v>115</v>
      </c>
      <c r="D1260" s="0" t="s">
        <v>489</v>
      </c>
      <c r="E1260" s="0" t="n">
        <v>-66428.402</v>
      </c>
      <c r="F1260" s="0" t="n">
        <v>128.715</v>
      </c>
      <c r="G1260" s="0" t="n">
        <f aca="false">IF(ISNUMBER(E1260),E1260,VALUE(SUBSTITUTE(E1260,"#",".01")))</f>
        <v>-66428.402</v>
      </c>
    </row>
    <row r="1261" customFormat="false" ht="13" hidden="false" customHeight="false" outlineLevel="0" collapsed="false">
      <c r="A1261" s="0" t="n">
        <v>70</v>
      </c>
      <c r="B1261" s="0" t="n">
        <v>45</v>
      </c>
      <c r="C1261" s="0" t="n">
        <v>115</v>
      </c>
      <c r="D1261" s="0" t="s">
        <v>501</v>
      </c>
      <c r="E1261" s="0" t="n">
        <v>-74208.402</v>
      </c>
      <c r="F1261" s="0" t="n">
        <v>81.04</v>
      </c>
      <c r="G1261" s="0" t="n">
        <f aca="false">IF(ISNUMBER(E1261),E1261,VALUE(SUBSTITUTE(E1261,"#",".01")))</f>
        <v>-74208.402</v>
      </c>
    </row>
    <row r="1262" customFormat="false" ht="13" hidden="false" customHeight="false" outlineLevel="0" collapsed="false">
      <c r="A1262" s="0" t="n">
        <v>69</v>
      </c>
      <c r="B1262" s="0" t="n">
        <v>46</v>
      </c>
      <c r="C1262" s="0" t="n">
        <v>115</v>
      </c>
      <c r="D1262" s="0" t="s">
        <v>512</v>
      </c>
      <c r="E1262" s="0" t="n">
        <v>-80403</v>
      </c>
      <c r="F1262" s="0" t="n">
        <v>60.988</v>
      </c>
      <c r="G1262" s="0" t="n">
        <f aca="false">IF(ISNUMBER(E1262),E1262,VALUE(SUBSTITUTE(E1262,"#",".01")))</f>
        <v>-80403</v>
      </c>
    </row>
    <row r="1263" customFormat="false" ht="13" hidden="false" customHeight="false" outlineLevel="0" collapsed="false">
      <c r="A1263" s="0" t="n">
        <v>68</v>
      </c>
      <c r="B1263" s="0" t="n">
        <v>47</v>
      </c>
      <c r="C1263" s="0" t="n">
        <v>115</v>
      </c>
      <c r="D1263" s="0" t="s">
        <v>524</v>
      </c>
      <c r="E1263" s="0" t="n">
        <v>-84987</v>
      </c>
      <c r="F1263" s="0" t="n">
        <v>34.922</v>
      </c>
      <c r="G1263" s="0" t="n">
        <f aca="false">IF(ISNUMBER(E1263),E1263,VALUE(SUBSTITUTE(E1263,"#",".01")))</f>
        <v>-84987</v>
      </c>
    </row>
    <row r="1264" customFormat="false" ht="13" hidden="false" customHeight="false" outlineLevel="0" collapsed="false">
      <c r="A1264" s="0" t="n">
        <v>67</v>
      </c>
      <c r="B1264" s="0" t="n">
        <v>48</v>
      </c>
      <c r="C1264" s="0" t="n">
        <v>115</v>
      </c>
      <c r="D1264" s="0" t="s">
        <v>536</v>
      </c>
      <c r="E1264" s="0" t="n">
        <v>-88090.485</v>
      </c>
      <c r="F1264" s="0" t="n">
        <v>2.724</v>
      </c>
      <c r="G1264" s="0" t="n">
        <f aca="false">IF(ISNUMBER(E1264),E1264,VALUE(SUBSTITUTE(E1264,"#",".01")))</f>
        <v>-88090.485</v>
      </c>
    </row>
    <row r="1265" customFormat="false" ht="13" hidden="false" customHeight="false" outlineLevel="0" collapsed="false">
      <c r="A1265" s="0" t="n">
        <v>66</v>
      </c>
      <c r="B1265" s="0" t="n">
        <v>49</v>
      </c>
      <c r="C1265" s="0" t="n">
        <v>115</v>
      </c>
      <c r="D1265" s="0" t="s">
        <v>545</v>
      </c>
      <c r="E1265" s="0" t="n">
        <v>-89536.616</v>
      </c>
      <c r="F1265" s="0" t="n">
        <v>4.463</v>
      </c>
      <c r="G1265" s="0" t="n">
        <f aca="false">IF(ISNUMBER(E1265),E1265,VALUE(SUBSTITUTE(E1265,"#",".01")))</f>
        <v>-89536.616</v>
      </c>
    </row>
    <row r="1266" customFormat="false" ht="13" hidden="false" customHeight="false" outlineLevel="0" collapsed="false">
      <c r="A1266" s="0" t="n">
        <v>65</v>
      </c>
      <c r="B1266" s="0" t="n">
        <v>50</v>
      </c>
      <c r="C1266" s="0" t="n">
        <v>115</v>
      </c>
      <c r="D1266" s="0" t="s">
        <v>552</v>
      </c>
      <c r="E1266" s="0" t="n">
        <v>-90035.978</v>
      </c>
      <c r="F1266" s="0" t="n">
        <v>2.944</v>
      </c>
      <c r="G1266" s="0" t="n">
        <f aca="false">IF(ISNUMBER(E1266),E1266,VALUE(SUBSTITUTE(E1266,"#",".01")))</f>
        <v>-90035.978</v>
      </c>
    </row>
    <row r="1267" customFormat="false" ht="13" hidden="false" customHeight="false" outlineLevel="0" collapsed="false">
      <c r="A1267" s="0" t="n">
        <v>64</v>
      </c>
      <c r="B1267" s="0" t="n">
        <v>51</v>
      </c>
      <c r="C1267" s="0" t="n">
        <v>115</v>
      </c>
      <c r="D1267" s="0" t="s">
        <v>561</v>
      </c>
      <c r="E1267" s="0" t="n">
        <v>-87003.403</v>
      </c>
      <c r="F1267" s="0" t="n">
        <v>16.025</v>
      </c>
      <c r="G1267" s="0" t="n">
        <f aca="false">IF(ISNUMBER(E1267),E1267,VALUE(SUBSTITUTE(E1267,"#",".01")))</f>
        <v>-87003.403</v>
      </c>
    </row>
    <row r="1268" customFormat="false" ht="13" hidden="false" customHeight="false" outlineLevel="0" collapsed="false">
      <c r="A1268" s="0" t="n">
        <v>63</v>
      </c>
      <c r="B1268" s="0" t="n">
        <v>52</v>
      </c>
      <c r="C1268" s="0" t="n">
        <v>115</v>
      </c>
      <c r="D1268" s="0" t="s">
        <v>571</v>
      </c>
      <c r="E1268" s="0" t="n">
        <v>-82062.759</v>
      </c>
      <c r="F1268" s="0" t="n">
        <v>27.945</v>
      </c>
      <c r="G1268" s="0" t="n">
        <f aca="false">IF(ISNUMBER(E1268),E1268,VALUE(SUBSTITUTE(E1268,"#",".01")))</f>
        <v>-82062.759</v>
      </c>
    </row>
    <row r="1269" customFormat="false" ht="13" hidden="false" customHeight="false" outlineLevel="0" collapsed="false">
      <c r="A1269" s="0" t="n">
        <v>62</v>
      </c>
      <c r="B1269" s="0" t="n">
        <v>53</v>
      </c>
      <c r="C1269" s="0" t="n">
        <v>115</v>
      </c>
      <c r="D1269" s="0" t="s">
        <v>587</v>
      </c>
      <c r="E1269" s="0" t="n">
        <v>-76337.797</v>
      </c>
      <c r="F1269" s="0" t="n">
        <v>28.876</v>
      </c>
      <c r="G1269" s="0" t="n">
        <f aca="false">IF(ISNUMBER(E1269),E1269,VALUE(SUBSTITUTE(E1269,"#",".01")))</f>
        <v>-76337.797</v>
      </c>
    </row>
    <row r="1270" customFormat="false" ht="13" hidden="false" customHeight="false" outlineLevel="0" collapsed="false">
      <c r="A1270" s="0" t="n">
        <v>61</v>
      </c>
      <c r="B1270" s="0" t="n">
        <v>54</v>
      </c>
      <c r="C1270" s="0" t="n">
        <v>115</v>
      </c>
      <c r="D1270" s="0" t="s">
        <v>598</v>
      </c>
      <c r="E1270" s="0" t="n">
        <v>-68656.771</v>
      </c>
      <c r="F1270" s="0" t="n">
        <v>12.109</v>
      </c>
      <c r="G1270" s="0" t="n">
        <f aca="false">IF(ISNUMBER(E1270),E1270,VALUE(SUBSTITUTE(E1270,"#",".01")))</f>
        <v>-68656.771</v>
      </c>
    </row>
    <row r="1271" customFormat="false" ht="13" hidden="false" customHeight="false" outlineLevel="0" collapsed="false">
      <c r="A1271" s="0" t="n">
        <v>60</v>
      </c>
      <c r="B1271" s="0" t="n">
        <v>55</v>
      </c>
      <c r="C1271" s="0" t="n">
        <v>115</v>
      </c>
      <c r="D1271" s="0" t="s">
        <v>606</v>
      </c>
      <c r="E1271" s="0" t="s">
        <v>523</v>
      </c>
      <c r="F1271" s="0" t="s">
        <v>180</v>
      </c>
      <c r="G1271" s="0" t="n">
        <f aca="false">IF(ISNUMBER(E1271),E1271,VALUE(SUBSTITUTE(E1271,"#",".01")))</f>
        <v>-59699.01</v>
      </c>
    </row>
    <row r="1272" customFormat="false" ht="13" hidden="false" customHeight="false" outlineLevel="0" collapsed="false">
      <c r="A1272" s="0" t="n">
        <v>59</v>
      </c>
      <c r="B1272" s="0" t="n">
        <v>56</v>
      </c>
      <c r="C1272" s="0" t="n">
        <v>115</v>
      </c>
      <c r="D1272" s="0" t="s">
        <v>618</v>
      </c>
      <c r="E1272" s="0" t="s">
        <v>621</v>
      </c>
      <c r="F1272" s="0" t="s">
        <v>206</v>
      </c>
      <c r="G1272" s="0" t="n">
        <f aca="false">IF(ISNUMBER(E1272),E1272,VALUE(SUBSTITUTE(E1272,"#",".01")))</f>
        <v>-49025.01</v>
      </c>
    </row>
    <row r="1273" customFormat="false" ht="13" hidden="false" customHeight="false" outlineLevel="0" collapsed="false">
      <c r="A1273" s="0" t="n">
        <v>73</v>
      </c>
      <c r="B1273" s="0" t="n">
        <v>43</v>
      </c>
      <c r="C1273" s="0" t="n">
        <v>116</v>
      </c>
      <c r="D1273" s="0" t="s">
        <v>480</v>
      </c>
      <c r="E1273" s="0" t="s">
        <v>622</v>
      </c>
      <c r="F1273" s="0" t="s">
        <v>158</v>
      </c>
      <c r="G1273" s="0" t="n">
        <f aca="false">IF(ISNUMBER(E1273),E1273,VALUE(SUBSTITUTE(E1273,"#",".01")))</f>
        <v>-52751.01</v>
      </c>
    </row>
    <row r="1274" customFormat="false" ht="13" hidden="false" customHeight="false" outlineLevel="0" collapsed="false">
      <c r="A1274" s="0" t="n">
        <v>72</v>
      </c>
      <c r="B1274" s="0" t="n">
        <v>44</v>
      </c>
      <c r="C1274" s="0" t="n">
        <v>116</v>
      </c>
      <c r="D1274" s="0" t="s">
        <v>489</v>
      </c>
      <c r="E1274" s="0" t="s">
        <v>623</v>
      </c>
      <c r="F1274" s="0" t="s">
        <v>158</v>
      </c>
      <c r="G1274" s="0" t="n">
        <f aca="false">IF(ISNUMBER(E1274),E1274,VALUE(SUBSTITUTE(E1274,"#",".01")))</f>
        <v>-64450.01</v>
      </c>
    </row>
    <row r="1275" customFormat="false" ht="13" hidden="false" customHeight="false" outlineLevel="0" collapsed="false">
      <c r="A1275" s="0" t="n">
        <v>71</v>
      </c>
      <c r="B1275" s="0" t="n">
        <v>45</v>
      </c>
      <c r="C1275" s="0" t="n">
        <v>116</v>
      </c>
      <c r="D1275" s="0" t="s">
        <v>501</v>
      </c>
      <c r="E1275" s="0" t="n">
        <v>-70735.792</v>
      </c>
      <c r="F1275" s="0" t="n">
        <v>137.861</v>
      </c>
      <c r="G1275" s="0" t="n">
        <f aca="false">IF(ISNUMBER(E1275),E1275,VALUE(SUBSTITUTE(E1275,"#",".01")))</f>
        <v>-70735.792</v>
      </c>
    </row>
    <row r="1276" customFormat="false" ht="13" hidden="false" customHeight="false" outlineLevel="0" collapsed="false">
      <c r="A1276" s="0" t="n">
        <v>70</v>
      </c>
      <c r="B1276" s="0" t="n">
        <v>46</v>
      </c>
      <c r="C1276" s="0" t="n">
        <v>116</v>
      </c>
      <c r="D1276" s="0" t="s">
        <v>512</v>
      </c>
      <c r="E1276" s="0" t="n">
        <v>-79960.691</v>
      </c>
      <c r="F1276" s="0" t="n">
        <v>55.568</v>
      </c>
      <c r="G1276" s="0" t="n">
        <f aca="false">IF(ISNUMBER(E1276),E1276,VALUE(SUBSTITUTE(E1276,"#",".01")))</f>
        <v>-79960.691</v>
      </c>
    </row>
    <row r="1277" customFormat="false" ht="13" hidden="false" customHeight="false" outlineLevel="0" collapsed="false">
      <c r="A1277" s="0" t="n">
        <v>69</v>
      </c>
      <c r="B1277" s="0" t="n">
        <v>47</v>
      </c>
      <c r="C1277" s="0" t="n">
        <v>116</v>
      </c>
      <c r="D1277" s="0" t="s">
        <v>524</v>
      </c>
      <c r="E1277" s="0" t="n">
        <v>-82567.691</v>
      </c>
      <c r="F1277" s="0" t="n">
        <v>46.773</v>
      </c>
      <c r="G1277" s="0" t="n">
        <f aca="false">IF(ISNUMBER(E1277),E1277,VALUE(SUBSTITUTE(E1277,"#",".01")))</f>
        <v>-82567.691</v>
      </c>
    </row>
    <row r="1278" customFormat="false" ht="13" hidden="false" customHeight="false" outlineLevel="0" collapsed="false">
      <c r="A1278" s="0" t="n">
        <v>68</v>
      </c>
      <c r="B1278" s="0" t="n">
        <v>48</v>
      </c>
      <c r="C1278" s="0" t="n">
        <v>116</v>
      </c>
      <c r="D1278" s="0" t="s">
        <v>536</v>
      </c>
      <c r="E1278" s="0" t="n">
        <v>-88719.392</v>
      </c>
      <c r="F1278" s="0" t="n">
        <v>3.15</v>
      </c>
      <c r="G1278" s="0" t="n">
        <f aca="false">IF(ISNUMBER(E1278),E1278,VALUE(SUBSTITUTE(E1278,"#",".01")))</f>
        <v>-88719.392</v>
      </c>
    </row>
    <row r="1279" customFormat="false" ht="13" hidden="false" customHeight="false" outlineLevel="0" collapsed="false">
      <c r="A1279" s="0" t="n">
        <v>67</v>
      </c>
      <c r="B1279" s="0" t="n">
        <v>49</v>
      </c>
      <c r="C1279" s="0" t="n">
        <v>116</v>
      </c>
      <c r="D1279" s="0" t="s">
        <v>545</v>
      </c>
      <c r="E1279" s="0" t="n">
        <v>-88250.019</v>
      </c>
      <c r="F1279" s="0" t="n">
        <v>4.468</v>
      </c>
      <c r="G1279" s="0" t="n">
        <f aca="false">IF(ISNUMBER(E1279),E1279,VALUE(SUBSTITUTE(E1279,"#",".01")))</f>
        <v>-88250.019</v>
      </c>
    </row>
    <row r="1280" customFormat="false" ht="13" hidden="false" customHeight="false" outlineLevel="0" collapsed="false">
      <c r="A1280" s="0" t="n">
        <v>66</v>
      </c>
      <c r="B1280" s="0" t="n">
        <v>50</v>
      </c>
      <c r="C1280" s="0" t="n">
        <v>116</v>
      </c>
      <c r="D1280" s="0" t="s">
        <v>552</v>
      </c>
      <c r="E1280" s="0" t="n">
        <v>-91528.107</v>
      </c>
      <c r="F1280" s="0" t="n">
        <v>2.943</v>
      </c>
      <c r="G1280" s="0" t="n">
        <f aca="false">IF(ISNUMBER(E1280),E1280,VALUE(SUBSTITUTE(E1280,"#",".01")))</f>
        <v>-91528.107</v>
      </c>
    </row>
    <row r="1281" customFormat="false" ht="13" hidden="false" customHeight="false" outlineLevel="0" collapsed="false">
      <c r="A1281" s="0" t="n">
        <v>65</v>
      </c>
      <c r="B1281" s="0" t="n">
        <v>51</v>
      </c>
      <c r="C1281" s="0" t="n">
        <v>116</v>
      </c>
      <c r="D1281" s="0" t="s">
        <v>561</v>
      </c>
      <c r="E1281" s="0" t="n">
        <v>-86821.176</v>
      </c>
      <c r="F1281" s="0" t="n">
        <v>5.84</v>
      </c>
      <c r="G1281" s="0" t="n">
        <f aca="false">IF(ISNUMBER(E1281),E1281,VALUE(SUBSTITUTE(E1281,"#",".01")))</f>
        <v>-86821.176</v>
      </c>
    </row>
    <row r="1282" customFormat="false" ht="13" hidden="false" customHeight="false" outlineLevel="0" collapsed="false">
      <c r="A1282" s="0" t="n">
        <v>64</v>
      </c>
      <c r="B1282" s="0" t="n">
        <v>52</v>
      </c>
      <c r="C1282" s="0" t="n">
        <v>116</v>
      </c>
      <c r="D1282" s="0" t="s">
        <v>571</v>
      </c>
      <c r="E1282" s="0" t="n">
        <v>-85268.962</v>
      </c>
      <c r="F1282" s="0" t="n">
        <v>27.945</v>
      </c>
      <c r="G1282" s="0" t="n">
        <f aca="false">IF(ISNUMBER(E1282),E1282,VALUE(SUBSTITUTE(E1282,"#",".01")))</f>
        <v>-85268.962</v>
      </c>
    </row>
    <row r="1283" customFormat="false" ht="13" hidden="false" customHeight="false" outlineLevel="0" collapsed="false">
      <c r="A1283" s="0" t="n">
        <v>63</v>
      </c>
      <c r="B1283" s="0" t="n">
        <v>53</v>
      </c>
      <c r="C1283" s="0" t="n">
        <v>116</v>
      </c>
      <c r="D1283" s="0" t="s">
        <v>587</v>
      </c>
      <c r="E1283" s="0" t="n">
        <v>-77492.26</v>
      </c>
      <c r="F1283" s="0" t="n">
        <v>96.592</v>
      </c>
      <c r="G1283" s="0" t="n">
        <f aca="false">IF(ISNUMBER(E1283),E1283,VALUE(SUBSTITUTE(E1283,"#",".01")))</f>
        <v>-77492.26</v>
      </c>
    </row>
    <row r="1284" customFormat="false" ht="13" hidden="false" customHeight="false" outlineLevel="0" collapsed="false">
      <c r="A1284" s="0" t="n">
        <v>62</v>
      </c>
      <c r="B1284" s="0" t="n">
        <v>54</v>
      </c>
      <c r="C1284" s="0" t="n">
        <v>116</v>
      </c>
      <c r="D1284" s="0" t="s">
        <v>598</v>
      </c>
      <c r="E1284" s="0" t="n">
        <v>-73046.747</v>
      </c>
      <c r="F1284" s="0" t="n">
        <v>13.041</v>
      </c>
      <c r="G1284" s="0" t="n">
        <f aca="false">IF(ISNUMBER(E1284),E1284,VALUE(SUBSTITUTE(E1284,"#",".01")))</f>
        <v>-73046.747</v>
      </c>
    </row>
    <row r="1285" customFormat="false" ht="13" hidden="false" customHeight="false" outlineLevel="0" collapsed="false">
      <c r="A1285" s="0" t="n">
        <v>61</v>
      </c>
      <c r="B1285" s="0" t="n">
        <v>55</v>
      </c>
      <c r="C1285" s="0" t="n">
        <v>116</v>
      </c>
      <c r="D1285" s="0" t="s">
        <v>606</v>
      </c>
      <c r="E1285" s="0" t="s">
        <v>624</v>
      </c>
      <c r="F1285" s="0" t="s">
        <v>625</v>
      </c>
      <c r="G1285" s="0" t="n">
        <f aca="false">IF(ISNUMBER(E1285),E1285,VALUE(SUBSTITUTE(E1285,"#",".01")))</f>
        <v>-62068.01</v>
      </c>
    </row>
    <row r="1286" customFormat="false" ht="13" hidden="false" customHeight="false" outlineLevel="0" collapsed="false">
      <c r="A1286" s="0" t="n">
        <v>60</v>
      </c>
      <c r="B1286" s="0" t="n">
        <v>56</v>
      </c>
      <c r="C1286" s="0" t="n">
        <v>116</v>
      </c>
      <c r="D1286" s="0" t="s">
        <v>618</v>
      </c>
      <c r="E1286" s="0" t="s">
        <v>626</v>
      </c>
      <c r="F1286" s="0" t="s">
        <v>167</v>
      </c>
      <c r="G1286" s="0" t="n">
        <f aca="false">IF(ISNUMBER(E1286),E1286,VALUE(SUBSTITUTE(E1286,"#",".01")))</f>
        <v>-54604.01</v>
      </c>
    </row>
    <row r="1287" customFormat="false" ht="13" hidden="false" customHeight="false" outlineLevel="0" collapsed="false">
      <c r="A1287" s="0" t="n">
        <v>74</v>
      </c>
      <c r="B1287" s="0" t="n">
        <v>43</v>
      </c>
      <c r="C1287" s="0" t="n">
        <v>117</v>
      </c>
      <c r="D1287" s="0" t="s">
        <v>480</v>
      </c>
      <c r="E1287" s="0" t="s">
        <v>627</v>
      </c>
      <c r="F1287" s="0" t="s">
        <v>158</v>
      </c>
      <c r="G1287" s="0" t="n">
        <f aca="false">IF(ISNUMBER(E1287),E1287,VALUE(SUBSTITUTE(E1287,"#",".01")))</f>
        <v>-49854.01</v>
      </c>
    </row>
    <row r="1288" customFormat="false" ht="13" hidden="false" customHeight="false" outlineLevel="0" collapsed="false">
      <c r="A1288" s="0" t="n">
        <v>73</v>
      </c>
      <c r="B1288" s="0" t="n">
        <v>44</v>
      </c>
      <c r="C1288" s="0" t="n">
        <v>117</v>
      </c>
      <c r="D1288" s="0" t="s">
        <v>489</v>
      </c>
      <c r="E1288" s="0" t="s">
        <v>628</v>
      </c>
      <c r="F1288" s="0" t="s">
        <v>158</v>
      </c>
      <c r="G1288" s="0" t="n">
        <f aca="false">IF(ISNUMBER(E1288),E1288,VALUE(SUBSTITUTE(E1288,"#",".01")))</f>
        <v>-60007.01</v>
      </c>
    </row>
    <row r="1289" customFormat="false" ht="13" hidden="false" customHeight="false" outlineLevel="0" collapsed="false">
      <c r="A1289" s="0" t="n">
        <v>72</v>
      </c>
      <c r="B1289" s="0" t="n">
        <v>45</v>
      </c>
      <c r="C1289" s="0" t="n">
        <v>117</v>
      </c>
      <c r="D1289" s="0" t="s">
        <v>501</v>
      </c>
      <c r="E1289" s="0" t="s">
        <v>629</v>
      </c>
      <c r="F1289" s="0" t="s">
        <v>169</v>
      </c>
      <c r="G1289" s="0" t="n">
        <f aca="false">IF(ISNUMBER(E1289),E1289,VALUE(SUBSTITUTE(E1289,"#",".01")))</f>
        <v>-68949.01</v>
      </c>
    </row>
    <row r="1290" customFormat="false" ht="13" hidden="false" customHeight="false" outlineLevel="0" collapsed="false">
      <c r="A1290" s="0" t="n">
        <v>71</v>
      </c>
      <c r="B1290" s="0" t="n">
        <v>46</v>
      </c>
      <c r="C1290" s="0" t="n">
        <v>117</v>
      </c>
      <c r="D1290" s="0" t="s">
        <v>512</v>
      </c>
      <c r="E1290" s="0" t="n">
        <v>-76530.301</v>
      </c>
      <c r="F1290" s="0" t="n">
        <v>59.455</v>
      </c>
      <c r="G1290" s="0" t="n">
        <f aca="false">IF(ISNUMBER(E1290),E1290,VALUE(SUBSTITUTE(E1290,"#",".01")))</f>
        <v>-76530.301</v>
      </c>
    </row>
    <row r="1291" customFormat="false" ht="13" hidden="false" customHeight="false" outlineLevel="0" collapsed="false">
      <c r="A1291" s="0" t="n">
        <v>70</v>
      </c>
      <c r="B1291" s="0" t="n">
        <v>47</v>
      </c>
      <c r="C1291" s="0" t="n">
        <v>117</v>
      </c>
      <c r="D1291" s="0" t="s">
        <v>524</v>
      </c>
      <c r="E1291" s="0" t="n">
        <v>-82265.301</v>
      </c>
      <c r="F1291" s="0" t="n">
        <v>50.109</v>
      </c>
      <c r="G1291" s="0" t="n">
        <f aca="false">IF(ISNUMBER(E1291),E1291,VALUE(SUBSTITUTE(E1291,"#",".01")))</f>
        <v>-82265.301</v>
      </c>
    </row>
    <row r="1292" customFormat="false" ht="13" hidden="false" customHeight="false" outlineLevel="0" collapsed="false">
      <c r="A1292" s="0" t="n">
        <v>69</v>
      </c>
      <c r="B1292" s="0" t="n">
        <v>48</v>
      </c>
      <c r="C1292" s="0" t="n">
        <v>117</v>
      </c>
      <c r="D1292" s="0" t="s">
        <v>536</v>
      </c>
      <c r="E1292" s="0" t="n">
        <v>-86425.301</v>
      </c>
      <c r="F1292" s="0" t="n">
        <v>3.305</v>
      </c>
      <c r="G1292" s="0" t="n">
        <f aca="false">IF(ISNUMBER(E1292),E1292,VALUE(SUBSTITUTE(E1292,"#",".01")))</f>
        <v>-86425.301</v>
      </c>
    </row>
    <row r="1293" customFormat="false" ht="13" hidden="false" customHeight="false" outlineLevel="0" collapsed="false">
      <c r="A1293" s="0" t="n">
        <v>68</v>
      </c>
      <c r="B1293" s="0" t="n">
        <v>49</v>
      </c>
      <c r="C1293" s="0" t="n">
        <v>117</v>
      </c>
      <c r="D1293" s="0" t="s">
        <v>545</v>
      </c>
      <c r="E1293" s="0" t="n">
        <v>-88945.042</v>
      </c>
      <c r="F1293" s="0" t="n">
        <v>5.668</v>
      </c>
      <c r="G1293" s="0" t="n">
        <f aca="false">IF(ISNUMBER(E1293),E1293,VALUE(SUBSTITUTE(E1293,"#",".01")))</f>
        <v>-88945.042</v>
      </c>
    </row>
    <row r="1294" customFormat="false" ht="13" hidden="false" customHeight="false" outlineLevel="0" collapsed="false">
      <c r="A1294" s="0" t="n">
        <v>67</v>
      </c>
      <c r="B1294" s="0" t="n">
        <v>50</v>
      </c>
      <c r="C1294" s="0" t="n">
        <v>117</v>
      </c>
      <c r="D1294" s="0" t="s">
        <v>552</v>
      </c>
      <c r="E1294" s="0" t="n">
        <v>-90399.95</v>
      </c>
      <c r="F1294" s="0" t="n">
        <v>2.922</v>
      </c>
      <c r="G1294" s="0" t="n">
        <f aca="false">IF(ISNUMBER(E1294),E1294,VALUE(SUBSTITUTE(E1294,"#",".01")))</f>
        <v>-90399.95</v>
      </c>
    </row>
    <row r="1295" customFormat="false" ht="13" hidden="false" customHeight="false" outlineLevel="0" collapsed="false">
      <c r="A1295" s="0" t="n">
        <v>66</v>
      </c>
      <c r="B1295" s="0" t="n">
        <v>51</v>
      </c>
      <c r="C1295" s="0" t="n">
        <v>117</v>
      </c>
      <c r="D1295" s="0" t="s">
        <v>561</v>
      </c>
      <c r="E1295" s="0" t="n">
        <v>-88644.75</v>
      </c>
      <c r="F1295" s="0" t="n">
        <v>9.413</v>
      </c>
      <c r="G1295" s="0" t="n">
        <f aca="false">IF(ISNUMBER(E1295),E1295,VALUE(SUBSTITUTE(E1295,"#",".01")))</f>
        <v>-88644.75</v>
      </c>
    </row>
    <row r="1296" customFormat="false" ht="13" hidden="false" customHeight="false" outlineLevel="0" collapsed="false">
      <c r="A1296" s="0" t="n">
        <v>65</v>
      </c>
      <c r="B1296" s="0" t="n">
        <v>52</v>
      </c>
      <c r="C1296" s="0" t="n">
        <v>117</v>
      </c>
      <c r="D1296" s="0" t="s">
        <v>571</v>
      </c>
      <c r="E1296" s="0" t="n">
        <v>-85096.897</v>
      </c>
      <c r="F1296" s="0" t="n">
        <v>13.412</v>
      </c>
      <c r="G1296" s="0" t="n">
        <f aca="false">IF(ISNUMBER(E1296),E1296,VALUE(SUBSTITUTE(E1296,"#",".01")))</f>
        <v>-85096.897</v>
      </c>
    </row>
    <row r="1297" customFormat="false" ht="13" hidden="false" customHeight="false" outlineLevel="0" collapsed="false">
      <c r="A1297" s="0" t="n">
        <v>64</v>
      </c>
      <c r="B1297" s="0" t="n">
        <v>53</v>
      </c>
      <c r="C1297" s="0" t="n">
        <v>117</v>
      </c>
      <c r="D1297" s="0" t="s">
        <v>587</v>
      </c>
      <c r="E1297" s="0" t="n">
        <v>-80434.508</v>
      </c>
      <c r="F1297" s="0" t="n">
        <v>27.945</v>
      </c>
      <c r="G1297" s="0" t="n">
        <f aca="false">IF(ISNUMBER(E1297),E1297,VALUE(SUBSTITUTE(E1297,"#",".01")))</f>
        <v>-80434.508</v>
      </c>
    </row>
    <row r="1298" customFormat="false" ht="13" hidden="false" customHeight="false" outlineLevel="0" collapsed="false">
      <c r="A1298" s="0" t="n">
        <v>63</v>
      </c>
      <c r="B1298" s="0" t="n">
        <v>54</v>
      </c>
      <c r="C1298" s="0" t="n">
        <v>117</v>
      </c>
      <c r="D1298" s="0" t="s">
        <v>598</v>
      </c>
      <c r="E1298" s="0" t="n">
        <v>-74185.361</v>
      </c>
      <c r="F1298" s="0" t="n">
        <v>10.378</v>
      </c>
      <c r="G1298" s="0" t="n">
        <f aca="false">IF(ISNUMBER(E1298),E1298,VALUE(SUBSTITUTE(E1298,"#",".01")))</f>
        <v>-74185.361</v>
      </c>
    </row>
    <row r="1299" customFormat="false" ht="13" hidden="false" customHeight="false" outlineLevel="0" collapsed="false">
      <c r="A1299" s="0" t="n">
        <v>62</v>
      </c>
      <c r="B1299" s="0" t="n">
        <v>55</v>
      </c>
      <c r="C1299" s="0" t="n">
        <v>117</v>
      </c>
      <c r="D1299" s="0" t="s">
        <v>606</v>
      </c>
      <c r="E1299" s="0" t="n">
        <v>-66442.814</v>
      </c>
      <c r="F1299" s="0" t="n">
        <v>62.41</v>
      </c>
      <c r="G1299" s="0" t="n">
        <f aca="false">IF(ISNUMBER(E1299),E1299,VALUE(SUBSTITUTE(E1299,"#",".01")))</f>
        <v>-66442.814</v>
      </c>
    </row>
    <row r="1300" customFormat="false" ht="13" hidden="false" customHeight="false" outlineLevel="0" collapsed="false">
      <c r="A1300" s="0" t="n">
        <v>61</v>
      </c>
      <c r="B1300" s="0" t="n">
        <v>56</v>
      </c>
      <c r="C1300" s="0" t="n">
        <v>117</v>
      </c>
      <c r="D1300" s="0" t="s">
        <v>618</v>
      </c>
      <c r="E1300" s="0" t="s">
        <v>630</v>
      </c>
      <c r="F1300" s="0" t="s">
        <v>471</v>
      </c>
      <c r="G1300" s="0" t="n">
        <f aca="false">IF(ISNUMBER(E1300),E1300,VALUE(SUBSTITUTE(E1300,"#",".01")))</f>
        <v>-57288.01</v>
      </c>
    </row>
    <row r="1301" customFormat="false" ht="13" hidden="false" customHeight="false" outlineLevel="0" collapsed="false">
      <c r="A1301" s="0" t="n">
        <v>60</v>
      </c>
      <c r="B1301" s="0" t="n">
        <v>57</v>
      </c>
      <c r="C1301" s="0" t="n">
        <v>117</v>
      </c>
      <c r="D1301" s="0" t="s">
        <v>631</v>
      </c>
      <c r="E1301" s="0" t="s">
        <v>632</v>
      </c>
      <c r="F1301" s="0" t="s">
        <v>167</v>
      </c>
      <c r="G1301" s="0" t="n">
        <f aca="false">IF(ISNUMBER(E1301),E1301,VALUE(SUBSTITUTE(E1301,"#",".01")))</f>
        <v>-46512.01</v>
      </c>
    </row>
    <row r="1302" customFormat="false" ht="13" hidden="false" customHeight="false" outlineLevel="0" collapsed="false">
      <c r="A1302" s="0" t="n">
        <v>75</v>
      </c>
      <c r="B1302" s="0" t="n">
        <v>43</v>
      </c>
      <c r="C1302" s="0" t="n">
        <v>118</v>
      </c>
      <c r="D1302" s="0" t="s">
        <v>480</v>
      </c>
      <c r="E1302" s="0" t="s">
        <v>633</v>
      </c>
      <c r="F1302" s="0" t="s">
        <v>182</v>
      </c>
      <c r="G1302" s="0" t="n">
        <f aca="false">IF(ISNUMBER(E1302),E1302,VALUE(SUBSTITUTE(E1302,"#",".01")))</f>
        <v>-45196.01</v>
      </c>
    </row>
    <row r="1303" customFormat="false" ht="13" hidden="false" customHeight="false" outlineLevel="0" collapsed="false">
      <c r="A1303" s="0" t="n">
        <v>74</v>
      </c>
      <c r="B1303" s="0" t="n">
        <v>44</v>
      </c>
      <c r="C1303" s="0" t="n">
        <v>118</v>
      </c>
      <c r="D1303" s="0" t="s">
        <v>489</v>
      </c>
      <c r="E1303" s="0" t="s">
        <v>634</v>
      </c>
      <c r="F1303" s="0" t="s">
        <v>173</v>
      </c>
      <c r="G1303" s="0" t="n">
        <f aca="false">IF(ISNUMBER(E1303),E1303,VALUE(SUBSTITUTE(E1303,"#",".01")))</f>
        <v>-57920.01</v>
      </c>
    </row>
    <row r="1304" customFormat="false" ht="13" hidden="false" customHeight="false" outlineLevel="0" collapsed="false">
      <c r="A1304" s="0" t="n">
        <v>73</v>
      </c>
      <c r="B1304" s="0" t="n">
        <v>45</v>
      </c>
      <c r="C1304" s="0" t="n">
        <v>118</v>
      </c>
      <c r="D1304" s="0" t="s">
        <v>501</v>
      </c>
      <c r="E1304" s="0" t="s">
        <v>635</v>
      </c>
      <c r="F1304" s="0" t="s">
        <v>169</v>
      </c>
      <c r="G1304" s="0" t="n">
        <f aca="false">IF(ISNUMBER(E1304),E1304,VALUE(SUBSTITUTE(E1304,"#",".01")))</f>
        <v>-65139.01</v>
      </c>
    </row>
    <row r="1305" customFormat="false" ht="13" hidden="false" customHeight="false" outlineLevel="0" collapsed="false">
      <c r="A1305" s="0" t="n">
        <v>72</v>
      </c>
      <c r="B1305" s="0" t="n">
        <v>46</v>
      </c>
      <c r="C1305" s="0" t="n">
        <v>118</v>
      </c>
      <c r="D1305" s="0" t="s">
        <v>512</v>
      </c>
      <c r="E1305" s="0" t="n">
        <v>-75465.639</v>
      </c>
      <c r="F1305" s="0" t="n">
        <v>209.931</v>
      </c>
      <c r="G1305" s="0" t="n">
        <f aca="false">IF(ISNUMBER(E1305),E1305,VALUE(SUBSTITUTE(E1305,"#",".01")))</f>
        <v>-75465.639</v>
      </c>
    </row>
    <row r="1306" customFormat="false" ht="13" hidden="false" customHeight="false" outlineLevel="0" collapsed="false">
      <c r="A1306" s="0" t="n">
        <v>71</v>
      </c>
      <c r="B1306" s="0" t="n">
        <v>47</v>
      </c>
      <c r="C1306" s="0" t="n">
        <v>118</v>
      </c>
      <c r="D1306" s="0" t="s">
        <v>524</v>
      </c>
      <c r="E1306" s="0" t="n">
        <v>-79565.639</v>
      </c>
      <c r="F1306" s="0" t="n">
        <v>63.806</v>
      </c>
      <c r="G1306" s="0" t="n">
        <f aca="false">IF(ISNUMBER(E1306),E1306,VALUE(SUBSTITUTE(E1306,"#",".01")))</f>
        <v>-79565.639</v>
      </c>
    </row>
    <row r="1307" customFormat="false" ht="13" hidden="false" customHeight="false" outlineLevel="0" collapsed="false">
      <c r="A1307" s="0" t="n">
        <v>70</v>
      </c>
      <c r="B1307" s="0" t="n">
        <v>48</v>
      </c>
      <c r="C1307" s="0" t="n">
        <v>118</v>
      </c>
      <c r="D1307" s="0" t="s">
        <v>536</v>
      </c>
      <c r="E1307" s="0" t="n">
        <v>-86708.557</v>
      </c>
      <c r="F1307" s="0" t="n">
        <v>20.247</v>
      </c>
      <c r="G1307" s="0" t="n">
        <f aca="false">IF(ISNUMBER(E1307),E1307,VALUE(SUBSTITUTE(E1307,"#",".01")))</f>
        <v>-86708.557</v>
      </c>
    </row>
    <row r="1308" customFormat="false" ht="13" hidden="false" customHeight="false" outlineLevel="0" collapsed="false">
      <c r="A1308" s="0" t="n">
        <v>69</v>
      </c>
      <c r="B1308" s="0" t="n">
        <v>49</v>
      </c>
      <c r="C1308" s="0" t="n">
        <v>118</v>
      </c>
      <c r="D1308" s="0" t="s">
        <v>545</v>
      </c>
      <c r="E1308" s="0" t="n">
        <v>-87230.346</v>
      </c>
      <c r="F1308" s="0" t="n">
        <v>8.25</v>
      </c>
      <c r="G1308" s="0" t="n">
        <f aca="false">IF(ISNUMBER(E1308),E1308,VALUE(SUBSTITUTE(E1308,"#",".01")))</f>
        <v>-87230.346</v>
      </c>
    </row>
    <row r="1309" customFormat="false" ht="13" hidden="false" customHeight="false" outlineLevel="0" collapsed="false">
      <c r="A1309" s="0" t="n">
        <v>68</v>
      </c>
      <c r="B1309" s="0" t="n">
        <v>50</v>
      </c>
      <c r="C1309" s="0" t="n">
        <v>118</v>
      </c>
      <c r="D1309" s="0" t="s">
        <v>552</v>
      </c>
      <c r="E1309" s="0" t="n">
        <v>-91656.06</v>
      </c>
      <c r="F1309" s="0" t="n">
        <v>2.888</v>
      </c>
      <c r="G1309" s="0" t="n">
        <f aca="false">IF(ISNUMBER(E1309),E1309,VALUE(SUBSTITUTE(E1309,"#",".01")))</f>
        <v>-91656.06</v>
      </c>
    </row>
    <row r="1310" customFormat="false" ht="13" hidden="false" customHeight="false" outlineLevel="0" collapsed="false">
      <c r="A1310" s="0" t="n">
        <v>67</v>
      </c>
      <c r="B1310" s="0" t="n">
        <v>51</v>
      </c>
      <c r="C1310" s="0" t="n">
        <v>118</v>
      </c>
      <c r="D1310" s="0" t="s">
        <v>561</v>
      </c>
      <c r="E1310" s="0" t="n">
        <v>-87999.42</v>
      </c>
      <c r="F1310" s="0" t="n">
        <v>4.146</v>
      </c>
      <c r="G1310" s="0" t="n">
        <f aca="false">IF(ISNUMBER(E1310),E1310,VALUE(SUBSTITUTE(E1310,"#",".01")))</f>
        <v>-87999.42</v>
      </c>
    </row>
    <row r="1311" customFormat="false" ht="13" hidden="false" customHeight="false" outlineLevel="0" collapsed="false">
      <c r="A1311" s="0" t="n">
        <v>66</v>
      </c>
      <c r="B1311" s="0" t="n">
        <v>52</v>
      </c>
      <c r="C1311" s="0" t="n">
        <v>118</v>
      </c>
      <c r="D1311" s="0" t="s">
        <v>571</v>
      </c>
      <c r="E1311" s="0" t="n">
        <v>-87721.044</v>
      </c>
      <c r="F1311" s="0" t="n">
        <v>14.77</v>
      </c>
      <c r="G1311" s="0" t="n">
        <f aca="false">IF(ISNUMBER(E1311),E1311,VALUE(SUBSTITUTE(E1311,"#",".01")))</f>
        <v>-87721.044</v>
      </c>
    </row>
    <row r="1312" customFormat="false" ht="13" hidden="false" customHeight="false" outlineLevel="0" collapsed="false">
      <c r="A1312" s="0" t="n">
        <v>65</v>
      </c>
      <c r="B1312" s="0" t="n">
        <v>53</v>
      </c>
      <c r="C1312" s="0" t="n">
        <v>118</v>
      </c>
      <c r="D1312" s="0" t="s">
        <v>587</v>
      </c>
      <c r="E1312" s="0" t="n">
        <v>-80971.048</v>
      </c>
      <c r="F1312" s="0" t="n">
        <v>19.76</v>
      </c>
      <c r="G1312" s="0" t="n">
        <f aca="false">IF(ISNUMBER(E1312),E1312,VALUE(SUBSTITUTE(E1312,"#",".01")))</f>
        <v>-80971.048</v>
      </c>
    </row>
    <row r="1313" customFormat="false" ht="13" hidden="false" customHeight="false" outlineLevel="0" collapsed="false">
      <c r="A1313" s="0" t="n">
        <v>64</v>
      </c>
      <c r="B1313" s="0" t="n">
        <v>54</v>
      </c>
      <c r="C1313" s="0" t="n">
        <v>118</v>
      </c>
      <c r="D1313" s="0" t="s">
        <v>598</v>
      </c>
      <c r="E1313" s="0" t="n">
        <v>-78079.081</v>
      </c>
      <c r="F1313" s="0" t="n">
        <v>10.378</v>
      </c>
      <c r="G1313" s="0" t="n">
        <f aca="false">IF(ISNUMBER(E1313),E1313,VALUE(SUBSTITUTE(E1313,"#",".01")))</f>
        <v>-78079.081</v>
      </c>
    </row>
    <row r="1314" customFormat="false" ht="13" hidden="false" customHeight="false" outlineLevel="0" collapsed="false">
      <c r="A1314" s="0" t="n">
        <v>63</v>
      </c>
      <c r="B1314" s="0" t="n">
        <v>55</v>
      </c>
      <c r="C1314" s="0" t="n">
        <v>118</v>
      </c>
      <c r="D1314" s="0" t="s">
        <v>606</v>
      </c>
      <c r="E1314" s="0" t="n">
        <v>-68409.391</v>
      </c>
      <c r="F1314" s="0" t="n">
        <v>12.753</v>
      </c>
      <c r="G1314" s="0" t="n">
        <f aca="false">IF(ISNUMBER(E1314),E1314,VALUE(SUBSTITUTE(E1314,"#",".01")))</f>
        <v>-68409.391</v>
      </c>
    </row>
    <row r="1315" customFormat="false" ht="13" hidden="false" customHeight="false" outlineLevel="0" collapsed="false">
      <c r="A1315" s="0" t="n">
        <v>62</v>
      </c>
      <c r="B1315" s="0" t="n">
        <v>56</v>
      </c>
      <c r="C1315" s="0" t="n">
        <v>118</v>
      </c>
      <c r="D1315" s="0" t="s">
        <v>618</v>
      </c>
      <c r="E1315" s="0" t="s">
        <v>636</v>
      </c>
      <c r="F1315" s="0" t="s">
        <v>190</v>
      </c>
      <c r="G1315" s="0" t="n">
        <f aca="false">IF(ISNUMBER(E1315),E1315,VALUE(SUBSTITUTE(E1315,"#",".01")))</f>
        <v>-62373.01</v>
      </c>
    </row>
    <row r="1316" customFormat="false" ht="13" hidden="false" customHeight="false" outlineLevel="0" collapsed="false">
      <c r="A1316" s="0" t="n">
        <v>61</v>
      </c>
      <c r="B1316" s="0" t="n">
        <v>57</v>
      </c>
      <c r="C1316" s="0" t="n">
        <v>118</v>
      </c>
      <c r="D1316" s="0" t="s">
        <v>631</v>
      </c>
      <c r="E1316" s="0" t="s">
        <v>637</v>
      </c>
      <c r="F1316" s="0" t="s">
        <v>180</v>
      </c>
      <c r="G1316" s="0" t="n">
        <f aca="false">IF(ISNUMBER(E1316),E1316,VALUE(SUBSTITUTE(E1316,"#",".01")))</f>
        <v>-49621.01</v>
      </c>
    </row>
    <row r="1317" customFormat="false" ht="13" hidden="false" customHeight="false" outlineLevel="0" collapsed="false">
      <c r="A1317" s="0" t="n">
        <v>75</v>
      </c>
      <c r="B1317" s="0" t="n">
        <v>44</v>
      </c>
      <c r="C1317" s="0" t="n">
        <v>119</v>
      </c>
      <c r="D1317" s="0" t="s">
        <v>489</v>
      </c>
      <c r="E1317" s="0" t="s">
        <v>638</v>
      </c>
      <c r="F1317" s="0" t="s">
        <v>158</v>
      </c>
      <c r="G1317" s="0" t="n">
        <f aca="false">IF(ISNUMBER(E1317),E1317,VALUE(SUBSTITUTE(E1317,"#",".01")))</f>
        <v>-53244.01</v>
      </c>
    </row>
    <row r="1318" customFormat="false" ht="13" hidden="false" customHeight="false" outlineLevel="0" collapsed="false">
      <c r="A1318" s="0" t="n">
        <v>74</v>
      </c>
      <c r="B1318" s="0" t="n">
        <v>45</v>
      </c>
      <c r="C1318" s="0" t="n">
        <v>119</v>
      </c>
      <c r="D1318" s="0" t="s">
        <v>501</v>
      </c>
      <c r="E1318" s="0" t="s">
        <v>639</v>
      </c>
      <c r="F1318" s="0" t="s">
        <v>206</v>
      </c>
      <c r="G1318" s="0" t="n">
        <f aca="false">IF(ISNUMBER(E1318),E1318,VALUE(SUBSTITUTE(E1318,"#",".01")))</f>
        <v>-63239.01</v>
      </c>
    </row>
    <row r="1319" customFormat="false" ht="13" hidden="false" customHeight="false" outlineLevel="0" collapsed="false">
      <c r="A1319" s="0" t="n">
        <v>73</v>
      </c>
      <c r="B1319" s="0" t="n">
        <v>46</v>
      </c>
      <c r="C1319" s="0" t="n">
        <v>119</v>
      </c>
      <c r="D1319" s="0" t="s">
        <v>512</v>
      </c>
      <c r="E1319" s="0" t="s">
        <v>640</v>
      </c>
      <c r="F1319" s="0" t="s">
        <v>180</v>
      </c>
      <c r="G1319" s="0" t="n">
        <f aca="false">IF(ISNUMBER(E1319),E1319,VALUE(SUBSTITUTE(E1319,"#",".01")))</f>
        <v>-71623.01</v>
      </c>
    </row>
    <row r="1320" customFormat="false" ht="13" hidden="false" customHeight="false" outlineLevel="0" collapsed="false">
      <c r="A1320" s="0" t="n">
        <v>72</v>
      </c>
      <c r="B1320" s="0" t="n">
        <v>47</v>
      </c>
      <c r="C1320" s="0" t="n">
        <v>119</v>
      </c>
      <c r="D1320" s="0" t="s">
        <v>524</v>
      </c>
      <c r="E1320" s="0" t="n">
        <v>-78557.492</v>
      </c>
      <c r="F1320" s="0" t="n">
        <v>89.775</v>
      </c>
      <c r="G1320" s="0" t="n">
        <f aca="false">IF(ISNUMBER(E1320),E1320,VALUE(SUBSTITUTE(E1320,"#",".01")))</f>
        <v>-78557.492</v>
      </c>
    </row>
    <row r="1321" customFormat="false" ht="13" hidden="false" customHeight="false" outlineLevel="0" collapsed="false">
      <c r="A1321" s="0" t="n">
        <v>71</v>
      </c>
      <c r="B1321" s="0" t="n">
        <v>48</v>
      </c>
      <c r="C1321" s="0" t="n">
        <v>119</v>
      </c>
      <c r="D1321" s="0" t="s">
        <v>536</v>
      </c>
      <c r="E1321" s="0" t="n">
        <v>-83907.492</v>
      </c>
      <c r="F1321" s="0" t="n">
        <v>80.371</v>
      </c>
      <c r="G1321" s="0" t="n">
        <f aca="false">IF(ISNUMBER(E1321),E1321,VALUE(SUBSTITUTE(E1321,"#",".01")))</f>
        <v>-83907.492</v>
      </c>
    </row>
    <row r="1322" customFormat="false" ht="13" hidden="false" customHeight="false" outlineLevel="0" collapsed="false">
      <c r="A1322" s="0" t="n">
        <v>70</v>
      </c>
      <c r="B1322" s="0" t="n">
        <v>49</v>
      </c>
      <c r="C1322" s="0" t="n">
        <v>119</v>
      </c>
      <c r="D1322" s="0" t="s">
        <v>545</v>
      </c>
      <c r="E1322" s="0" t="n">
        <v>-87704.492</v>
      </c>
      <c r="F1322" s="0" t="n">
        <v>7.713</v>
      </c>
      <c r="G1322" s="0" t="n">
        <f aca="false">IF(ISNUMBER(E1322),E1322,VALUE(SUBSTITUTE(E1322,"#",".01")))</f>
        <v>-87704.492</v>
      </c>
    </row>
    <row r="1323" customFormat="false" ht="13" hidden="false" customHeight="false" outlineLevel="0" collapsed="false">
      <c r="A1323" s="0" t="n">
        <v>69</v>
      </c>
      <c r="B1323" s="0" t="n">
        <v>50</v>
      </c>
      <c r="C1323" s="0" t="n">
        <v>119</v>
      </c>
      <c r="D1323" s="0" t="s">
        <v>552</v>
      </c>
      <c r="E1323" s="0" t="n">
        <v>-90068.363</v>
      </c>
      <c r="F1323" s="0" t="n">
        <v>2.873</v>
      </c>
      <c r="G1323" s="0" t="n">
        <f aca="false">IF(ISNUMBER(E1323),E1323,VALUE(SUBSTITUTE(E1323,"#",".01")))</f>
        <v>-90068.363</v>
      </c>
    </row>
    <row r="1324" customFormat="false" ht="13" hidden="false" customHeight="false" outlineLevel="0" collapsed="false">
      <c r="A1324" s="0" t="n">
        <v>68</v>
      </c>
      <c r="B1324" s="0" t="n">
        <v>51</v>
      </c>
      <c r="C1324" s="0" t="n">
        <v>119</v>
      </c>
      <c r="D1324" s="0" t="s">
        <v>561</v>
      </c>
      <c r="E1324" s="0" t="n">
        <v>-89477.443</v>
      </c>
      <c r="F1324" s="0" t="n">
        <v>8.2</v>
      </c>
      <c r="G1324" s="0" t="n">
        <f aca="false">IF(ISNUMBER(E1324),E1324,VALUE(SUBSTITUTE(E1324,"#",".01")))</f>
        <v>-89477.443</v>
      </c>
    </row>
    <row r="1325" customFormat="false" ht="13" hidden="false" customHeight="false" outlineLevel="0" collapsed="false">
      <c r="A1325" s="0" t="n">
        <v>67</v>
      </c>
      <c r="B1325" s="0" t="n">
        <v>52</v>
      </c>
      <c r="C1325" s="0" t="n">
        <v>119</v>
      </c>
      <c r="D1325" s="0" t="s">
        <v>571</v>
      </c>
      <c r="E1325" s="0" t="n">
        <v>-87184.443</v>
      </c>
      <c r="F1325" s="0" t="n">
        <v>8.441</v>
      </c>
      <c r="G1325" s="0" t="n">
        <f aca="false">IF(ISNUMBER(E1325),E1325,VALUE(SUBSTITUTE(E1325,"#",".01")))</f>
        <v>-87184.443</v>
      </c>
    </row>
    <row r="1326" customFormat="false" ht="13" hidden="false" customHeight="false" outlineLevel="0" collapsed="false">
      <c r="A1326" s="0" t="n">
        <v>66</v>
      </c>
      <c r="B1326" s="0" t="n">
        <v>53</v>
      </c>
      <c r="C1326" s="0" t="n">
        <v>119</v>
      </c>
      <c r="D1326" s="0" t="s">
        <v>587</v>
      </c>
      <c r="E1326" s="0" t="n">
        <v>-83765.53</v>
      </c>
      <c r="F1326" s="0" t="n">
        <v>27.945</v>
      </c>
      <c r="G1326" s="0" t="n">
        <f aca="false">IF(ISNUMBER(E1326),E1326,VALUE(SUBSTITUTE(E1326,"#",".01")))</f>
        <v>-83765.53</v>
      </c>
    </row>
    <row r="1327" customFormat="false" ht="13" hidden="false" customHeight="false" outlineLevel="0" collapsed="false">
      <c r="A1327" s="0" t="n">
        <v>65</v>
      </c>
      <c r="B1327" s="0" t="n">
        <v>54</v>
      </c>
      <c r="C1327" s="0" t="n">
        <v>119</v>
      </c>
      <c r="D1327" s="0" t="s">
        <v>598</v>
      </c>
      <c r="E1327" s="0" t="n">
        <v>-78794.437</v>
      </c>
      <c r="F1327" s="0" t="n">
        <v>10.378</v>
      </c>
      <c r="G1327" s="0" t="n">
        <f aca="false">IF(ISNUMBER(E1327),E1327,VALUE(SUBSTITUTE(E1327,"#",".01")))</f>
        <v>-78794.437</v>
      </c>
    </row>
    <row r="1328" customFormat="false" ht="13" hidden="false" customHeight="false" outlineLevel="0" collapsed="false">
      <c r="A1328" s="0" t="n">
        <v>64</v>
      </c>
      <c r="B1328" s="0" t="n">
        <v>55</v>
      </c>
      <c r="C1328" s="0" t="n">
        <v>119</v>
      </c>
      <c r="D1328" s="0" t="s">
        <v>606</v>
      </c>
      <c r="E1328" s="0" t="n">
        <v>-72305.075</v>
      </c>
      <c r="F1328" s="0" t="n">
        <v>13.94</v>
      </c>
      <c r="G1328" s="0" t="n">
        <f aca="false">IF(ISNUMBER(E1328),E1328,VALUE(SUBSTITUTE(E1328,"#",".01")))</f>
        <v>-72305.075</v>
      </c>
    </row>
    <row r="1329" customFormat="false" ht="13" hidden="false" customHeight="false" outlineLevel="0" collapsed="false">
      <c r="A1329" s="0" t="n">
        <v>63</v>
      </c>
      <c r="B1329" s="0" t="n">
        <v>56</v>
      </c>
      <c r="C1329" s="0" t="n">
        <v>119</v>
      </c>
      <c r="D1329" s="0" t="s">
        <v>618</v>
      </c>
      <c r="E1329" s="0" t="n">
        <v>-64590.11</v>
      </c>
      <c r="F1329" s="0" t="n">
        <v>200.269</v>
      </c>
      <c r="G1329" s="0" t="n">
        <f aca="false">IF(ISNUMBER(E1329),E1329,VALUE(SUBSTITUTE(E1329,"#",".01")))</f>
        <v>-64590.11</v>
      </c>
    </row>
    <row r="1330" customFormat="false" ht="13" hidden="false" customHeight="false" outlineLevel="0" collapsed="false">
      <c r="A1330" s="0" t="n">
        <v>62</v>
      </c>
      <c r="B1330" s="0" t="n">
        <v>57</v>
      </c>
      <c r="C1330" s="0" t="n">
        <v>119</v>
      </c>
      <c r="D1330" s="0" t="s">
        <v>631</v>
      </c>
      <c r="E1330" s="0" t="s">
        <v>641</v>
      </c>
      <c r="F1330" s="0" t="s">
        <v>167</v>
      </c>
      <c r="G1330" s="0" t="n">
        <f aca="false">IF(ISNUMBER(E1330),E1330,VALUE(SUBSTITUTE(E1330,"#",".01")))</f>
        <v>-54967.01</v>
      </c>
    </row>
    <row r="1331" customFormat="false" ht="13" hidden="false" customHeight="false" outlineLevel="0" collapsed="false">
      <c r="A1331" s="0" t="n">
        <v>61</v>
      </c>
      <c r="B1331" s="0" t="n">
        <v>58</v>
      </c>
      <c r="C1331" s="0" t="n">
        <v>119</v>
      </c>
      <c r="D1331" s="0" t="s">
        <v>642</v>
      </c>
      <c r="E1331" s="0" t="s">
        <v>643</v>
      </c>
      <c r="F1331" s="0" t="s">
        <v>206</v>
      </c>
      <c r="G1331" s="0" t="n">
        <f aca="false">IF(ISNUMBER(E1331),E1331,VALUE(SUBSTITUTE(E1331,"#",".01")))</f>
        <v>-44004.01</v>
      </c>
    </row>
    <row r="1332" customFormat="false" ht="13" hidden="false" customHeight="false" outlineLevel="0" collapsed="false">
      <c r="A1332" s="0" t="n">
        <v>76</v>
      </c>
      <c r="B1332" s="0" t="n">
        <v>44</v>
      </c>
      <c r="C1332" s="0" t="n">
        <v>120</v>
      </c>
      <c r="D1332" s="0" t="s">
        <v>489</v>
      </c>
      <c r="E1332" s="0" t="s">
        <v>644</v>
      </c>
      <c r="F1332" s="0" t="s">
        <v>173</v>
      </c>
      <c r="G1332" s="0" t="n">
        <f aca="false">IF(ISNUMBER(E1332),E1332,VALUE(SUBSTITUTE(E1332,"#",".01")))</f>
        <v>-50943.01</v>
      </c>
    </row>
    <row r="1333" customFormat="false" ht="13" hidden="false" customHeight="false" outlineLevel="0" collapsed="false">
      <c r="A1333" s="0" t="n">
        <v>75</v>
      </c>
      <c r="B1333" s="0" t="n">
        <v>45</v>
      </c>
      <c r="C1333" s="0" t="n">
        <v>120</v>
      </c>
      <c r="D1333" s="0" t="s">
        <v>501</v>
      </c>
      <c r="E1333" s="0" t="s">
        <v>645</v>
      </c>
      <c r="F1333" s="0" t="s">
        <v>206</v>
      </c>
      <c r="G1333" s="0" t="n">
        <f aca="false">IF(ISNUMBER(E1333),E1333,VALUE(SUBSTITUTE(E1333,"#",".01")))</f>
        <v>-59234.01</v>
      </c>
    </row>
    <row r="1334" customFormat="false" ht="13" hidden="false" customHeight="false" outlineLevel="0" collapsed="false">
      <c r="A1334" s="0" t="n">
        <v>74</v>
      </c>
      <c r="B1334" s="0" t="n">
        <v>46</v>
      </c>
      <c r="C1334" s="0" t="n">
        <v>120</v>
      </c>
      <c r="D1334" s="0" t="s">
        <v>512</v>
      </c>
      <c r="E1334" s="0" t="n">
        <v>-70149.064</v>
      </c>
      <c r="F1334" s="0" t="n">
        <v>123.908</v>
      </c>
      <c r="G1334" s="0" t="n">
        <f aca="false">IF(ISNUMBER(E1334),E1334,VALUE(SUBSTITUTE(E1334,"#",".01")))</f>
        <v>-70149.064</v>
      </c>
    </row>
    <row r="1335" customFormat="false" ht="13" hidden="false" customHeight="false" outlineLevel="0" collapsed="false">
      <c r="A1335" s="0" t="n">
        <v>73</v>
      </c>
      <c r="B1335" s="0" t="n">
        <v>47</v>
      </c>
      <c r="C1335" s="0" t="n">
        <v>120</v>
      </c>
      <c r="D1335" s="0" t="s">
        <v>524</v>
      </c>
      <c r="E1335" s="0" t="n">
        <v>-75649.064</v>
      </c>
      <c r="F1335" s="0" t="n">
        <v>73.165</v>
      </c>
      <c r="G1335" s="0" t="n">
        <f aca="false">IF(ISNUMBER(E1335),E1335,VALUE(SUBSTITUTE(E1335,"#",".01")))</f>
        <v>-75649.064</v>
      </c>
    </row>
    <row r="1336" customFormat="false" ht="13" hidden="false" customHeight="false" outlineLevel="0" collapsed="false">
      <c r="A1336" s="0" t="n">
        <v>72</v>
      </c>
      <c r="B1336" s="0" t="n">
        <v>48</v>
      </c>
      <c r="C1336" s="0" t="n">
        <v>120</v>
      </c>
      <c r="D1336" s="0" t="s">
        <v>536</v>
      </c>
      <c r="E1336" s="0" t="n">
        <v>-83974.064</v>
      </c>
      <c r="F1336" s="0" t="n">
        <v>18.793</v>
      </c>
      <c r="G1336" s="0" t="n">
        <f aca="false">IF(ISNUMBER(E1336),E1336,VALUE(SUBSTITUTE(E1336,"#",".01")))</f>
        <v>-83974.064</v>
      </c>
    </row>
    <row r="1337" customFormat="false" ht="13" hidden="false" customHeight="false" outlineLevel="0" collapsed="false">
      <c r="A1337" s="0" t="n">
        <v>71</v>
      </c>
      <c r="B1337" s="0" t="n">
        <v>49</v>
      </c>
      <c r="C1337" s="0" t="n">
        <v>120</v>
      </c>
      <c r="D1337" s="0" t="s">
        <v>545</v>
      </c>
      <c r="E1337" s="0" t="n">
        <v>-85735.073</v>
      </c>
      <c r="F1337" s="0" t="n">
        <v>40.078</v>
      </c>
      <c r="G1337" s="0" t="n">
        <f aca="false">IF(ISNUMBER(E1337),E1337,VALUE(SUBSTITUTE(E1337,"#",".01")))</f>
        <v>-85735.073</v>
      </c>
    </row>
    <row r="1338" customFormat="false" ht="13" hidden="false" customHeight="false" outlineLevel="0" collapsed="false">
      <c r="A1338" s="0" t="n">
        <v>70</v>
      </c>
      <c r="B1338" s="0" t="n">
        <v>50</v>
      </c>
      <c r="C1338" s="0" t="n">
        <v>120</v>
      </c>
      <c r="D1338" s="0" t="s">
        <v>552</v>
      </c>
      <c r="E1338" s="0" t="n">
        <v>-91105.073</v>
      </c>
      <c r="F1338" s="0" t="n">
        <v>2.504</v>
      </c>
      <c r="G1338" s="0" t="n">
        <f aca="false">IF(ISNUMBER(E1338),E1338,VALUE(SUBSTITUTE(E1338,"#",".01")))</f>
        <v>-91105.073</v>
      </c>
    </row>
    <row r="1339" customFormat="false" ht="13" hidden="false" customHeight="false" outlineLevel="0" collapsed="false">
      <c r="A1339" s="0" t="n">
        <v>69</v>
      </c>
      <c r="B1339" s="0" t="n">
        <v>51</v>
      </c>
      <c r="C1339" s="0" t="n">
        <v>120</v>
      </c>
      <c r="D1339" s="0" t="s">
        <v>561</v>
      </c>
      <c r="E1339" s="0" t="n">
        <v>-88424.465</v>
      </c>
      <c r="F1339" s="0" t="n">
        <v>7.566</v>
      </c>
      <c r="G1339" s="0" t="n">
        <f aca="false">IF(ISNUMBER(E1339),E1339,VALUE(SUBSTITUTE(E1339,"#",".01")))</f>
        <v>-88424.465</v>
      </c>
    </row>
    <row r="1340" customFormat="false" ht="13" hidden="false" customHeight="false" outlineLevel="0" collapsed="false">
      <c r="A1340" s="0" t="n">
        <v>68</v>
      </c>
      <c r="B1340" s="0" t="n">
        <v>52</v>
      </c>
      <c r="C1340" s="0" t="n">
        <v>120</v>
      </c>
      <c r="D1340" s="0" t="s">
        <v>571</v>
      </c>
      <c r="E1340" s="0" t="n">
        <v>-89404.587</v>
      </c>
      <c r="F1340" s="0" t="n">
        <v>9.696</v>
      </c>
      <c r="G1340" s="0" t="n">
        <f aca="false">IF(ISNUMBER(E1340),E1340,VALUE(SUBSTITUTE(E1340,"#",".01")))</f>
        <v>-89404.587</v>
      </c>
    </row>
    <row r="1341" customFormat="false" ht="13" hidden="false" customHeight="false" outlineLevel="0" collapsed="false">
      <c r="A1341" s="0" t="n">
        <v>67</v>
      </c>
      <c r="B1341" s="0" t="n">
        <v>53</v>
      </c>
      <c r="C1341" s="0" t="n">
        <v>120</v>
      </c>
      <c r="D1341" s="0" t="s">
        <v>587</v>
      </c>
      <c r="E1341" s="0" t="n">
        <v>-83789.587</v>
      </c>
      <c r="F1341" s="0" t="n">
        <v>17.861</v>
      </c>
      <c r="G1341" s="0" t="n">
        <f aca="false">IF(ISNUMBER(E1341),E1341,VALUE(SUBSTITUTE(E1341,"#",".01")))</f>
        <v>-83789.587</v>
      </c>
    </row>
    <row r="1342" customFormat="false" ht="13" hidden="false" customHeight="false" outlineLevel="0" collapsed="false">
      <c r="A1342" s="0" t="n">
        <v>66</v>
      </c>
      <c r="B1342" s="0" t="n">
        <v>54</v>
      </c>
      <c r="C1342" s="0" t="n">
        <v>120</v>
      </c>
      <c r="D1342" s="0" t="s">
        <v>598</v>
      </c>
      <c r="E1342" s="0" t="n">
        <v>-82172.448</v>
      </c>
      <c r="F1342" s="0" t="n">
        <v>11.817</v>
      </c>
      <c r="G1342" s="0" t="n">
        <f aca="false">IF(ISNUMBER(E1342),E1342,VALUE(SUBSTITUTE(E1342,"#",".01")))</f>
        <v>-82172.448</v>
      </c>
    </row>
    <row r="1343" customFormat="false" ht="13" hidden="false" customHeight="false" outlineLevel="0" collapsed="false">
      <c r="A1343" s="0" t="n">
        <v>65</v>
      </c>
      <c r="B1343" s="0" t="n">
        <v>55</v>
      </c>
      <c r="C1343" s="0" t="n">
        <v>120</v>
      </c>
      <c r="D1343" s="0" t="s">
        <v>606</v>
      </c>
      <c r="E1343" s="0" t="n">
        <v>-73888.663</v>
      </c>
      <c r="F1343" s="0" t="n">
        <v>9.97</v>
      </c>
      <c r="G1343" s="0" t="n">
        <f aca="false">IF(ISNUMBER(E1343),E1343,VALUE(SUBSTITUTE(E1343,"#",".01")))</f>
        <v>-73888.663</v>
      </c>
    </row>
    <row r="1344" customFormat="false" ht="13" hidden="false" customHeight="false" outlineLevel="0" collapsed="false">
      <c r="A1344" s="0" t="n">
        <v>64</v>
      </c>
      <c r="B1344" s="0" t="n">
        <v>56</v>
      </c>
      <c r="C1344" s="0" t="n">
        <v>120</v>
      </c>
      <c r="D1344" s="0" t="s">
        <v>618</v>
      </c>
      <c r="E1344" s="0" t="n">
        <v>-68888.663</v>
      </c>
      <c r="F1344" s="0" t="n">
        <v>300.166</v>
      </c>
      <c r="G1344" s="0" t="n">
        <f aca="false">IF(ISNUMBER(E1344),E1344,VALUE(SUBSTITUTE(E1344,"#",".01")))</f>
        <v>-68888.663</v>
      </c>
    </row>
    <row r="1345" customFormat="false" ht="13" hidden="false" customHeight="false" outlineLevel="0" collapsed="false">
      <c r="A1345" s="0" t="n">
        <v>63</v>
      </c>
      <c r="B1345" s="0" t="n">
        <v>57</v>
      </c>
      <c r="C1345" s="0" t="n">
        <v>120</v>
      </c>
      <c r="D1345" s="0" t="s">
        <v>631</v>
      </c>
      <c r="E1345" s="0" t="s">
        <v>646</v>
      </c>
      <c r="F1345" s="0" t="s">
        <v>169</v>
      </c>
      <c r="G1345" s="0" t="n">
        <f aca="false">IF(ISNUMBER(E1345),E1345,VALUE(SUBSTITUTE(E1345,"#",".01")))</f>
        <v>-57687.01</v>
      </c>
    </row>
    <row r="1346" customFormat="false" ht="13" hidden="false" customHeight="false" outlineLevel="0" collapsed="false">
      <c r="A1346" s="0" t="n">
        <v>62</v>
      </c>
      <c r="B1346" s="0" t="n">
        <v>58</v>
      </c>
      <c r="C1346" s="0" t="n">
        <v>120</v>
      </c>
      <c r="D1346" s="0" t="s">
        <v>642</v>
      </c>
      <c r="E1346" s="0" t="s">
        <v>647</v>
      </c>
      <c r="F1346" s="0" t="s">
        <v>158</v>
      </c>
      <c r="G1346" s="0" t="n">
        <f aca="false">IF(ISNUMBER(E1346),E1346,VALUE(SUBSTITUTE(E1346,"#",".01")))</f>
        <v>-49705.01</v>
      </c>
    </row>
    <row r="1347" customFormat="false" ht="13" hidden="false" customHeight="false" outlineLevel="0" collapsed="false">
      <c r="A1347" s="0" t="n">
        <v>76</v>
      </c>
      <c r="B1347" s="0" t="n">
        <v>45</v>
      </c>
      <c r="C1347" s="0" t="n">
        <v>121</v>
      </c>
      <c r="D1347" s="0" t="s">
        <v>501</v>
      </c>
      <c r="E1347" s="0" t="s">
        <v>648</v>
      </c>
      <c r="F1347" s="0" t="s">
        <v>182</v>
      </c>
      <c r="G1347" s="0" t="n">
        <f aca="false">IF(ISNUMBER(E1347),E1347,VALUE(SUBSTITUTE(E1347,"#",".01")))</f>
        <v>-57082.01</v>
      </c>
    </row>
    <row r="1348" customFormat="false" ht="13" hidden="false" customHeight="false" outlineLevel="0" collapsed="false">
      <c r="A1348" s="0" t="n">
        <v>75</v>
      </c>
      <c r="B1348" s="0" t="n">
        <v>46</v>
      </c>
      <c r="C1348" s="0" t="n">
        <v>121</v>
      </c>
      <c r="D1348" s="0" t="s">
        <v>512</v>
      </c>
      <c r="E1348" s="0" t="s">
        <v>649</v>
      </c>
      <c r="F1348" s="0" t="s">
        <v>169</v>
      </c>
      <c r="G1348" s="0" t="n">
        <f aca="false">IF(ISNUMBER(E1348),E1348,VALUE(SUBSTITUTE(E1348,"#",".01")))</f>
        <v>-66257.01</v>
      </c>
    </row>
    <row r="1349" customFormat="false" ht="13" hidden="false" customHeight="false" outlineLevel="0" collapsed="false">
      <c r="A1349" s="0" t="n">
        <v>74</v>
      </c>
      <c r="B1349" s="0" t="n">
        <v>47</v>
      </c>
      <c r="C1349" s="0" t="n">
        <v>121</v>
      </c>
      <c r="D1349" s="0" t="s">
        <v>524</v>
      </c>
      <c r="E1349" s="0" t="n">
        <v>-74661.064</v>
      </c>
      <c r="F1349" s="0" t="n">
        <v>146.81</v>
      </c>
      <c r="G1349" s="0" t="n">
        <f aca="false">IF(ISNUMBER(E1349),E1349,VALUE(SUBSTITUTE(E1349,"#",".01")))</f>
        <v>-74661.064</v>
      </c>
    </row>
    <row r="1350" customFormat="false" ht="13" hidden="false" customHeight="false" outlineLevel="0" collapsed="false">
      <c r="A1350" s="0" t="n">
        <v>73</v>
      </c>
      <c r="B1350" s="0" t="n">
        <v>48</v>
      </c>
      <c r="C1350" s="0" t="n">
        <v>121</v>
      </c>
      <c r="D1350" s="0" t="s">
        <v>536</v>
      </c>
      <c r="E1350" s="0" t="n">
        <v>-81061.064</v>
      </c>
      <c r="F1350" s="0" t="n">
        <v>84.576</v>
      </c>
      <c r="G1350" s="0" t="n">
        <f aca="false">IF(ISNUMBER(E1350),E1350,VALUE(SUBSTITUTE(E1350,"#",".01")))</f>
        <v>-81061.064</v>
      </c>
    </row>
    <row r="1351" customFormat="false" ht="13" hidden="false" customHeight="false" outlineLevel="0" collapsed="false">
      <c r="A1351" s="0" t="n">
        <v>72</v>
      </c>
      <c r="B1351" s="0" t="n">
        <v>49</v>
      </c>
      <c r="C1351" s="0" t="n">
        <v>121</v>
      </c>
      <c r="D1351" s="0" t="s">
        <v>545</v>
      </c>
      <c r="E1351" s="0" t="n">
        <v>-85841.064</v>
      </c>
      <c r="F1351" s="0" t="n">
        <v>27.444</v>
      </c>
      <c r="G1351" s="0" t="n">
        <f aca="false">IF(ISNUMBER(E1351),E1351,VALUE(SUBSTITUTE(E1351,"#",".01")))</f>
        <v>-85841.064</v>
      </c>
    </row>
    <row r="1352" customFormat="false" ht="13" hidden="false" customHeight="false" outlineLevel="0" collapsed="false">
      <c r="A1352" s="0" t="n">
        <v>71</v>
      </c>
      <c r="B1352" s="0" t="n">
        <v>50</v>
      </c>
      <c r="C1352" s="0" t="n">
        <v>121</v>
      </c>
      <c r="D1352" s="0" t="s">
        <v>552</v>
      </c>
      <c r="E1352" s="0" t="n">
        <v>-89204.076</v>
      </c>
      <c r="F1352" s="0" t="n">
        <v>2.495</v>
      </c>
      <c r="G1352" s="0" t="n">
        <f aca="false">IF(ISNUMBER(E1352),E1352,VALUE(SUBSTITUTE(E1352,"#",".01")))</f>
        <v>-89204.076</v>
      </c>
    </row>
    <row r="1353" customFormat="false" ht="13" hidden="false" customHeight="false" outlineLevel="0" collapsed="false">
      <c r="A1353" s="0" t="n">
        <v>70</v>
      </c>
      <c r="B1353" s="0" t="n">
        <v>51</v>
      </c>
      <c r="C1353" s="0" t="n">
        <v>121</v>
      </c>
      <c r="D1353" s="0" t="s">
        <v>561</v>
      </c>
      <c r="E1353" s="0" t="n">
        <v>-89595.111</v>
      </c>
      <c r="F1353" s="0" t="n">
        <v>2.198</v>
      </c>
      <c r="G1353" s="0" t="n">
        <f aca="false">IF(ISNUMBER(E1353),E1353,VALUE(SUBSTITUTE(E1353,"#",".01")))</f>
        <v>-89595.111</v>
      </c>
    </row>
    <row r="1354" customFormat="false" ht="13" hidden="false" customHeight="false" outlineLevel="0" collapsed="false">
      <c r="A1354" s="0" t="n">
        <v>69</v>
      </c>
      <c r="B1354" s="0" t="n">
        <v>52</v>
      </c>
      <c r="C1354" s="0" t="n">
        <v>121</v>
      </c>
      <c r="D1354" s="0" t="s">
        <v>571</v>
      </c>
      <c r="E1354" s="0" t="n">
        <v>-88551.151</v>
      </c>
      <c r="F1354" s="0" t="n">
        <v>25.93</v>
      </c>
      <c r="G1354" s="0" t="n">
        <f aca="false">IF(ISNUMBER(E1354),E1354,VALUE(SUBSTITUTE(E1354,"#",".01")))</f>
        <v>-88551.151</v>
      </c>
    </row>
    <row r="1355" customFormat="false" ht="13" hidden="false" customHeight="false" outlineLevel="0" collapsed="false">
      <c r="A1355" s="0" t="n">
        <v>68</v>
      </c>
      <c r="B1355" s="0" t="n">
        <v>53</v>
      </c>
      <c r="C1355" s="0" t="n">
        <v>121</v>
      </c>
      <c r="D1355" s="0" t="s">
        <v>587</v>
      </c>
      <c r="E1355" s="0" t="n">
        <v>-86287.26</v>
      </c>
      <c r="F1355" s="0" t="n">
        <v>10.361</v>
      </c>
      <c r="G1355" s="0" t="n">
        <f aca="false">IF(ISNUMBER(E1355),E1355,VALUE(SUBSTITUTE(E1355,"#",".01")))</f>
        <v>-86287.26</v>
      </c>
    </row>
    <row r="1356" customFormat="false" ht="13" hidden="false" customHeight="false" outlineLevel="0" collapsed="false">
      <c r="A1356" s="0" t="n">
        <v>67</v>
      </c>
      <c r="B1356" s="0" t="n">
        <v>54</v>
      </c>
      <c r="C1356" s="0" t="n">
        <v>121</v>
      </c>
      <c r="D1356" s="0" t="s">
        <v>598</v>
      </c>
      <c r="E1356" s="0" t="n">
        <v>-82472.775</v>
      </c>
      <c r="F1356" s="0" t="n">
        <v>11.111</v>
      </c>
      <c r="G1356" s="0" t="n">
        <f aca="false">IF(ISNUMBER(E1356),E1356,VALUE(SUBSTITUTE(E1356,"#",".01")))</f>
        <v>-82472.775</v>
      </c>
    </row>
    <row r="1357" customFormat="false" ht="13" hidden="false" customHeight="false" outlineLevel="0" collapsed="false">
      <c r="A1357" s="0" t="n">
        <v>66</v>
      </c>
      <c r="B1357" s="0" t="n">
        <v>55</v>
      </c>
      <c r="C1357" s="0" t="n">
        <v>121</v>
      </c>
      <c r="D1357" s="0" t="s">
        <v>606</v>
      </c>
      <c r="E1357" s="0" t="n">
        <v>-77100.495</v>
      </c>
      <c r="F1357" s="0" t="n">
        <v>13.817</v>
      </c>
      <c r="G1357" s="0" t="n">
        <f aca="false">IF(ISNUMBER(E1357),E1357,VALUE(SUBSTITUTE(E1357,"#",".01")))</f>
        <v>-77100.495</v>
      </c>
    </row>
    <row r="1358" customFormat="false" ht="13" hidden="false" customHeight="false" outlineLevel="0" collapsed="false">
      <c r="A1358" s="0" t="n">
        <v>65</v>
      </c>
      <c r="B1358" s="0" t="n">
        <v>56</v>
      </c>
      <c r="C1358" s="0" t="n">
        <v>121</v>
      </c>
      <c r="D1358" s="0" t="s">
        <v>618</v>
      </c>
      <c r="E1358" s="0" t="n">
        <v>-70742.779</v>
      </c>
      <c r="F1358" s="0" t="n">
        <v>141.851</v>
      </c>
      <c r="G1358" s="0" t="n">
        <f aca="false">IF(ISNUMBER(E1358),E1358,VALUE(SUBSTITUTE(E1358,"#",".01")))</f>
        <v>-70742.779</v>
      </c>
    </row>
    <row r="1359" customFormat="false" ht="13" hidden="false" customHeight="false" outlineLevel="0" collapsed="false">
      <c r="A1359" s="0" t="n">
        <v>64</v>
      </c>
      <c r="B1359" s="0" t="n">
        <v>57</v>
      </c>
      <c r="C1359" s="0" t="n">
        <v>121</v>
      </c>
      <c r="D1359" s="0" t="s">
        <v>631</v>
      </c>
      <c r="E1359" s="0" t="s">
        <v>650</v>
      </c>
      <c r="F1359" s="0" t="s">
        <v>169</v>
      </c>
      <c r="G1359" s="0" t="n">
        <f aca="false">IF(ISNUMBER(E1359),E1359,VALUE(SUBSTITUTE(E1359,"#",".01")))</f>
        <v>-62401.01</v>
      </c>
    </row>
    <row r="1360" customFormat="false" ht="13" hidden="false" customHeight="false" outlineLevel="0" collapsed="false">
      <c r="A1360" s="0" t="n">
        <v>63</v>
      </c>
      <c r="B1360" s="0" t="n">
        <v>58</v>
      </c>
      <c r="C1360" s="0" t="n">
        <v>121</v>
      </c>
      <c r="D1360" s="0" t="s">
        <v>642</v>
      </c>
      <c r="E1360" s="0" t="s">
        <v>651</v>
      </c>
      <c r="F1360" s="0" t="s">
        <v>169</v>
      </c>
      <c r="G1360" s="0" t="n">
        <f aca="false">IF(ISNUMBER(E1360),E1360,VALUE(SUBSTITUTE(E1360,"#",".01")))</f>
        <v>-52704.01</v>
      </c>
    </row>
    <row r="1361" customFormat="false" ht="13" hidden="false" customHeight="false" outlineLevel="0" collapsed="false">
      <c r="A1361" s="0" t="n">
        <v>62</v>
      </c>
      <c r="B1361" s="0" t="n">
        <v>59</v>
      </c>
      <c r="C1361" s="0" t="n">
        <v>121</v>
      </c>
      <c r="D1361" s="0" t="s">
        <v>652</v>
      </c>
      <c r="E1361" s="0" t="s">
        <v>653</v>
      </c>
      <c r="F1361" s="0" t="s">
        <v>654</v>
      </c>
      <c r="G1361" s="0" t="n">
        <f aca="false">IF(ISNUMBER(E1361),E1361,VALUE(SUBSTITUTE(E1361,"#",".01")))</f>
        <v>-41579.01</v>
      </c>
    </row>
    <row r="1362" customFormat="false" ht="13" hidden="false" customHeight="false" outlineLevel="0" collapsed="false">
      <c r="A1362" s="0" t="n">
        <v>77</v>
      </c>
      <c r="B1362" s="0" t="n">
        <v>45</v>
      </c>
      <c r="C1362" s="0" t="n">
        <v>122</v>
      </c>
      <c r="D1362" s="0" t="s">
        <v>501</v>
      </c>
      <c r="E1362" s="0" t="s">
        <v>655</v>
      </c>
      <c r="F1362" s="0" t="s">
        <v>158</v>
      </c>
      <c r="G1362" s="0" t="n">
        <f aca="false">IF(ISNUMBER(E1362),E1362,VALUE(SUBSTITUTE(E1362,"#",".01")))</f>
        <v>-52900.01</v>
      </c>
    </row>
    <row r="1363" customFormat="false" ht="13" hidden="false" customHeight="false" outlineLevel="0" collapsed="false">
      <c r="A1363" s="0" t="n">
        <v>76</v>
      </c>
      <c r="B1363" s="0" t="n">
        <v>46</v>
      </c>
      <c r="C1363" s="0" t="n">
        <v>122</v>
      </c>
      <c r="D1363" s="0" t="s">
        <v>512</v>
      </c>
      <c r="E1363" s="0" t="s">
        <v>656</v>
      </c>
      <c r="F1363" s="0" t="s">
        <v>167</v>
      </c>
      <c r="G1363" s="0" t="n">
        <f aca="false">IF(ISNUMBER(E1363),E1363,VALUE(SUBSTITUTE(E1363,"#",".01")))</f>
        <v>-64692.01</v>
      </c>
    </row>
    <row r="1364" customFormat="false" ht="13" hidden="false" customHeight="false" outlineLevel="0" collapsed="false">
      <c r="A1364" s="0" t="n">
        <v>75</v>
      </c>
      <c r="B1364" s="0" t="n">
        <v>47</v>
      </c>
      <c r="C1364" s="0" t="n">
        <v>122</v>
      </c>
      <c r="D1364" s="0" t="s">
        <v>524</v>
      </c>
      <c r="E1364" s="0" t="s">
        <v>657</v>
      </c>
      <c r="F1364" s="0" t="s">
        <v>256</v>
      </c>
      <c r="G1364" s="0" t="n">
        <f aca="false">IF(ISNUMBER(E1364),E1364,VALUE(SUBSTITUTE(E1364,"#",".01")))</f>
        <v>-71231.01</v>
      </c>
    </row>
    <row r="1365" customFormat="false" ht="13" hidden="false" customHeight="false" outlineLevel="0" collapsed="false">
      <c r="A1365" s="0" t="n">
        <v>74</v>
      </c>
      <c r="B1365" s="0" t="n">
        <v>48</v>
      </c>
      <c r="C1365" s="0" t="n">
        <v>122</v>
      </c>
      <c r="D1365" s="0" t="s">
        <v>536</v>
      </c>
      <c r="E1365" s="0" t="n">
        <v>-80730.32</v>
      </c>
      <c r="F1365" s="0" t="n">
        <v>43.023</v>
      </c>
      <c r="G1365" s="0" t="n">
        <f aca="false">IF(ISNUMBER(E1365),E1365,VALUE(SUBSTITUTE(E1365,"#",".01")))</f>
        <v>-80730.32</v>
      </c>
    </row>
    <row r="1366" customFormat="false" ht="13" hidden="false" customHeight="false" outlineLevel="0" collapsed="false">
      <c r="A1366" s="0" t="n">
        <v>73</v>
      </c>
      <c r="B1366" s="0" t="n">
        <v>49</v>
      </c>
      <c r="C1366" s="0" t="n">
        <v>122</v>
      </c>
      <c r="D1366" s="0" t="s">
        <v>545</v>
      </c>
      <c r="E1366" s="0" t="n">
        <v>-83577.359</v>
      </c>
      <c r="F1366" s="0" t="n">
        <v>50.074</v>
      </c>
      <c r="G1366" s="0" t="n">
        <f aca="false">IF(ISNUMBER(E1366),E1366,VALUE(SUBSTITUTE(E1366,"#",".01")))</f>
        <v>-83577.359</v>
      </c>
    </row>
    <row r="1367" customFormat="false" ht="13" hidden="false" customHeight="false" outlineLevel="0" collapsed="false">
      <c r="A1367" s="0" t="n">
        <v>72</v>
      </c>
      <c r="B1367" s="0" t="n">
        <v>50</v>
      </c>
      <c r="C1367" s="0" t="n">
        <v>122</v>
      </c>
      <c r="D1367" s="0" t="s">
        <v>552</v>
      </c>
      <c r="E1367" s="0" t="n">
        <v>-89945.95</v>
      </c>
      <c r="F1367" s="0" t="n">
        <v>2.716</v>
      </c>
      <c r="G1367" s="0" t="n">
        <f aca="false">IF(ISNUMBER(E1367),E1367,VALUE(SUBSTITUTE(E1367,"#",".01")))</f>
        <v>-89945.95</v>
      </c>
    </row>
    <row r="1368" customFormat="false" ht="13" hidden="false" customHeight="false" outlineLevel="0" collapsed="false">
      <c r="A1368" s="0" t="n">
        <v>71</v>
      </c>
      <c r="B1368" s="0" t="n">
        <v>51</v>
      </c>
      <c r="C1368" s="0" t="n">
        <v>122</v>
      </c>
      <c r="D1368" s="0" t="s">
        <v>561</v>
      </c>
      <c r="E1368" s="0" t="n">
        <v>-88330.175</v>
      </c>
      <c r="F1368" s="0" t="n">
        <v>2.197</v>
      </c>
      <c r="G1368" s="0" t="n">
        <f aca="false">IF(ISNUMBER(E1368),E1368,VALUE(SUBSTITUTE(E1368,"#",".01")))</f>
        <v>-88330.175</v>
      </c>
    </row>
    <row r="1369" customFormat="false" ht="13" hidden="false" customHeight="false" outlineLevel="0" collapsed="false">
      <c r="A1369" s="0" t="n">
        <v>70</v>
      </c>
      <c r="B1369" s="0" t="n">
        <v>52</v>
      </c>
      <c r="C1369" s="0" t="n">
        <v>122</v>
      </c>
      <c r="D1369" s="0" t="s">
        <v>571</v>
      </c>
      <c r="E1369" s="0" t="n">
        <v>-90314.028</v>
      </c>
      <c r="F1369" s="0" t="n">
        <v>1.49</v>
      </c>
      <c r="G1369" s="0" t="n">
        <f aca="false">IF(ISNUMBER(E1369),E1369,VALUE(SUBSTITUTE(E1369,"#",".01")))</f>
        <v>-90314.028</v>
      </c>
    </row>
    <row r="1370" customFormat="false" ht="13" hidden="false" customHeight="false" outlineLevel="0" collapsed="false">
      <c r="A1370" s="0" t="n">
        <v>69</v>
      </c>
      <c r="B1370" s="0" t="n">
        <v>53</v>
      </c>
      <c r="C1370" s="0" t="n">
        <v>122</v>
      </c>
      <c r="D1370" s="0" t="s">
        <v>587</v>
      </c>
      <c r="E1370" s="0" t="n">
        <v>-86080.028</v>
      </c>
      <c r="F1370" s="0" t="n">
        <v>5.217</v>
      </c>
      <c r="G1370" s="0" t="n">
        <f aca="false">IF(ISNUMBER(E1370),E1370,VALUE(SUBSTITUTE(E1370,"#",".01")))</f>
        <v>-86080.028</v>
      </c>
    </row>
    <row r="1371" customFormat="false" ht="13" hidden="false" customHeight="false" outlineLevel="0" collapsed="false">
      <c r="A1371" s="0" t="n">
        <v>68</v>
      </c>
      <c r="B1371" s="0" t="n">
        <v>54</v>
      </c>
      <c r="C1371" s="0" t="n">
        <v>122</v>
      </c>
      <c r="D1371" s="0" t="s">
        <v>598</v>
      </c>
      <c r="E1371" s="0" t="n">
        <v>-85355.002</v>
      </c>
      <c r="F1371" s="0" t="n">
        <v>11.111</v>
      </c>
      <c r="G1371" s="0" t="n">
        <f aca="false">IF(ISNUMBER(E1371),E1371,VALUE(SUBSTITUTE(E1371,"#",".01")))</f>
        <v>-85355.002</v>
      </c>
    </row>
    <row r="1372" customFormat="false" ht="13" hidden="false" customHeight="false" outlineLevel="0" collapsed="false">
      <c r="A1372" s="0" t="n">
        <v>67</v>
      </c>
      <c r="B1372" s="0" t="n">
        <v>55</v>
      </c>
      <c r="C1372" s="0" t="n">
        <v>122</v>
      </c>
      <c r="D1372" s="0" t="s">
        <v>606</v>
      </c>
      <c r="E1372" s="0" t="n">
        <v>-78139.833</v>
      </c>
      <c r="F1372" s="0" t="n">
        <v>31.953</v>
      </c>
      <c r="G1372" s="0" t="n">
        <f aca="false">IF(ISNUMBER(E1372),E1372,VALUE(SUBSTITUTE(E1372,"#",".01")))</f>
        <v>-78139.833</v>
      </c>
    </row>
    <row r="1373" customFormat="false" ht="13" hidden="false" customHeight="false" outlineLevel="0" collapsed="false">
      <c r="A1373" s="0" t="n">
        <v>66</v>
      </c>
      <c r="B1373" s="0" t="n">
        <v>56</v>
      </c>
      <c r="C1373" s="0" t="n">
        <v>122</v>
      </c>
      <c r="D1373" s="0" t="s">
        <v>618</v>
      </c>
      <c r="E1373" s="0" t="n">
        <v>-74608.944</v>
      </c>
      <c r="F1373" s="0" t="n">
        <v>27.945</v>
      </c>
      <c r="G1373" s="0" t="n">
        <f aca="false">IF(ISNUMBER(E1373),E1373,VALUE(SUBSTITUTE(E1373,"#",".01")))</f>
        <v>-74608.944</v>
      </c>
    </row>
    <row r="1374" customFormat="false" ht="13" hidden="false" customHeight="false" outlineLevel="0" collapsed="false">
      <c r="A1374" s="0" t="n">
        <v>65</v>
      </c>
      <c r="B1374" s="0" t="n">
        <v>57</v>
      </c>
      <c r="C1374" s="0" t="n">
        <v>122</v>
      </c>
      <c r="D1374" s="0" t="s">
        <v>631</v>
      </c>
      <c r="E1374" s="0" t="s">
        <v>658</v>
      </c>
      <c r="F1374" s="0" t="s">
        <v>180</v>
      </c>
      <c r="G1374" s="0" t="n">
        <f aca="false">IF(ISNUMBER(E1374),E1374,VALUE(SUBSTITUTE(E1374,"#",".01")))</f>
        <v>-64543.01</v>
      </c>
    </row>
    <row r="1375" customFormat="false" ht="13" hidden="false" customHeight="false" outlineLevel="0" collapsed="false">
      <c r="A1375" s="0" t="n">
        <v>64</v>
      </c>
      <c r="B1375" s="0" t="n">
        <v>58</v>
      </c>
      <c r="C1375" s="0" t="n">
        <v>122</v>
      </c>
      <c r="D1375" s="0" t="s">
        <v>642</v>
      </c>
      <c r="E1375" s="0" t="s">
        <v>659</v>
      </c>
      <c r="F1375" s="0" t="s">
        <v>167</v>
      </c>
      <c r="G1375" s="0" t="n">
        <f aca="false">IF(ISNUMBER(E1375),E1375,VALUE(SUBSTITUTE(E1375,"#",".01")))</f>
        <v>-57836.01</v>
      </c>
    </row>
    <row r="1376" customFormat="false" ht="13" hidden="false" customHeight="false" outlineLevel="0" collapsed="false">
      <c r="A1376" s="0" t="n">
        <v>63</v>
      </c>
      <c r="B1376" s="0" t="n">
        <v>59</v>
      </c>
      <c r="C1376" s="0" t="n">
        <v>122</v>
      </c>
      <c r="D1376" s="0" t="s">
        <v>652</v>
      </c>
      <c r="E1376" s="0" t="s">
        <v>660</v>
      </c>
      <c r="F1376" s="0" t="s">
        <v>169</v>
      </c>
      <c r="G1376" s="0" t="n">
        <f aca="false">IF(ISNUMBER(E1376),E1376,VALUE(SUBSTITUTE(E1376,"#",".01")))</f>
        <v>-44889.01</v>
      </c>
    </row>
    <row r="1377" customFormat="false" ht="13" hidden="false" customHeight="false" outlineLevel="0" collapsed="false">
      <c r="A1377" s="0" t="n">
        <v>77</v>
      </c>
      <c r="B1377" s="0" t="n">
        <v>46</v>
      </c>
      <c r="C1377" s="0" t="n">
        <v>123</v>
      </c>
      <c r="D1377" s="0" t="s">
        <v>512</v>
      </c>
      <c r="E1377" s="0" t="s">
        <v>661</v>
      </c>
      <c r="F1377" s="0" t="s">
        <v>206</v>
      </c>
      <c r="G1377" s="0" t="n">
        <f aca="false">IF(ISNUMBER(E1377),E1377,VALUE(SUBSTITUTE(E1377,"#",".01")))</f>
        <v>-60612.01</v>
      </c>
    </row>
    <row r="1378" customFormat="false" ht="13" hidden="false" customHeight="false" outlineLevel="0" collapsed="false">
      <c r="A1378" s="0" t="n">
        <v>76</v>
      </c>
      <c r="B1378" s="0" t="n">
        <v>47</v>
      </c>
      <c r="C1378" s="0" t="n">
        <v>123</v>
      </c>
      <c r="D1378" s="0" t="s">
        <v>524</v>
      </c>
      <c r="E1378" s="0" t="s">
        <v>662</v>
      </c>
      <c r="F1378" s="0" t="s">
        <v>256</v>
      </c>
      <c r="G1378" s="0" t="n">
        <f aca="false">IF(ISNUMBER(E1378),E1378,VALUE(SUBSTITUTE(E1378,"#",".01")))</f>
        <v>-69955.01</v>
      </c>
    </row>
    <row r="1379" customFormat="false" ht="13" hidden="false" customHeight="false" outlineLevel="0" collapsed="false">
      <c r="A1379" s="0" t="n">
        <v>75</v>
      </c>
      <c r="B1379" s="0" t="n">
        <v>48</v>
      </c>
      <c r="C1379" s="0" t="n">
        <v>123</v>
      </c>
      <c r="D1379" s="0" t="s">
        <v>536</v>
      </c>
      <c r="E1379" s="0" t="n">
        <v>-77311.209</v>
      </c>
      <c r="F1379" s="0" t="n">
        <v>40.876</v>
      </c>
      <c r="G1379" s="0" t="n">
        <f aca="false">IF(ISNUMBER(E1379),E1379,VALUE(SUBSTITUTE(E1379,"#",".01")))</f>
        <v>-77311.209</v>
      </c>
    </row>
    <row r="1380" customFormat="false" ht="13" hidden="false" customHeight="false" outlineLevel="0" collapsed="false">
      <c r="A1380" s="0" t="n">
        <v>74</v>
      </c>
      <c r="B1380" s="0" t="n">
        <v>49</v>
      </c>
      <c r="C1380" s="0" t="n">
        <v>123</v>
      </c>
      <c r="D1380" s="0" t="s">
        <v>545</v>
      </c>
      <c r="E1380" s="0" t="n">
        <v>-83426.209</v>
      </c>
      <c r="F1380" s="0" t="n">
        <v>24.121</v>
      </c>
      <c r="G1380" s="0" t="n">
        <f aca="false">IF(ISNUMBER(E1380),E1380,VALUE(SUBSTITUTE(E1380,"#",".01")))</f>
        <v>-83426.209</v>
      </c>
    </row>
    <row r="1381" customFormat="false" ht="13" hidden="false" customHeight="false" outlineLevel="0" collapsed="false">
      <c r="A1381" s="0" t="n">
        <v>73</v>
      </c>
      <c r="B1381" s="0" t="n">
        <v>50</v>
      </c>
      <c r="C1381" s="0" t="n">
        <v>123</v>
      </c>
      <c r="D1381" s="0" t="s">
        <v>552</v>
      </c>
      <c r="E1381" s="0" t="n">
        <v>-87820.474</v>
      </c>
      <c r="F1381" s="0" t="n">
        <v>2.706</v>
      </c>
      <c r="G1381" s="0" t="n">
        <f aca="false">IF(ISNUMBER(E1381),E1381,VALUE(SUBSTITUTE(E1381,"#",".01")))</f>
        <v>-87820.474</v>
      </c>
    </row>
    <row r="1382" customFormat="false" ht="13" hidden="false" customHeight="false" outlineLevel="0" collapsed="false">
      <c r="A1382" s="0" t="n">
        <v>72</v>
      </c>
      <c r="B1382" s="0" t="n">
        <v>51</v>
      </c>
      <c r="C1382" s="0" t="n">
        <v>123</v>
      </c>
      <c r="D1382" s="0" t="s">
        <v>561</v>
      </c>
      <c r="E1382" s="0" t="n">
        <v>-89224.113</v>
      </c>
      <c r="F1382" s="0" t="n">
        <v>2.071</v>
      </c>
      <c r="G1382" s="0" t="n">
        <f aca="false">IF(ISNUMBER(E1382),E1382,VALUE(SUBSTITUTE(E1382,"#",".01")))</f>
        <v>-89224.113</v>
      </c>
    </row>
    <row r="1383" customFormat="false" ht="13" hidden="false" customHeight="false" outlineLevel="0" collapsed="false">
      <c r="A1383" s="0" t="n">
        <v>71</v>
      </c>
      <c r="B1383" s="0" t="n">
        <v>52</v>
      </c>
      <c r="C1383" s="0" t="n">
        <v>123</v>
      </c>
      <c r="D1383" s="0" t="s">
        <v>571</v>
      </c>
      <c r="E1383" s="0" t="n">
        <v>-89171.894</v>
      </c>
      <c r="F1383" s="0" t="n">
        <v>1.483</v>
      </c>
      <c r="G1383" s="0" t="n">
        <f aca="false">IF(ISNUMBER(E1383),E1383,VALUE(SUBSTITUTE(E1383,"#",".01")))</f>
        <v>-89171.894</v>
      </c>
    </row>
    <row r="1384" customFormat="false" ht="13" hidden="false" customHeight="false" outlineLevel="0" collapsed="false">
      <c r="A1384" s="0" t="n">
        <v>70</v>
      </c>
      <c r="B1384" s="0" t="n">
        <v>53</v>
      </c>
      <c r="C1384" s="0" t="n">
        <v>123</v>
      </c>
      <c r="D1384" s="0" t="s">
        <v>587</v>
      </c>
      <c r="E1384" s="0" t="n">
        <v>-87943.313</v>
      </c>
      <c r="F1384" s="0" t="n">
        <v>3.734</v>
      </c>
      <c r="G1384" s="0" t="n">
        <f aca="false">IF(ISNUMBER(E1384),E1384,VALUE(SUBSTITUTE(E1384,"#",".01")))</f>
        <v>-87943.313</v>
      </c>
    </row>
    <row r="1385" customFormat="false" ht="13" hidden="false" customHeight="false" outlineLevel="0" collapsed="false">
      <c r="A1385" s="0" t="n">
        <v>69</v>
      </c>
      <c r="B1385" s="0" t="n">
        <v>54</v>
      </c>
      <c r="C1385" s="0" t="n">
        <v>123</v>
      </c>
      <c r="D1385" s="0" t="s">
        <v>598</v>
      </c>
      <c r="E1385" s="0" t="n">
        <v>-85248.552</v>
      </c>
      <c r="F1385" s="0" t="n">
        <v>9.537</v>
      </c>
      <c r="G1385" s="0" t="n">
        <f aca="false">IF(ISNUMBER(E1385),E1385,VALUE(SUBSTITUTE(E1385,"#",".01")))</f>
        <v>-85248.552</v>
      </c>
    </row>
    <row r="1386" customFormat="false" ht="13" hidden="false" customHeight="false" outlineLevel="0" collapsed="false">
      <c r="A1386" s="0" t="n">
        <v>68</v>
      </c>
      <c r="B1386" s="0" t="n">
        <v>55</v>
      </c>
      <c r="C1386" s="0" t="n">
        <v>123</v>
      </c>
      <c r="D1386" s="0" t="s">
        <v>606</v>
      </c>
      <c r="E1386" s="0" t="n">
        <v>-81043.671</v>
      </c>
      <c r="F1386" s="0" t="n">
        <v>12.109</v>
      </c>
      <c r="G1386" s="0" t="n">
        <f aca="false">IF(ISNUMBER(E1386),E1386,VALUE(SUBSTITUTE(E1386,"#",".01")))</f>
        <v>-81043.671</v>
      </c>
    </row>
    <row r="1387" customFormat="false" ht="13" hidden="false" customHeight="false" outlineLevel="0" collapsed="false">
      <c r="A1387" s="0" t="n">
        <v>67</v>
      </c>
      <c r="B1387" s="0" t="n">
        <v>56</v>
      </c>
      <c r="C1387" s="0" t="n">
        <v>123</v>
      </c>
      <c r="D1387" s="0" t="s">
        <v>618</v>
      </c>
      <c r="E1387" s="0" t="n">
        <v>-75654.978</v>
      </c>
      <c r="F1387" s="0" t="n">
        <v>12.109</v>
      </c>
      <c r="G1387" s="0" t="n">
        <f aca="false">IF(ISNUMBER(E1387),E1387,VALUE(SUBSTITUTE(E1387,"#",".01")))</f>
        <v>-75654.978</v>
      </c>
    </row>
    <row r="1388" customFormat="false" ht="13" hidden="false" customHeight="false" outlineLevel="0" collapsed="false">
      <c r="A1388" s="0" t="n">
        <v>66</v>
      </c>
      <c r="B1388" s="0" t="n">
        <v>57</v>
      </c>
      <c r="C1388" s="0" t="n">
        <v>123</v>
      </c>
      <c r="D1388" s="0" t="s">
        <v>631</v>
      </c>
      <c r="E1388" s="0" t="s">
        <v>663</v>
      </c>
      <c r="F1388" s="0" t="s">
        <v>190</v>
      </c>
      <c r="G1388" s="0" t="n">
        <f aca="false">IF(ISNUMBER(E1388),E1388,VALUE(SUBSTITUTE(E1388,"#",".01")))</f>
        <v>-68707.01</v>
      </c>
    </row>
    <row r="1389" customFormat="false" ht="13" hidden="false" customHeight="false" outlineLevel="0" collapsed="false">
      <c r="A1389" s="0" t="n">
        <v>65</v>
      </c>
      <c r="B1389" s="0" t="n">
        <v>58</v>
      </c>
      <c r="C1389" s="0" t="n">
        <v>123</v>
      </c>
      <c r="D1389" s="0" t="s">
        <v>642</v>
      </c>
      <c r="E1389" s="0" t="s">
        <v>664</v>
      </c>
      <c r="F1389" s="0" t="s">
        <v>180</v>
      </c>
      <c r="G1389" s="0" t="n">
        <f aca="false">IF(ISNUMBER(E1389),E1389,VALUE(SUBSTITUTE(E1389,"#",".01")))</f>
        <v>-60175.01</v>
      </c>
    </row>
    <row r="1390" customFormat="false" ht="13" hidden="false" customHeight="false" outlineLevel="0" collapsed="false">
      <c r="A1390" s="0" t="n">
        <v>64</v>
      </c>
      <c r="B1390" s="0" t="n">
        <v>59</v>
      </c>
      <c r="C1390" s="0" t="n">
        <v>123</v>
      </c>
      <c r="D1390" s="0" t="s">
        <v>652</v>
      </c>
      <c r="E1390" s="0" t="s">
        <v>509</v>
      </c>
      <c r="F1390" s="0" t="s">
        <v>206</v>
      </c>
      <c r="G1390" s="0" t="n">
        <f aca="false">IF(ISNUMBER(E1390),E1390,VALUE(SUBSTITUTE(E1390,"#",".01")))</f>
        <v>-50338.01</v>
      </c>
    </row>
    <row r="1391" customFormat="false" ht="13" hidden="false" customHeight="false" outlineLevel="0" collapsed="false">
      <c r="A1391" s="0" t="n">
        <v>78</v>
      </c>
      <c r="B1391" s="0" t="n">
        <v>46</v>
      </c>
      <c r="C1391" s="0" t="n">
        <v>124</v>
      </c>
      <c r="D1391" s="0" t="s">
        <v>512</v>
      </c>
      <c r="E1391" s="0" t="s">
        <v>665</v>
      </c>
      <c r="F1391" s="0" t="s">
        <v>169</v>
      </c>
      <c r="G1391" s="0" t="n">
        <f aca="false">IF(ISNUMBER(E1391),E1391,VALUE(SUBSTITUTE(E1391,"#",".01")))</f>
        <v>-58796.01</v>
      </c>
    </row>
    <row r="1392" customFormat="false" ht="13" hidden="false" customHeight="false" outlineLevel="0" collapsed="false">
      <c r="A1392" s="0" t="n">
        <v>77</v>
      </c>
      <c r="B1392" s="0" t="n">
        <v>47</v>
      </c>
      <c r="C1392" s="0" t="n">
        <v>124</v>
      </c>
      <c r="D1392" s="0" t="s">
        <v>524</v>
      </c>
      <c r="E1392" s="0" t="s">
        <v>666</v>
      </c>
      <c r="F1392" s="0" t="s">
        <v>190</v>
      </c>
      <c r="G1392" s="0" t="n">
        <f aca="false">IF(ISNUMBER(E1392),E1392,VALUE(SUBSTITUTE(E1392,"#",".01")))</f>
        <v>-66471.01</v>
      </c>
    </row>
    <row r="1393" customFormat="false" ht="13" hidden="false" customHeight="false" outlineLevel="0" collapsed="false">
      <c r="A1393" s="0" t="n">
        <v>76</v>
      </c>
      <c r="B1393" s="0" t="n">
        <v>48</v>
      </c>
      <c r="C1393" s="0" t="n">
        <v>124</v>
      </c>
      <c r="D1393" s="0" t="s">
        <v>536</v>
      </c>
      <c r="E1393" s="0" t="n">
        <v>-76710.752</v>
      </c>
      <c r="F1393" s="0" t="n">
        <v>62.641</v>
      </c>
      <c r="G1393" s="0" t="n">
        <f aca="false">IF(ISNUMBER(E1393),E1393,VALUE(SUBSTITUTE(E1393,"#",".01")))</f>
        <v>-76710.752</v>
      </c>
    </row>
    <row r="1394" customFormat="false" ht="13" hidden="false" customHeight="false" outlineLevel="0" collapsed="false">
      <c r="A1394" s="0" t="n">
        <v>75</v>
      </c>
      <c r="B1394" s="0" t="n">
        <v>49</v>
      </c>
      <c r="C1394" s="0" t="n">
        <v>124</v>
      </c>
      <c r="D1394" s="0" t="s">
        <v>545</v>
      </c>
      <c r="E1394" s="0" t="n">
        <v>-80876.752</v>
      </c>
      <c r="F1394" s="0" t="n">
        <v>49.02</v>
      </c>
      <c r="G1394" s="0" t="n">
        <f aca="false">IF(ISNUMBER(E1394),E1394,VALUE(SUBSTITUTE(E1394,"#",".01")))</f>
        <v>-80876.752</v>
      </c>
    </row>
    <row r="1395" customFormat="false" ht="13" hidden="false" customHeight="false" outlineLevel="0" collapsed="false">
      <c r="A1395" s="0" t="n">
        <v>74</v>
      </c>
      <c r="B1395" s="0" t="n">
        <v>50</v>
      </c>
      <c r="C1395" s="0" t="n">
        <v>124</v>
      </c>
      <c r="D1395" s="0" t="s">
        <v>552</v>
      </c>
      <c r="E1395" s="0" t="n">
        <v>-88236.752</v>
      </c>
      <c r="F1395" s="0" t="n">
        <v>1.394</v>
      </c>
      <c r="G1395" s="0" t="n">
        <f aca="false">IF(ISNUMBER(E1395),E1395,VALUE(SUBSTITUTE(E1395,"#",".01")))</f>
        <v>-88236.752</v>
      </c>
    </row>
    <row r="1396" customFormat="false" ht="13" hidden="false" customHeight="false" outlineLevel="0" collapsed="false">
      <c r="A1396" s="0" t="n">
        <v>73</v>
      </c>
      <c r="B1396" s="0" t="n">
        <v>51</v>
      </c>
      <c r="C1396" s="0" t="n">
        <v>124</v>
      </c>
      <c r="D1396" s="0" t="s">
        <v>561</v>
      </c>
      <c r="E1396" s="0" t="n">
        <v>-87620.291</v>
      </c>
      <c r="F1396" s="0" t="n">
        <v>2.07</v>
      </c>
      <c r="G1396" s="0" t="n">
        <f aca="false">IF(ISNUMBER(E1396),E1396,VALUE(SUBSTITUTE(E1396,"#",".01")))</f>
        <v>-87620.291</v>
      </c>
    </row>
    <row r="1397" customFormat="false" ht="13" hidden="false" customHeight="false" outlineLevel="0" collapsed="false">
      <c r="A1397" s="0" t="n">
        <v>72</v>
      </c>
      <c r="B1397" s="0" t="n">
        <v>52</v>
      </c>
      <c r="C1397" s="0" t="n">
        <v>124</v>
      </c>
      <c r="D1397" s="0" t="s">
        <v>571</v>
      </c>
      <c r="E1397" s="0" t="n">
        <v>-90524.548</v>
      </c>
      <c r="F1397" s="0" t="n">
        <v>1.475</v>
      </c>
      <c r="G1397" s="0" t="n">
        <f aca="false">IF(ISNUMBER(E1397),E1397,VALUE(SUBSTITUTE(E1397,"#",".01")))</f>
        <v>-90524.548</v>
      </c>
    </row>
    <row r="1398" customFormat="false" ht="13" hidden="false" customHeight="false" outlineLevel="0" collapsed="false">
      <c r="A1398" s="0" t="n">
        <v>71</v>
      </c>
      <c r="B1398" s="0" t="n">
        <v>53</v>
      </c>
      <c r="C1398" s="0" t="n">
        <v>124</v>
      </c>
      <c r="D1398" s="0" t="s">
        <v>587</v>
      </c>
      <c r="E1398" s="0" t="n">
        <v>-87364.961</v>
      </c>
      <c r="F1398" s="0" t="n">
        <v>2.373</v>
      </c>
      <c r="G1398" s="0" t="n">
        <f aca="false">IF(ISNUMBER(E1398),E1398,VALUE(SUBSTITUTE(E1398,"#",".01")))</f>
        <v>-87364.961</v>
      </c>
    </row>
    <row r="1399" customFormat="false" ht="13" hidden="false" customHeight="false" outlineLevel="0" collapsed="false">
      <c r="A1399" s="0" t="n">
        <v>70</v>
      </c>
      <c r="B1399" s="0" t="n">
        <v>54</v>
      </c>
      <c r="C1399" s="0" t="n">
        <v>124</v>
      </c>
      <c r="D1399" s="0" t="s">
        <v>598</v>
      </c>
      <c r="E1399" s="0" t="n">
        <v>-87660.103</v>
      </c>
      <c r="F1399" s="0" t="n">
        <v>1.827</v>
      </c>
      <c r="G1399" s="0" t="n">
        <f aca="false">IF(ISNUMBER(E1399),E1399,VALUE(SUBSTITUTE(E1399,"#",".01")))</f>
        <v>-87660.103</v>
      </c>
    </row>
    <row r="1400" customFormat="false" ht="13" hidden="false" customHeight="false" outlineLevel="0" collapsed="false">
      <c r="A1400" s="0" t="n">
        <v>69</v>
      </c>
      <c r="B1400" s="0" t="n">
        <v>55</v>
      </c>
      <c r="C1400" s="0" t="n">
        <v>124</v>
      </c>
      <c r="D1400" s="0" t="s">
        <v>606</v>
      </c>
      <c r="E1400" s="0" t="n">
        <v>-81731.335</v>
      </c>
      <c r="F1400" s="0" t="n">
        <v>8.304</v>
      </c>
      <c r="G1400" s="0" t="n">
        <f aca="false">IF(ISNUMBER(E1400),E1400,VALUE(SUBSTITUTE(E1400,"#",".01")))</f>
        <v>-81731.335</v>
      </c>
    </row>
    <row r="1401" customFormat="false" ht="13" hidden="false" customHeight="false" outlineLevel="0" collapsed="false">
      <c r="A1401" s="0" t="n">
        <v>68</v>
      </c>
      <c r="B1401" s="0" t="n">
        <v>56</v>
      </c>
      <c r="C1401" s="0" t="n">
        <v>124</v>
      </c>
      <c r="D1401" s="0" t="s">
        <v>618</v>
      </c>
      <c r="E1401" s="0" t="n">
        <v>-79089.8</v>
      </c>
      <c r="F1401" s="0" t="n">
        <v>12.497</v>
      </c>
      <c r="G1401" s="0" t="n">
        <f aca="false">IF(ISNUMBER(E1401),E1401,VALUE(SUBSTITUTE(E1401,"#",".01")))</f>
        <v>-79089.8</v>
      </c>
    </row>
    <row r="1402" customFormat="false" ht="13" hidden="false" customHeight="false" outlineLevel="0" collapsed="false">
      <c r="A1402" s="0" t="n">
        <v>67</v>
      </c>
      <c r="B1402" s="0" t="n">
        <v>57</v>
      </c>
      <c r="C1402" s="0" t="n">
        <v>124</v>
      </c>
      <c r="D1402" s="0" t="s">
        <v>631</v>
      </c>
      <c r="E1402" s="0" t="n">
        <v>-70258.61</v>
      </c>
      <c r="F1402" s="0" t="n">
        <v>56.669</v>
      </c>
      <c r="G1402" s="0" t="n">
        <f aca="false">IF(ISNUMBER(E1402),E1402,VALUE(SUBSTITUTE(E1402,"#",".01")))</f>
        <v>-70258.61</v>
      </c>
    </row>
    <row r="1403" customFormat="false" ht="13" hidden="false" customHeight="false" outlineLevel="0" collapsed="false">
      <c r="A1403" s="0" t="n">
        <v>66</v>
      </c>
      <c r="B1403" s="0" t="n">
        <v>58</v>
      </c>
      <c r="C1403" s="0" t="n">
        <v>124</v>
      </c>
      <c r="D1403" s="0" t="s">
        <v>642</v>
      </c>
      <c r="E1403" s="0" t="s">
        <v>667</v>
      </c>
      <c r="F1403" s="0" t="s">
        <v>180</v>
      </c>
      <c r="G1403" s="0" t="n">
        <f aca="false">IF(ISNUMBER(E1403),E1403,VALUE(SUBSTITUTE(E1403,"#",".01")))</f>
        <v>-64823.01</v>
      </c>
    </row>
    <row r="1404" customFormat="false" ht="13" hidden="false" customHeight="false" outlineLevel="0" collapsed="false">
      <c r="A1404" s="0" t="n">
        <v>65</v>
      </c>
      <c r="B1404" s="0" t="n">
        <v>59</v>
      </c>
      <c r="C1404" s="0" t="n">
        <v>124</v>
      </c>
      <c r="D1404" s="0" t="s">
        <v>652</v>
      </c>
      <c r="E1404" s="0" t="s">
        <v>668</v>
      </c>
      <c r="F1404" s="0" t="s">
        <v>206</v>
      </c>
      <c r="G1404" s="0" t="n">
        <f aca="false">IF(ISNUMBER(E1404),E1404,VALUE(SUBSTITUTE(E1404,"#",".01")))</f>
        <v>-53132.01</v>
      </c>
    </row>
    <row r="1405" customFormat="false" ht="13" hidden="false" customHeight="false" outlineLevel="0" collapsed="false">
      <c r="A1405" s="0" t="n">
        <v>64</v>
      </c>
      <c r="B1405" s="0" t="n">
        <v>60</v>
      </c>
      <c r="C1405" s="0" t="n">
        <v>124</v>
      </c>
      <c r="D1405" s="0" t="s">
        <v>669</v>
      </c>
      <c r="E1405" s="0" t="s">
        <v>670</v>
      </c>
      <c r="F1405" s="0" t="s">
        <v>206</v>
      </c>
      <c r="G1405" s="0" t="n">
        <f aca="false">IF(ISNUMBER(E1405),E1405,VALUE(SUBSTITUTE(E1405,"#",".01")))</f>
        <v>-44497.01</v>
      </c>
    </row>
    <row r="1406" customFormat="false" ht="13" hidden="false" customHeight="false" outlineLevel="0" collapsed="false">
      <c r="A1406" s="0" t="n">
        <v>78</v>
      </c>
      <c r="B1406" s="0" t="n">
        <v>47</v>
      </c>
      <c r="C1406" s="0" t="n">
        <v>125</v>
      </c>
      <c r="D1406" s="0" t="s">
        <v>524</v>
      </c>
      <c r="E1406" s="0" t="s">
        <v>671</v>
      </c>
      <c r="F1406" s="0" t="s">
        <v>180</v>
      </c>
      <c r="G1406" s="0" t="n">
        <f aca="false">IF(ISNUMBER(E1406),E1406,VALUE(SUBSTITUTE(E1406,"#",".01")))</f>
        <v>-64804.01</v>
      </c>
    </row>
    <row r="1407" customFormat="false" ht="13" hidden="false" customHeight="false" outlineLevel="0" collapsed="false">
      <c r="A1407" s="0" t="n">
        <v>77</v>
      </c>
      <c r="B1407" s="0" t="n">
        <v>48</v>
      </c>
      <c r="C1407" s="0" t="n">
        <v>125</v>
      </c>
      <c r="D1407" s="0" t="s">
        <v>536</v>
      </c>
      <c r="E1407" s="0" t="n">
        <v>-73358.534</v>
      </c>
      <c r="F1407" s="0" t="n">
        <v>68.893</v>
      </c>
      <c r="G1407" s="0" t="n">
        <f aca="false">IF(ISNUMBER(E1407),E1407,VALUE(SUBSTITUTE(E1407,"#",".01")))</f>
        <v>-73358.534</v>
      </c>
    </row>
    <row r="1408" customFormat="false" ht="13" hidden="false" customHeight="false" outlineLevel="0" collapsed="false">
      <c r="A1408" s="0" t="n">
        <v>76</v>
      </c>
      <c r="B1408" s="0" t="n">
        <v>49</v>
      </c>
      <c r="C1408" s="0" t="n">
        <v>125</v>
      </c>
      <c r="D1408" s="0" t="s">
        <v>545</v>
      </c>
      <c r="E1408" s="0" t="n">
        <v>-80480.534</v>
      </c>
      <c r="F1408" s="0" t="n">
        <v>30.038</v>
      </c>
      <c r="G1408" s="0" t="n">
        <f aca="false">IF(ISNUMBER(E1408),E1408,VALUE(SUBSTITUTE(E1408,"#",".01")))</f>
        <v>-80480.534</v>
      </c>
    </row>
    <row r="1409" customFormat="false" ht="13" hidden="false" customHeight="false" outlineLevel="0" collapsed="false">
      <c r="A1409" s="0" t="n">
        <v>75</v>
      </c>
      <c r="B1409" s="0" t="n">
        <v>50</v>
      </c>
      <c r="C1409" s="0" t="n">
        <v>125</v>
      </c>
      <c r="D1409" s="0" t="s">
        <v>552</v>
      </c>
      <c r="E1409" s="0" t="n">
        <v>-85898.534</v>
      </c>
      <c r="F1409" s="0" t="n">
        <v>1.501</v>
      </c>
      <c r="G1409" s="0" t="n">
        <f aca="false">IF(ISNUMBER(E1409),E1409,VALUE(SUBSTITUTE(E1409,"#",".01")))</f>
        <v>-85898.534</v>
      </c>
    </row>
    <row r="1410" customFormat="false" ht="13" hidden="false" customHeight="false" outlineLevel="0" collapsed="false">
      <c r="A1410" s="0" t="n">
        <v>74</v>
      </c>
      <c r="B1410" s="0" t="n">
        <v>51</v>
      </c>
      <c r="C1410" s="0" t="n">
        <v>125</v>
      </c>
      <c r="D1410" s="0" t="s">
        <v>561</v>
      </c>
      <c r="E1410" s="0" t="n">
        <v>-88255.501</v>
      </c>
      <c r="F1410" s="0" t="n">
        <v>2.584</v>
      </c>
      <c r="G1410" s="0" t="n">
        <f aca="false">IF(ISNUMBER(E1410),E1410,VALUE(SUBSTITUTE(E1410,"#",".01")))</f>
        <v>-88255.501</v>
      </c>
    </row>
    <row r="1411" customFormat="false" ht="13" hidden="false" customHeight="false" outlineLevel="0" collapsed="false">
      <c r="A1411" s="0" t="n">
        <v>73</v>
      </c>
      <c r="B1411" s="0" t="n">
        <v>52</v>
      </c>
      <c r="C1411" s="0" t="n">
        <v>125</v>
      </c>
      <c r="D1411" s="0" t="s">
        <v>571</v>
      </c>
      <c r="E1411" s="0" t="n">
        <v>-89022.201</v>
      </c>
      <c r="F1411" s="0" t="n">
        <v>1.475</v>
      </c>
      <c r="G1411" s="0" t="n">
        <f aca="false">IF(ISNUMBER(E1411),E1411,VALUE(SUBSTITUTE(E1411,"#",".01")))</f>
        <v>-89022.201</v>
      </c>
    </row>
    <row r="1412" customFormat="false" ht="13" hidden="false" customHeight="false" outlineLevel="0" collapsed="false">
      <c r="A1412" s="0" t="n">
        <v>72</v>
      </c>
      <c r="B1412" s="0" t="n">
        <v>53</v>
      </c>
      <c r="C1412" s="0" t="n">
        <v>125</v>
      </c>
      <c r="D1412" s="0" t="s">
        <v>587</v>
      </c>
      <c r="E1412" s="0" t="n">
        <v>-88836.431</v>
      </c>
      <c r="F1412" s="0" t="n">
        <v>1.477</v>
      </c>
      <c r="G1412" s="0" t="n">
        <f aca="false">IF(ISNUMBER(E1412),E1412,VALUE(SUBSTITUTE(E1412,"#",".01")))</f>
        <v>-88836.431</v>
      </c>
    </row>
    <row r="1413" customFormat="false" ht="13" hidden="false" customHeight="false" outlineLevel="0" collapsed="false">
      <c r="A1413" s="0" t="n">
        <v>71</v>
      </c>
      <c r="B1413" s="0" t="n">
        <v>54</v>
      </c>
      <c r="C1413" s="0" t="n">
        <v>125</v>
      </c>
      <c r="D1413" s="0" t="s">
        <v>598</v>
      </c>
      <c r="E1413" s="0" t="n">
        <v>-87192.064</v>
      </c>
      <c r="F1413" s="0" t="n">
        <v>1.869</v>
      </c>
      <c r="G1413" s="0" t="n">
        <f aca="false">IF(ISNUMBER(E1413),E1413,VALUE(SUBSTITUTE(E1413,"#",".01")))</f>
        <v>-87192.064</v>
      </c>
    </row>
    <row r="1414" customFormat="false" ht="13" hidden="false" customHeight="false" outlineLevel="0" collapsed="false">
      <c r="A1414" s="0" t="n">
        <v>70</v>
      </c>
      <c r="B1414" s="0" t="n">
        <v>55</v>
      </c>
      <c r="C1414" s="0" t="n">
        <v>125</v>
      </c>
      <c r="D1414" s="0" t="s">
        <v>606</v>
      </c>
      <c r="E1414" s="0" t="n">
        <v>-84087.575</v>
      </c>
      <c r="F1414" s="0" t="n">
        <v>7.744</v>
      </c>
      <c r="G1414" s="0" t="n">
        <f aca="false">IF(ISNUMBER(E1414),E1414,VALUE(SUBSTITUTE(E1414,"#",".01")))</f>
        <v>-84087.575</v>
      </c>
    </row>
    <row r="1415" customFormat="false" ht="13" hidden="false" customHeight="false" outlineLevel="0" collapsed="false">
      <c r="A1415" s="0" t="n">
        <v>69</v>
      </c>
      <c r="B1415" s="0" t="n">
        <v>56</v>
      </c>
      <c r="C1415" s="0" t="n">
        <v>125</v>
      </c>
      <c r="D1415" s="0" t="s">
        <v>618</v>
      </c>
      <c r="E1415" s="0" t="n">
        <v>-79667.97</v>
      </c>
      <c r="F1415" s="0" t="n">
        <v>11.111</v>
      </c>
      <c r="G1415" s="0" t="n">
        <f aca="false">IF(ISNUMBER(E1415),E1415,VALUE(SUBSTITUTE(E1415,"#",".01")))</f>
        <v>-79667.97</v>
      </c>
    </row>
    <row r="1416" customFormat="false" ht="13" hidden="false" customHeight="false" outlineLevel="0" collapsed="false">
      <c r="A1416" s="0" t="n">
        <v>68</v>
      </c>
      <c r="B1416" s="0" t="n">
        <v>57</v>
      </c>
      <c r="C1416" s="0" t="n">
        <v>125</v>
      </c>
      <c r="D1416" s="0" t="s">
        <v>631</v>
      </c>
      <c r="E1416" s="0" t="n">
        <v>-73759.389</v>
      </c>
      <c r="F1416" s="0" t="n">
        <v>25.946</v>
      </c>
      <c r="G1416" s="0" t="n">
        <f aca="false">IF(ISNUMBER(E1416),E1416,VALUE(SUBSTITUTE(E1416,"#",".01")))</f>
        <v>-73759.389</v>
      </c>
    </row>
    <row r="1417" customFormat="false" ht="13" hidden="false" customHeight="false" outlineLevel="0" collapsed="false">
      <c r="A1417" s="0" t="n">
        <v>67</v>
      </c>
      <c r="B1417" s="0" t="n">
        <v>58</v>
      </c>
      <c r="C1417" s="0" t="n">
        <v>125</v>
      </c>
      <c r="D1417" s="0" t="s">
        <v>642</v>
      </c>
      <c r="E1417" s="0" t="s">
        <v>672</v>
      </c>
      <c r="F1417" s="0" t="s">
        <v>190</v>
      </c>
      <c r="G1417" s="0" t="n">
        <f aca="false">IF(ISNUMBER(E1417),E1417,VALUE(SUBSTITUTE(E1417,"#",".01")))</f>
        <v>-66658.01</v>
      </c>
    </row>
    <row r="1418" customFormat="false" ht="13" hidden="false" customHeight="false" outlineLevel="0" collapsed="false">
      <c r="A1418" s="0" t="n">
        <v>66</v>
      </c>
      <c r="B1418" s="0" t="n">
        <v>59</v>
      </c>
      <c r="C1418" s="0" t="n">
        <v>125</v>
      </c>
      <c r="D1418" s="0" t="s">
        <v>652</v>
      </c>
      <c r="E1418" s="0" t="s">
        <v>673</v>
      </c>
      <c r="F1418" s="0" t="s">
        <v>167</v>
      </c>
      <c r="G1418" s="0" t="n">
        <f aca="false">IF(ISNUMBER(E1418),E1418,VALUE(SUBSTITUTE(E1418,"#",".01")))</f>
        <v>-57911.01</v>
      </c>
    </row>
    <row r="1419" customFormat="false" ht="13" hidden="false" customHeight="false" outlineLevel="0" collapsed="false">
      <c r="A1419" s="0" t="n">
        <v>65</v>
      </c>
      <c r="B1419" s="0" t="n">
        <v>60</v>
      </c>
      <c r="C1419" s="0" t="n">
        <v>125</v>
      </c>
      <c r="D1419" s="0" t="s">
        <v>669</v>
      </c>
      <c r="E1419" s="0" t="s">
        <v>674</v>
      </c>
      <c r="F1419" s="0" t="s">
        <v>167</v>
      </c>
      <c r="G1419" s="0" t="n">
        <f aca="false">IF(ISNUMBER(E1419),E1419,VALUE(SUBSTITUTE(E1419,"#",".01")))</f>
        <v>-47618.01</v>
      </c>
    </row>
    <row r="1420" customFormat="false" ht="13" hidden="false" customHeight="false" outlineLevel="0" collapsed="false">
      <c r="A1420" s="0" t="n">
        <v>79</v>
      </c>
      <c r="B1420" s="0" t="n">
        <v>47</v>
      </c>
      <c r="C1420" s="0" t="n">
        <v>126</v>
      </c>
      <c r="D1420" s="0" t="s">
        <v>524</v>
      </c>
      <c r="E1420" s="0" t="s">
        <v>675</v>
      </c>
      <c r="F1420" s="0" t="s">
        <v>180</v>
      </c>
      <c r="G1420" s="0" t="n">
        <f aca="false">IF(ISNUMBER(E1420),E1420,VALUE(SUBSTITUTE(E1420,"#",".01")))</f>
        <v>-61013.01</v>
      </c>
    </row>
    <row r="1421" customFormat="false" ht="13" hidden="false" customHeight="false" outlineLevel="0" collapsed="false">
      <c r="A1421" s="0" t="n">
        <v>78</v>
      </c>
      <c r="B1421" s="0" t="n">
        <v>48</v>
      </c>
      <c r="C1421" s="0" t="n">
        <v>126</v>
      </c>
      <c r="D1421" s="0" t="s">
        <v>536</v>
      </c>
      <c r="E1421" s="0" t="n">
        <v>-72327.416</v>
      </c>
      <c r="F1421" s="0" t="n">
        <v>54.143</v>
      </c>
      <c r="G1421" s="0" t="n">
        <f aca="false">IF(ISNUMBER(E1421),E1421,VALUE(SUBSTITUTE(E1421,"#",".01")))</f>
        <v>-72327.416</v>
      </c>
    </row>
    <row r="1422" customFormat="false" ht="13" hidden="false" customHeight="false" outlineLevel="0" collapsed="false">
      <c r="A1422" s="0" t="n">
        <v>77</v>
      </c>
      <c r="B1422" s="0" t="n">
        <v>49</v>
      </c>
      <c r="C1422" s="0" t="n">
        <v>126</v>
      </c>
      <c r="D1422" s="0" t="s">
        <v>545</v>
      </c>
      <c r="E1422" s="0" t="n">
        <v>-77813.416</v>
      </c>
      <c r="F1422" s="0" t="n">
        <v>40.441</v>
      </c>
      <c r="G1422" s="0" t="n">
        <f aca="false">IF(ISNUMBER(E1422),E1422,VALUE(SUBSTITUTE(E1422,"#",".01")))</f>
        <v>-77813.416</v>
      </c>
    </row>
    <row r="1423" customFormat="false" ht="13" hidden="false" customHeight="false" outlineLevel="0" collapsed="false">
      <c r="A1423" s="0" t="n">
        <v>76</v>
      </c>
      <c r="B1423" s="0" t="n">
        <v>50</v>
      </c>
      <c r="C1423" s="0" t="n">
        <v>126</v>
      </c>
      <c r="D1423" s="0" t="s">
        <v>552</v>
      </c>
      <c r="E1423" s="0" t="n">
        <v>-86020.416</v>
      </c>
      <c r="F1423" s="0" t="n">
        <v>10.698</v>
      </c>
      <c r="G1423" s="0" t="n">
        <f aca="false">IF(ISNUMBER(E1423),E1423,VALUE(SUBSTITUTE(E1423,"#",".01")))</f>
        <v>-86020.416</v>
      </c>
    </row>
    <row r="1424" customFormat="false" ht="13" hidden="false" customHeight="false" outlineLevel="0" collapsed="false">
      <c r="A1424" s="0" t="n">
        <v>75</v>
      </c>
      <c r="B1424" s="0" t="n">
        <v>51</v>
      </c>
      <c r="C1424" s="0" t="n">
        <v>126</v>
      </c>
      <c r="D1424" s="0" t="s">
        <v>561</v>
      </c>
      <c r="E1424" s="0" t="n">
        <v>-86398.416</v>
      </c>
      <c r="F1424" s="0" t="n">
        <v>31.85</v>
      </c>
      <c r="G1424" s="0" t="n">
        <f aca="false">IF(ISNUMBER(E1424),E1424,VALUE(SUBSTITUTE(E1424,"#",".01")))</f>
        <v>-86398.416</v>
      </c>
    </row>
    <row r="1425" customFormat="false" ht="13" hidden="false" customHeight="false" outlineLevel="0" collapsed="false">
      <c r="A1425" s="0" t="n">
        <v>74</v>
      </c>
      <c r="B1425" s="0" t="n">
        <v>52</v>
      </c>
      <c r="C1425" s="0" t="n">
        <v>126</v>
      </c>
      <c r="D1425" s="0" t="s">
        <v>571</v>
      </c>
      <c r="E1425" s="0" t="n">
        <v>-90064.575</v>
      </c>
      <c r="F1425" s="0" t="n">
        <v>1.477</v>
      </c>
      <c r="G1425" s="0" t="n">
        <f aca="false">IF(ISNUMBER(E1425),E1425,VALUE(SUBSTITUTE(E1425,"#",".01")))</f>
        <v>-90064.575</v>
      </c>
    </row>
    <row r="1426" customFormat="false" ht="13" hidden="false" customHeight="false" outlineLevel="0" collapsed="false">
      <c r="A1426" s="0" t="n">
        <v>73</v>
      </c>
      <c r="B1426" s="0" t="n">
        <v>53</v>
      </c>
      <c r="C1426" s="0" t="n">
        <v>126</v>
      </c>
      <c r="D1426" s="0" t="s">
        <v>587</v>
      </c>
      <c r="E1426" s="0" t="n">
        <v>-87910.536</v>
      </c>
      <c r="F1426" s="0" t="n">
        <v>3.744</v>
      </c>
      <c r="G1426" s="0" t="n">
        <f aca="false">IF(ISNUMBER(E1426),E1426,VALUE(SUBSTITUTE(E1426,"#",".01")))</f>
        <v>-87910.536</v>
      </c>
    </row>
    <row r="1427" customFormat="false" ht="13" hidden="false" customHeight="false" outlineLevel="0" collapsed="false">
      <c r="A1427" s="0" t="n">
        <v>72</v>
      </c>
      <c r="B1427" s="0" t="n">
        <v>54</v>
      </c>
      <c r="C1427" s="0" t="n">
        <v>126</v>
      </c>
      <c r="D1427" s="0" t="s">
        <v>598</v>
      </c>
      <c r="E1427" s="0" t="n">
        <v>-89168.536</v>
      </c>
      <c r="F1427" s="0" t="n">
        <v>6.246</v>
      </c>
      <c r="G1427" s="0" t="n">
        <f aca="false">IF(ISNUMBER(E1427),E1427,VALUE(SUBSTITUTE(E1427,"#",".01")))</f>
        <v>-89168.536</v>
      </c>
    </row>
    <row r="1428" customFormat="false" ht="13" hidden="false" customHeight="false" outlineLevel="0" collapsed="false">
      <c r="A1428" s="0" t="n">
        <v>71</v>
      </c>
      <c r="B1428" s="0" t="n">
        <v>55</v>
      </c>
      <c r="C1428" s="0" t="n">
        <v>126</v>
      </c>
      <c r="D1428" s="0" t="s">
        <v>606</v>
      </c>
      <c r="E1428" s="0" t="n">
        <v>-84344.94</v>
      </c>
      <c r="F1428" s="0" t="n">
        <v>12.109</v>
      </c>
      <c r="G1428" s="0" t="n">
        <f aca="false">IF(ISNUMBER(E1428),E1428,VALUE(SUBSTITUTE(E1428,"#",".01")))</f>
        <v>-84344.94</v>
      </c>
    </row>
    <row r="1429" customFormat="false" ht="13" hidden="false" customHeight="false" outlineLevel="0" collapsed="false">
      <c r="A1429" s="0" t="n">
        <v>70</v>
      </c>
      <c r="B1429" s="0" t="n">
        <v>56</v>
      </c>
      <c r="C1429" s="0" t="n">
        <v>126</v>
      </c>
      <c r="D1429" s="0" t="s">
        <v>618</v>
      </c>
      <c r="E1429" s="0" t="n">
        <v>-82669.928</v>
      </c>
      <c r="F1429" s="0" t="n">
        <v>12.497</v>
      </c>
      <c r="G1429" s="0" t="n">
        <f aca="false">IF(ISNUMBER(E1429),E1429,VALUE(SUBSTITUTE(E1429,"#",".01")))</f>
        <v>-82669.928</v>
      </c>
    </row>
    <row r="1430" customFormat="false" ht="13" hidden="false" customHeight="false" outlineLevel="0" collapsed="false">
      <c r="A1430" s="0" t="n">
        <v>69</v>
      </c>
      <c r="B1430" s="0" t="n">
        <v>57</v>
      </c>
      <c r="C1430" s="0" t="n">
        <v>126</v>
      </c>
      <c r="D1430" s="0" t="s">
        <v>631</v>
      </c>
      <c r="E1430" s="0" t="n">
        <v>-74973.468</v>
      </c>
      <c r="F1430" s="0" t="n">
        <v>90.508</v>
      </c>
      <c r="G1430" s="0" t="n">
        <f aca="false">IF(ISNUMBER(E1430),E1430,VALUE(SUBSTITUTE(E1430,"#",".01")))</f>
        <v>-74973.468</v>
      </c>
    </row>
    <row r="1431" customFormat="false" ht="13" hidden="false" customHeight="false" outlineLevel="0" collapsed="false">
      <c r="A1431" s="0" t="n">
        <v>68</v>
      </c>
      <c r="B1431" s="0" t="n">
        <v>58</v>
      </c>
      <c r="C1431" s="0" t="n">
        <v>126</v>
      </c>
      <c r="D1431" s="0" t="s">
        <v>642</v>
      </c>
      <c r="E1431" s="0" t="n">
        <v>-70820.558</v>
      </c>
      <c r="F1431" s="0" t="n">
        <v>27.945</v>
      </c>
      <c r="G1431" s="0" t="n">
        <f aca="false">IF(ISNUMBER(E1431),E1431,VALUE(SUBSTITUTE(E1431,"#",".01")))</f>
        <v>-70820.558</v>
      </c>
    </row>
    <row r="1432" customFormat="false" ht="13" hidden="false" customHeight="false" outlineLevel="0" collapsed="false">
      <c r="A1432" s="0" t="n">
        <v>67</v>
      </c>
      <c r="B1432" s="0" t="n">
        <v>59</v>
      </c>
      <c r="C1432" s="0" t="n">
        <v>126</v>
      </c>
      <c r="D1432" s="0" t="s">
        <v>652</v>
      </c>
      <c r="E1432" s="0" t="s">
        <v>676</v>
      </c>
      <c r="F1432" s="0" t="s">
        <v>190</v>
      </c>
      <c r="G1432" s="0" t="n">
        <f aca="false">IF(ISNUMBER(E1432),E1432,VALUE(SUBSTITUTE(E1432,"#",".01")))</f>
        <v>-60258.01</v>
      </c>
    </row>
    <row r="1433" customFormat="false" ht="13" hidden="false" customHeight="false" outlineLevel="0" collapsed="false">
      <c r="A1433" s="0" t="n">
        <v>66</v>
      </c>
      <c r="B1433" s="0" t="n">
        <v>60</v>
      </c>
      <c r="C1433" s="0" t="n">
        <v>126</v>
      </c>
      <c r="D1433" s="0" t="s">
        <v>669</v>
      </c>
      <c r="E1433" s="0" t="s">
        <v>677</v>
      </c>
      <c r="F1433" s="0" t="s">
        <v>167</v>
      </c>
      <c r="G1433" s="0" t="n">
        <f aca="false">IF(ISNUMBER(E1433),E1433,VALUE(SUBSTITUTE(E1433,"#",".01")))</f>
        <v>-52890.01</v>
      </c>
    </row>
    <row r="1434" customFormat="false" ht="13" hidden="false" customHeight="false" outlineLevel="0" collapsed="false">
      <c r="A1434" s="0" t="n">
        <v>65</v>
      </c>
      <c r="B1434" s="0" t="n">
        <v>61</v>
      </c>
      <c r="C1434" s="0" t="n">
        <v>126</v>
      </c>
      <c r="D1434" s="0" t="s">
        <v>678</v>
      </c>
      <c r="E1434" s="0" t="s">
        <v>679</v>
      </c>
      <c r="F1434" s="0" t="s">
        <v>169</v>
      </c>
      <c r="G1434" s="0" t="n">
        <f aca="false">IF(ISNUMBER(E1434),E1434,VALUE(SUBSTITUTE(E1434,"#",".01")))</f>
        <v>-39570.01</v>
      </c>
    </row>
    <row r="1435" customFormat="false" ht="13" hidden="false" customHeight="false" outlineLevel="0" collapsed="false">
      <c r="A1435" s="0" t="n">
        <v>80</v>
      </c>
      <c r="B1435" s="0" t="n">
        <v>47</v>
      </c>
      <c r="C1435" s="0" t="n">
        <v>127</v>
      </c>
      <c r="D1435" s="0" t="s">
        <v>524</v>
      </c>
      <c r="E1435" s="0" t="s">
        <v>680</v>
      </c>
      <c r="F1435" s="0" t="s">
        <v>180</v>
      </c>
      <c r="G1435" s="0" t="n">
        <f aca="false">IF(ISNUMBER(E1435),E1435,VALUE(SUBSTITUTE(E1435,"#",".01")))</f>
        <v>-58898.01</v>
      </c>
    </row>
    <row r="1436" customFormat="false" ht="13" hidden="false" customHeight="false" outlineLevel="0" collapsed="false">
      <c r="A1436" s="0" t="n">
        <v>79</v>
      </c>
      <c r="B1436" s="0" t="n">
        <v>48</v>
      </c>
      <c r="C1436" s="0" t="n">
        <v>127</v>
      </c>
      <c r="D1436" s="0" t="s">
        <v>536</v>
      </c>
      <c r="E1436" s="0" t="n">
        <v>-68517.1</v>
      </c>
      <c r="F1436" s="0" t="n">
        <v>74.386</v>
      </c>
      <c r="G1436" s="0" t="n">
        <f aca="false">IF(ISNUMBER(E1436),E1436,VALUE(SUBSTITUTE(E1436,"#",".01")))</f>
        <v>-68517.1</v>
      </c>
    </row>
    <row r="1437" customFormat="false" ht="13" hidden="false" customHeight="false" outlineLevel="0" collapsed="false">
      <c r="A1437" s="0" t="n">
        <v>78</v>
      </c>
      <c r="B1437" s="0" t="n">
        <v>49</v>
      </c>
      <c r="C1437" s="0" t="n">
        <v>127</v>
      </c>
      <c r="D1437" s="0" t="s">
        <v>545</v>
      </c>
      <c r="E1437" s="0" t="n">
        <v>-76985.1</v>
      </c>
      <c r="F1437" s="0" t="n">
        <v>39.552</v>
      </c>
      <c r="G1437" s="0" t="n">
        <f aca="false">IF(ISNUMBER(E1437),E1437,VALUE(SUBSTITUTE(E1437,"#",".01")))</f>
        <v>-76985.1</v>
      </c>
    </row>
    <row r="1438" customFormat="false" ht="13" hidden="false" customHeight="false" outlineLevel="0" collapsed="false">
      <c r="A1438" s="0" t="n">
        <v>77</v>
      </c>
      <c r="B1438" s="0" t="n">
        <v>50</v>
      </c>
      <c r="C1438" s="0" t="n">
        <v>127</v>
      </c>
      <c r="D1438" s="0" t="s">
        <v>552</v>
      </c>
      <c r="E1438" s="0" t="n">
        <v>-83499.1</v>
      </c>
      <c r="F1438" s="0" t="n">
        <v>24.563</v>
      </c>
      <c r="G1438" s="0" t="n">
        <f aca="false">IF(ISNUMBER(E1438),E1438,VALUE(SUBSTITUTE(E1438,"#",".01")))</f>
        <v>-83499.1</v>
      </c>
    </row>
    <row r="1439" customFormat="false" ht="13" hidden="false" customHeight="false" outlineLevel="0" collapsed="false">
      <c r="A1439" s="0" t="n">
        <v>76</v>
      </c>
      <c r="B1439" s="0" t="n">
        <v>51</v>
      </c>
      <c r="C1439" s="0" t="n">
        <v>127</v>
      </c>
      <c r="D1439" s="0" t="s">
        <v>561</v>
      </c>
      <c r="E1439" s="0" t="n">
        <v>-86700.1</v>
      </c>
      <c r="F1439" s="0" t="n">
        <v>5.228</v>
      </c>
      <c r="G1439" s="0" t="n">
        <f aca="false">IF(ISNUMBER(E1439),E1439,VALUE(SUBSTITUTE(E1439,"#",".01")))</f>
        <v>-86700.1</v>
      </c>
    </row>
    <row r="1440" customFormat="false" ht="13" hidden="false" customHeight="false" outlineLevel="0" collapsed="false">
      <c r="A1440" s="0" t="n">
        <v>75</v>
      </c>
      <c r="B1440" s="0" t="n">
        <v>52</v>
      </c>
      <c r="C1440" s="0" t="n">
        <v>127</v>
      </c>
      <c r="D1440" s="0" t="s">
        <v>571</v>
      </c>
      <c r="E1440" s="0" t="n">
        <v>-88281.1</v>
      </c>
      <c r="F1440" s="0" t="n">
        <v>1.528</v>
      </c>
      <c r="G1440" s="0" t="n">
        <f aca="false">IF(ISNUMBER(E1440),E1440,VALUE(SUBSTITUTE(E1440,"#",".01")))</f>
        <v>-88281.1</v>
      </c>
    </row>
    <row r="1441" customFormat="false" ht="13" hidden="false" customHeight="false" outlineLevel="0" collapsed="false">
      <c r="A1441" s="0" t="n">
        <v>74</v>
      </c>
      <c r="B1441" s="0" t="n">
        <v>53</v>
      </c>
      <c r="C1441" s="0" t="n">
        <v>127</v>
      </c>
      <c r="D1441" s="0" t="s">
        <v>587</v>
      </c>
      <c r="E1441" s="0" t="n">
        <v>-88983.125</v>
      </c>
      <c r="F1441" s="0" t="n">
        <v>3.532</v>
      </c>
      <c r="G1441" s="0" t="n">
        <f aca="false">IF(ISNUMBER(E1441),E1441,VALUE(SUBSTITUTE(E1441,"#",".01")))</f>
        <v>-88983.125</v>
      </c>
    </row>
    <row r="1442" customFormat="false" ht="13" hidden="false" customHeight="false" outlineLevel="0" collapsed="false">
      <c r="A1442" s="0" t="n">
        <v>73</v>
      </c>
      <c r="B1442" s="0" t="n">
        <v>54</v>
      </c>
      <c r="C1442" s="0" t="n">
        <v>127</v>
      </c>
      <c r="D1442" s="0" t="s">
        <v>598</v>
      </c>
      <c r="E1442" s="0" t="n">
        <v>-88320.793</v>
      </c>
      <c r="F1442" s="0" t="n">
        <v>4.013</v>
      </c>
      <c r="G1442" s="0" t="n">
        <f aca="false">IF(ISNUMBER(E1442),E1442,VALUE(SUBSTITUTE(E1442,"#",".01")))</f>
        <v>-88320.793</v>
      </c>
    </row>
    <row r="1443" customFormat="false" ht="13" hidden="false" customHeight="false" outlineLevel="0" collapsed="false">
      <c r="A1443" s="0" t="n">
        <v>72</v>
      </c>
      <c r="B1443" s="0" t="n">
        <v>55</v>
      </c>
      <c r="C1443" s="0" t="n">
        <v>127</v>
      </c>
      <c r="D1443" s="0" t="s">
        <v>606</v>
      </c>
      <c r="E1443" s="0" t="n">
        <v>-86240.02</v>
      </c>
      <c r="F1443" s="0" t="n">
        <v>5.575</v>
      </c>
      <c r="G1443" s="0" t="n">
        <f aca="false">IF(ISNUMBER(E1443),E1443,VALUE(SUBSTITUTE(E1443,"#",".01")))</f>
        <v>-86240.02</v>
      </c>
    </row>
    <row r="1444" customFormat="false" ht="13" hidden="false" customHeight="false" outlineLevel="0" collapsed="false">
      <c r="A1444" s="0" t="n">
        <v>71</v>
      </c>
      <c r="B1444" s="0" t="n">
        <v>56</v>
      </c>
      <c r="C1444" s="0" t="n">
        <v>127</v>
      </c>
      <c r="D1444" s="0" t="s">
        <v>618</v>
      </c>
      <c r="E1444" s="0" t="n">
        <v>-82815.595</v>
      </c>
      <c r="F1444" s="0" t="n">
        <v>11.488</v>
      </c>
      <c r="G1444" s="0" t="n">
        <f aca="false">IF(ISNUMBER(E1444),E1444,VALUE(SUBSTITUTE(E1444,"#",".01")))</f>
        <v>-82815.595</v>
      </c>
    </row>
    <row r="1445" customFormat="false" ht="13" hidden="false" customHeight="false" outlineLevel="0" collapsed="false">
      <c r="A1445" s="0" t="n">
        <v>70</v>
      </c>
      <c r="B1445" s="0" t="n">
        <v>57</v>
      </c>
      <c r="C1445" s="0" t="n">
        <v>127</v>
      </c>
      <c r="D1445" s="0" t="s">
        <v>631</v>
      </c>
      <c r="E1445" s="0" t="n">
        <v>-77895.769</v>
      </c>
      <c r="F1445" s="0" t="n">
        <v>25.946</v>
      </c>
      <c r="G1445" s="0" t="n">
        <f aca="false">IF(ISNUMBER(E1445),E1445,VALUE(SUBSTITUTE(E1445,"#",".01")))</f>
        <v>-77895.769</v>
      </c>
    </row>
    <row r="1446" customFormat="false" ht="13" hidden="false" customHeight="false" outlineLevel="0" collapsed="false">
      <c r="A1446" s="0" t="n">
        <v>69</v>
      </c>
      <c r="B1446" s="0" t="n">
        <v>58</v>
      </c>
      <c r="C1446" s="0" t="n">
        <v>127</v>
      </c>
      <c r="D1446" s="0" t="s">
        <v>642</v>
      </c>
      <c r="E1446" s="0" t="n">
        <v>-71975.611</v>
      </c>
      <c r="F1446" s="0" t="n">
        <v>57.753</v>
      </c>
      <c r="G1446" s="0" t="n">
        <f aca="false">IF(ISNUMBER(E1446),E1446,VALUE(SUBSTITUTE(E1446,"#",".01")))</f>
        <v>-71975.611</v>
      </c>
    </row>
    <row r="1447" customFormat="false" ht="13" hidden="false" customHeight="false" outlineLevel="0" collapsed="false">
      <c r="A1447" s="0" t="n">
        <v>68</v>
      </c>
      <c r="B1447" s="0" t="n">
        <v>59</v>
      </c>
      <c r="C1447" s="0" t="n">
        <v>127</v>
      </c>
      <c r="D1447" s="0" t="s">
        <v>652</v>
      </c>
      <c r="E1447" s="0" t="s">
        <v>681</v>
      </c>
      <c r="F1447" s="0" t="s">
        <v>190</v>
      </c>
      <c r="G1447" s="0" t="n">
        <f aca="false">IF(ISNUMBER(E1447),E1447,VALUE(SUBSTITUTE(E1447,"#",".01")))</f>
        <v>-64431.01</v>
      </c>
    </row>
    <row r="1448" customFormat="false" ht="13" hidden="false" customHeight="false" outlineLevel="0" collapsed="false">
      <c r="A1448" s="0" t="n">
        <v>67</v>
      </c>
      <c r="B1448" s="0" t="n">
        <v>60</v>
      </c>
      <c r="C1448" s="0" t="n">
        <v>127</v>
      </c>
      <c r="D1448" s="0" t="s">
        <v>669</v>
      </c>
      <c r="E1448" s="0" t="s">
        <v>682</v>
      </c>
      <c r="F1448" s="0" t="s">
        <v>167</v>
      </c>
      <c r="G1448" s="0" t="n">
        <f aca="false">IF(ISNUMBER(E1448),E1448,VALUE(SUBSTITUTE(E1448,"#",".01")))</f>
        <v>-55424.01</v>
      </c>
    </row>
    <row r="1449" customFormat="false" ht="13" hidden="false" customHeight="false" outlineLevel="0" collapsed="false">
      <c r="A1449" s="0" t="n">
        <v>66</v>
      </c>
      <c r="B1449" s="0" t="n">
        <v>61</v>
      </c>
      <c r="C1449" s="0" t="n">
        <v>127</v>
      </c>
      <c r="D1449" s="0" t="s">
        <v>678</v>
      </c>
      <c r="E1449" s="0" t="s">
        <v>683</v>
      </c>
      <c r="F1449" s="0" t="s">
        <v>206</v>
      </c>
      <c r="G1449" s="0" t="n">
        <f aca="false">IF(ISNUMBER(E1449),E1449,VALUE(SUBSTITUTE(E1449,"#",".01")))</f>
        <v>-45056.01</v>
      </c>
    </row>
    <row r="1450" customFormat="false" ht="13" hidden="false" customHeight="false" outlineLevel="0" collapsed="false">
      <c r="A1450" s="0" t="n">
        <v>81</v>
      </c>
      <c r="B1450" s="0" t="n">
        <v>47</v>
      </c>
      <c r="C1450" s="0" t="n">
        <v>128</v>
      </c>
      <c r="D1450" s="0" t="s">
        <v>524</v>
      </c>
      <c r="E1450" s="0" t="s">
        <v>684</v>
      </c>
      <c r="F1450" s="0" t="s">
        <v>180</v>
      </c>
      <c r="G1450" s="0" t="n">
        <f aca="false">IF(ISNUMBER(E1450),E1450,VALUE(SUBSTITUTE(E1450,"#",".01")))</f>
        <v>-54800.01</v>
      </c>
    </row>
    <row r="1451" customFormat="false" ht="13" hidden="false" customHeight="false" outlineLevel="0" collapsed="false">
      <c r="A1451" s="0" t="n">
        <v>80</v>
      </c>
      <c r="B1451" s="0" t="n">
        <v>48</v>
      </c>
      <c r="C1451" s="0" t="n">
        <v>128</v>
      </c>
      <c r="D1451" s="0" t="s">
        <v>536</v>
      </c>
      <c r="E1451" s="0" t="n">
        <v>-67288.998</v>
      </c>
      <c r="F1451" s="0" t="n">
        <v>294.042</v>
      </c>
      <c r="G1451" s="0" t="n">
        <f aca="false">IF(ISNUMBER(E1451),E1451,VALUE(SUBSTITUTE(E1451,"#",".01")))</f>
        <v>-67288.998</v>
      </c>
    </row>
    <row r="1452" customFormat="false" ht="13" hidden="false" customHeight="false" outlineLevel="0" collapsed="false">
      <c r="A1452" s="0" t="n">
        <v>79</v>
      </c>
      <c r="B1452" s="0" t="n">
        <v>49</v>
      </c>
      <c r="C1452" s="0" t="n">
        <v>128</v>
      </c>
      <c r="D1452" s="0" t="s">
        <v>545</v>
      </c>
      <c r="E1452" s="0" t="n">
        <v>-74358.998</v>
      </c>
      <c r="F1452" s="0" t="n">
        <v>48.589</v>
      </c>
      <c r="G1452" s="0" t="n">
        <f aca="false">IF(ISNUMBER(E1452),E1452,VALUE(SUBSTITUTE(E1452,"#",".01")))</f>
        <v>-74358.998</v>
      </c>
    </row>
    <row r="1453" customFormat="false" ht="13" hidden="false" customHeight="false" outlineLevel="0" collapsed="false">
      <c r="A1453" s="0" t="n">
        <v>78</v>
      </c>
      <c r="B1453" s="0" t="n">
        <v>50</v>
      </c>
      <c r="C1453" s="0" t="n">
        <v>128</v>
      </c>
      <c r="D1453" s="0" t="s">
        <v>552</v>
      </c>
      <c r="E1453" s="0" t="n">
        <v>-83334.598</v>
      </c>
      <c r="F1453" s="0" t="n">
        <v>27.219</v>
      </c>
      <c r="G1453" s="0" t="n">
        <f aca="false">IF(ISNUMBER(E1453),E1453,VALUE(SUBSTITUTE(E1453,"#",".01")))</f>
        <v>-83334.598</v>
      </c>
    </row>
    <row r="1454" customFormat="false" ht="13" hidden="false" customHeight="false" outlineLevel="0" collapsed="false">
      <c r="A1454" s="0" t="n">
        <v>77</v>
      </c>
      <c r="B1454" s="0" t="n">
        <v>51</v>
      </c>
      <c r="C1454" s="0" t="n">
        <v>128</v>
      </c>
      <c r="D1454" s="0" t="s">
        <v>561</v>
      </c>
      <c r="E1454" s="0" t="n">
        <v>-84608.531</v>
      </c>
      <c r="F1454" s="0" t="n">
        <v>25.061</v>
      </c>
      <c r="G1454" s="0" t="n">
        <f aca="false">IF(ISNUMBER(E1454),E1454,VALUE(SUBSTITUTE(E1454,"#",".01")))</f>
        <v>-84608.531</v>
      </c>
    </row>
    <row r="1455" customFormat="false" ht="13" hidden="false" customHeight="false" outlineLevel="0" collapsed="false">
      <c r="A1455" s="0" t="n">
        <v>76</v>
      </c>
      <c r="B1455" s="0" t="n">
        <v>52</v>
      </c>
      <c r="C1455" s="0" t="n">
        <v>128</v>
      </c>
      <c r="D1455" s="0" t="s">
        <v>571</v>
      </c>
      <c r="E1455" s="0" t="n">
        <v>-88992.091</v>
      </c>
      <c r="F1455" s="0" t="n">
        <v>1.75</v>
      </c>
      <c r="G1455" s="0" t="n">
        <f aca="false">IF(ISNUMBER(E1455),E1455,VALUE(SUBSTITUTE(E1455,"#",".01")))</f>
        <v>-88992.091</v>
      </c>
    </row>
    <row r="1456" customFormat="false" ht="13" hidden="false" customHeight="false" outlineLevel="0" collapsed="false">
      <c r="A1456" s="0" t="n">
        <v>75</v>
      </c>
      <c r="B1456" s="0" t="n">
        <v>53</v>
      </c>
      <c r="C1456" s="0" t="n">
        <v>128</v>
      </c>
      <c r="D1456" s="0" t="s">
        <v>587</v>
      </c>
      <c r="E1456" s="0" t="n">
        <v>-87737.939</v>
      </c>
      <c r="F1456" s="0" t="n">
        <v>3.532</v>
      </c>
      <c r="G1456" s="0" t="n">
        <f aca="false">IF(ISNUMBER(E1456),E1456,VALUE(SUBSTITUTE(E1456,"#",".01")))</f>
        <v>-87737.939</v>
      </c>
    </row>
    <row r="1457" customFormat="false" ht="13" hidden="false" customHeight="false" outlineLevel="0" collapsed="false">
      <c r="A1457" s="0" t="n">
        <v>74</v>
      </c>
      <c r="B1457" s="0" t="n">
        <v>54</v>
      </c>
      <c r="C1457" s="0" t="n">
        <v>128</v>
      </c>
      <c r="D1457" s="0" t="s">
        <v>598</v>
      </c>
      <c r="E1457" s="0" t="n">
        <v>-89860.039</v>
      </c>
      <c r="F1457" s="0" t="n">
        <v>1.428</v>
      </c>
      <c r="G1457" s="0" t="n">
        <f aca="false">IF(ISNUMBER(E1457),E1457,VALUE(SUBSTITUTE(E1457,"#",".01")))</f>
        <v>-89860.039</v>
      </c>
    </row>
    <row r="1458" customFormat="false" ht="13" hidden="false" customHeight="false" outlineLevel="0" collapsed="false">
      <c r="A1458" s="0" t="n">
        <v>73</v>
      </c>
      <c r="B1458" s="0" t="n">
        <v>55</v>
      </c>
      <c r="C1458" s="0" t="n">
        <v>128</v>
      </c>
      <c r="D1458" s="0" t="s">
        <v>606</v>
      </c>
      <c r="E1458" s="0" t="n">
        <v>-85931.378</v>
      </c>
      <c r="F1458" s="0" t="n">
        <v>5.497</v>
      </c>
      <c r="G1458" s="0" t="n">
        <f aca="false">IF(ISNUMBER(E1458),E1458,VALUE(SUBSTITUTE(E1458,"#",".01")))</f>
        <v>-85931.378</v>
      </c>
    </row>
    <row r="1459" customFormat="false" ht="13" hidden="false" customHeight="false" outlineLevel="0" collapsed="false">
      <c r="A1459" s="0" t="n">
        <v>72</v>
      </c>
      <c r="B1459" s="0" t="n">
        <v>56</v>
      </c>
      <c r="C1459" s="0" t="n">
        <v>128</v>
      </c>
      <c r="D1459" s="0" t="s">
        <v>618</v>
      </c>
      <c r="E1459" s="0" t="n">
        <v>-85401.514</v>
      </c>
      <c r="F1459" s="0" t="n">
        <v>10.095</v>
      </c>
      <c r="G1459" s="0" t="n">
        <f aca="false">IF(ISNUMBER(E1459),E1459,VALUE(SUBSTITUTE(E1459,"#",".01")))</f>
        <v>-85401.514</v>
      </c>
    </row>
    <row r="1460" customFormat="false" ht="13" hidden="false" customHeight="false" outlineLevel="0" collapsed="false">
      <c r="A1460" s="0" t="n">
        <v>71</v>
      </c>
      <c r="B1460" s="0" t="n">
        <v>57</v>
      </c>
      <c r="C1460" s="0" t="n">
        <v>128</v>
      </c>
      <c r="D1460" s="0" t="s">
        <v>631</v>
      </c>
      <c r="E1460" s="0" t="n">
        <v>-78631.901</v>
      </c>
      <c r="F1460" s="0" t="n">
        <v>54.448</v>
      </c>
      <c r="G1460" s="0" t="n">
        <f aca="false">IF(ISNUMBER(E1460),E1460,VALUE(SUBSTITUTE(E1460,"#",".01")))</f>
        <v>-78631.901</v>
      </c>
    </row>
    <row r="1461" customFormat="false" ht="13" hidden="false" customHeight="false" outlineLevel="0" collapsed="false">
      <c r="A1461" s="0" t="n">
        <v>70</v>
      </c>
      <c r="B1461" s="0" t="n">
        <v>58</v>
      </c>
      <c r="C1461" s="0" t="n">
        <v>128</v>
      </c>
      <c r="D1461" s="0" t="s">
        <v>642</v>
      </c>
      <c r="E1461" s="0" t="n">
        <v>-75533.918</v>
      </c>
      <c r="F1461" s="0" t="n">
        <v>27.945</v>
      </c>
      <c r="G1461" s="0" t="n">
        <f aca="false">IF(ISNUMBER(E1461),E1461,VALUE(SUBSTITUTE(E1461,"#",".01")))</f>
        <v>-75533.918</v>
      </c>
    </row>
    <row r="1462" customFormat="false" ht="13" hidden="false" customHeight="false" outlineLevel="0" collapsed="false">
      <c r="A1462" s="0" t="n">
        <v>69</v>
      </c>
      <c r="B1462" s="0" t="n">
        <v>59</v>
      </c>
      <c r="C1462" s="0" t="n">
        <v>128</v>
      </c>
      <c r="D1462" s="0" t="s">
        <v>652</v>
      </c>
      <c r="E1462" s="0" t="n">
        <v>-66330.757</v>
      </c>
      <c r="F1462" s="0" t="n">
        <v>29.808</v>
      </c>
      <c r="G1462" s="0" t="n">
        <f aca="false">IF(ISNUMBER(E1462),E1462,VALUE(SUBSTITUTE(E1462,"#",".01")))</f>
        <v>-66330.757</v>
      </c>
    </row>
    <row r="1463" customFormat="false" ht="13" hidden="false" customHeight="false" outlineLevel="0" collapsed="false">
      <c r="A1463" s="0" t="n">
        <v>68</v>
      </c>
      <c r="B1463" s="0" t="n">
        <v>60</v>
      </c>
      <c r="C1463" s="0" t="n">
        <v>128</v>
      </c>
      <c r="D1463" s="0" t="s">
        <v>669</v>
      </c>
      <c r="E1463" s="0" t="s">
        <v>685</v>
      </c>
      <c r="F1463" s="0" t="s">
        <v>190</v>
      </c>
      <c r="G1463" s="0" t="n">
        <f aca="false">IF(ISNUMBER(E1463),E1463,VALUE(SUBSTITUTE(E1463,"#",".01")))</f>
        <v>-60184.01</v>
      </c>
    </row>
    <row r="1464" customFormat="false" ht="13" hidden="false" customHeight="false" outlineLevel="0" collapsed="false">
      <c r="A1464" s="0" t="n">
        <v>67</v>
      </c>
      <c r="B1464" s="0" t="n">
        <v>61</v>
      </c>
      <c r="C1464" s="0" t="n">
        <v>128</v>
      </c>
      <c r="D1464" s="0" t="s">
        <v>678</v>
      </c>
      <c r="E1464" s="0" t="s">
        <v>686</v>
      </c>
      <c r="F1464" s="0" t="s">
        <v>167</v>
      </c>
      <c r="G1464" s="0" t="n">
        <f aca="false">IF(ISNUMBER(E1464),E1464,VALUE(SUBSTITUTE(E1464,"#",".01")))</f>
        <v>-48046.01</v>
      </c>
    </row>
    <row r="1465" customFormat="false" ht="13" hidden="false" customHeight="false" outlineLevel="0" collapsed="false">
      <c r="A1465" s="0" t="n">
        <v>66</v>
      </c>
      <c r="B1465" s="0" t="n">
        <v>62</v>
      </c>
      <c r="C1465" s="0" t="n">
        <v>128</v>
      </c>
      <c r="D1465" s="0" t="s">
        <v>687</v>
      </c>
      <c r="E1465" s="0" t="s">
        <v>688</v>
      </c>
      <c r="F1465" s="0" t="s">
        <v>169</v>
      </c>
      <c r="G1465" s="0" t="n">
        <f aca="false">IF(ISNUMBER(E1465),E1465,VALUE(SUBSTITUTE(E1465,"#",".01")))</f>
        <v>-39048.01</v>
      </c>
    </row>
    <row r="1466" customFormat="false" ht="13" hidden="false" customHeight="false" outlineLevel="0" collapsed="false">
      <c r="A1466" s="0" t="n">
        <v>82</v>
      </c>
      <c r="B1466" s="0" t="n">
        <v>47</v>
      </c>
      <c r="C1466" s="0" t="n">
        <v>129</v>
      </c>
      <c r="D1466" s="0" t="s">
        <v>524</v>
      </c>
      <c r="E1466" s="0" t="s">
        <v>689</v>
      </c>
      <c r="F1466" s="0" t="s">
        <v>167</v>
      </c>
      <c r="G1466" s="0" t="n">
        <f aca="false">IF(ISNUMBER(E1466),E1466,VALUE(SUBSTITUTE(E1466,"#",".01")))</f>
        <v>-52452.01</v>
      </c>
    </row>
    <row r="1467" customFormat="false" ht="13" hidden="false" customHeight="false" outlineLevel="0" collapsed="false">
      <c r="A1467" s="0" t="n">
        <v>81</v>
      </c>
      <c r="B1467" s="0" t="n">
        <v>48</v>
      </c>
      <c r="C1467" s="0" t="n">
        <v>129</v>
      </c>
      <c r="D1467" s="0" t="s">
        <v>536</v>
      </c>
      <c r="E1467" s="0" t="s">
        <v>690</v>
      </c>
      <c r="F1467" s="0" t="s">
        <v>180</v>
      </c>
      <c r="G1467" s="0" t="n">
        <f aca="false">IF(ISNUMBER(E1467),E1467,VALUE(SUBSTITUTE(E1467,"#",".01")))</f>
        <v>-63202.01</v>
      </c>
    </row>
    <row r="1468" customFormat="false" ht="13" hidden="false" customHeight="false" outlineLevel="0" collapsed="false">
      <c r="A1468" s="0" t="n">
        <v>80</v>
      </c>
      <c r="B1468" s="0" t="n">
        <v>49</v>
      </c>
      <c r="C1468" s="0" t="n">
        <v>129</v>
      </c>
      <c r="D1468" s="0" t="s">
        <v>545</v>
      </c>
      <c r="E1468" s="0" t="n">
        <v>-72938.793</v>
      </c>
      <c r="F1468" s="0" t="n">
        <v>43.103</v>
      </c>
      <c r="G1468" s="0" t="n">
        <f aca="false">IF(ISNUMBER(E1468),E1468,VALUE(SUBSTITUTE(E1468,"#",".01")))</f>
        <v>-72938.793</v>
      </c>
    </row>
    <row r="1469" customFormat="false" ht="13" hidden="false" customHeight="false" outlineLevel="0" collapsed="false">
      <c r="A1469" s="0" t="n">
        <v>79</v>
      </c>
      <c r="B1469" s="0" t="n">
        <v>50</v>
      </c>
      <c r="C1469" s="0" t="n">
        <v>129</v>
      </c>
      <c r="D1469" s="0" t="s">
        <v>552</v>
      </c>
      <c r="E1469" s="0" t="n">
        <v>-80593.793</v>
      </c>
      <c r="F1469" s="0" t="n">
        <v>28.876</v>
      </c>
      <c r="G1469" s="0" t="n">
        <f aca="false">IF(ISNUMBER(E1469),E1469,VALUE(SUBSTITUTE(E1469,"#",".01")))</f>
        <v>-80593.793</v>
      </c>
    </row>
    <row r="1470" customFormat="false" ht="13" hidden="false" customHeight="false" outlineLevel="0" collapsed="false">
      <c r="A1470" s="0" t="n">
        <v>78</v>
      </c>
      <c r="B1470" s="0" t="n">
        <v>51</v>
      </c>
      <c r="C1470" s="0" t="n">
        <v>129</v>
      </c>
      <c r="D1470" s="0" t="s">
        <v>561</v>
      </c>
      <c r="E1470" s="0" t="n">
        <v>-84627.681</v>
      </c>
      <c r="F1470" s="0" t="n">
        <v>21.285</v>
      </c>
      <c r="G1470" s="0" t="n">
        <f aca="false">IF(ISNUMBER(E1470),E1470,VALUE(SUBSTITUTE(E1470,"#",".01")))</f>
        <v>-84627.681</v>
      </c>
    </row>
    <row r="1471" customFormat="false" ht="13" hidden="false" customHeight="false" outlineLevel="0" collapsed="false">
      <c r="A1471" s="0" t="n">
        <v>77</v>
      </c>
      <c r="B1471" s="0" t="n">
        <v>52</v>
      </c>
      <c r="C1471" s="0" t="n">
        <v>129</v>
      </c>
      <c r="D1471" s="0" t="s">
        <v>571</v>
      </c>
      <c r="E1471" s="0" t="n">
        <v>-87003.181</v>
      </c>
      <c r="F1471" s="0" t="n">
        <v>1.751</v>
      </c>
      <c r="G1471" s="0" t="n">
        <f aca="false">IF(ISNUMBER(E1471),E1471,VALUE(SUBSTITUTE(E1471,"#",".01")))</f>
        <v>-87003.181</v>
      </c>
    </row>
    <row r="1472" customFormat="false" ht="13" hidden="false" customHeight="false" outlineLevel="0" collapsed="false">
      <c r="A1472" s="0" t="n">
        <v>76</v>
      </c>
      <c r="B1472" s="0" t="n">
        <v>53</v>
      </c>
      <c r="C1472" s="0" t="n">
        <v>129</v>
      </c>
      <c r="D1472" s="0" t="s">
        <v>587</v>
      </c>
      <c r="E1472" s="0" t="n">
        <v>-88503.367</v>
      </c>
      <c r="F1472" s="0" t="n">
        <v>3.163</v>
      </c>
      <c r="G1472" s="0" t="n">
        <f aca="false">IF(ISNUMBER(E1472),E1472,VALUE(SUBSTITUTE(E1472,"#",".01")))</f>
        <v>-88503.367</v>
      </c>
    </row>
    <row r="1473" customFormat="false" ht="13" hidden="false" customHeight="false" outlineLevel="0" collapsed="false">
      <c r="A1473" s="0" t="n">
        <v>75</v>
      </c>
      <c r="B1473" s="0" t="n">
        <v>54</v>
      </c>
      <c r="C1473" s="0" t="n">
        <v>129</v>
      </c>
      <c r="D1473" s="0" t="s">
        <v>598</v>
      </c>
      <c r="E1473" s="0" t="n">
        <v>-88697.386</v>
      </c>
      <c r="F1473" s="0" t="n">
        <v>0.739</v>
      </c>
      <c r="G1473" s="0" t="n">
        <f aca="false">IF(ISNUMBER(E1473),E1473,VALUE(SUBSTITUTE(E1473,"#",".01")))</f>
        <v>-88697.386</v>
      </c>
    </row>
    <row r="1474" customFormat="false" ht="13" hidden="false" customHeight="false" outlineLevel="0" collapsed="false">
      <c r="A1474" s="0" t="n">
        <v>74</v>
      </c>
      <c r="B1474" s="0" t="n">
        <v>55</v>
      </c>
      <c r="C1474" s="0" t="n">
        <v>129</v>
      </c>
      <c r="D1474" s="0" t="s">
        <v>606</v>
      </c>
      <c r="E1474" s="0" t="n">
        <v>-87500.424</v>
      </c>
      <c r="F1474" s="0" t="n">
        <v>4.603</v>
      </c>
      <c r="G1474" s="0" t="n">
        <f aca="false">IF(ISNUMBER(E1474),E1474,VALUE(SUBSTITUTE(E1474,"#",".01")))</f>
        <v>-87500.424</v>
      </c>
    </row>
    <row r="1475" customFormat="false" ht="13" hidden="false" customHeight="false" outlineLevel="0" collapsed="false">
      <c r="A1475" s="0" t="n">
        <v>73</v>
      </c>
      <c r="B1475" s="0" t="n">
        <v>56</v>
      </c>
      <c r="C1475" s="0" t="n">
        <v>129</v>
      </c>
      <c r="D1475" s="0" t="s">
        <v>618</v>
      </c>
      <c r="E1475" s="0" t="n">
        <v>-85064.555</v>
      </c>
      <c r="F1475" s="0" t="n">
        <v>10.951</v>
      </c>
      <c r="G1475" s="0" t="n">
        <f aca="false">IF(ISNUMBER(E1475),E1475,VALUE(SUBSTITUTE(E1475,"#",".01")))</f>
        <v>-85064.555</v>
      </c>
    </row>
    <row r="1476" customFormat="false" ht="13" hidden="false" customHeight="false" outlineLevel="0" collapsed="false">
      <c r="A1476" s="0" t="n">
        <v>72</v>
      </c>
      <c r="B1476" s="0" t="n">
        <v>57</v>
      </c>
      <c r="C1476" s="0" t="n">
        <v>129</v>
      </c>
      <c r="D1476" s="0" t="s">
        <v>631</v>
      </c>
      <c r="E1476" s="0" t="n">
        <v>-81326.12</v>
      </c>
      <c r="F1476" s="0" t="n">
        <v>20.92</v>
      </c>
      <c r="G1476" s="0" t="n">
        <f aca="false">IF(ISNUMBER(E1476),E1476,VALUE(SUBSTITUTE(E1476,"#",".01")))</f>
        <v>-81326.12</v>
      </c>
    </row>
    <row r="1477" customFormat="false" ht="13" hidden="false" customHeight="false" outlineLevel="0" collapsed="false">
      <c r="A1477" s="0" t="n">
        <v>71</v>
      </c>
      <c r="B1477" s="0" t="n">
        <v>58</v>
      </c>
      <c r="C1477" s="0" t="n">
        <v>129</v>
      </c>
      <c r="D1477" s="0" t="s">
        <v>642</v>
      </c>
      <c r="E1477" s="0" t="n">
        <v>-76287.496</v>
      </c>
      <c r="F1477" s="0" t="n">
        <v>27.945</v>
      </c>
      <c r="G1477" s="0" t="n">
        <f aca="false">IF(ISNUMBER(E1477),E1477,VALUE(SUBSTITUTE(E1477,"#",".01")))</f>
        <v>-76287.496</v>
      </c>
    </row>
    <row r="1478" customFormat="false" ht="13" hidden="false" customHeight="false" outlineLevel="0" collapsed="false">
      <c r="A1478" s="0" t="n">
        <v>70</v>
      </c>
      <c r="B1478" s="0" t="n">
        <v>59</v>
      </c>
      <c r="C1478" s="0" t="n">
        <v>129</v>
      </c>
      <c r="D1478" s="0" t="s">
        <v>652</v>
      </c>
      <c r="E1478" s="0" t="n">
        <v>-69773.559</v>
      </c>
      <c r="F1478" s="0" t="n">
        <v>29.808</v>
      </c>
      <c r="G1478" s="0" t="n">
        <f aca="false">IF(ISNUMBER(E1478),E1478,VALUE(SUBSTITUTE(E1478,"#",".01")))</f>
        <v>-69773.559</v>
      </c>
    </row>
    <row r="1479" customFormat="false" ht="13" hidden="false" customHeight="false" outlineLevel="0" collapsed="false">
      <c r="A1479" s="0" t="n">
        <v>69</v>
      </c>
      <c r="B1479" s="0" t="n">
        <v>60</v>
      </c>
      <c r="C1479" s="0" t="n">
        <v>129</v>
      </c>
      <c r="D1479" s="0" t="s">
        <v>669</v>
      </c>
      <c r="E1479" s="0" t="s">
        <v>691</v>
      </c>
      <c r="F1479" s="0" t="s">
        <v>204</v>
      </c>
      <c r="G1479" s="0" t="n">
        <f aca="false">IF(ISNUMBER(E1479),E1479,VALUE(SUBSTITUTE(E1479,"#",".01")))</f>
        <v>-62235.01</v>
      </c>
    </row>
    <row r="1480" customFormat="false" ht="13" hidden="false" customHeight="false" outlineLevel="0" collapsed="false">
      <c r="A1480" s="0" t="n">
        <v>68</v>
      </c>
      <c r="B1480" s="0" t="n">
        <v>61</v>
      </c>
      <c r="C1480" s="0" t="n">
        <v>129</v>
      </c>
      <c r="D1480" s="0" t="s">
        <v>678</v>
      </c>
      <c r="E1480" s="0" t="s">
        <v>692</v>
      </c>
      <c r="F1480" s="0" t="s">
        <v>167</v>
      </c>
      <c r="G1480" s="0" t="n">
        <f aca="false">IF(ISNUMBER(E1480),E1480,VALUE(SUBSTITUTE(E1480,"#",".01")))</f>
        <v>-52946.01</v>
      </c>
    </row>
    <row r="1481" customFormat="false" ht="13" hidden="false" customHeight="false" outlineLevel="0" collapsed="false">
      <c r="A1481" s="0" t="n">
        <v>67</v>
      </c>
      <c r="B1481" s="0" t="n">
        <v>62</v>
      </c>
      <c r="C1481" s="0" t="n">
        <v>129</v>
      </c>
      <c r="D1481" s="0" t="s">
        <v>687</v>
      </c>
      <c r="E1481" s="0" t="s">
        <v>693</v>
      </c>
      <c r="F1481" s="0" t="s">
        <v>169</v>
      </c>
      <c r="G1481" s="0" t="n">
        <f aca="false">IF(ISNUMBER(E1481),E1481,VALUE(SUBSTITUTE(E1481,"#",".01")))</f>
        <v>-42253.01</v>
      </c>
    </row>
    <row r="1482" customFormat="false" ht="13" hidden="false" customHeight="false" outlineLevel="0" collapsed="false">
      <c r="A1482" s="0" t="n">
        <v>83</v>
      </c>
      <c r="B1482" s="0" t="n">
        <v>47</v>
      </c>
      <c r="C1482" s="0" t="n">
        <v>130</v>
      </c>
      <c r="D1482" s="0" t="s">
        <v>524</v>
      </c>
      <c r="E1482" s="0" t="s">
        <v>694</v>
      </c>
      <c r="F1482" s="0" t="s">
        <v>695</v>
      </c>
      <c r="G1482" s="0" t="n">
        <f aca="false">IF(ISNUMBER(E1482),E1482,VALUE(SUBSTITUTE(E1482,"#",".01")))</f>
        <v>-46157.01</v>
      </c>
    </row>
    <row r="1483" customFormat="false" ht="13" hidden="false" customHeight="false" outlineLevel="0" collapsed="false">
      <c r="A1483" s="0" t="n">
        <v>82</v>
      </c>
      <c r="B1483" s="0" t="n">
        <v>48</v>
      </c>
      <c r="C1483" s="0" t="n">
        <v>130</v>
      </c>
      <c r="D1483" s="0" t="s">
        <v>536</v>
      </c>
      <c r="E1483" s="0" t="n">
        <v>-61569.949</v>
      </c>
      <c r="F1483" s="0" t="n">
        <v>282.769</v>
      </c>
      <c r="G1483" s="0" t="n">
        <f aca="false">IF(ISNUMBER(E1483),E1483,VALUE(SUBSTITUTE(E1483,"#",".01")))</f>
        <v>-61569.949</v>
      </c>
    </row>
    <row r="1484" customFormat="false" ht="13" hidden="false" customHeight="false" outlineLevel="0" collapsed="false">
      <c r="A1484" s="0" t="n">
        <v>81</v>
      </c>
      <c r="B1484" s="0" t="n">
        <v>49</v>
      </c>
      <c r="C1484" s="0" t="n">
        <v>130</v>
      </c>
      <c r="D1484" s="0" t="s">
        <v>545</v>
      </c>
      <c r="E1484" s="0" t="n">
        <v>-69889.949</v>
      </c>
      <c r="F1484" s="0" t="n">
        <v>39.474</v>
      </c>
      <c r="G1484" s="0" t="n">
        <f aca="false">IF(ISNUMBER(E1484),E1484,VALUE(SUBSTITUTE(E1484,"#",".01")))</f>
        <v>-69889.949</v>
      </c>
    </row>
    <row r="1485" customFormat="false" ht="13" hidden="false" customHeight="false" outlineLevel="0" collapsed="false">
      <c r="A1485" s="0" t="n">
        <v>80</v>
      </c>
      <c r="B1485" s="0" t="n">
        <v>50</v>
      </c>
      <c r="C1485" s="0" t="n">
        <v>130</v>
      </c>
      <c r="D1485" s="0" t="s">
        <v>552</v>
      </c>
      <c r="E1485" s="0" t="n">
        <v>-80138.949</v>
      </c>
      <c r="F1485" s="0" t="n">
        <v>10.685</v>
      </c>
      <c r="G1485" s="0" t="n">
        <f aca="false">IF(ISNUMBER(E1485),E1485,VALUE(SUBSTITUTE(E1485,"#",".01")))</f>
        <v>-80138.949</v>
      </c>
    </row>
    <row r="1486" customFormat="false" ht="13" hidden="false" customHeight="false" outlineLevel="0" collapsed="false">
      <c r="A1486" s="0" t="n">
        <v>79</v>
      </c>
      <c r="B1486" s="0" t="n">
        <v>51</v>
      </c>
      <c r="C1486" s="0" t="n">
        <v>130</v>
      </c>
      <c r="D1486" s="0" t="s">
        <v>561</v>
      </c>
      <c r="E1486" s="0" t="n">
        <v>-82291.605</v>
      </c>
      <c r="F1486" s="0" t="n">
        <v>17.089</v>
      </c>
      <c r="G1486" s="0" t="n">
        <f aca="false">IF(ISNUMBER(E1486),E1486,VALUE(SUBSTITUTE(E1486,"#",".01")))</f>
        <v>-82291.605</v>
      </c>
    </row>
    <row r="1487" customFormat="false" ht="13" hidden="false" customHeight="false" outlineLevel="0" collapsed="false">
      <c r="A1487" s="0" t="n">
        <v>78</v>
      </c>
      <c r="B1487" s="0" t="n">
        <v>52</v>
      </c>
      <c r="C1487" s="0" t="n">
        <v>130</v>
      </c>
      <c r="D1487" s="0" t="s">
        <v>571</v>
      </c>
      <c r="E1487" s="0" t="n">
        <v>-87351.41</v>
      </c>
      <c r="F1487" s="0" t="n">
        <v>1.926</v>
      </c>
      <c r="G1487" s="0" t="n">
        <f aca="false">IF(ISNUMBER(E1487),E1487,VALUE(SUBSTITUTE(E1487,"#",".01")))</f>
        <v>-87351.41</v>
      </c>
    </row>
    <row r="1488" customFormat="false" ht="13" hidden="false" customHeight="false" outlineLevel="0" collapsed="false">
      <c r="A1488" s="0" t="n">
        <v>77</v>
      </c>
      <c r="B1488" s="0" t="n">
        <v>53</v>
      </c>
      <c r="C1488" s="0" t="n">
        <v>130</v>
      </c>
      <c r="D1488" s="0" t="s">
        <v>587</v>
      </c>
      <c r="E1488" s="0" t="n">
        <v>-86932.379</v>
      </c>
      <c r="F1488" s="0" t="n">
        <v>3.163</v>
      </c>
      <c r="G1488" s="0" t="n">
        <f aca="false">IF(ISNUMBER(E1488),E1488,VALUE(SUBSTITUTE(E1488,"#",".01")))</f>
        <v>-86932.379</v>
      </c>
    </row>
    <row r="1489" customFormat="false" ht="13" hidden="false" customHeight="false" outlineLevel="0" collapsed="false">
      <c r="A1489" s="0" t="n">
        <v>76</v>
      </c>
      <c r="B1489" s="0" t="n">
        <v>54</v>
      </c>
      <c r="C1489" s="0" t="n">
        <v>130</v>
      </c>
      <c r="D1489" s="0" t="s">
        <v>598</v>
      </c>
      <c r="E1489" s="0" t="n">
        <v>-89881.713</v>
      </c>
      <c r="F1489" s="0" t="n">
        <v>0.75</v>
      </c>
      <c r="G1489" s="0" t="n">
        <f aca="false">IF(ISNUMBER(E1489),E1489,VALUE(SUBSTITUTE(E1489,"#",".01")))</f>
        <v>-89881.713</v>
      </c>
    </row>
    <row r="1490" customFormat="false" ht="13" hidden="false" customHeight="false" outlineLevel="0" collapsed="false">
      <c r="A1490" s="0" t="n">
        <v>75</v>
      </c>
      <c r="B1490" s="0" t="n">
        <v>55</v>
      </c>
      <c r="C1490" s="0" t="n">
        <v>130</v>
      </c>
      <c r="D1490" s="0" t="s">
        <v>606</v>
      </c>
      <c r="E1490" s="0" t="n">
        <v>-86900.424</v>
      </c>
      <c r="F1490" s="0" t="n">
        <v>8.366</v>
      </c>
      <c r="G1490" s="0" t="n">
        <f aca="false">IF(ISNUMBER(E1490),E1490,VALUE(SUBSTITUTE(E1490,"#",".01")))</f>
        <v>-86900.424</v>
      </c>
    </row>
    <row r="1491" customFormat="false" ht="13" hidden="false" customHeight="false" outlineLevel="0" collapsed="false">
      <c r="A1491" s="0" t="n">
        <v>74</v>
      </c>
      <c r="B1491" s="0" t="n">
        <v>56</v>
      </c>
      <c r="C1491" s="0" t="n">
        <v>130</v>
      </c>
      <c r="D1491" s="0" t="s">
        <v>618</v>
      </c>
      <c r="E1491" s="0" t="n">
        <v>-87261.603</v>
      </c>
      <c r="F1491" s="0" t="n">
        <v>2.79</v>
      </c>
      <c r="G1491" s="0" t="n">
        <f aca="false">IF(ISNUMBER(E1491),E1491,VALUE(SUBSTITUTE(E1491,"#",".01")))</f>
        <v>-87261.603</v>
      </c>
    </row>
    <row r="1492" customFormat="false" ht="13" hidden="false" customHeight="false" outlineLevel="0" collapsed="false">
      <c r="A1492" s="0" t="n">
        <v>73</v>
      </c>
      <c r="B1492" s="0" t="n">
        <v>57</v>
      </c>
      <c r="C1492" s="0" t="n">
        <v>130</v>
      </c>
      <c r="D1492" s="0" t="s">
        <v>631</v>
      </c>
      <c r="E1492" s="0" t="n">
        <v>-81628.008</v>
      </c>
      <c r="F1492" s="0" t="n">
        <v>25.946</v>
      </c>
      <c r="G1492" s="0" t="n">
        <f aca="false">IF(ISNUMBER(E1492),E1492,VALUE(SUBSTITUTE(E1492,"#",".01")))</f>
        <v>-81628.008</v>
      </c>
    </row>
    <row r="1493" customFormat="false" ht="13" hidden="false" customHeight="false" outlineLevel="0" collapsed="false">
      <c r="A1493" s="0" t="n">
        <v>72</v>
      </c>
      <c r="B1493" s="0" t="n">
        <v>58</v>
      </c>
      <c r="C1493" s="0" t="n">
        <v>130</v>
      </c>
      <c r="D1493" s="0" t="s">
        <v>642</v>
      </c>
      <c r="E1493" s="0" t="n">
        <v>-79422.905</v>
      </c>
      <c r="F1493" s="0" t="n">
        <v>27.945</v>
      </c>
      <c r="G1493" s="0" t="n">
        <f aca="false">IF(ISNUMBER(E1493),E1493,VALUE(SUBSTITUTE(E1493,"#",".01")))</f>
        <v>-79422.905</v>
      </c>
    </row>
    <row r="1494" customFormat="false" ht="13" hidden="false" customHeight="false" outlineLevel="0" collapsed="false">
      <c r="A1494" s="0" t="n">
        <v>71</v>
      </c>
      <c r="B1494" s="0" t="n">
        <v>59</v>
      </c>
      <c r="C1494" s="0" t="n">
        <v>130</v>
      </c>
      <c r="D1494" s="0" t="s">
        <v>652</v>
      </c>
      <c r="E1494" s="0" t="n">
        <v>-71175.457</v>
      </c>
      <c r="F1494" s="0" t="n">
        <v>64.273</v>
      </c>
      <c r="G1494" s="0" t="n">
        <f aca="false">IF(ISNUMBER(E1494),E1494,VALUE(SUBSTITUTE(E1494,"#",".01")))</f>
        <v>-71175.457</v>
      </c>
    </row>
    <row r="1495" customFormat="false" ht="13" hidden="false" customHeight="false" outlineLevel="0" collapsed="false">
      <c r="A1495" s="0" t="n">
        <v>70</v>
      </c>
      <c r="B1495" s="0" t="n">
        <v>60</v>
      </c>
      <c r="C1495" s="0" t="n">
        <v>130</v>
      </c>
      <c r="D1495" s="0" t="s">
        <v>669</v>
      </c>
      <c r="E1495" s="0" t="n">
        <v>-66596.233</v>
      </c>
      <c r="F1495" s="0" t="n">
        <v>27.945</v>
      </c>
      <c r="G1495" s="0" t="n">
        <f aca="false">IF(ISNUMBER(E1495),E1495,VALUE(SUBSTITUTE(E1495,"#",".01")))</f>
        <v>-66596.233</v>
      </c>
    </row>
    <row r="1496" customFormat="false" ht="13" hidden="false" customHeight="false" outlineLevel="0" collapsed="false">
      <c r="A1496" s="0" t="n">
        <v>69</v>
      </c>
      <c r="B1496" s="0" t="n">
        <v>61</v>
      </c>
      <c r="C1496" s="0" t="n">
        <v>130</v>
      </c>
      <c r="D1496" s="0" t="s">
        <v>678</v>
      </c>
      <c r="E1496" s="0" t="s">
        <v>696</v>
      </c>
      <c r="F1496" s="0" t="s">
        <v>180</v>
      </c>
      <c r="G1496" s="0" t="n">
        <f aca="false">IF(ISNUMBER(E1496),E1496,VALUE(SUBSTITUTE(E1496,"#",".01")))</f>
        <v>-55470.01</v>
      </c>
    </row>
    <row r="1497" customFormat="false" ht="13" hidden="false" customHeight="false" outlineLevel="0" collapsed="false">
      <c r="A1497" s="0" t="n">
        <v>68</v>
      </c>
      <c r="B1497" s="0" t="n">
        <v>62</v>
      </c>
      <c r="C1497" s="0" t="n">
        <v>130</v>
      </c>
      <c r="D1497" s="0" t="s">
        <v>687</v>
      </c>
      <c r="E1497" s="0" t="s">
        <v>697</v>
      </c>
      <c r="F1497" s="0" t="s">
        <v>167</v>
      </c>
      <c r="G1497" s="0" t="n">
        <f aca="false">IF(ISNUMBER(E1497),E1497,VALUE(SUBSTITUTE(E1497,"#",".01")))</f>
        <v>-47581.01</v>
      </c>
    </row>
    <row r="1498" customFormat="false" ht="13" hidden="false" customHeight="false" outlineLevel="0" collapsed="false">
      <c r="A1498" s="0" t="n">
        <v>67</v>
      </c>
      <c r="B1498" s="0" t="n">
        <v>63</v>
      </c>
      <c r="C1498" s="0" t="n">
        <v>130</v>
      </c>
      <c r="D1498" s="0" t="s">
        <v>698</v>
      </c>
      <c r="E1498" s="0" t="s">
        <v>699</v>
      </c>
      <c r="F1498" s="0" t="s">
        <v>169</v>
      </c>
      <c r="G1498" s="0" t="n">
        <f aca="false">IF(ISNUMBER(E1498),E1498,VALUE(SUBSTITUTE(E1498,"#",".01")))</f>
        <v>-33936.01</v>
      </c>
    </row>
    <row r="1499" customFormat="false" ht="13" hidden="false" customHeight="false" outlineLevel="0" collapsed="false">
      <c r="A1499" s="0" t="n">
        <v>83</v>
      </c>
      <c r="B1499" s="0" t="n">
        <v>48</v>
      </c>
      <c r="C1499" s="0" t="n">
        <v>131</v>
      </c>
      <c r="D1499" s="0" t="s">
        <v>536</v>
      </c>
      <c r="E1499" s="0" t="s">
        <v>700</v>
      </c>
      <c r="F1499" s="0" t="s">
        <v>180</v>
      </c>
      <c r="G1499" s="0" t="n">
        <f aca="false">IF(ISNUMBER(E1499),E1499,VALUE(SUBSTITUTE(E1499,"#",".01")))</f>
        <v>-55266.01</v>
      </c>
    </row>
    <row r="1500" customFormat="false" ht="13" hidden="false" customHeight="false" outlineLevel="0" collapsed="false">
      <c r="A1500" s="0" t="n">
        <v>82</v>
      </c>
      <c r="B1500" s="0" t="n">
        <v>49</v>
      </c>
      <c r="C1500" s="0" t="n">
        <v>131</v>
      </c>
      <c r="D1500" s="0" t="s">
        <v>545</v>
      </c>
      <c r="E1500" s="0" t="n">
        <v>-68137.141</v>
      </c>
      <c r="F1500" s="0" t="n">
        <v>27.993</v>
      </c>
      <c r="G1500" s="0" t="n">
        <f aca="false">IF(ISNUMBER(E1500),E1500,VALUE(SUBSTITUTE(E1500,"#",".01")))</f>
        <v>-68137.141</v>
      </c>
    </row>
    <row r="1501" customFormat="false" ht="13" hidden="false" customHeight="false" outlineLevel="0" collapsed="false">
      <c r="A1501" s="0" t="n">
        <v>81</v>
      </c>
      <c r="B1501" s="0" t="n">
        <v>50</v>
      </c>
      <c r="C1501" s="0" t="n">
        <v>131</v>
      </c>
      <c r="D1501" s="0" t="s">
        <v>552</v>
      </c>
      <c r="E1501" s="0" t="n">
        <v>-77314.218</v>
      </c>
      <c r="F1501" s="0" t="n">
        <v>21.178</v>
      </c>
      <c r="G1501" s="0" t="n">
        <f aca="false">IF(ISNUMBER(E1501),E1501,VALUE(SUBSTITUTE(E1501,"#",".01")))</f>
        <v>-77314.218</v>
      </c>
    </row>
    <row r="1502" customFormat="false" ht="13" hidden="false" customHeight="false" outlineLevel="0" collapsed="false">
      <c r="A1502" s="0" t="n">
        <v>80</v>
      </c>
      <c r="B1502" s="0" t="n">
        <v>51</v>
      </c>
      <c r="C1502" s="0" t="n">
        <v>131</v>
      </c>
      <c r="D1502" s="0" t="s">
        <v>561</v>
      </c>
      <c r="E1502" s="0" t="n">
        <v>-81987.983</v>
      </c>
      <c r="F1502" s="0" t="n">
        <v>20.617</v>
      </c>
      <c r="G1502" s="0" t="n">
        <f aca="false">IF(ISNUMBER(E1502),E1502,VALUE(SUBSTITUTE(E1502,"#",".01")))</f>
        <v>-81987.983</v>
      </c>
    </row>
    <row r="1503" customFormat="false" ht="13" hidden="false" customHeight="false" outlineLevel="0" collapsed="false">
      <c r="A1503" s="0" t="n">
        <v>79</v>
      </c>
      <c r="B1503" s="0" t="n">
        <v>52</v>
      </c>
      <c r="C1503" s="0" t="n">
        <v>131</v>
      </c>
      <c r="D1503" s="0" t="s">
        <v>571</v>
      </c>
      <c r="E1503" s="0" t="n">
        <v>-85209.473</v>
      </c>
      <c r="F1503" s="0" t="n">
        <v>1.927</v>
      </c>
      <c r="G1503" s="0" t="n">
        <f aca="false">IF(ISNUMBER(E1503),E1503,VALUE(SUBSTITUTE(E1503,"#",".01")))</f>
        <v>-85209.473</v>
      </c>
    </row>
    <row r="1504" customFormat="false" ht="13" hidden="false" customHeight="false" outlineLevel="0" collapsed="false">
      <c r="A1504" s="0" t="n">
        <v>78</v>
      </c>
      <c r="B1504" s="0" t="n">
        <v>53</v>
      </c>
      <c r="C1504" s="0" t="n">
        <v>131</v>
      </c>
      <c r="D1504" s="0" t="s">
        <v>587</v>
      </c>
      <c r="E1504" s="0" t="n">
        <v>-87444.363</v>
      </c>
      <c r="F1504" s="0" t="n">
        <v>1.135</v>
      </c>
      <c r="G1504" s="0" t="n">
        <f aca="false">IF(ISNUMBER(E1504),E1504,VALUE(SUBSTITUTE(E1504,"#",".01")))</f>
        <v>-87444.363</v>
      </c>
    </row>
    <row r="1505" customFormat="false" ht="13" hidden="false" customHeight="false" outlineLevel="0" collapsed="false">
      <c r="A1505" s="0" t="n">
        <v>77</v>
      </c>
      <c r="B1505" s="0" t="n">
        <v>54</v>
      </c>
      <c r="C1505" s="0" t="n">
        <v>131</v>
      </c>
      <c r="D1505" s="0" t="s">
        <v>598</v>
      </c>
      <c r="E1505" s="0" t="n">
        <v>-88415.211</v>
      </c>
      <c r="F1505" s="0" t="n">
        <v>0.96</v>
      </c>
      <c r="G1505" s="0" t="n">
        <f aca="false">IF(ISNUMBER(E1505),E1505,VALUE(SUBSTITUTE(E1505,"#",".01")))</f>
        <v>-88415.211</v>
      </c>
    </row>
    <row r="1506" customFormat="false" ht="13" hidden="false" customHeight="false" outlineLevel="0" collapsed="false">
      <c r="A1506" s="0" t="n">
        <v>76</v>
      </c>
      <c r="B1506" s="0" t="n">
        <v>55</v>
      </c>
      <c r="C1506" s="0" t="n">
        <v>131</v>
      </c>
      <c r="D1506" s="0" t="s">
        <v>606</v>
      </c>
      <c r="E1506" s="0" t="n">
        <v>-88059.787</v>
      </c>
      <c r="F1506" s="0" t="n">
        <v>5.017</v>
      </c>
      <c r="G1506" s="0" t="n">
        <f aca="false">IF(ISNUMBER(E1506),E1506,VALUE(SUBSTITUTE(E1506,"#",".01")))</f>
        <v>-88059.787</v>
      </c>
    </row>
    <row r="1507" customFormat="false" ht="13" hidden="false" customHeight="false" outlineLevel="0" collapsed="false">
      <c r="A1507" s="0" t="n">
        <v>75</v>
      </c>
      <c r="B1507" s="0" t="n">
        <v>56</v>
      </c>
      <c r="C1507" s="0" t="n">
        <v>131</v>
      </c>
      <c r="D1507" s="0" t="s">
        <v>618</v>
      </c>
      <c r="E1507" s="0" t="n">
        <v>-86683.79</v>
      </c>
      <c r="F1507" s="0" t="n">
        <v>2.803</v>
      </c>
      <c r="G1507" s="0" t="n">
        <f aca="false">IF(ISNUMBER(E1507),E1507,VALUE(SUBSTITUTE(E1507,"#",".01")))</f>
        <v>-86683.79</v>
      </c>
    </row>
    <row r="1508" customFormat="false" ht="13" hidden="false" customHeight="false" outlineLevel="0" collapsed="false">
      <c r="A1508" s="0" t="n">
        <v>74</v>
      </c>
      <c r="B1508" s="0" t="n">
        <v>57</v>
      </c>
      <c r="C1508" s="0" t="n">
        <v>131</v>
      </c>
      <c r="D1508" s="0" t="s">
        <v>631</v>
      </c>
      <c r="E1508" s="0" t="n">
        <v>-83769.256</v>
      </c>
      <c r="F1508" s="0" t="n">
        <v>27.945</v>
      </c>
      <c r="G1508" s="0" t="n">
        <f aca="false">IF(ISNUMBER(E1508),E1508,VALUE(SUBSTITUTE(E1508,"#",".01")))</f>
        <v>-83769.256</v>
      </c>
    </row>
    <row r="1509" customFormat="false" ht="13" hidden="false" customHeight="false" outlineLevel="0" collapsed="false">
      <c r="A1509" s="0" t="n">
        <v>73</v>
      </c>
      <c r="B1509" s="0" t="n">
        <v>58</v>
      </c>
      <c r="C1509" s="0" t="n">
        <v>131</v>
      </c>
      <c r="D1509" s="0" t="s">
        <v>642</v>
      </c>
      <c r="E1509" s="0" t="n">
        <v>-79715.394</v>
      </c>
      <c r="F1509" s="0" t="n">
        <v>33.534</v>
      </c>
      <c r="G1509" s="0" t="n">
        <f aca="false">IF(ISNUMBER(E1509),E1509,VALUE(SUBSTITUTE(E1509,"#",".01")))</f>
        <v>-79715.394</v>
      </c>
    </row>
    <row r="1510" customFormat="false" ht="13" hidden="false" customHeight="false" outlineLevel="0" collapsed="false">
      <c r="A1510" s="0" t="n">
        <v>72</v>
      </c>
      <c r="B1510" s="0" t="n">
        <v>59</v>
      </c>
      <c r="C1510" s="0" t="n">
        <v>131</v>
      </c>
      <c r="D1510" s="0" t="s">
        <v>652</v>
      </c>
      <c r="E1510" s="0" t="n">
        <v>-74278.264</v>
      </c>
      <c r="F1510" s="0" t="n">
        <v>52.164</v>
      </c>
      <c r="G1510" s="0" t="n">
        <f aca="false">IF(ISNUMBER(E1510),E1510,VALUE(SUBSTITUTE(E1510,"#",".01")))</f>
        <v>-74278.264</v>
      </c>
    </row>
    <row r="1511" customFormat="false" ht="13" hidden="false" customHeight="false" outlineLevel="0" collapsed="false">
      <c r="A1511" s="0" t="n">
        <v>71</v>
      </c>
      <c r="B1511" s="0" t="n">
        <v>60</v>
      </c>
      <c r="C1511" s="0" t="n">
        <v>131</v>
      </c>
      <c r="D1511" s="0" t="s">
        <v>669</v>
      </c>
      <c r="E1511" s="0" t="n">
        <v>-67768.984</v>
      </c>
      <c r="F1511" s="0" t="n">
        <v>27.945</v>
      </c>
      <c r="G1511" s="0" t="n">
        <f aca="false">IF(ISNUMBER(E1511),E1511,VALUE(SUBSTITUTE(E1511,"#",".01")))</f>
        <v>-67768.984</v>
      </c>
    </row>
    <row r="1512" customFormat="false" ht="13" hidden="false" customHeight="false" outlineLevel="0" collapsed="false">
      <c r="A1512" s="0" t="n">
        <v>70</v>
      </c>
      <c r="B1512" s="0" t="n">
        <v>61</v>
      </c>
      <c r="C1512" s="0" t="n">
        <v>131</v>
      </c>
      <c r="D1512" s="0" t="s">
        <v>678</v>
      </c>
      <c r="E1512" s="0" t="s">
        <v>701</v>
      </c>
      <c r="F1512" s="0" t="s">
        <v>190</v>
      </c>
      <c r="G1512" s="0" t="n">
        <f aca="false">IF(ISNUMBER(E1512),E1512,VALUE(SUBSTITUTE(E1512,"#",".01")))</f>
        <v>-59737.01</v>
      </c>
    </row>
    <row r="1513" customFormat="false" ht="13" hidden="false" customHeight="false" outlineLevel="0" collapsed="false">
      <c r="A1513" s="0" t="n">
        <v>69</v>
      </c>
      <c r="B1513" s="0" t="n">
        <v>62</v>
      </c>
      <c r="C1513" s="0" t="n">
        <v>131</v>
      </c>
      <c r="D1513" s="0" t="s">
        <v>687</v>
      </c>
      <c r="E1513" s="0" t="s">
        <v>702</v>
      </c>
      <c r="F1513" s="0" t="s">
        <v>180</v>
      </c>
      <c r="G1513" s="0" t="n">
        <f aca="false">IF(ISNUMBER(E1513),E1513,VALUE(SUBSTITUTE(E1513,"#",".01")))</f>
        <v>-50198.01</v>
      </c>
    </row>
    <row r="1514" customFormat="false" ht="13" hidden="false" customHeight="false" outlineLevel="0" collapsed="false">
      <c r="A1514" s="0" t="n">
        <v>68</v>
      </c>
      <c r="B1514" s="0" t="n">
        <v>63</v>
      </c>
      <c r="C1514" s="0" t="n">
        <v>131</v>
      </c>
      <c r="D1514" s="0" t="s">
        <v>698</v>
      </c>
      <c r="E1514" s="0" t="s">
        <v>703</v>
      </c>
      <c r="F1514" s="0" t="s">
        <v>167</v>
      </c>
      <c r="G1514" s="0" t="n">
        <f aca="false">IF(ISNUMBER(E1514),E1514,VALUE(SUBSTITUTE(E1514,"#",".01")))</f>
        <v>-39353.01</v>
      </c>
    </row>
    <row r="1515" customFormat="false" ht="13" hidden="false" customHeight="false" outlineLevel="0" collapsed="false">
      <c r="A1515" s="0" t="n">
        <v>84</v>
      </c>
      <c r="B1515" s="0" t="n">
        <v>48</v>
      </c>
      <c r="C1515" s="0" t="n">
        <v>132</v>
      </c>
      <c r="D1515" s="0" t="s">
        <v>536</v>
      </c>
      <c r="E1515" s="0" t="s">
        <v>704</v>
      </c>
      <c r="F1515" s="0" t="s">
        <v>169</v>
      </c>
      <c r="G1515" s="0" t="n">
        <f aca="false">IF(ISNUMBER(E1515),E1515,VALUE(SUBSTITUTE(E1515,"#",".01")))</f>
        <v>-50720.01</v>
      </c>
    </row>
    <row r="1516" customFormat="false" ht="13" hidden="false" customHeight="false" outlineLevel="0" collapsed="false">
      <c r="A1516" s="0" t="n">
        <v>83</v>
      </c>
      <c r="B1516" s="0" t="n">
        <v>49</v>
      </c>
      <c r="C1516" s="0" t="n">
        <v>132</v>
      </c>
      <c r="D1516" s="0" t="s">
        <v>545</v>
      </c>
      <c r="E1516" s="0" t="n">
        <v>-62419.171</v>
      </c>
      <c r="F1516" s="0" t="n">
        <v>61.532</v>
      </c>
      <c r="G1516" s="0" t="n">
        <f aca="false">IF(ISNUMBER(E1516),E1516,VALUE(SUBSTITUTE(E1516,"#",".01")))</f>
        <v>-62419.171</v>
      </c>
    </row>
    <row r="1517" customFormat="false" ht="13" hidden="false" customHeight="false" outlineLevel="0" collapsed="false">
      <c r="A1517" s="0" t="n">
        <v>82</v>
      </c>
      <c r="B1517" s="0" t="n">
        <v>50</v>
      </c>
      <c r="C1517" s="0" t="n">
        <v>132</v>
      </c>
      <c r="D1517" s="0" t="s">
        <v>552</v>
      </c>
      <c r="E1517" s="0" t="n">
        <v>-76554.171</v>
      </c>
      <c r="F1517" s="0" t="n">
        <v>13.644</v>
      </c>
      <c r="G1517" s="0" t="n">
        <f aca="false">IF(ISNUMBER(E1517),E1517,VALUE(SUBSTITUTE(E1517,"#",".01")))</f>
        <v>-76554.171</v>
      </c>
    </row>
    <row r="1518" customFormat="false" ht="13" hidden="false" customHeight="false" outlineLevel="0" collapsed="false">
      <c r="A1518" s="0" t="n">
        <v>81</v>
      </c>
      <c r="B1518" s="0" t="n">
        <v>51</v>
      </c>
      <c r="C1518" s="0" t="n">
        <v>132</v>
      </c>
      <c r="D1518" s="0" t="s">
        <v>561</v>
      </c>
      <c r="E1518" s="0" t="n">
        <v>-79673.573</v>
      </c>
      <c r="F1518" s="0" t="n">
        <v>14.373</v>
      </c>
      <c r="G1518" s="0" t="n">
        <f aca="false">IF(ISNUMBER(E1518),E1518,VALUE(SUBSTITUTE(E1518,"#",".01")))</f>
        <v>-79673.573</v>
      </c>
    </row>
    <row r="1519" customFormat="false" ht="13" hidden="false" customHeight="false" outlineLevel="0" collapsed="false">
      <c r="A1519" s="0" t="n">
        <v>80</v>
      </c>
      <c r="B1519" s="0" t="n">
        <v>52</v>
      </c>
      <c r="C1519" s="0" t="n">
        <v>132</v>
      </c>
      <c r="D1519" s="0" t="s">
        <v>571</v>
      </c>
      <c r="E1519" s="0" t="n">
        <v>-85182.183</v>
      </c>
      <c r="F1519" s="0" t="n">
        <v>6.924</v>
      </c>
      <c r="G1519" s="0" t="n">
        <f aca="false">IF(ISNUMBER(E1519),E1519,VALUE(SUBSTITUTE(E1519,"#",".01")))</f>
        <v>-85182.183</v>
      </c>
    </row>
    <row r="1520" customFormat="false" ht="13" hidden="false" customHeight="false" outlineLevel="0" collapsed="false">
      <c r="A1520" s="0" t="n">
        <v>79</v>
      </c>
      <c r="B1520" s="0" t="n">
        <v>53</v>
      </c>
      <c r="C1520" s="0" t="n">
        <v>132</v>
      </c>
      <c r="D1520" s="0" t="s">
        <v>587</v>
      </c>
      <c r="E1520" s="0" t="n">
        <v>-85699.888</v>
      </c>
      <c r="F1520" s="0" t="n">
        <v>5.797</v>
      </c>
      <c r="G1520" s="0" t="n">
        <f aca="false">IF(ISNUMBER(E1520),E1520,VALUE(SUBSTITUTE(E1520,"#",".01")))</f>
        <v>-85699.888</v>
      </c>
    </row>
    <row r="1521" customFormat="false" ht="13" hidden="false" customHeight="false" outlineLevel="0" collapsed="false">
      <c r="A1521" s="0" t="n">
        <v>78</v>
      </c>
      <c r="B1521" s="0" t="n">
        <v>54</v>
      </c>
      <c r="C1521" s="0" t="n">
        <v>132</v>
      </c>
      <c r="D1521" s="0" t="s">
        <v>598</v>
      </c>
      <c r="E1521" s="0" t="n">
        <v>-89280.48</v>
      </c>
      <c r="F1521" s="0" t="n">
        <v>0.972</v>
      </c>
      <c r="G1521" s="0" t="n">
        <f aca="false">IF(ISNUMBER(E1521),E1521,VALUE(SUBSTITUTE(E1521,"#",".01")))</f>
        <v>-89280.48</v>
      </c>
    </row>
    <row r="1522" customFormat="false" ht="13" hidden="false" customHeight="false" outlineLevel="0" collapsed="false">
      <c r="A1522" s="0" t="n">
        <v>77</v>
      </c>
      <c r="B1522" s="0" t="n">
        <v>55</v>
      </c>
      <c r="C1522" s="0" t="n">
        <v>132</v>
      </c>
      <c r="D1522" s="0" t="s">
        <v>606</v>
      </c>
      <c r="E1522" s="0" t="n">
        <v>-87155.926</v>
      </c>
      <c r="F1522" s="0" t="n">
        <v>1.9</v>
      </c>
      <c r="G1522" s="0" t="n">
        <f aca="false">IF(ISNUMBER(E1522),E1522,VALUE(SUBSTITUTE(E1522,"#",".01")))</f>
        <v>-87155.926</v>
      </c>
    </row>
    <row r="1523" customFormat="false" ht="13" hidden="false" customHeight="false" outlineLevel="0" collapsed="false">
      <c r="A1523" s="0" t="n">
        <v>76</v>
      </c>
      <c r="B1523" s="0" t="n">
        <v>56</v>
      </c>
      <c r="C1523" s="0" t="n">
        <v>132</v>
      </c>
      <c r="D1523" s="0" t="s">
        <v>618</v>
      </c>
      <c r="E1523" s="0" t="n">
        <v>-88434.841</v>
      </c>
      <c r="F1523" s="0" t="n">
        <v>1.057</v>
      </c>
      <c r="G1523" s="0" t="n">
        <f aca="false">IF(ISNUMBER(E1523),E1523,VALUE(SUBSTITUTE(E1523,"#",".01")))</f>
        <v>-88434.841</v>
      </c>
    </row>
    <row r="1524" customFormat="false" ht="13" hidden="false" customHeight="false" outlineLevel="0" collapsed="false">
      <c r="A1524" s="0" t="n">
        <v>75</v>
      </c>
      <c r="B1524" s="0" t="n">
        <v>57</v>
      </c>
      <c r="C1524" s="0" t="n">
        <v>132</v>
      </c>
      <c r="D1524" s="0" t="s">
        <v>631</v>
      </c>
      <c r="E1524" s="0" t="n">
        <v>-83740.245</v>
      </c>
      <c r="F1524" s="0" t="n">
        <v>39.164</v>
      </c>
      <c r="G1524" s="0" t="n">
        <f aca="false">IF(ISNUMBER(E1524),E1524,VALUE(SUBSTITUTE(E1524,"#",".01")))</f>
        <v>-83740.245</v>
      </c>
    </row>
    <row r="1525" customFormat="false" ht="13" hidden="false" customHeight="false" outlineLevel="0" collapsed="false">
      <c r="A1525" s="0" t="n">
        <v>74</v>
      </c>
      <c r="B1525" s="0" t="n">
        <v>58</v>
      </c>
      <c r="C1525" s="0" t="n">
        <v>132</v>
      </c>
      <c r="D1525" s="0" t="s">
        <v>642</v>
      </c>
      <c r="E1525" s="0" t="n">
        <v>-82474.025</v>
      </c>
      <c r="F1525" s="0" t="n">
        <v>20.574</v>
      </c>
      <c r="G1525" s="0" t="n">
        <f aca="false">IF(ISNUMBER(E1525),E1525,VALUE(SUBSTITUTE(E1525,"#",".01")))</f>
        <v>-82474.025</v>
      </c>
    </row>
    <row r="1526" customFormat="false" ht="13" hidden="false" customHeight="false" outlineLevel="0" collapsed="false">
      <c r="A1526" s="0" t="n">
        <v>73</v>
      </c>
      <c r="B1526" s="0" t="n">
        <v>59</v>
      </c>
      <c r="C1526" s="0" t="n">
        <v>132</v>
      </c>
      <c r="D1526" s="0" t="s">
        <v>652</v>
      </c>
      <c r="E1526" s="0" t="n">
        <v>-75213.484</v>
      </c>
      <c r="F1526" s="0" t="n">
        <v>56.821</v>
      </c>
      <c r="G1526" s="0" t="n">
        <f aca="false">IF(ISNUMBER(E1526),E1526,VALUE(SUBSTITUTE(E1526,"#",".01")))</f>
        <v>-75213.484</v>
      </c>
    </row>
    <row r="1527" customFormat="false" ht="13" hidden="false" customHeight="false" outlineLevel="0" collapsed="false">
      <c r="A1527" s="0" t="n">
        <v>72</v>
      </c>
      <c r="B1527" s="0" t="n">
        <v>60</v>
      </c>
      <c r="C1527" s="0" t="n">
        <v>132</v>
      </c>
      <c r="D1527" s="0" t="s">
        <v>669</v>
      </c>
      <c r="E1527" s="0" t="n">
        <v>-71425.808</v>
      </c>
      <c r="F1527" s="0" t="n">
        <v>24.205</v>
      </c>
      <c r="G1527" s="0" t="n">
        <f aca="false">IF(ISNUMBER(E1527),E1527,VALUE(SUBSTITUTE(E1527,"#",".01")))</f>
        <v>-71425.808</v>
      </c>
    </row>
    <row r="1528" customFormat="false" ht="13" hidden="false" customHeight="false" outlineLevel="0" collapsed="false">
      <c r="A1528" s="0" t="n">
        <v>71</v>
      </c>
      <c r="B1528" s="0" t="n">
        <v>61</v>
      </c>
      <c r="C1528" s="0" t="n">
        <v>132</v>
      </c>
      <c r="D1528" s="0" t="s">
        <v>678</v>
      </c>
      <c r="E1528" s="0" t="s">
        <v>705</v>
      </c>
      <c r="F1528" s="0" t="s">
        <v>190</v>
      </c>
      <c r="G1528" s="0" t="n">
        <f aca="false">IF(ISNUMBER(E1528),E1528,VALUE(SUBSTITUTE(E1528,"#",".01")))</f>
        <v>-61711.01</v>
      </c>
    </row>
    <row r="1529" customFormat="false" ht="13" hidden="false" customHeight="false" outlineLevel="0" collapsed="false">
      <c r="A1529" s="0" t="n">
        <v>70</v>
      </c>
      <c r="B1529" s="0" t="n">
        <v>62</v>
      </c>
      <c r="C1529" s="0" t="n">
        <v>132</v>
      </c>
      <c r="D1529" s="0" t="s">
        <v>687</v>
      </c>
      <c r="E1529" s="0" t="s">
        <v>706</v>
      </c>
      <c r="F1529" s="0" t="s">
        <v>180</v>
      </c>
      <c r="G1529" s="0" t="n">
        <f aca="false">IF(ISNUMBER(E1529),E1529,VALUE(SUBSTITUTE(E1529,"#",".01")))</f>
        <v>-55247.01</v>
      </c>
    </row>
    <row r="1530" customFormat="false" ht="13" hidden="false" customHeight="false" outlineLevel="0" collapsed="false">
      <c r="A1530" s="0" t="n">
        <v>69</v>
      </c>
      <c r="B1530" s="0" t="n">
        <v>63</v>
      </c>
      <c r="C1530" s="0" t="n">
        <v>132</v>
      </c>
      <c r="D1530" s="0" t="s">
        <v>698</v>
      </c>
      <c r="E1530" s="0" t="s">
        <v>707</v>
      </c>
      <c r="F1530" s="0" t="s">
        <v>167</v>
      </c>
      <c r="G1530" s="0" t="n">
        <f aca="false">IF(ISNUMBER(E1530),E1530,VALUE(SUBSTITUTE(E1530,"#",".01")))</f>
        <v>-42504.01</v>
      </c>
    </row>
    <row r="1531" customFormat="false" ht="13" hidden="false" customHeight="false" outlineLevel="0" collapsed="false">
      <c r="A1531" s="0" t="n">
        <v>84</v>
      </c>
      <c r="B1531" s="0" t="n">
        <v>49</v>
      </c>
      <c r="C1531" s="0" t="n">
        <v>133</v>
      </c>
      <c r="D1531" s="0" t="s">
        <v>545</v>
      </c>
      <c r="E1531" s="0" t="s">
        <v>708</v>
      </c>
      <c r="F1531" s="0" t="s">
        <v>180</v>
      </c>
      <c r="G1531" s="0" t="n">
        <f aca="false">IF(ISNUMBER(E1531),E1531,VALUE(SUBSTITUTE(E1531,"#",".01")))</f>
        <v>-57930.01</v>
      </c>
    </row>
    <row r="1532" customFormat="false" ht="13" hidden="false" customHeight="false" outlineLevel="0" collapsed="false">
      <c r="A1532" s="0" t="n">
        <v>83</v>
      </c>
      <c r="B1532" s="0" t="n">
        <v>50</v>
      </c>
      <c r="C1532" s="0" t="n">
        <v>133</v>
      </c>
      <c r="D1532" s="0" t="s">
        <v>552</v>
      </c>
      <c r="E1532" s="0" t="n">
        <v>-70952.598</v>
      </c>
      <c r="F1532" s="0" t="n">
        <v>35.662</v>
      </c>
      <c r="G1532" s="0" t="n">
        <f aca="false">IF(ISNUMBER(E1532),E1532,VALUE(SUBSTITUTE(E1532,"#",".01")))</f>
        <v>-70952.598</v>
      </c>
    </row>
    <row r="1533" customFormat="false" ht="13" hidden="false" customHeight="false" outlineLevel="0" collapsed="false">
      <c r="A1533" s="0" t="n">
        <v>82</v>
      </c>
      <c r="B1533" s="0" t="n">
        <v>51</v>
      </c>
      <c r="C1533" s="0" t="n">
        <v>133</v>
      </c>
      <c r="D1533" s="0" t="s">
        <v>561</v>
      </c>
      <c r="E1533" s="0" t="n">
        <v>-78942.598</v>
      </c>
      <c r="F1533" s="0" t="n">
        <v>25.431</v>
      </c>
      <c r="G1533" s="0" t="n">
        <f aca="false">IF(ISNUMBER(E1533),E1533,VALUE(SUBSTITUTE(E1533,"#",".01")))</f>
        <v>-78942.598</v>
      </c>
    </row>
    <row r="1534" customFormat="false" ht="13" hidden="false" customHeight="false" outlineLevel="0" collapsed="false">
      <c r="A1534" s="0" t="n">
        <v>81</v>
      </c>
      <c r="B1534" s="0" t="n">
        <v>52</v>
      </c>
      <c r="C1534" s="0" t="n">
        <v>133</v>
      </c>
      <c r="D1534" s="0" t="s">
        <v>571</v>
      </c>
      <c r="E1534" s="0" t="n">
        <v>-82944.598</v>
      </c>
      <c r="F1534" s="0" t="n">
        <v>24.449</v>
      </c>
      <c r="G1534" s="0" t="n">
        <f aca="false">IF(ISNUMBER(E1534),E1534,VALUE(SUBSTITUTE(E1534,"#",".01")))</f>
        <v>-82944.598</v>
      </c>
    </row>
    <row r="1535" customFormat="false" ht="13" hidden="false" customHeight="false" outlineLevel="0" collapsed="false">
      <c r="A1535" s="0" t="n">
        <v>80</v>
      </c>
      <c r="B1535" s="0" t="n">
        <v>53</v>
      </c>
      <c r="C1535" s="0" t="n">
        <v>133</v>
      </c>
      <c r="D1535" s="0" t="s">
        <v>587</v>
      </c>
      <c r="E1535" s="0" t="n">
        <v>-85886.598</v>
      </c>
      <c r="F1535" s="0" t="n">
        <v>4.665</v>
      </c>
      <c r="G1535" s="0" t="n">
        <f aca="false">IF(ISNUMBER(E1535),E1535,VALUE(SUBSTITUTE(E1535,"#",".01")))</f>
        <v>-85886.598</v>
      </c>
    </row>
    <row r="1536" customFormat="false" ht="13" hidden="false" customHeight="false" outlineLevel="0" collapsed="false">
      <c r="A1536" s="0" t="n">
        <v>79</v>
      </c>
      <c r="B1536" s="0" t="n">
        <v>54</v>
      </c>
      <c r="C1536" s="0" t="n">
        <v>133</v>
      </c>
      <c r="D1536" s="0" t="s">
        <v>598</v>
      </c>
      <c r="E1536" s="0" t="n">
        <v>-87643.598</v>
      </c>
      <c r="F1536" s="0" t="n">
        <v>2.4</v>
      </c>
      <c r="G1536" s="0" t="n">
        <f aca="false">IF(ISNUMBER(E1536),E1536,VALUE(SUBSTITUTE(E1536,"#",".01")))</f>
        <v>-87643.598</v>
      </c>
    </row>
    <row r="1537" customFormat="false" ht="13" hidden="false" customHeight="false" outlineLevel="0" collapsed="false">
      <c r="A1537" s="0" t="n">
        <v>78</v>
      </c>
      <c r="B1537" s="0" t="n">
        <v>55</v>
      </c>
      <c r="C1537" s="0" t="n">
        <v>133</v>
      </c>
      <c r="D1537" s="0" t="s">
        <v>606</v>
      </c>
      <c r="E1537" s="0" t="n">
        <v>-88070.958</v>
      </c>
      <c r="F1537" s="0" t="n">
        <v>0.022</v>
      </c>
      <c r="G1537" s="0" t="n">
        <f aca="false">IF(ISNUMBER(E1537),E1537,VALUE(SUBSTITUTE(E1537,"#",".01")))</f>
        <v>-88070.958</v>
      </c>
    </row>
    <row r="1538" customFormat="false" ht="13" hidden="false" customHeight="false" outlineLevel="0" collapsed="false">
      <c r="A1538" s="0" t="n">
        <v>77</v>
      </c>
      <c r="B1538" s="0" t="n">
        <v>56</v>
      </c>
      <c r="C1538" s="0" t="n">
        <v>133</v>
      </c>
      <c r="D1538" s="0" t="s">
        <v>618</v>
      </c>
      <c r="E1538" s="0" t="n">
        <v>-87553.459</v>
      </c>
      <c r="F1538" s="0" t="n">
        <v>0.995</v>
      </c>
      <c r="G1538" s="0" t="n">
        <f aca="false">IF(ISNUMBER(E1538),E1538,VALUE(SUBSTITUTE(E1538,"#",".01")))</f>
        <v>-87553.459</v>
      </c>
    </row>
    <row r="1539" customFormat="false" ht="13" hidden="false" customHeight="false" outlineLevel="0" collapsed="false">
      <c r="A1539" s="0" t="n">
        <v>76</v>
      </c>
      <c r="B1539" s="0" t="n">
        <v>57</v>
      </c>
      <c r="C1539" s="0" t="n">
        <v>133</v>
      </c>
      <c r="D1539" s="0" t="s">
        <v>631</v>
      </c>
      <c r="E1539" s="0" t="n">
        <v>-85494.383</v>
      </c>
      <c r="F1539" s="0" t="n">
        <v>27.945</v>
      </c>
      <c r="G1539" s="0" t="n">
        <f aca="false">IF(ISNUMBER(E1539),E1539,VALUE(SUBSTITUTE(E1539,"#",".01")))</f>
        <v>-85494.383</v>
      </c>
    </row>
    <row r="1540" customFormat="false" ht="13" hidden="false" customHeight="false" outlineLevel="0" collapsed="false">
      <c r="A1540" s="0" t="n">
        <v>75</v>
      </c>
      <c r="B1540" s="0" t="n">
        <v>58</v>
      </c>
      <c r="C1540" s="0" t="n">
        <v>133</v>
      </c>
      <c r="D1540" s="0" t="s">
        <v>642</v>
      </c>
      <c r="E1540" s="0" t="n">
        <v>-82423.228</v>
      </c>
      <c r="F1540" s="0" t="n">
        <v>16.354</v>
      </c>
      <c r="G1540" s="0" t="n">
        <f aca="false">IF(ISNUMBER(E1540),E1540,VALUE(SUBSTITUTE(E1540,"#",".01")))</f>
        <v>-82423.228</v>
      </c>
    </row>
    <row r="1541" customFormat="false" ht="13" hidden="false" customHeight="false" outlineLevel="0" collapsed="false">
      <c r="A1541" s="0" t="n">
        <v>74</v>
      </c>
      <c r="B1541" s="0" t="n">
        <v>59</v>
      </c>
      <c r="C1541" s="0" t="n">
        <v>133</v>
      </c>
      <c r="D1541" s="0" t="s">
        <v>652</v>
      </c>
      <c r="E1541" s="0" t="n">
        <v>-77937.607</v>
      </c>
      <c r="F1541" s="0" t="n">
        <v>12.497</v>
      </c>
      <c r="G1541" s="0" t="n">
        <f aca="false">IF(ISNUMBER(E1541),E1541,VALUE(SUBSTITUTE(E1541,"#",".01")))</f>
        <v>-77937.607</v>
      </c>
    </row>
    <row r="1542" customFormat="false" ht="13" hidden="false" customHeight="false" outlineLevel="0" collapsed="false">
      <c r="A1542" s="0" t="n">
        <v>73</v>
      </c>
      <c r="B1542" s="0" t="n">
        <v>60</v>
      </c>
      <c r="C1542" s="0" t="n">
        <v>133</v>
      </c>
      <c r="D1542" s="0" t="s">
        <v>669</v>
      </c>
      <c r="E1542" s="0" t="n">
        <v>-72332.373</v>
      </c>
      <c r="F1542" s="0" t="n">
        <v>46.575</v>
      </c>
      <c r="G1542" s="0" t="n">
        <f aca="false">IF(ISNUMBER(E1542),E1542,VALUE(SUBSTITUTE(E1542,"#",".01")))</f>
        <v>-72332.373</v>
      </c>
    </row>
    <row r="1543" customFormat="false" ht="13" hidden="false" customHeight="false" outlineLevel="0" collapsed="false">
      <c r="A1543" s="0" t="n">
        <v>72</v>
      </c>
      <c r="B1543" s="0" t="n">
        <v>61</v>
      </c>
      <c r="C1543" s="0" t="n">
        <v>133</v>
      </c>
      <c r="D1543" s="0" t="s">
        <v>678</v>
      </c>
      <c r="E1543" s="0" t="n">
        <v>-65407.646</v>
      </c>
      <c r="F1543" s="0" t="n">
        <v>50.301</v>
      </c>
      <c r="G1543" s="0" t="n">
        <f aca="false">IF(ISNUMBER(E1543),E1543,VALUE(SUBSTITUTE(E1543,"#",".01")))</f>
        <v>-65407.646</v>
      </c>
    </row>
    <row r="1544" customFormat="false" ht="13" hidden="false" customHeight="false" outlineLevel="0" collapsed="false">
      <c r="A1544" s="0" t="n">
        <v>71</v>
      </c>
      <c r="B1544" s="0" t="n">
        <v>62</v>
      </c>
      <c r="C1544" s="0" t="n">
        <v>133</v>
      </c>
      <c r="D1544" s="0" t="s">
        <v>687</v>
      </c>
      <c r="E1544" s="0" t="s">
        <v>709</v>
      </c>
      <c r="F1544" s="0" t="s">
        <v>190</v>
      </c>
      <c r="G1544" s="0" t="n">
        <f aca="false">IF(ISNUMBER(E1544),E1544,VALUE(SUBSTITUTE(E1544,"#",".01")))</f>
        <v>-57129.01</v>
      </c>
    </row>
    <row r="1545" customFormat="false" ht="13" hidden="false" customHeight="false" outlineLevel="0" collapsed="false">
      <c r="A1545" s="0" t="n">
        <v>70</v>
      </c>
      <c r="B1545" s="0" t="n">
        <v>63</v>
      </c>
      <c r="C1545" s="0" t="n">
        <v>133</v>
      </c>
      <c r="D1545" s="0" t="s">
        <v>698</v>
      </c>
      <c r="E1545" s="0" t="s">
        <v>590</v>
      </c>
      <c r="F1545" s="0" t="s">
        <v>180</v>
      </c>
      <c r="G1545" s="0" t="n">
        <f aca="false">IF(ISNUMBER(E1545),E1545,VALUE(SUBSTITUTE(E1545,"#",".01")))</f>
        <v>-47283.01</v>
      </c>
    </row>
    <row r="1546" customFormat="false" ht="13" hidden="false" customHeight="false" outlineLevel="0" collapsed="false">
      <c r="A1546" s="0" t="n">
        <v>85</v>
      </c>
      <c r="B1546" s="0" t="n">
        <v>49</v>
      </c>
      <c r="C1546" s="0" t="n">
        <v>134</v>
      </c>
      <c r="D1546" s="0" t="s">
        <v>545</v>
      </c>
      <c r="E1546" s="0" t="s">
        <v>710</v>
      </c>
      <c r="F1546" s="0" t="s">
        <v>167</v>
      </c>
      <c r="G1546" s="0" t="n">
        <f aca="false">IF(ISNUMBER(E1546),E1546,VALUE(SUBSTITUTE(E1546,"#",".01")))</f>
        <v>-52024.01</v>
      </c>
    </row>
    <row r="1547" customFormat="false" ht="13" hidden="false" customHeight="false" outlineLevel="0" collapsed="false">
      <c r="A1547" s="0" t="n">
        <v>84</v>
      </c>
      <c r="B1547" s="0" t="n">
        <v>50</v>
      </c>
      <c r="C1547" s="0" t="n">
        <v>134</v>
      </c>
      <c r="D1547" s="0" t="s">
        <v>552</v>
      </c>
      <c r="E1547" s="0" t="n">
        <v>-66795.791</v>
      </c>
      <c r="F1547" s="0" t="n">
        <v>99.945</v>
      </c>
      <c r="G1547" s="0" t="n">
        <f aca="false">IF(ISNUMBER(E1547),E1547,VALUE(SUBSTITUTE(E1547,"#",".01")))</f>
        <v>-66795.791</v>
      </c>
    </row>
    <row r="1548" customFormat="false" ht="13" hidden="false" customHeight="false" outlineLevel="0" collapsed="false">
      <c r="A1548" s="0" t="n">
        <v>83</v>
      </c>
      <c r="B1548" s="0" t="n">
        <v>51</v>
      </c>
      <c r="C1548" s="0" t="n">
        <v>134</v>
      </c>
      <c r="D1548" s="0" t="s">
        <v>561</v>
      </c>
      <c r="E1548" s="0" t="n">
        <v>-74165.791</v>
      </c>
      <c r="F1548" s="0" t="n">
        <v>43.463</v>
      </c>
      <c r="G1548" s="0" t="n">
        <f aca="false">IF(ISNUMBER(E1548),E1548,VALUE(SUBSTITUTE(E1548,"#",".01")))</f>
        <v>-74165.791</v>
      </c>
    </row>
    <row r="1549" customFormat="false" ht="13" hidden="false" customHeight="false" outlineLevel="0" collapsed="false">
      <c r="A1549" s="0" t="n">
        <v>82</v>
      </c>
      <c r="B1549" s="0" t="n">
        <v>52</v>
      </c>
      <c r="C1549" s="0" t="n">
        <v>134</v>
      </c>
      <c r="D1549" s="0" t="s">
        <v>571</v>
      </c>
      <c r="E1549" s="0" t="n">
        <v>-82559.49</v>
      </c>
      <c r="F1549" s="0" t="n">
        <v>10.663</v>
      </c>
      <c r="G1549" s="0" t="n">
        <f aca="false">IF(ISNUMBER(E1549),E1549,VALUE(SUBSTITUTE(E1549,"#",".01")))</f>
        <v>-82559.49</v>
      </c>
    </row>
    <row r="1550" customFormat="false" ht="13" hidden="false" customHeight="false" outlineLevel="0" collapsed="false">
      <c r="A1550" s="0" t="n">
        <v>81</v>
      </c>
      <c r="B1550" s="0" t="n">
        <v>53</v>
      </c>
      <c r="C1550" s="0" t="n">
        <v>134</v>
      </c>
      <c r="D1550" s="0" t="s">
        <v>587</v>
      </c>
      <c r="E1550" s="0" t="n">
        <v>-84072.49</v>
      </c>
      <c r="F1550" s="0" t="n">
        <v>8.044</v>
      </c>
      <c r="G1550" s="0" t="n">
        <f aca="false">IF(ISNUMBER(E1550),E1550,VALUE(SUBSTITUTE(E1550,"#",".01")))</f>
        <v>-84072.49</v>
      </c>
    </row>
    <row r="1551" customFormat="false" ht="13" hidden="false" customHeight="false" outlineLevel="0" collapsed="false">
      <c r="A1551" s="0" t="n">
        <v>80</v>
      </c>
      <c r="B1551" s="0" t="n">
        <v>54</v>
      </c>
      <c r="C1551" s="0" t="n">
        <v>134</v>
      </c>
      <c r="D1551" s="0" t="s">
        <v>598</v>
      </c>
      <c r="E1551" s="0" t="n">
        <v>-88124.49</v>
      </c>
      <c r="F1551" s="0" t="n">
        <v>0.84</v>
      </c>
      <c r="G1551" s="0" t="n">
        <f aca="false">IF(ISNUMBER(E1551),E1551,VALUE(SUBSTITUTE(E1551,"#",".01")))</f>
        <v>-88124.49</v>
      </c>
    </row>
    <row r="1552" customFormat="false" ht="13" hidden="false" customHeight="false" outlineLevel="0" collapsed="false">
      <c r="A1552" s="0" t="n">
        <v>79</v>
      </c>
      <c r="B1552" s="0" t="n">
        <v>55</v>
      </c>
      <c r="C1552" s="0" t="n">
        <v>134</v>
      </c>
      <c r="D1552" s="0" t="s">
        <v>606</v>
      </c>
      <c r="E1552" s="0" t="n">
        <v>-86891.181</v>
      </c>
      <c r="F1552" s="0" t="n">
        <v>0.026</v>
      </c>
      <c r="G1552" s="0" t="n">
        <f aca="false">IF(ISNUMBER(E1552),E1552,VALUE(SUBSTITUTE(E1552,"#",".01")))</f>
        <v>-86891.181</v>
      </c>
    </row>
    <row r="1553" customFormat="false" ht="13" hidden="false" customHeight="false" outlineLevel="0" collapsed="false">
      <c r="A1553" s="0" t="n">
        <v>78</v>
      </c>
      <c r="B1553" s="0" t="n">
        <v>56</v>
      </c>
      <c r="C1553" s="0" t="n">
        <v>134</v>
      </c>
      <c r="D1553" s="0" t="s">
        <v>618</v>
      </c>
      <c r="E1553" s="0" t="n">
        <v>-88949.868</v>
      </c>
      <c r="F1553" s="0" t="n">
        <v>0.399</v>
      </c>
      <c r="G1553" s="0" t="n">
        <f aca="false">IF(ISNUMBER(E1553),E1553,VALUE(SUBSTITUTE(E1553,"#",".01")))</f>
        <v>-88949.868</v>
      </c>
    </row>
    <row r="1554" customFormat="false" ht="13" hidden="false" customHeight="false" outlineLevel="0" collapsed="false">
      <c r="A1554" s="0" t="n">
        <v>77</v>
      </c>
      <c r="B1554" s="0" t="n">
        <v>57</v>
      </c>
      <c r="C1554" s="0" t="n">
        <v>134</v>
      </c>
      <c r="D1554" s="0" t="s">
        <v>631</v>
      </c>
      <c r="E1554" s="0" t="n">
        <v>-85218.65</v>
      </c>
      <c r="F1554" s="0" t="n">
        <v>19.93</v>
      </c>
      <c r="G1554" s="0" t="n">
        <f aca="false">IF(ISNUMBER(E1554),E1554,VALUE(SUBSTITUTE(E1554,"#",".01")))</f>
        <v>-85218.65</v>
      </c>
    </row>
    <row r="1555" customFormat="false" ht="13" hidden="false" customHeight="false" outlineLevel="0" collapsed="false">
      <c r="A1555" s="0" t="n">
        <v>76</v>
      </c>
      <c r="B1555" s="0" t="n">
        <v>58</v>
      </c>
      <c r="C1555" s="0" t="n">
        <v>134</v>
      </c>
      <c r="D1555" s="0" t="s">
        <v>642</v>
      </c>
      <c r="E1555" s="0" t="n">
        <v>-84835.983</v>
      </c>
      <c r="F1555" s="0" t="n">
        <v>20.387</v>
      </c>
      <c r="G1555" s="0" t="n">
        <f aca="false">IF(ISNUMBER(E1555),E1555,VALUE(SUBSTITUTE(E1555,"#",".01")))</f>
        <v>-84835.983</v>
      </c>
    </row>
    <row r="1556" customFormat="false" ht="13" hidden="false" customHeight="false" outlineLevel="0" collapsed="false">
      <c r="A1556" s="0" t="n">
        <v>75</v>
      </c>
      <c r="B1556" s="0" t="n">
        <v>59</v>
      </c>
      <c r="C1556" s="0" t="n">
        <v>134</v>
      </c>
      <c r="D1556" s="0" t="s">
        <v>652</v>
      </c>
      <c r="E1556" s="0" t="n">
        <v>-78514.011</v>
      </c>
      <c r="F1556" s="0" t="n">
        <v>35.47</v>
      </c>
      <c r="G1556" s="0" t="n">
        <f aca="false">IF(ISNUMBER(E1556),E1556,VALUE(SUBSTITUTE(E1556,"#",".01")))</f>
        <v>-78514.011</v>
      </c>
    </row>
    <row r="1557" customFormat="false" ht="13" hidden="false" customHeight="false" outlineLevel="0" collapsed="false">
      <c r="A1557" s="0" t="n">
        <v>74</v>
      </c>
      <c r="B1557" s="0" t="n">
        <v>60</v>
      </c>
      <c r="C1557" s="0" t="n">
        <v>134</v>
      </c>
      <c r="D1557" s="0" t="s">
        <v>669</v>
      </c>
      <c r="E1557" s="0" t="n">
        <v>-75646.459</v>
      </c>
      <c r="F1557" s="0" t="n">
        <v>11.817</v>
      </c>
      <c r="G1557" s="0" t="n">
        <f aca="false">IF(ISNUMBER(E1557),E1557,VALUE(SUBSTITUTE(E1557,"#",".01")))</f>
        <v>-75646.459</v>
      </c>
    </row>
    <row r="1558" customFormat="false" ht="13" hidden="false" customHeight="false" outlineLevel="0" collapsed="false">
      <c r="A1558" s="0" t="n">
        <v>73</v>
      </c>
      <c r="B1558" s="0" t="n">
        <v>61</v>
      </c>
      <c r="C1558" s="0" t="n">
        <v>134</v>
      </c>
      <c r="D1558" s="0" t="s">
        <v>678</v>
      </c>
      <c r="E1558" s="0" t="n">
        <v>-66738.751</v>
      </c>
      <c r="F1558" s="0" t="n">
        <v>57.753</v>
      </c>
      <c r="G1558" s="0" t="n">
        <f aca="false">IF(ISNUMBER(E1558),E1558,VALUE(SUBSTITUTE(E1558,"#",".01")))</f>
        <v>-66738.751</v>
      </c>
    </row>
    <row r="1559" customFormat="false" ht="13" hidden="false" customHeight="false" outlineLevel="0" collapsed="false">
      <c r="A1559" s="0" t="n">
        <v>72</v>
      </c>
      <c r="B1559" s="0" t="n">
        <v>62</v>
      </c>
      <c r="C1559" s="0" t="n">
        <v>134</v>
      </c>
      <c r="D1559" s="0" t="s">
        <v>687</v>
      </c>
      <c r="E1559" s="0" t="s">
        <v>711</v>
      </c>
      <c r="F1559" s="0" t="s">
        <v>190</v>
      </c>
      <c r="G1559" s="0" t="n">
        <f aca="false">IF(ISNUMBER(E1559),E1559,VALUE(SUBSTITUTE(E1559,"#",".01")))</f>
        <v>-61507.01</v>
      </c>
    </row>
    <row r="1560" customFormat="false" ht="13" hidden="false" customHeight="false" outlineLevel="0" collapsed="false">
      <c r="A1560" s="0" t="n">
        <v>71</v>
      </c>
      <c r="B1560" s="0" t="n">
        <v>63</v>
      </c>
      <c r="C1560" s="0" t="n">
        <v>134</v>
      </c>
      <c r="D1560" s="0" t="s">
        <v>698</v>
      </c>
      <c r="E1560" s="0" t="s">
        <v>712</v>
      </c>
      <c r="F1560" s="0" t="s">
        <v>190</v>
      </c>
      <c r="G1560" s="0" t="n">
        <f aca="false">IF(ISNUMBER(E1560),E1560,VALUE(SUBSTITUTE(E1560,"#",".01")))</f>
        <v>-49826.01</v>
      </c>
    </row>
    <row r="1561" customFormat="false" ht="13" hidden="false" customHeight="false" outlineLevel="0" collapsed="false">
      <c r="A1561" s="0" t="n">
        <v>70</v>
      </c>
      <c r="B1561" s="0" t="n">
        <v>64</v>
      </c>
      <c r="C1561" s="0" t="n">
        <v>134</v>
      </c>
      <c r="D1561" s="0" t="s">
        <v>713</v>
      </c>
      <c r="E1561" s="0" t="s">
        <v>714</v>
      </c>
      <c r="F1561" s="0" t="s">
        <v>167</v>
      </c>
      <c r="G1561" s="0" t="n">
        <f aca="false">IF(ISNUMBER(E1561),E1561,VALUE(SUBSTITUTE(E1561,"#",".01")))</f>
        <v>-41573.01</v>
      </c>
    </row>
    <row r="1562" customFormat="false" ht="13" hidden="false" customHeight="false" outlineLevel="0" collapsed="false">
      <c r="A1562" s="0" t="n">
        <v>86</v>
      </c>
      <c r="B1562" s="0" t="n">
        <v>49</v>
      </c>
      <c r="C1562" s="0" t="n">
        <v>135</v>
      </c>
      <c r="D1562" s="0" t="s">
        <v>545</v>
      </c>
      <c r="E1562" s="0" t="s">
        <v>553</v>
      </c>
      <c r="F1562" s="0" t="s">
        <v>169</v>
      </c>
      <c r="G1562" s="0" t="n">
        <f aca="false">IF(ISNUMBER(E1562),E1562,VALUE(SUBSTITUTE(E1562,"#",".01")))</f>
        <v>-47199.01</v>
      </c>
    </row>
    <row r="1563" customFormat="false" ht="13" hidden="false" customHeight="false" outlineLevel="0" collapsed="false">
      <c r="A1563" s="0" t="n">
        <v>85</v>
      </c>
      <c r="B1563" s="0" t="n">
        <v>50</v>
      </c>
      <c r="C1563" s="0" t="n">
        <v>135</v>
      </c>
      <c r="D1563" s="0" t="s">
        <v>552</v>
      </c>
      <c r="E1563" s="0" t="s">
        <v>715</v>
      </c>
      <c r="F1563" s="0" t="s">
        <v>167</v>
      </c>
      <c r="G1563" s="0" t="n">
        <f aca="false">IF(ISNUMBER(E1563),E1563,VALUE(SUBSTITUTE(E1563,"#",".01")))</f>
        <v>-60799.01</v>
      </c>
    </row>
    <row r="1564" customFormat="false" ht="13" hidden="false" customHeight="false" outlineLevel="0" collapsed="false">
      <c r="A1564" s="0" t="n">
        <v>84</v>
      </c>
      <c r="B1564" s="0" t="n">
        <v>51</v>
      </c>
      <c r="C1564" s="0" t="n">
        <v>135</v>
      </c>
      <c r="D1564" s="0" t="s">
        <v>561</v>
      </c>
      <c r="E1564" s="0" t="n">
        <v>-69707.636</v>
      </c>
      <c r="F1564" s="0" t="n">
        <v>102.731</v>
      </c>
      <c r="G1564" s="0" t="n">
        <f aca="false">IF(ISNUMBER(E1564),E1564,VALUE(SUBSTITUTE(E1564,"#",".01")))</f>
        <v>-69707.636</v>
      </c>
    </row>
    <row r="1565" customFormat="false" ht="13" hidden="false" customHeight="false" outlineLevel="0" collapsed="false">
      <c r="A1565" s="0" t="n">
        <v>83</v>
      </c>
      <c r="B1565" s="0" t="n">
        <v>52</v>
      </c>
      <c r="C1565" s="0" t="n">
        <v>135</v>
      </c>
      <c r="D1565" s="0" t="s">
        <v>571</v>
      </c>
      <c r="E1565" s="0" t="n">
        <v>-77827.636</v>
      </c>
      <c r="F1565" s="0" t="n">
        <v>89.742</v>
      </c>
      <c r="G1565" s="0" t="n">
        <f aca="false">IF(ISNUMBER(E1565),E1565,VALUE(SUBSTITUTE(E1565,"#",".01")))</f>
        <v>-77827.636</v>
      </c>
    </row>
    <row r="1566" customFormat="false" ht="13" hidden="false" customHeight="false" outlineLevel="0" collapsed="false">
      <c r="A1566" s="0" t="n">
        <v>82</v>
      </c>
      <c r="B1566" s="0" t="n">
        <v>53</v>
      </c>
      <c r="C1566" s="0" t="n">
        <v>135</v>
      </c>
      <c r="D1566" s="0" t="s">
        <v>587</v>
      </c>
      <c r="E1566" s="0" t="n">
        <v>-83789.636</v>
      </c>
      <c r="F1566" s="0" t="n">
        <v>7.32</v>
      </c>
      <c r="G1566" s="0" t="n">
        <f aca="false">IF(ISNUMBER(E1566),E1566,VALUE(SUBSTITUTE(E1566,"#",".01")))</f>
        <v>-83789.636</v>
      </c>
    </row>
    <row r="1567" customFormat="false" ht="13" hidden="false" customHeight="false" outlineLevel="0" collapsed="false">
      <c r="A1567" s="0" t="n">
        <v>81</v>
      </c>
      <c r="B1567" s="0" t="n">
        <v>54</v>
      </c>
      <c r="C1567" s="0" t="n">
        <v>135</v>
      </c>
      <c r="D1567" s="0" t="s">
        <v>598</v>
      </c>
      <c r="E1567" s="0" t="n">
        <v>-86417.033</v>
      </c>
      <c r="F1567" s="0" t="n">
        <v>4.532</v>
      </c>
      <c r="G1567" s="0" t="n">
        <f aca="false">IF(ISNUMBER(E1567),E1567,VALUE(SUBSTITUTE(E1567,"#",".01")))</f>
        <v>-86417.033</v>
      </c>
    </row>
    <row r="1568" customFormat="false" ht="13" hidden="false" customHeight="false" outlineLevel="0" collapsed="false">
      <c r="A1568" s="0" t="n">
        <v>80</v>
      </c>
      <c r="B1568" s="0" t="n">
        <v>55</v>
      </c>
      <c r="C1568" s="0" t="n">
        <v>135</v>
      </c>
      <c r="D1568" s="0" t="s">
        <v>606</v>
      </c>
      <c r="E1568" s="0" t="n">
        <v>-87581.853</v>
      </c>
      <c r="F1568" s="0" t="n">
        <v>1</v>
      </c>
      <c r="G1568" s="0" t="n">
        <f aca="false">IF(ISNUMBER(E1568),E1568,VALUE(SUBSTITUTE(E1568,"#",".01")))</f>
        <v>-87581.853</v>
      </c>
    </row>
    <row r="1569" customFormat="false" ht="13" hidden="false" customHeight="false" outlineLevel="0" collapsed="false">
      <c r="A1569" s="0" t="n">
        <v>79</v>
      </c>
      <c r="B1569" s="0" t="n">
        <v>56</v>
      </c>
      <c r="C1569" s="0" t="n">
        <v>135</v>
      </c>
      <c r="D1569" s="0" t="s">
        <v>618</v>
      </c>
      <c r="E1569" s="0" t="n">
        <v>-87850.512</v>
      </c>
      <c r="F1569" s="0" t="n">
        <v>0.412</v>
      </c>
      <c r="G1569" s="0" t="n">
        <f aca="false">IF(ISNUMBER(E1569),E1569,VALUE(SUBSTITUTE(E1569,"#",".01")))</f>
        <v>-87850.512</v>
      </c>
    </row>
    <row r="1570" customFormat="false" ht="13" hidden="false" customHeight="false" outlineLevel="0" collapsed="false">
      <c r="A1570" s="0" t="n">
        <v>78</v>
      </c>
      <c r="B1570" s="0" t="n">
        <v>57</v>
      </c>
      <c r="C1570" s="0" t="n">
        <v>135</v>
      </c>
      <c r="D1570" s="0" t="s">
        <v>631</v>
      </c>
      <c r="E1570" s="0" t="n">
        <v>-86650.512</v>
      </c>
      <c r="F1570" s="0" t="n">
        <v>10.008</v>
      </c>
      <c r="G1570" s="0" t="n">
        <f aca="false">IF(ISNUMBER(E1570),E1570,VALUE(SUBSTITUTE(E1570,"#",".01")))</f>
        <v>-86650.512</v>
      </c>
    </row>
    <row r="1571" customFormat="false" ht="13" hidden="false" customHeight="false" outlineLevel="0" collapsed="false">
      <c r="A1571" s="0" t="n">
        <v>77</v>
      </c>
      <c r="B1571" s="0" t="n">
        <v>58</v>
      </c>
      <c r="C1571" s="0" t="n">
        <v>135</v>
      </c>
      <c r="D1571" s="0" t="s">
        <v>642</v>
      </c>
      <c r="E1571" s="0" t="n">
        <v>-84624.93</v>
      </c>
      <c r="F1571" s="0" t="n">
        <v>11.043</v>
      </c>
      <c r="G1571" s="0" t="n">
        <f aca="false">IF(ISNUMBER(E1571),E1571,VALUE(SUBSTITUTE(E1571,"#",".01")))</f>
        <v>-84624.93</v>
      </c>
    </row>
    <row r="1572" customFormat="false" ht="13" hidden="false" customHeight="false" outlineLevel="0" collapsed="false">
      <c r="A1572" s="0" t="n">
        <v>76</v>
      </c>
      <c r="B1572" s="0" t="n">
        <v>59</v>
      </c>
      <c r="C1572" s="0" t="n">
        <v>135</v>
      </c>
      <c r="D1572" s="0" t="s">
        <v>652</v>
      </c>
      <c r="E1572" s="0" t="n">
        <v>-80935.888</v>
      </c>
      <c r="F1572" s="0" t="n">
        <v>11.817</v>
      </c>
      <c r="G1572" s="0" t="n">
        <f aca="false">IF(ISNUMBER(E1572),E1572,VALUE(SUBSTITUTE(E1572,"#",".01")))</f>
        <v>-80935.888</v>
      </c>
    </row>
    <row r="1573" customFormat="false" ht="13" hidden="false" customHeight="false" outlineLevel="0" collapsed="false">
      <c r="A1573" s="0" t="n">
        <v>75</v>
      </c>
      <c r="B1573" s="0" t="n">
        <v>60</v>
      </c>
      <c r="C1573" s="0" t="n">
        <v>135</v>
      </c>
      <c r="D1573" s="0" t="s">
        <v>669</v>
      </c>
      <c r="E1573" s="0" t="n">
        <v>-76213.758</v>
      </c>
      <c r="F1573" s="0" t="n">
        <v>19.296</v>
      </c>
      <c r="G1573" s="0" t="n">
        <f aca="false">IF(ISNUMBER(E1573),E1573,VALUE(SUBSTITUTE(E1573,"#",".01")))</f>
        <v>-76213.758</v>
      </c>
    </row>
    <row r="1574" customFormat="false" ht="13" hidden="false" customHeight="false" outlineLevel="0" collapsed="false">
      <c r="A1574" s="0" t="n">
        <v>74</v>
      </c>
      <c r="B1574" s="0" t="n">
        <v>61</v>
      </c>
      <c r="C1574" s="0" t="n">
        <v>135</v>
      </c>
      <c r="D1574" s="0" t="s">
        <v>678</v>
      </c>
      <c r="E1574" s="0" t="n">
        <v>-69977.556</v>
      </c>
      <c r="F1574" s="0" t="n">
        <v>58.684</v>
      </c>
      <c r="G1574" s="0" t="n">
        <f aca="false">IF(ISNUMBER(E1574),E1574,VALUE(SUBSTITUTE(E1574,"#",".01")))</f>
        <v>-69977.556</v>
      </c>
    </row>
    <row r="1575" customFormat="false" ht="13" hidden="false" customHeight="false" outlineLevel="0" collapsed="false">
      <c r="A1575" s="0" t="n">
        <v>73</v>
      </c>
      <c r="B1575" s="0" t="n">
        <v>62</v>
      </c>
      <c r="C1575" s="0" t="n">
        <v>135</v>
      </c>
      <c r="D1575" s="0" t="s">
        <v>687</v>
      </c>
      <c r="E1575" s="0" t="n">
        <v>-62857.216</v>
      </c>
      <c r="F1575" s="0" t="n">
        <v>154.628</v>
      </c>
      <c r="G1575" s="0" t="n">
        <f aca="false">IF(ISNUMBER(E1575),E1575,VALUE(SUBSTITUTE(E1575,"#",".01")))</f>
        <v>-62857.216</v>
      </c>
    </row>
    <row r="1576" customFormat="false" ht="13" hidden="false" customHeight="false" outlineLevel="0" collapsed="false">
      <c r="A1576" s="0" t="n">
        <v>72</v>
      </c>
      <c r="B1576" s="0" t="n">
        <v>63</v>
      </c>
      <c r="C1576" s="0" t="n">
        <v>135</v>
      </c>
      <c r="D1576" s="0" t="s">
        <v>698</v>
      </c>
      <c r="E1576" s="0" t="s">
        <v>716</v>
      </c>
      <c r="F1576" s="0" t="s">
        <v>180</v>
      </c>
      <c r="G1576" s="0" t="n">
        <f aca="false">IF(ISNUMBER(E1576),E1576,VALUE(SUBSTITUTE(E1576,"#",".01")))</f>
        <v>-54194.01</v>
      </c>
    </row>
    <row r="1577" customFormat="false" ht="13" hidden="false" customHeight="false" outlineLevel="0" collapsed="false">
      <c r="A1577" s="0" t="n">
        <v>71</v>
      </c>
      <c r="B1577" s="0" t="n">
        <v>64</v>
      </c>
      <c r="C1577" s="0" t="n">
        <v>135</v>
      </c>
      <c r="D1577" s="0" t="s">
        <v>713</v>
      </c>
      <c r="E1577" s="0" t="s">
        <v>717</v>
      </c>
      <c r="F1577" s="0" t="s">
        <v>169</v>
      </c>
      <c r="G1577" s="0" t="n">
        <f aca="false">IF(ISNUMBER(E1577),E1577,VALUE(SUBSTITUTE(E1577,"#",".01")))</f>
        <v>-44181.01</v>
      </c>
    </row>
    <row r="1578" customFormat="false" ht="13" hidden="false" customHeight="false" outlineLevel="0" collapsed="false">
      <c r="A1578" s="0" t="n">
        <v>86</v>
      </c>
      <c r="B1578" s="0" t="n">
        <v>50</v>
      </c>
      <c r="C1578" s="0" t="n">
        <v>136</v>
      </c>
      <c r="D1578" s="0" t="s">
        <v>552</v>
      </c>
      <c r="E1578" s="0" t="s">
        <v>718</v>
      </c>
      <c r="F1578" s="0" t="s">
        <v>169</v>
      </c>
      <c r="G1578" s="0" t="n">
        <f aca="false">IF(ISNUMBER(E1578),E1578,VALUE(SUBSTITUTE(E1578,"#",".01")))</f>
        <v>-56504.01</v>
      </c>
    </row>
    <row r="1579" customFormat="false" ht="13" hidden="false" customHeight="false" outlineLevel="0" collapsed="false">
      <c r="A1579" s="0" t="n">
        <v>85</v>
      </c>
      <c r="B1579" s="0" t="n">
        <v>51</v>
      </c>
      <c r="C1579" s="0" t="n">
        <v>136</v>
      </c>
      <c r="D1579" s="0" t="s">
        <v>561</v>
      </c>
      <c r="E1579" s="0" t="s">
        <v>719</v>
      </c>
      <c r="F1579" s="0" t="s">
        <v>180</v>
      </c>
      <c r="G1579" s="0" t="n">
        <f aca="false">IF(ISNUMBER(E1579),E1579,VALUE(SUBSTITUTE(E1579,"#",".01")))</f>
        <v>-64879.01</v>
      </c>
    </row>
    <row r="1580" customFormat="false" ht="13" hidden="false" customHeight="false" outlineLevel="0" collapsed="false">
      <c r="A1580" s="0" t="n">
        <v>84</v>
      </c>
      <c r="B1580" s="0" t="n">
        <v>52</v>
      </c>
      <c r="C1580" s="0" t="n">
        <v>136</v>
      </c>
      <c r="D1580" s="0" t="s">
        <v>571</v>
      </c>
      <c r="E1580" s="0" t="n">
        <v>-74425.21</v>
      </c>
      <c r="F1580" s="0" t="n">
        <v>45.231</v>
      </c>
      <c r="G1580" s="0" t="n">
        <f aca="false">IF(ISNUMBER(E1580),E1580,VALUE(SUBSTITUTE(E1580,"#",".01")))</f>
        <v>-74425.21</v>
      </c>
    </row>
    <row r="1581" customFormat="false" ht="13" hidden="false" customHeight="false" outlineLevel="0" collapsed="false">
      <c r="A1581" s="0" t="n">
        <v>83</v>
      </c>
      <c r="B1581" s="0" t="n">
        <v>53</v>
      </c>
      <c r="C1581" s="0" t="n">
        <v>136</v>
      </c>
      <c r="D1581" s="0" t="s">
        <v>587</v>
      </c>
      <c r="E1581" s="0" t="n">
        <v>-79499.294</v>
      </c>
      <c r="F1581" s="0" t="n">
        <v>49.698</v>
      </c>
      <c r="G1581" s="0" t="n">
        <f aca="false">IF(ISNUMBER(E1581),E1581,VALUE(SUBSTITUTE(E1581,"#",".01")))</f>
        <v>-79499.294</v>
      </c>
    </row>
    <row r="1582" customFormat="false" ht="13" hidden="false" customHeight="false" outlineLevel="0" collapsed="false">
      <c r="A1582" s="0" t="n">
        <v>82</v>
      </c>
      <c r="B1582" s="0" t="n">
        <v>54</v>
      </c>
      <c r="C1582" s="0" t="n">
        <v>136</v>
      </c>
      <c r="D1582" s="0" t="s">
        <v>598</v>
      </c>
      <c r="E1582" s="0" t="n">
        <v>-86425.137</v>
      </c>
      <c r="F1582" s="0" t="n">
        <v>7.041</v>
      </c>
      <c r="G1582" s="0" t="n">
        <f aca="false">IF(ISNUMBER(E1582),E1582,VALUE(SUBSTITUTE(E1582,"#",".01")))</f>
        <v>-86425.137</v>
      </c>
    </row>
    <row r="1583" customFormat="false" ht="13" hidden="false" customHeight="false" outlineLevel="0" collapsed="false">
      <c r="A1583" s="0" t="n">
        <v>81</v>
      </c>
      <c r="B1583" s="0" t="n">
        <v>55</v>
      </c>
      <c r="C1583" s="0" t="n">
        <v>136</v>
      </c>
      <c r="D1583" s="0" t="s">
        <v>606</v>
      </c>
      <c r="E1583" s="0" t="n">
        <v>-86338.711</v>
      </c>
      <c r="F1583" s="0" t="n">
        <v>1.902</v>
      </c>
      <c r="G1583" s="0" t="n">
        <f aca="false">IF(ISNUMBER(E1583),E1583,VALUE(SUBSTITUTE(E1583,"#",".01")))</f>
        <v>-86338.711</v>
      </c>
    </row>
    <row r="1584" customFormat="false" ht="13" hidden="false" customHeight="false" outlineLevel="0" collapsed="false">
      <c r="A1584" s="0" t="n">
        <v>80</v>
      </c>
      <c r="B1584" s="0" t="n">
        <v>56</v>
      </c>
      <c r="C1584" s="0" t="n">
        <v>136</v>
      </c>
      <c r="D1584" s="0" t="s">
        <v>618</v>
      </c>
      <c r="E1584" s="0" t="n">
        <v>-88886.935</v>
      </c>
      <c r="F1584" s="0" t="n">
        <v>0.414</v>
      </c>
      <c r="G1584" s="0" t="n">
        <f aca="false">IF(ISNUMBER(E1584),E1584,VALUE(SUBSTITUTE(E1584,"#",".01")))</f>
        <v>-88886.935</v>
      </c>
    </row>
    <row r="1585" customFormat="false" ht="13" hidden="false" customHeight="false" outlineLevel="0" collapsed="false">
      <c r="A1585" s="0" t="n">
        <v>79</v>
      </c>
      <c r="B1585" s="0" t="n">
        <v>57</v>
      </c>
      <c r="C1585" s="0" t="n">
        <v>136</v>
      </c>
      <c r="D1585" s="0" t="s">
        <v>631</v>
      </c>
      <c r="E1585" s="0" t="n">
        <v>-86036.945</v>
      </c>
      <c r="F1585" s="0" t="n">
        <v>52.914</v>
      </c>
      <c r="G1585" s="0" t="n">
        <f aca="false">IF(ISNUMBER(E1585),E1585,VALUE(SUBSTITUTE(E1585,"#",".01")))</f>
        <v>-86036.945</v>
      </c>
    </row>
    <row r="1586" customFormat="false" ht="13" hidden="false" customHeight="false" outlineLevel="0" collapsed="false">
      <c r="A1586" s="0" t="n">
        <v>78</v>
      </c>
      <c r="B1586" s="0" t="n">
        <v>58</v>
      </c>
      <c r="C1586" s="0" t="n">
        <v>136</v>
      </c>
      <c r="D1586" s="0" t="s">
        <v>642</v>
      </c>
      <c r="E1586" s="0" t="n">
        <v>-86468.332</v>
      </c>
      <c r="F1586" s="0" t="n">
        <v>13.308</v>
      </c>
      <c r="G1586" s="0" t="n">
        <f aca="false">IF(ISNUMBER(E1586),E1586,VALUE(SUBSTITUTE(E1586,"#",".01")))</f>
        <v>-86468.332</v>
      </c>
    </row>
    <row r="1587" customFormat="false" ht="13" hidden="false" customHeight="false" outlineLevel="0" collapsed="false">
      <c r="A1587" s="0" t="n">
        <v>77</v>
      </c>
      <c r="B1587" s="0" t="n">
        <v>59</v>
      </c>
      <c r="C1587" s="0" t="n">
        <v>136</v>
      </c>
      <c r="D1587" s="0" t="s">
        <v>652</v>
      </c>
      <c r="E1587" s="0" t="n">
        <v>-81327.241</v>
      </c>
      <c r="F1587" s="0" t="n">
        <v>12.258</v>
      </c>
      <c r="G1587" s="0" t="n">
        <f aca="false">IF(ISNUMBER(E1587),E1587,VALUE(SUBSTITUTE(E1587,"#",".01")))</f>
        <v>-81327.241</v>
      </c>
    </row>
    <row r="1588" customFormat="false" ht="13" hidden="false" customHeight="false" outlineLevel="0" collapsed="false">
      <c r="A1588" s="0" t="n">
        <v>76</v>
      </c>
      <c r="B1588" s="0" t="n">
        <v>60</v>
      </c>
      <c r="C1588" s="0" t="n">
        <v>136</v>
      </c>
      <c r="D1588" s="0" t="s">
        <v>669</v>
      </c>
      <c r="E1588" s="0" t="n">
        <v>-79199.314</v>
      </c>
      <c r="F1588" s="0" t="n">
        <v>11.817</v>
      </c>
      <c r="G1588" s="0" t="n">
        <f aca="false">IF(ISNUMBER(E1588),E1588,VALUE(SUBSTITUTE(E1588,"#",".01")))</f>
        <v>-79199.314</v>
      </c>
    </row>
    <row r="1589" customFormat="false" ht="13" hidden="false" customHeight="false" outlineLevel="0" collapsed="false">
      <c r="A1589" s="0" t="n">
        <v>75</v>
      </c>
      <c r="B1589" s="0" t="n">
        <v>61</v>
      </c>
      <c r="C1589" s="0" t="n">
        <v>136</v>
      </c>
      <c r="D1589" s="0" t="s">
        <v>678</v>
      </c>
      <c r="E1589" s="0" t="n">
        <v>-71197.972</v>
      </c>
      <c r="F1589" s="0" t="n">
        <v>78.062</v>
      </c>
      <c r="G1589" s="0" t="n">
        <f aca="false">IF(ISNUMBER(E1589),E1589,VALUE(SUBSTITUTE(E1589,"#",".01")))</f>
        <v>-71197.972</v>
      </c>
    </row>
    <row r="1590" customFormat="false" ht="13" hidden="false" customHeight="false" outlineLevel="0" collapsed="false">
      <c r="A1590" s="0" t="n">
        <v>74</v>
      </c>
      <c r="B1590" s="0" t="n">
        <v>62</v>
      </c>
      <c r="C1590" s="0" t="n">
        <v>136</v>
      </c>
      <c r="D1590" s="0" t="s">
        <v>687</v>
      </c>
      <c r="E1590" s="0" t="n">
        <v>-66810.917</v>
      </c>
      <c r="F1590" s="0" t="n">
        <v>12.497</v>
      </c>
      <c r="G1590" s="0" t="n">
        <f aca="false">IF(ISNUMBER(E1590),E1590,VALUE(SUBSTITUTE(E1590,"#",".01")))</f>
        <v>-66810.917</v>
      </c>
    </row>
    <row r="1591" customFormat="false" ht="13" hidden="false" customHeight="false" outlineLevel="0" collapsed="false">
      <c r="A1591" s="0" t="n">
        <v>73</v>
      </c>
      <c r="B1591" s="0" t="n">
        <v>63</v>
      </c>
      <c r="C1591" s="0" t="n">
        <v>136</v>
      </c>
      <c r="D1591" s="0" t="s">
        <v>698</v>
      </c>
      <c r="E1591" s="0" t="s">
        <v>720</v>
      </c>
      <c r="F1591" s="0" t="s">
        <v>190</v>
      </c>
      <c r="G1591" s="0" t="n">
        <f aca="false">IF(ISNUMBER(E1591),E1591,VALUE(SUBSTITUTE(E1591,"#",".01")))</f>
        <v>-56262.01</v>
      </c>
    </row>
    <row r="1592" customFormat="false" ht="13" hidden="false" customHeight="false" outlineLevel="0" collapsed="false">
      <c r="A1592" s="0" t="n">
        <v>72</v>
      </c>
      <c r="B1592" s="0" t="n">
        <v>64</v>
      </c>
      <c r="C1592" s="0" t="n">
        <v>136</v>
      </c>
      <c r="D1592" s="0" t="s">
        <v>713</v>
      </c>
      <c r="E1592" s="0" t="s">
        <v>721</v>
      </c>
      <c r="F1592" s="0" t="s">
        <v>167</v>
      </c>
      <c r="G1592" s="0" t="n">
        <f aca="false">IF(ISNUMBER(E1592),E1592,VALUE(SUBSTITUTE(E1592,"#",".01")))</f>
        <v>-49052.01</v>
      </c>
    </row>
    <row r="1593" customFormat="false" ht="13" hidden="false" customHeight="false" outlineLevel="0" collapsed="false">
      <c r="A1593" s="0" t="n">
        <v>71</v>
      </c>
      <c r="B1593" s="0" t="n">
        <v>65</v>
      </c>
      <c r="C1593" s="0" t="n">
        <v>136</v>
      </c>
      <c r="D1593" s="0" t="s">
        <v>722</v>
      </c>
      <c r="E1593" s="0" t="s">
        <v>723</v>
      </c>
      <c r="F1593" s="0" t="s">
        <v>206</v>
      </c>
      <c r="G1593" s="0" t="n">
        <f aca="false">IF(ISNUMBER(E1593),E1593,VALUE(SUBSTITUTE(E1593,"#",".01")))</f>
        <v>-35974.01</v>
      </c>
    </row>
    <row r="1594" customFormat="false" ht="13" hidden="false" customHeight="false" outlineLevel="0" collapsed="false">
      <c r="A1594" s="0" t="n">
        <v>87</v>
      </c>
      <c r="B1594" s="0" t="n">
        <v>50</v>
      </c>
      <c r="C1594" s="0" t="n">
        <v>137</v>
      </c>
      <c r="D1594" s="0" t="s">
        <v>552</v>
      </c>
      <c r="E1594" s="0" t="s">
        <v>724</v>
      </c>
      <c r="F1594" s="0" t="s">
        <v>206</v>
      </c>
      <c r="G1594" s="0" t="n">
        <f aca="false">IF(ISNUMBER(E1594),E1594,VALUE(SUBSTITUTE(E1594,"#",".01")))</f>
        <v>-50310.01</v>
      </c>
    </row>
    <row r="1595" customFormat="false" ht="13" hidden="false" customHeight="false" outlineLevel="0" collapsed="false">
      <c r="A1595" s="0" t="n">
        <v>86</v>
      </c>
      <c r="B1595" s="0" t="n">
        <v>51</v>
      </c>
      <c r="C1595" s="0" t="n">
        <v>137</v>
      </c>
      <c r="D1595" s="0" t="s">
        <v>561</v>
      </c>
      <c r="E1595" s="0" t="s">
        <v>676</v>
      </c>
      <c r="F1595" s="0" t="s">
        <v>167</v>
      </c>
      <c r="G1595" s="0" t="n">
        <f aca="false">IF(ISNUMBER(E1595),E1595,VALUE(SUBSTITUTE(E1595,"#",".01")))</f>
        <v>-60258.01</v>
      </c>
    </row>
    <row r="1596" customFormat="false" ht="13" hidden="false" customHeight="false" outlineLevel="0" collapsed="false">
      <c r="A1596" s="0" t="n">
        <v>85</v>
      </c>
      <c r="B1596" s="0" t="n">
        <v>52</v>
      </c>
      <c r="C1596" s="0" t="n">
        <v>137</v>
      </c>
      <c r="D1596" s="0" t="s">
        <v>571</v>
      </c>
      <c r="E1596" s="0" t="n">
        <v>-69561.221</v>
      </c>
      <c r="F1596" s="0" t="n">
        <v>122.466</v>
      </c>
      <c r="G1596" s="0" t="n">
        <f aca="false">IF(ISNUMBER(E1596),E1596,VALUE(SUBSTITUTE(E1596,"#",".01")))</f>
        <v>-69561.221</v>
      </c>
    </row>
    <row r="1597" customFormat="false" ht="13" hidden="false" customHeight="false" outlineLevel="0" collapsed="false">
      <c r="A1597" s="0" t="n">
        <v>84</v>
      </c>
      <c r="B1597" s="0" t="n">
        <v>53</v>
      </c>
      <c r="C1597" s="0" t="n">
        <v>137</v>
      </c>
      <c r="D1597" s="0" t="s">
        <v>587</v>
      </c>
      <c r="E1597" s="0" t="n">
        <v>-76502.82</v>
      </c>
      <c r="F1597" s="0" t="n">
        <v>27.741</v>
      </c>
      <c r="G1597" s="0" t="n">
        <f aca="false">IF(ISNUMBER(E1597),E1597,VALUE(SUBSTITUTE(E1597,"#",".01")))</f>
        <v>-76502.82</v>
      </c>
    </row>
    <row r="1598" customFormat="false" ht="13" hidden="false" customHeight="false" outlineLevel="0" collapsed="false">
      <c r="A1598" s="0" t="n">
        <v>83</v>
      </c>
      <c r="B1598" s="0" t="n">
        <v>54</v>
      </c>
      <c r="C1598" s="0" t="n">
        <v>137</v>
      </c>
      <c r="D1598" s="0" t="s">
        <v>598</v>
      </c>
      <c r="E1598" s="0" t="n">
        <v>-82379.35</v>
      </c>
      <c r="F1598" s="0" t="n">
        <v>7.042</v>
      </c>
      <c r="G1598" s="0" t="n">
        <f aca="false">IF(ISNUMBER(E1598),E1598,VALUE(SUBSTITUTE(E1598,"#",".01")))</f>
        <v>-82379.35</v>
      </c>
    </row>
    <row r="1599" customFormat="false" ht="13" hidden="false" customHeight="false" outlineLevel="0" collapsed="false">
      <c r="A1599" s="0" t="n">
        <v>82</v>
      </c>
      <c r="B1599" s="0" t="n">
        <v>55</v>
      </c>
      <c r="C1599" s="0" t="n">
        <v>137</v>
      </c>
      <c r="D1599" s="0" t="s">
        <v>606</v>
      </c>
      <c r="E1599" s="0" t="n">
        <v>-86545.599</v>
      </c>
      <c r="F1599" s="0" t="n">
        <v>0.455</v>
      </c>
      <c r="G1599" s="0" t="n">
        <f aca="false">IF(ISNUMBER(E1599),E1599,VALUE(SUBSTITUTE(E1599,"#",".01")))</f>
        <v>-86545.599</v>
      </c>
    </row>
    <row r="1600" customFormat="false" ht="13" hidden="false" customHeight="false" outlineLevel="0" collapsed="false">
      <c r="A1600" s="0" t="n">
        <v>81</v>
      </c>
      <c r="B1600" s="0" t="n">
        <v>56</v>
      </c>
      <c r="C1600" s="0" t="n">
        <v>137</v>
      </c>
      <c r="D1600" s="0" t="s">
        <v>618</v>
      </c>
      <c r="E1600" s="0" t="n">
        <v>-87721.227</v>
      </c>
      <c r="F1600" s="0" t="n">
        <v>0.421</v>
      </c>
      <c r="G1600" s="0" t="n">
        <f aca="false">IF(ISNUMBER(E1600),E1600,VALUE(SUBSTITUTE(E1600,"#",".01")))</f>
        <v>-87721.227</v>
      </c>
    </row>
    <row r="1601" customFormat="false" ht="13" hidden="false" customHeight="false" outlineLevel="0" collapsed="false">
      <c r="A1601" s="0" t="n">
        <v>80</v>
      </c>
      <c r="B1601" s="0" t="n">
        <v>57</v>
      </c>
      <c r="C1601" s="0" t="n">
        <v>137</v>
      </c>
      <c r="D1601" s="0" t="s">
        <v>631</v>
      </c>
      <c r="E1601" s="0" t="n">
        <v>-87100.653</v>
      </c>
      <c r="F1601" s="0" t="n">
        <v>13.404</v>
      </c>
      <c r="G1601" s="0" t="n">
        <f aca="false">IF(ISNUMBER(E1601),E1601,VALUE(SUBSTITUTE(E1601,"#",".01")))</f>
        <v>-87100.653</v>
      </c>
    </row>
    <row r="1602" customFormat="false" ht="13" hidden="false" customHeight="false" outlineLevel="0" collapsed="false">
      <c r="A1602" s="0" t="n">
        <v>79</v>
      </c>
      <c r="B1602" s="0" t="n">
        <v>58</v>
      </c>
      <c r="C1602" s="0" t="n">
        <v>137</v>
      </c>
      <c r="D1602" s="0" t="s">
        <v>642</v>
      </c>
      <c r="E1602" s="0" t="n">
        <v>-85878.553</v>
      </c>
      <c r="F1602" s="0" t="n">
        <v>13.308</v>
      </c>
      <c r="G1602" s="0" t="n">
        <f aca="false">IF(ISNUMBER(E1602),E1602,VALUE(SUBSTITUTE(E1602,"#",".01")))</f>
        <v>-85878.553</v>
      </c>
    </row>
    <row r="1603" customFormat="false" ht="13" hidden="false" customHeight="false" outlineLevel="0" collapsed="false">
      <c r="A1603" s="0" t="n">
        <v>78</v>
      </c>
      <c r="B1603" s="0" t="n">
        <v>59</v>
      </c>
      <c r="C1603" s="0" t="n">
        <v>137</v>
      </c>
      <c r="D1603" s="0" t="s">
        <v>652</v>
      </c>
      <c r="E1603" s="0" t="n">
        <v>-83177.333</v>
      </c>
      <c r="F1603" s="0" t="n">
        <v>11.787</v>
      </c>
      <c r="G1603" s="0" t="n">
        <f aca="false">IF(ISNUMBER(E1603),E1603,VALUE(SUBSTITUTE(E1603,"#",".01")))</f>
        <v>-83177.333</v>
      </c>
    </row>
    <row r="1604" customFormat="false" ht="13" hidden="false" customHeight="false" outlineLevel="0" collapsed="false">
      <c r="A1604" s="0" t="n">
        <v>77</v>
      </c>
      <c r="B1604" s="0" t="n">
        <v>60</v>
      </c>
      <c r="C1604" s="0" t="n">
        <v>137</v>
      </c>
      <c r="D1604" s="0" t="s">
        <v>669</v>
      </c>
      <c r="E1604" s="0" t="n">
        <v>-79580.199</v>
      </c>
      <c r="F1604" s="0" t="n">
        <v>11.482</v>
      </c>
      <c r="G1604" s="0" t="n">
        <f aca="false">IF(ISNUMBER(E1604),E1604,VALUE(SUBSTITUTE(E1604,"#",".01")))</f>
        <v>-79580.199</v>
      </c>
    </row>
    <row r="1605" customFormat="false" ht="13" hidden="false" customHeight="false" outlineLevel="0" collapsed="false">
      <c r="A1605" s="0" t="n">
        <v>76</v>
      </c>
      <c r="B1605" s="0" t="n">
        <v>61</v>
      </c>
      <c r="C1605" s="0" t="n">
        <v>137</v>
      </c>
      <c r="D1605" s="0" t="s">
        <v>678</v>
      </c>
      <c r="E1605" s="0" t="n">
        <v>-74072.875</v>
      </c>
      <c r="F1605" s="0" t="n">
        <v>13.041</v>
      </c>
      <c r="G1605" s="0" t="n">
        <f aca="false">IF(ISNUMBER(E1605),E1605,VALUE(SUBSTITUTE(E1605,"#",".01")))</f>
        <v>-74072.875</v>
      </c>
    </row>
    <row r="1606" customFormat="false" ht="13" hidden="false" customHeight="false" outlineLevel="0" collapsed="false">
      <c r="A1606" s="0" t="n">
        <v>75</v>
      </c>
      <c r="B1606" s="0" t="n">
        <v>62</v>
      </c>
      <c r="C1606" s="0" t="n">
        <v>137</v>
      </c>
      <c r="D1606" s="0" t="s">
        <v>687</v>
      </c>
      <c r="E1606" s="0" t="n">
        <v>-68025.381</v>
      </c>
      <c r="F1606" s="0" t="n">
        <v>42.391</v>
      </c>
      <c r="G1606" s="0" t="n">
        <f aca="false">IF(ISNUMBER(E1606),E1606,VALUE(SUBSTITUTE(E1606,"#",".01")))</f>
        <v>-68025.381</v>
      </c>
    </row>
    <row r="1607" customFormat="false" ht="13" hidden="false" customHeight="false" outlineLevel="0" collapsed="false">
      <c r="A1607" s="0" t="n">
        <v>74</v>
      </c>
      <c r="B1607" s="0" t="n">
        <v>63</v>
      </c>
      <c r="C1607" s="0" t="n">
        <v>137</v>
      </c>
      <c r="D1607" s="0" t="s">
        <v>698</v>
      </c>
      <c r="E1607" s="0" t="s">
        <v>725</v>
      </c>
      <c r="F1607" s="0" t="s">
        <v>190</v>
      </c>
      <c r="G1607" s="0" t="n">
        <f aca="false">IF(ISNUMBER(E1607),E1607,VALUE(SUBSTITUTE(E1607,"#",".01")))</f>
        <v>-60016.01</v>
      </c>
    </row>
    <row r="1608" customFormat="false" ht="13" hidden="false" customHeight="false" outlineLevel="0" collapsed="false">
      <c r="A1608" s="0" t="n">
        <v>73</v>
      </c>
      <c r="B1608" s="0" t="n">
        <v>64</v>
      </c>
      <c r="C1608" s="0" t="n">
        <v>137</v>
      </c>
      <c r="D1608" s="0" t="s">
        <v>713</v>
      </c>
      <c r="E1608" s="0" t="s">
        <v>726</v>
      </c>
      <c r="F1608" s="0" t="s">
        <v>167</v>
      </c>
      <c r="G1608" s="0" t="n">
        <f aca="false">IF(ISNUMBER(E1608),E1608,VALUE(SUBSTITUTE(E1608,"#",".01")))</f>
        <v>-51214.01</v>
      </c>
    </row>
    <row r="1609" customFormat="false" ht="13" hidden="false" customHeight="false" outlineLevel="0" collapsed="false">
      <c r="A1609" s="0" t="n">
        <v>72</v>
      </c>
      <c r="B1609" s="0" t="n">
        <v>65</v>
      </c>
      <c r="C1609" s="0" t="n">
        <v>137</v>
      </c>
      <c r="D1609" s="0" t="s">
        <v>722</v>
      </c>
      <c r="E1609" s="0" t="s">
        <v>727</v>
      </c>
      <c r="F1609" s="0" t="s">
        <v>206</v>
      </c>
      <c r="G1609" s="0" t="n">
        <f aca="false">IF(ISNUMBER(E1609),E1609,VALUE(SUBSTITUTE(E1609,"#",".01")))</f>
        <v>-41004.01</v>
      </c>
    </row>
    <row r="1610" customFormat="false" ht="13" hidden="false" customHeight="false" outlineLevel="0" collapsed="false">
      <c r="A1610" s="0" t="n">
        <v>87</v>
      </c>
      <c r="B1610" s="0" t="n">
        <v>51</v>
      </c>
      <c r="C1610" s="0" t="n">
        <v>138</v>
      </c>
      <c r="D1610" s="0" t="s">
        <v>561</v>
      </c>
      <c r="E1610" s="0" t="s">
        <v>728</v>
      </c>
      <c r="F1610" s="0" t="s">
        <v>180</v>
      </c>
      <c r="G1610" s="0" t="n">
        <f aca="false">IF(ISNUMBER(E1610),E1610,VALUE(SUBSTITUTE(E1610,"#",".01")))</f>
        <v>-55154.01</v>
      </c>
    </row>
    <row r="1611" customFormat="false" ht="13" hidden="false" customHeight="false" outlineLevel="0" collapsed="false">
      <c r="A1611" s="0" t="n">
        <v>86</v>
      </c>
      <c r="B1611" s="0" t="n">
        <v>52</v>
      </c>
      <c r="C1611" s="0" t="n">
        <v>138</v>
      </c>
      <c r="D1611" s="0" t="s">
        <v>571</v>
      </c>
      <c r="E1611" s="0" t="s">
        <v>729</v>
      </c>
      <c r="F1611" s="0" t="s">
        <v>256</v>
      </c>
      <c r="G1611" s="0" t="n">
        <f aca="false">IF(ISNUMBER(E1611),E1611,VALUE(SUBSTITUTE(E1611,"#",".01")))</f>
        <v>-65931.01</v>
      </c>
    </row>
    <row r="1612" customFormat="false" ht="13" hidden="false" customHeight="false" outlineLevel="0" collapsed="false">
      <c r="A1612" s="0" t="n">
        <v>85</v>
      </c>
      <c r="B1612" s="0" t="n">
        <v>53</v>
      </c>
      <c r="C1612" s="0" t="n">
        <v>138</v>
      </c>
      <c r="D1612" s="0" t="s">
        <v>587</v>
      </c>
      <c r="E1612" s="0" t="n">
        <v>-72330.89</v>
      </c>
      <c r="F1612" s="0" t="n">
        <v>82.351</v>
      </c>
      <c r="G1612" s="0" t="n">
        <f aca="false">IF(ISNUMBER(E1612),E1612,VALUE(SUBSTITUTE(E1612,"#",".01")))</f>
        <v>-72330.89</v>
      </c>
    </row>
    <row r="1613" customFormat="false" ht="13" hidden="false" customHeight="false" outlineLevel="0" collapsed="false">
      <c r="A1613" s="0" t="n">
        <v>84</v>
      </c>
      <c r="B1613" s="0" t="n">
        <v>54</v>
      </c>
      <c r="C1613" s="0" t="n">
        <v>138</v>
      </c>
      <c r="D1613" s="0" t="s">
        <v>598</v>
      </c>
      <c r="E1613" s="0" t="n">
        <v>-80150.89</v>
      </c>
      <c r="F1613" s="0" t="n">
        <v>43.378</v>
      </c>
      <c r="G1613" s="0" t="n">
        <f aca="false">IF(ISNUMBER(E1613),E1613,VALUE(SUBSTITUTE(E1613,"#",".01")))</f>
        <v>-80150.89</v>
      </c>
    </row>
    <row r="1614" customFormat="false" ht="13" hidden="false" customHeight="false" outlineLevel="0" collapsed="false">
      <c r="A1614" s="0" t="n">
        <v>83</v>
      </c>
      <c r="B1614" s="0" t="n">
        <v>55</v>
      </c>
      <c r="C1614" s="0" t="n">
        <v>138</v>
      </c>
      <c r="D1614" s="0" t="s">
        <v>606</v>
      </c>
      <c r="E1614" s="0" t="n">
        <v>-82887.407</v>
      </c>
      <c r="F1614" s="0" t="n">
        <v>9.16</v>
      </c>
      <c r="G1614" s="0" t="n">
        <f aca="false">IF(ISNUMBER(E1614),E1614,VALUE(SUBSTITUTE(E1614,"#",".01")))</f>
        <v>-82887.407</v>
      </c>
    </row>
    <row r="1615" customFormat="false" ht="13" hidden="false" customHeight="false" outlineLevel="0" collapsed="false">
      <c r="A1615" s="0" t="n">
        <v>82</v>
      </c>
      <c r="B1615" s="0" t="n">
        <v>56</v>
      </c>
      <c r="C1615" s="0" t="n">
        <v>138</v>
      </c>
      <c r="D1615" s="0" t="s">
        <v>618</v>
      </c>
      <c r="E1615" s="0" t="n">
        <v>-88261.631</v>
      </c>
      <c r="F1615" s="0" t="n">
        <v>0.423</v>
      </c>
      <c r="G1615" s="0" t="n">
        <f aca="false">IF(ISNUMBER(E1615),E1615,VALUE(SUBSTITUTE(E1615,"#",".01")))</f>
        <v>-88261.631</v>
      </c>
    </row>
    <row r="1616" customFormat="false" ht="13" hidden="false" customHeight="false" outlineLevel="0" collapsed="false">
      <c r="A1616" s="0" t="n">
        <v>81</v>
      </c>
      <c r="B1616" s="0" t="n">
        <v>57</v>
      </c>
      <c r="C1616" s="0" t="n">
        <v>138</v>
      </c>
      <c r="D1616" s="0" t="s">
        <v>631</v>
      </c>
      <c r="E1616" s="0" t="n">
        <v>-86524.681</v>
      </c>
      <c r="F1616" s="0" t="n">
        <v>3.528</v>
      </c>
      <c r="G1616" s="0" t="n">
        <f aca="false">IF(ISNUMBER(E1616),E1616,VALUE(SUBSTITUTE(E1616,"#",".01")))</f>
        <v>-86524.681</v>
      </c>
    </row>
    <row r="1617" customFormat="false" ht="13" hidden="false" customHeight="false" outlineLevel="0" collapsed="false">
      <c r="A1617" s="0" t="n">
        <v>80</v>
      </c>
      <c r="B1617" s="0" t="n">
        <v>58</v>
      </c>
      <c r="C1617" s="0" t="n">
        <v>138</v>
      </c>
      <c r="D1617" s="0" t="s">
        <v>642</v>
      </c>
      <c r="E1617" s="0" t="n">
        <v>-87568.521</v>
      </c>
      <c r="F1617" s="0" t="n">
        <v>10.156</v>
      </c>
      <c r="G1617" s="0" t="n">
        <f aca="false">IF(ISNUMBER(E1617),E1617,VALUE(SUBSTITUTE(E1617,"#",".01")))</f>
        <v>-87568.521</v>
      </c>
    </row>
    <row r="1618" customFormat="false" ht="13" hidden="false" customHeight="false" outlineLevel="0" collapsed="false">
      <c r="A1618" s="0" t="n">
        <v>79</v>
      </c>
      <c r="B1618" s="0" t="n">
        <v>59</v>
      </c>
      <c r="C1618" s="0" t="n">
        <v>138</v>
      </c>
      <c r="D1618" s="0" t="s">
        <v>652</v>
      </c>
      <c r="E1618" s="0" t="n">
        <v>-83131.521</v>
      </c>
      <c r="F1618" s="0" t="n">
        <v>14.253</v>
      </c>
      <c r="G1618" s="0" t="n">
        <f aca="false">IF(ISNUMBER(E1618),E1618,VALUE(SUBSTITUTE(E1618,"#",".01")))</f>
        <v>-83131.521</v>
      </c>
    </row>
    <row r="1619" customFormat="false" ht="13" hidden="false" customHeight="false" outlineLevel="0" collapsed="false">
      <c r="A1619" s="0" t="n">
        <v>78</v>
      </c>
      <c r="B1619" s="0" t="n">
        <v>60</v>
      </c>
      <c r="C1619" s="0" t="n">
        <v>138</v>
      </c>
      <c r="D1619" s="0" t="s">
        <v>669</v>
      </c>
      <c r="E1619" s="0" t="n">
        <v>-82018.083</v>
      </c>
      <c r="F1619" s="0" t="n">
        <v>11.817</v>
      </c>
      <c r="G1619" s="0" t="n">
        <f aca="false">IF(ISNUMBER(E1619),E1619,VALUE(SUBSTITUTE(E1619,"#",".01")))</f>
        <v>-82018.083</v>
      </c>
    </row>
    <row r="1620" customFormat="false" ht="13" hidden="false" customHeight="false" outlineLevel="0" collapsed="false">
      <c r="A1620" s="0" t="n">
        <v>77</v>
      </c>
      <c r="B1620" s="0" t="n">
        <v>61</v>
      </c>
      <c r="C1620" s="0" t="n">
        <v>138</v>
      </c>
      <c r="D1620" s="0" t="s">
        <v>678</v>
      </c>
      <c r="E1620" s="0" t="n">
        <v>-74940.294</v>
      </c>
      <c r="F1620" s="0" t="n">
        <v>27.494</v>
      </c>
      <c r="G1620" s="0" t="n">
        <f aca="false">IF(ISNUMBER(E1620),E1620,VALUE(SUBSTITUTE(E1620,"#",".01")))</f>
        <v>-74940.294</v>
      </c>
    </row>
    <row r="1621" customFormat="false" ht="13" hidden="false" customHeight="false" outlineLevel="0" collapsed="false">
      <c r="A1621" s="0" t="n">
        <v>76</v>
      </c>
      <c r="B1621" s="0" t="n">
        <v>62</v>
      </c>
      <c r="C1621" s="0" t="n">
        <v>138</v>
      </c>
      <c r="D1621" s="0" t="s">
        <v>687</v>
      </c>
      <c r="E1621" s="0" t="n">
        <v>-71497.79</v>
      </c>
      <c r="F1621" s="0" t="n">
        <v>11.817</v>
      </c>
      <c r="G1621" s="0" t="n">
        <f aca="false">IF(ISNUMBER(E1621),E1621,VALUE(SUBSTITUTE(E1621,"#",".01")))</f>
        <v>-71497.79</v>
      </c>
    </row>
    <row r="1622" customFormat="false" ht="13" hidden="false" customHeight="false" outlineLevel="0" collapsed="false">
      <c r="A1622" s="0" t="n">
        <v>75</v>
      </c>
      <c r="B1622" s="0" t="n">
        <v>63</v>
      </c>
      <c r="C1622" s="0" t="n">
        <v>138</v>
      </c>
      <c r="D1622" s="0" t="s">
        <v>698</v>
      </c>
      <c r="E1622" s="0" t="n">
        <v>-61749.669</v>
      </c>
      <c r="F1622" s="0" t="n">
        <v>27.945</v>
      </c>
      <c r="G1622" s="0" t="n">
        <f aca="false">IF(ISNUMBER(E1622),E1622,VALUE(SUBSTITUTE(E1622,"#",".01")))</f>
        <v>-61749.669</v>
      </c>
    </row>
    <row r="1623" customFormat="false" ht="13" hidden="false" customHeight="false" outlineLevel="0" collapsed="false">
      <c r="A1623" s="0" t="n">
        <v>74</v>
      </c>
      <c r="B1623" s="0" t="n">
        <v>64</v>
      </c>
      <c r="C1623" s="0" t="n">
        <v>138</v>
      </c>
      <c r="D1623" s="0" t="s">
        <v>713</v>
      </c>
      <c r="E1623" s="0" t="s">
        <v>730</v>
      </c>
      <c r="F1623" s="0" t="s">
        <v>190</v>
      </c>
      <c r="G1623" s="0" t="n">
        <f aca="false">IF(ISNUMBER(E1623),E1623,VALUE(SUBSTITUTE(E1623,"#",".01")))</f>
        <v>-55778.01</v>
      </c>
    </row>
    <row r="1624" customFormat="false" ht="13" hidden="false" customHeight="false" outlineLevel="0" collapsed="false">
      <c r="A1624" s="0" t="n">
        <v>73</v>
      </c>
      <c r="B1624" s="0" t="n">
        <v>65</v>
      </c>
      <c r="C1624" s="0" t="n">
        <v>138</v>
      </c>
      <c r="D1624" s="0" t="s">
        <v>722</v>
      </c>
      <c r="E1624" s="0" t="s">
        <v>731</v>
      </c>
      <c r="F1624" s="0" t="s">
        <v>167</v>
      </c>
      <c r="G1624" s="0" t="n">
        <f aca="false">IF(ISNUMBER(E1624),E1624,VALUE(SUBSTITUTE(E1624,"#",".01")))</f>
        <v>-43631.01</v>
      </c>
    </row>
    <row r="1625" customFormat="false" ht="13" hidden="false" customHeight="false" outlineLevel="0" collapsed="false">
      <c r="A1625" s="0" t="n">
        <v>72</v>
      </c>
      <c r="B1625" s="0" t="n">
        <v>66</v>
      </c>
      <c r="C1625" s="0" t="n">
        <v>138</v>
      </c>
      <c r="D1625" s="0" t="s">
        <v>732</v>
      </c>
      <c r="E1625" s="0" t="s">
        <v>733</v>
      </c>
      <c r="F1625" s="0" t="s">
        <v>206</v>
      </c>
      <c r="G1625" s="0" t="n">
        <f aca="false">IF(ISNUMBER(E1625),E1625,VALUE(SUBSTITUTE(E1625,"#",".01")))</f>
        <v>-34940.01</v>
      </c>
    </row>
    <row r="1626" customFormat="false" ht="13" hidden="false" customHeight="false" outlineLevel="0" collapsed="false">
      <c r="A1626" s="0" t="n">
        <v>88</v>
      </c>
      <c r="B1626" s="0" t="n">
        <v>51</v>
      </c>
      <c r="C1626" s="0" t="n">
        <v>139</v>
      </c>
      <c r="D1626" s="0" t="s">
        <v>561</v>
      </c>
      <c r="E1626" s="0" t="s">
        <v>734</v>
      </c>
      <c r="F1626" s="0" t="s">
        <v>169</v>
      </c>
      <c r="G1626" s="0" t="n">
        <f aca="false">IF(ISNUMBER(E1626),E1626,VALUE(SUBSTITUTE(E1626,"#",".01")))</f>
        <v>-50319.01</v>
      </c>
    </row>
    <row r="1627" customFormat="false" ht="13" hidden="false" customHeight="false" outlineLevel="0" collapsed="false">
      <c r="A1627" s="0" t="n">
        <v>87</v>
      </c>
      <c r="B1627" s="0" t="n">
        <v>52</v>
      </c>
      <c r="C1627" s="0" t="n">
        <v>139</v>
      </c>
      <c r="D1627" s="0" t="s">
        <v>571</v>
      </c>
      <c r="E1627" s="0" t="s">
        <v>715</v>
      </c>
      <c r="F1627" s="0" t="s">
        <v>167</v>
      </c>
      <c r="G1627" s="0" t="n">
        <f aca="false">IF(ISNUMBER(E1627),E1627,VALUE(SUBSTITUTE(E1627,"#",".01")))</f>
        <v>-60799.01</v>
      </c>
    </row>
    <row r="1628" customFormat="false" ht="13" hidden="false" customHeight="false" outlineLevel="0" collapsed="false">
      <c r="A1628" s="0" t="n">
        <v>86</v>
      </c>
      <c r="B1628" s="0" t="n">
        <v>53</v>
      </c>
      <c r="C1628" s="0" t="n">
        <v>139</v>
      </c>
      <c r="D1628" s="0" t="s">
        <v>587</v>
      </c>
      <c r="E1628" s="0" t="n">
        <v>-68837.893</v>
      </c>
      <c r="F1628" s="0" t="n">
        <v>31.074</v>
      </c>
      <c r="G1628" s="0" t="n">
        <f aca="false">IF(ISNUMBER(E1628),E1628,VALUE(SUBSTITUTE(E1628,"#",".01")))</f>
        <v>-68837.893</v>
      </c>
    </row>
    <row r="1629" customFormat="false" ht="13" hidden="false" customHeight="false" outlineLevel="0" collapsed="false">
      <c r="A1629" s="0" t="n">
        <v>85</v>
      </c>
      <c r="B1629" s="0" t="n">
        <v>54</v>
      </c>
      <c r="C1629" s="0" t="n">
        <v>139</v>
      </c>
      <c r="D1629" s="0" t="s">
        <v>598</v>
      </c>
      <c r="E1629" s="0" t="n">
        <v>-75643.893</v>
      </c>
      <c r="F1629" s="0" t="n">
        <v>20.894</v>
      </c>
      <c r="G1629" s="0" t="n">
        <f aca="false">IF(ISNUMBER(E1629),E1629,VALUE(SUBSTITUTE(E1629,"#",".01")))</f>
        <v>-75643.893</v>
      </c>
    </row>
    <row r="1630" customFormat="false" ht="13" hidden="false" customHeight="false" outlineLevel="0" collapsed="false">
      <c r="A1630" s="0" t="n">
        <v>84</v>
      </c>
      <c r="B1630" s="0" t="n">
        <v>55</v>
      </c>
      <c r="C1630" s="0" t="n">
        <v>139</v>
      </c>
      <c r="D1630" s="0" t="s">
        <v>606</v>
      </c>
      <c r="E1630" s="0" t="n">
        <v>-80700.915</v>
      </c>
      <c r="F1630" s="0" t="n">
        <v>3.152</v>
      </c>
      <c r="G1630" s="0" t="n">
        <f aca="false">IF(ISNUMBER(E1630),E1630,VALUE(SUBSTITUTE(E1630,"#",".01")))</f>
        <v>-80700.915</v>
      </c>
    </row>
    <row r="1631" customFormat="false" ht="13" hidden="false" customHeight="false" outlineLevel="0" collapsed="false">
      <c r="A1631" s="0" t="n">
        <v>83</v>
      </c>
      <c r="B1631" s="0" t="n">
        <v>56</v>
      </c>
      <c r="C1631" s="0" t="n">
        <v>139</v>
      </c>
      <c r="D1631" s="0" t="s">
        <v>618</v>
      </c>
      <c r="E1631" s="0" t="n">
        <v>-84913.745</v>
      </c>
      <c r="F1631" s="0" t="n">
        <v>0.424</v>
      </c>
      <c r="G1631" s="0" t="n">
        <f aca="false">IF(ISNUMBER(E1631),E1631,VALUE(SUBSTITUTE(E1631,"#",".01")))</f>
        <v>-84913.745</v>
      </c>
    </row>
    <row r="1632" customFormat="false" ht="13" hidden="false" customHeight="false" outlineLevel="0" collapsed="false">
      <c r="A1632" s="0" t="n">
        <v>82</v>
      </c>
      <c r="B1632" s="0" t="n">
        <v>57</v>
      </c>
      <c r="C1632" s="0" t="n">
        <v>139</v>
      </c>
      <c r="D1632" s="0" t="s">
        <v>631</v>
      </c>
      <c r="E1632" s="0" t="n">
        <v>-87231.371</v>
      </c>
      <c r="F1632" s="0" t="n">
        <v>2.415</v>
      </c>
      <c r="G1632" s="0" t="n">
        <f aca="false">IF(ISNUMBER(E1632),E1632,VALUE(SUBSTITUTE(E1632,"#",".01")))</f>
        <v>-87231.371</v>
      </c>
    </row>
    <row r="1633" customFormat="false" ht="13" hidden="false" customHeight="false" outlineLevel="0" collapsed="false">
      <c r="A1633" s="0" t="n">
        <v>81</v>
      </c>
      <c r="B1633" s="0" t="n">
        <v>58</v>
      </c>
      <c r="C1633" s="0" t="n">
        <v>139</v>
      </c>
      <c r="D1633" s="0" t="s">
        <v>642</v>
      </c>
      <c r="E1633" s="0" t="n">
        <v>-86952.496</v>
      </c>
      <c r="F1633" s="0" t="n">
        <v>7.347</v>
      </c>
      <c r="G1633" s="0" t="n">
        <f aca="false">IF(ISNUMBER(E1633),E1633,VALUE(SUBSTITUTE(E1633,"#",".01")))</f>
        <v>-86952.496</v>
      </c>
    </row>
    <row r="1634" customFormat="false" ht="13" hidden="false" customHeight="false" outlineLevel="0" collapsed="false">
      <c r="A1634" s="0" t="n">
        <v>80</v>
      </c>
      <c r="B1634" s="0" t="n">
        <v>59</v>
      </c>
      <c r="C1634" s="0" t="n">
        <v>139</v>
      </c>
      <c r="D1634" s="0" t="s">
        <v>652</v>
      </c>
      <c r="E1634" s="0" t="n">
        <v>-84823.335</v>
      </c>
      <c r="F1634" s="0" t="n">
        <v>7.916</v>
      </c>
      <c r="G1634" s="0" t="n">
        <f aca="false">IF(ISNUMBER(E1634),E1634,VALUE(SUBSTITUTE(E1634,"#",".01")))</f>
        <v>-84823.335</v>
      </c>
    </row>
    <row r="1635" customFormat="false" ht="13" hidden="false" customHeight="false" outlineLevel="0" collapsed="false">
      <c r="A1635" s="0" t="n">
        <v>79</v>
      </c>
      <c r="B1635" s="0" t="n">
        <v>60</v>
      </c>
      <c r="C1635" s="0" t="n">
        <v>139</v>
      </c>
      <c r="D1635" s="0" t="s">
        <v>669</v>
      </c>
      <c r="E1635" s="0" t="n">
        <v>-81991.697</v>
      </c>
      <c r="F1635" s="0" t="n">
        <v>25.845</v>
      </c>
      <c r="G1635" s="0" t="n">
        <f aca="false">IF(ISNUMBER(E1635),E1635,VALUE(SUBSTITUTE(E1635,"#",".01")))</f>
        <v>-81991.697</v>
      </c>
    </row>
    <row r="1636" customFormat="false" ht="13" hidden="false" customHeight="false" outlineLevel="0" collapsed="false">
      <c r="A1636" s="0" t="n">
        <v>78</v>
      </c>
      <c r="B1636" s="0" t="n">
        <v>61</v>
      </c>
      <c r="C1636" s="0" t="n">
        <v>139</v>
      </c>
      <c r="D1636" s="0" t="s">
        <v>678</v>
      </c>
      <c r="E1636" s="0" t="n">
        <v>-77496.499</v>
      </c>
      <c r="F1636" s="0" t="n">
        <v>13.481</v>
      </c>
      <c r="G1636" s="0" t="n">
        <f aca="false">IF(ISNUMBER(E1636),E1636,VALUE(SUBSTITUTE(E1636,"#",".01")))</f>
        <v>-77496.499</v>
      </c>
    </row>
    <row r="1637" customFormat="false" ht="13" hidden="false" customHeight="false" outlineLevel="0" collapsed="false">
      <c r="A1637" s="0" t="n">
        <v>77</v>
      </c>
      <c r="B1637" s="0" t="n">
        <v>62</v>
      </c>
      <c r="C1637" s="0" t="n">
        <v>139</v>
      </c>
      <c r="D1637" s="0" t="s">
        <v>687</v>
      </c>
      <c r="E1637" s="0" t="n">
        <v>-72380.247</v>
      </c>
      <c r="F1637" s="0" t="n">
        <v>10.884</v>
      </c>
      <c r="G1637" s="0" t="n">
        <f aca="false">IF(ISNUMBER(E1637),E1637,VALUE(SUBSTITUTE(E1637,"#",".01")))</f>
        <v>-72380.247</v>
      </c>
    </row>
    <row r="1638" customFormat="false" ht="13" hidden="false" customHeight="false" outlineLevel="0" collapsed="false">
      <c r="A1638" s="0" t="n">
        <v>76</v>
      </c>
      <c r="B1638" s="0" t="n">
        <v>63</v>
      </c>
      <c r="C1638" s="0" t="n">
        <v>139</v>
      </c>
      <c r="D1638" s="0" t="s">
        <v>698</v>
      </c>
      <c r="E1638" s="0" t="n">
        <v>-65398.07</v>
      </c>
      <c r="F1638" s="0" t="n">
        <v>13.151</v>
      </c>
      <c r="G1638" s="0" t="n">
        <f aca="false">IF(ISNUMBER(E1638),E1638,VALUE(SUBSTITUTE(E1638,"#",".01")))</f>
        <v>-65398.07</v>
      </c>
    </row>
    <row r="1639" customFormat="false" ht="13" hidden="false" customHeight="false" outlineLevel="0" collapsed="false">
      <c r="A1639" s="0" t="n">
        <v>75</v>
      </c>
      <c r="B1639" s="0" t="n">
        <v>64</v>
      </c>
      <c r="C1639" s="0" t="n">
        <v>139</v>
      </c>
      <c r="D1639" s="0" t="s">
        <v>713</v>
      </c>
      <c r="E1639" s="0" t="s">
        <v>735</v>
      </c>
      <c r="F1639" s="0" t="s">
        <v>190</v>
      </c>
      <c r="G1639" s="0" t="n">
        <f aca="false">IF(ISNUMBER(E1639),E1639,VALUE(SUBSTITUTE(E1639,"#",".01")))</f>
        <v>-57529.01</v>
      </c>
    </row>
    <row r="1640" customFormat="false" ht="13" hidden="false" customHeight="false" outlineLevel="0" collapsed="false">
      <c r="A1640" s="0" t="n">
        <v>74</v>
      </c>
      <c r="B1640" s="0" t="n">
        <v>65</v>
      </c>
      <c r="C1640" s="0" t="n">
        <v>139</v>
      </c>
      <c r="D1640" s="0" t="s">
        <v>722</v>
      </c>
      <c r="E1640" s="0" t="s">
        <v>736</v>
      </c>
      <c r="F1640" s="0" t="s">
        <v>180</v>
      </c>
      <c r="G1640" s="0" t="n">
        <f aca="false">IF(ISNUMBER(E1640),E1640,VALUE(SUBSTITUTE(E1640,"#",".01")))</f>
        <v>-48168.01</v>
      </c>
    </row>
    <row r="1641" customFormat="false" ht="13" hidden="false" customHeight="false" outlineLevel="0" collapsed="false">
      <c r="A1641" s="0" t="n">
        <v>73</v>
      </c>
      <c r="B1641" s="0" t="n">
        <v>66</v>
      </c>
      <c r="C1641" s="0" t="n">
        <v>139</v>
      </c>
      <c r="D1641" s="0" t="s">
        <v>732</v>
      </c>
      <c r="E1641" s="0" t="s">
        <v>737</v>
      </c>
      <c r="F1641" s="0" t="s">
        <v>169</v>
      </c>
      <c r="G1641" s="0" t="n">
        <f aca="false">IF(ISNUMBER(E1641),E1641,VALUE(SUBSTITUTE(E1641,"#",".01")))</f>
        <v>-37688.01</v>
      </c>
    </row>
    <row r="1642" customFormat="false" ht="13" hidden="false" customHeight="false" outlineLevel="0" collapsed="false">
      <c r="A1642" s="0" t="n">
        <v>88</v>
      </c>
      <c r="B1642" s="0" t="n">
        <v>52</v>
      </c>
      <c r="C1642" s="0" t="n">
        <v>140</v>
      </c>
      <c r="D1642" s="0" t="s">
        <v>571</v>
      </c>
      <c r="E1642" s="0" t="s">
        <v>738</v>
      </c>
      <c r="F1642" s="0" t="s">
        <v>180</v>
      </c>
      <c r="G1642" s="0" t="n">
        <f aca="false">IF(ISNUMBER(E1642),E1642,VALUE(SUBSTITUTE(E1642,"#",".01")))</f>
        <v>-56961.01</v>
      </c>
    </row>
    <row r="1643" customFormat="false" ht="13" hidden="false" customHeight="false" outlineLevel="0" collapsed="false">
      <c r="A1643" s="0" t="n">
        <v>87</v>
      </c>
      <c r="B1643" s="0" t="n">
        <v>53</v>
      </c>
      <c r="C1643" s="0" t="n">
        <v>140</v>
      </c>
      <c r="D1643" s="0" t="s">
        <v>587</v>
      </c>
      <c r="E1643" s="0" t="s">
        <v>739</v>
      </c>
      <c r="F1643" s="0" t="s">
        <v>190</v>
      </c>
      <c r="G1643" s="0" t="n">
        <f aca="false">IF(ISNUMBER(E1643),E1643,VALUE(SUBSTITUTE(E1643,"#",".01")))</f>
        <v>-64273.01</v>
      </c>
    </row>
    <row r="1644" customFormat="false" ht="13" hidden="false" customHeight="false" outlineLevel="0" collapsed="false">
      <c r="A1644" s="0" t="n">
        <v>86</v>
      </c>
      <c r="B1644" s="0" t="n">
        <v>54</v>
      </c>
      <c r="C1644" s="0" t="n">
        <v>140</v>
      </c>
      <c r="D1644" s="0" t="s">
        <v>598</v>
      </c>
      <c r="E1644" s="0" t="n">
        <v>-72990.992</v>
      </c>
      <c r="F1644" s="0" t="n">
        <v>60.558</v>
      </c>
      <c r="G1644" s="0" t="n">
        <f aca="false">IF(ISNUMBER(E1644),E1644,VALUE(SUBSTITUTE(E1644,"#",".01")))</f>
        <v>-72990.992</v>
      </c>
    </row>
    <row r="1645" customFormat="false" ht="13" hidden="false" customHeight="false" outlineLevel="0" collapsed="false">
      <c r="A1645" s="0" t="n">
        <v>85</v>
      </c>
      <c r="B1645" s="0" t="n">
        <v>55</v>
      </c>
      <c r="C1645" s="0" t="n">
        <v>140</v>
      </c>
      <c r="D1645" s="0" t="s">
        <v>606</v>
      </c>
      <c r="E1645" s="0" t="n">
        <v>-77050.992</v>
      </c>
      <c r="F1645" s="0" t="n">
        <v>8.203</v>
      </c>
      <c r="G1645" s="0" t="n">
        <f aca="false">IF(ISNUMBER(E1645),E1645,VALUE(SUBSTITUTE(E1645,"#",".01")))</f>
        <v>-77050.992</v>
      </c>
    </row>
    <row r="1646" customFormat="false" ht="13" hidden="false" customHeight="false" outlineLevel="0" collapsed="false">
      <c r="A1646" s="0" t="n">
        <v>84</v>
      </c>
      <c r="B1646" s="0" t="n">
        <v>56</v>
      </c>
      <c r="C1646" s="0" t="n">
        <v>140</v>
      </c>
      <c r="D1646" s="0" t="s">
        <v>618</v>
      </c>
      <c r="E1646" s="0" t="n">
        <v>-83271.368</v>
      </c>
      <c r="F1646" s="0" t="n">
        <v>7.959</v>
      </c>
      <c r="G1646" s="0" t="n">
        <f aca="false">IF(ISNUMBER(E1646),E1646,VALUE(SUBSTITUTE(E1646,"#",".01")))</f>
        <v>-83271.368</v>
      </c>
    </row>
    <row r="1647" customFormat="false" ht="13" hidden="false" customHeight="false" outlineLevel="0" collapsed="false">
      <c r="A1647" s="0" t="n">
        <v>83</v>
      </c>
      <c r="B1647" s="0" t="n">
        <v>57</v>
      </c>
      <c r="C1647" s="0" t="n">
        <v>140</v>
      </c>
      <c r="D1647" s="0" t="s">
        <v>631</v>
      </c>
      <c r="E1647" s="0" t="n">
        <v>-84321.031</v>
      </c>
      <c r="F1647" s="0" t="n">
        <v>2.415</v>
      </c>
      <c r="G1647" s="0" t="n">
        <f aca="false">IF(ISNUMBER(E1647),E1647,VALUE(SUBSTITUTE(E1647,"#",".01")))</f>
        <v>-84321.031</v>
      </c>
    </row>
    <row r="1648" customFormat="false" ht="13" hidden="false" customHeight="false" outlineLevel="0" collapsed="false">
      <c r="A1648" s="0" t="n">
        <v>82</v>
      </c>
      <c r="B1648" s="0" t="n">
        <v>58</v>
      </c>
      <c r="C1648" s="0" t="n">
        <v>140</v>
      </c>
      <c r="D1648" s="0" t="s">
        <v>642</v>
      </c>
      <c r="E1648" s="0" t="n">
        <v>-88083.278</v>
      </c>
      <c r="F1648" s="0" t="n">
        <v>2.462</v>
      </c>
      <c r="G1648" s="0" t="n">
        <f aca="false">IF(ISNUMBER(E1648),E1648,VALUE(SUBSTITUTE(E1648,"#",".01")))</f>
        <v>-88083.278</v>
      </c>
    </row>
    <row r="1649" customFormat="false" ht="13" hidden="false" customHeight="false" outlineLevel="0" collapsed="false">
      <c r="A1649" s="0" t="n">
        <v>81</v>
      </c>
      <c r="B1649" s="0" t="n">
        <v>59</v>
      </c>
      <c r="C1649" s="0" t="n">
        <v>140</v>
      </c>
      <c r="D1649" s="0" t="s">
        <v>652</v>
      </c>
      <c r="E1649" s="0" t="n">
        <v>-84695.278</v>
      </c>
      <c r="F1649" s="0" t="n">
        <v>6.485</v>
      </c>
      <c r="G1649" s="0" t="n">
        <f aca="false">IF(ISNUMBER(E1649),E1649,VALUE(SUBSTITUTE(E1649,"#",".01")))</f>
        <v>-84695.278</v>
      </c>
    </row>
    <row r="1650" customFormat="false" ht="13" hidden="false" customHeight="false" outlineLevel="0" collapsed="false">
      <c r="A1650" s="0" t="n">
        <v>80</v>
      </c>
      <c r="B1650" s="0" t="n">
        <v>60</v>
      </c>
      <c r="C1650" s="0" t="n">
        <v>140</v>
      </c>
      <c r="D1650" s="0" t="s">
        <v>669</v>
      </c>
      <c r="E1650" s="0" t="n">
        <v>-84251.77</v>
      </c>
      <c r="F1650" s="0" t="n">
        <v>27.945</v>
      </c>
      <c r="G1650" s="0" t="n">
        <f aca="false">IF(ISNUMBER(E1650),E1650,VALUE(SUBSTITUTE(E1650,"#",".01")))</f>
        <v>-84251.77</v>
      </c>
    </row>
    <row r="1651" customFormat="false" ht="13" hidden="false" customHeight="false" outlineLevel="0" collapsed="false">
      <c r="A1651" s="0" t="n">
        <v>79</v>
      </c>
      <c r="B1651" s="0" t="n">
        <v>61</v>
      </c>
      <c r="C1651" s="0" t="n">
        <v>140</v>
      </c>
      <c r="D1651" s="0" t="s">
        <v>678</v>
      </c>
      <c r="E1651" s="0" t="n">
        <v>-78206.57</v>
      </c>
      <c r="F1651" s="0" t="n">
        <v>36.836</v>
      </c>
      <c r="G1651" s="0" t="n">
        <f aca="false">IF(ISNUMBER(E1651),E1651,VALUE(SUBSTITUTE(E1651,"#",".01")))</f>
        <v>-78206.57</v>
      </c>
    </row>
    <row r="1652" customFormat="false" ht="13" hidden="false" customHeight="false" outlineLevel="0" collapsed="false">
      <c r="A1652" s="0" t="n">
        <v>78</v>
      </c>
      <c r="B1652" s="0" t="n">
        <v>62</v>
      </c>
      <c r="C1652" s="0" t="n">
        <v>140</v>
      </c>
      <c r="D1652" s="0" t="s">
        <v>687</v>
      </c>
      <c r="E1652" s="0" t="n">
        <v>-75455.963</v>
      </c>
      <c r="F1652" s="0" t="n">
        <v>12.497</v>
      </c>
      <c r="G1652" s="0" t="n">
        <f aca="false">IF(ISNUMBER(E1652),E1652,VALUE(SUBSTITUTE(E1652,"#",".01")))</f>
        <v>-75455.963</v>
      </c>
    </row>
    <row r="1653" customFormat="false" ht="13" hidden="false" customHeight="false" outlineLevel="0" collapsed="false">
      <c r="A1653" s="0" t="n">
        <v>77</v>
      </c>
      <c r="B1653" s="0" t="n">
        <v>63</v>
      </c>
      <c r="C1653" s="0" t="n">
        <v>140</v>
      </c>
      <c r="D1653" s="0" t="s">
        <v>698</v>
      </c>
      <c r="E1653" s="0" t="n">
        <v>-66985.963</v>
      </c>
      <c r="F1653" s="0" t="n">
        <v>51.538</v>
      </c>
      <c r="G1653" s="0" t="n">
        <f aca="false">IF(ISNUMBER(E1653),E1653,VALUE(SUBSTITUTE(E1653,"#",".01")))</f>
        <v>-66985.963</v>
      </c>
    </row>
    <row r="1654" customFormat="false" ht="13" hidden="false" customHeight="false" outlineLevel="0" collapsed="false">
      <c r="A1654" s="0" t="n">
        <v>76</v>
      </c>
      <c r="B1654" s="0" t="n">
        <v>64</v>
      </c>
      <c r="C1654" s="0" t="n">
        <v>140</v>
      </c>
      <c r="D1654" s="0" t="s">
        <v>713</v>
      </c>
      <c r="E1654" s="0" t="n">
        <v>-61782.272</v>
      </c>
      <c r="F1654" s="0" t="n">
        <v>27.945</v>
      </c>
      <c r="G1654" s="0" t="n">
        <f aca="false">IF(ISNUMBER(E1654),E1654,VALUE(SUBSTITUTE(E1654,"#",".01")))</f>
        <v>-61782.272</v>
      </c>
    </row>
    <row r="1655" customFormat="false" ht="13" hidden="false" customHeight="false" outlineLevel="0" collapsed="false">
      <c r="A1655" s="0" t="n">
        <v>75</v>
      </c>
      <c r="B1655" s="0" t="n">
        <v>65</v>
      </c>
      <c r="C1655" s="0" t="n">
        <v>140</v>
      </c>
      <c r="D1655" s="0" t="s">
        <v>722</v>
      </c>
      <c r="E1655" s="0" t="n">
        <v>-50482.272</v>
      </c>
      <c r="F1655" s="0" t="n">
        <v>800.488</v>
      </c>
      <c r="G1655" s="0" t="n">
        <f aca="false">IF(ISNUMBER(E1655),E1655,VALUE(SUBSTITUTE(E1655,"#",".01")))</f>
        <v>-50482.272</v>
      </c>
    </row>
    <row r="1656" customFormat="false" ht="13" hidden="false" customHeight="false" outlineLevel="0" collapsed="false">
      <c r="A1656" s="0" t="n">
        <v>74</v>
      </c>
      <c r="B1656" s="0" t="n">
        <v>66</v>
      </c>
      <c r="C1656" s="0" t="n">
        <v>140</v>
      </c>
      <c r="D1656" s="0" t="s">
        <v>732</v>
      </c>
      <c r="E1656" s="0" t="s">
        <v>740</v>
      </c>
      <c r="F1656" s="0" t="s">
        <v>169</v>
      </c>
      <c r="G1656" s="0" t="n">
        <f aca="false">IF(ISNUMBER(E1656),E1656,VALUE(SUBSTITUTE(E1656,"#",".01")))</f>
        <v>-42839.01</v>
      </c>
    </row>
    <row r="1657" customFormat="false" ht="13" hidden="false" customHeight="false" outlineLevel="0" collapsed="false">
      <c r="A1657" s="0" t="n">
        <v>73</v>
      </c>
      <c r="B1657" s="0" t="n">
        <v>67</v>
      </c>
      <c r="C1657" s="0" t="n">
        <v>140</v>
      </c>
      <c r="D1657" s="0" t="s">
        <v>741</v>
      </c>
      <c r="E1657" s="0" t="s">
        <v>742</v>
      </c>
      <c r="F1657" s="0" t="s">
        <v>169</v>
      </c>
      <c r="G1657" s="0" t="n">
        <f aca="false">IF(ISNUMBER(E1657),E1657,VALUE(SUBSTITUTE(E1657,"#",".01")))</f>
        <v>-29305.01</v>
      </c>
    </row>
    <row r="1658" customFormat="false" ht="13" hidden="false" customHeight="false" outlineLevel="0" collapsed="false">
      <c r="A1658" s="0" t="n">
        <v>89</v>
      </c>
      <c r="B1658" s="0" t="n">
        <v>52</v>
      </c>
      <c r="C1658" s="0" t="n">
        <v>141</v>
      </c>
      <c r="D1658" s="0" t="s">
        <v>571</v>
      </c>
      <c r="E1658" s="0" t="s">
        <v>743</v>
      </c>
      <c r="F1658" s="0" t="s">
        <v>167</v>
      </c>
      <c r="G1658" s="0" t="n">
        <f aca="false">IF(ISNUMBER(E1658),E1658,VALUE(SUBSTITUTE(E1658,"#",".01")))</f>
        <v>-51558.01</v>
      </c>
    </row>
    <row r="1659" customFormat="false" ht="13" hidden="false" customHeight="false" outlineLevel="0" collapsed="false">
      <c r="A1659" s="0" t="n">
        <v>88</v>
      </c>
      <c r="B1659" s="0" t="n">
        <v>53</v>
      </c>
      <c r="C1659" s="0" t="n">
        <v>141</v>
      </c>
      <c r="D1659" s="0" t="s">
        <v>587</v>
      </c>
      <c r="E1659" s="0" t="s">
        <v>744</v>
      </c>
      <c r="F1659" s="0" t="s">
        <v>190</v>
      </c>
      <c r="G1659" s="0" t="n">
        <f aca="false">IF(ISNUMBER(E1659),E1659,VALUE(SUBSTITUTE(E1659,"#",".01")))</f>
        <v>-60519.01</v>
      </c>
    </row>
    <row r="1660" customFormat="false" ht="13" hidden="false" customHeight="false" outlineLevel="0" collapsed="false">
      <c r="A1660" s="0" t="n">
        <v>87</v>
      </c>
      <c r="B1660" s="0" t="n">
        <v>54</v>
      </c>
      <c r="C1660" s="0" t="n">
        <v>141</v>
      </c>
      <c r="D1660" s="0" t="s">
        <v>598</v>
      </c>
      <c r="E1660" s="0" t="n">
        <v>-68326.902</v>
      </c>
      <c r="F1660" s="0" t="n">
        <v>90.613</v>
      </c>
      <c r="G1660" s="0" t="n">
        <f aca="false">IF(ISNUMBER(E1660),E1660,VALUE(SUBSTITUTE(E1660,"#",".01")))</f>
        <v>-68326.902</v>
      </c>
    </row>
    <row r="1661" customFormat="false" ht="13" hidden="false" customHeight="false" outlineLevel="0" collapsed="false">
      <c r="A1661" s="0" t="n">
        <v>86</v>
      </c>
      <c r="B1661" s="0" t="n">
        <v>55</v>
      </c>
      <c r="C1661" s="0" t="n">
        <v>141</v>
      </c>
      <c r="D1661" s="0" t="s">
        <v>606</v>
      </c>
      <c r="E1661" s="0" t="n">
        <v>-74476.902</v>
      </c>
      <c r="F1661" s="0" t="n">
        <v>10.525</v>
      </c>
      <c r="G1661" s="0" t="n">
        <f aca="false">IF(ISNUMBER(E1661),E1661,VALUE(SUBSTITUTE(E1661,"#",".01")))</f>
        <v>-74476.902</v>
      </c>
    </row>
    <row r="1662" customFormat="false" ht="13" hidden="false" customHeight="false" outlineLevel="0" collapsed="false">
      <c r="A1662" s="0" t="n">
        <v>85</v>
      </c>
      <c r="B1662" s="0" t="n">
        <v>56</v>
      </c>
      <c r="C1662" s="0" t="n">
        <v>141</v>
      </c>
      <c r="D1662" s="0" t="s">
        <v>618</v>
      </c>
      <c r="E1662" s="0" t="n">
        <v>-79725.632</v>
      </c>
      <c r="F1662" s="0" t="n">
        <v>8.108</v>
      </c>
      <c r="G1662" s="0" t="n">
        <f aca="false">IF(ISNUMBER(E1662),E1662,VALUE(SUBSTITUTE(E1662,"#",".01")))</f>
        <v>-79725.632</v>
      </c>
    </row>
    <row r="1663" customFormat="false" ht="13" hidden="false" customHeight="false" outlineLevel="0" collapsed="false">
      <c r="A1663" s="0" t="n">
        <v>84</v>
      </c>
      <c r="B1663" s="0" t="n">
        <v>57</v>
      </c>
      <c r="C1663" s="0" t="n">
        <v>141</v>
      </c>
      <c r="D1663" s="0" t="s">
        <v>631</v>
      </c>
      <c r="E1663" s="0" t="n">
        <v>-82938.221</v>
      </c>
      <c r="F1663" s="0" t="n">
        <v>4.577</v>
      </c>
      <c r="G1663" s="0" t="n">
        <f aca="false">IF(ISNUMBER(E1663),E1663,VALUE(SUBSTITUTE(E1663,"#",".01")))</f>
        <v>-82938.221</v>
      </c>
    </row>
    <row r="1664" customFormat="false" ht="13" hidden="false" customHeight="false" outlineLevel="0" collapsed="false">
      <c r="A1664" s="0" t="n">
        <v>83</v>
      </c>
      <c r="B1664" s="0" t="n">
        <v>58</v>
      </c>
      <c r="C1664" s="0" t="n">
        <v>141</v>
      </c>
      <c r="D1664" s="0" t="s">
        <v>642</v>
      </c>
      <c r="E1664" s="0" t="n">
        <v>-85440.105</v>
      </c>
      <c r="F1664" s="0" t="n">
        <v>2.462</v>
      </c>
      <c r="G1664" s="0" t="n">
        <f aca="false">IF(ISNUMBER(E1664),E1664,VALUE(SUBSTITUTE(E1664,"#",".01")))</f>
        <v>-85440.105</v>
      </c>
    </row>
    <row r="1665" customFormat="false" ht="13" hidden="false" customHeight="false" outlineLevel="0" collapsed="false">
      <c r="A1665" s="0" t="n">
        <v>82</v>
      </c>
      <c r="B1665" s="0" t="n">
        <v>59</v>
      </c>
      <c r="C1665" s="0" t="n">
        <v>141</v>
      </c>
      <c r="D1665" s="0" t="s">
        <v>652</v>
      </c>
      <c r="E1665" s="0" t="n">
        <v>-86020.892</v>
      </c>
      <c r="F1665" s="0" t="n">
        <v>2.468</v>
      </c>
      <c r="G1665" s="0" t="n">
        <f aca="false">IF(ISNUMBER(E1665),E1665,VALUE(SUBSTITUTE(E1665,"#",".01")))</f>
        <v>-86020.892</v>
      </c>
    </row>
    <row r="1666" customFormat="false" ht="13" hidden="false" customHeight="false" outlineLevel="0" collapsed="false">
      <c r="A1666" s="0" t="n">
        <v>81</v>
      </c>
      <c r="B1666" s="0" t="n">
        <v>60</v>
      </c>
      <c r="C1666" s="0" t="n">
        <v>141</v>
      </c>
      <c r="D1666" s="0" t="s">
        <v>669</v>
      </c>
      <c r="E1666" s="0" t="n">
        <v>-84197.879</v>
      </c>
      <c r="F1666" s="0" t="n">
        <v>3.739</v>
      </c>
      <c r="G1666" s="0" t="n">
        <f aca="false">IF(ISNUMBER(E1666),E1666,VALUE(SUBSTITUTE(E1666,"#",".01")))</f>
        <v>-84197.879</v>
      </c>
    </row>
    <row r="1667" customFormat="false" ht="13" hidden="false" customHeight="false" outlineLevel="0" collapsed="false">
      <c r="A1667" s="0" t="n">
        <v>80</v>
      </c>
      <c r="B1667" s="0" t="n">
        <v>61</v>
      </c>
      <c r="C1667" s="0" t="n">
        <v>141</v>
      </c>
      <c r="D1667" s="0" t="s">
        <v>678</v>
      </c>
      <c r="E1667" s="0" t="n">
        <v>-80522.949</v>
      </c>
      <c r="F1667" s="0" t="n">
        <v>13.972</v>
      </c>
      <c r="G1667" s="0" t="n">
        <f aca="false">IF(ISNUMBER(E1667),E1667,VALUE(SUBSTITUTE(E1667,"#",".01")))</f>
        <v>-80522.949</v>
      </c>
    </row>
    <row r="1668" customFormat="false" ht="13" hidden="false" customHeight="false" outlineLevel="0" collapsed="false">
      <c r="A1668" s="0" t="n">
        <v>79</v>
      </c>
      <c r="B1668" s="0" t="n">
        <v>62</v>
      </c>
      <c r="C1668" s="0" t="n">
        <v>141</v>
      </c>
      <c r="D1668" s="0" t="s">
        <v>687</v>
      </c>
      <c r="E1668" s="0" t="n">
        <v>-75938.662</v>
      </c>
      <c r="F1668" s="0" t="n">
        <v>8.627</v>
      </c>
      <c r="G1668" s="0" t="n">
        <f aca="false">IF(ISNUMBER(E1668),E1668,VALUE(SUBSTITUTE(E1668,"#",".01")))</f>
        <v>-75938.662</v>
      </c>
    </row>
    <row r="1669" customFormat="false" ht="13" hidden="false" customHeight="false" outlineLevel="0" collapsed="false">
      <c r="A1669" s="0" t="n">
        <v>78</v>
      </c>
      <c r="B1669" s="0" t="n">
        <v>63</v>
      </c>
      <c r="C1669" s="0" t="n">
        <v>141</v>
      </c>
      <c r="D1669" s="0" t="s">
        <v>698</v>
      </c>
      <c r="E1669" s="0" t="n">
        <v>-69926.584</v>
      </c>
      <c r="F1669" s="0" t="n">
        <v>12.641</v>
      </c>
      <c r="G1669" s="0" t="n">
        <f aca="false">IF(ISNUMBER(E1669),E1669,VALUE(SUBSTITUTE(E1669,"#",".01")))</f>
        <v>-69926.584</v>
      </c>
    </row>
    <row r="1670" customFormat="false" ht="13" hidden="false" customHeight="false" outlineLevel="0" collapsed="false">
      <c r="A1670" s="0" t="n">
        <v>77</v>
      </c>
      <c r="B1670" s="0" t="n">
        <v>64</v>
      </c>
      <c r="C1670" s="0" t="n">
        <v>141</v>
      </c>
      <c r="D1670" s="0" t="s">
        <v>713</v>
      </c>
      <c r="E1670" s="0" t="n">
        <v>-63224.224</v>
      </c>
      <c r="F1670" s="0" t="n">
        <v>19.76</v>
      </c>
      <c r="G1670" s="0" t="n">
        <f aca="false">IF(ISNUMBER(E1670),E1670,VALUE(SUBSTITUTE(E1670,"#",".01")))</f>
        <v>-63224.224</v>
      </c>
    </row>
    <row r="1671" customFormat="false" ht="13" hidden="false" customHeight="false" outlineLevel="0" collapsed="false">
      <c r="A1671" s="0" t="n">
        <v>76</v>
      </c>
      <c r="B1671" s="0" t="n">
        <v>65</v>
      </c>
      <c r="C1671" s="0" t="n">
        <v>141</v>
      </c>
      <c r="D1671" s="0" t="s">
        <v>722</v>
      </c>
      <c r="E1671" s="0" t="n">
        <v>-54540.837</v>
      </c>
      <c r="F1671" s="0" t="n">
        <v>105.259</v>
      </c>
      <c r="G1671" s="0" t="n">
        <f aca="false">IF(ISNUMBER(E1671),E1671,VALUE(SUBSTITUTE(E1671,"#",".01")))</f>
        <v>-54540.837</v>
      </c>
    </row>
    <row r="1672" customFormat="false" ht="13" hidden="false" customHeight="false" outlineLevel="0" collapsed="false">
      <c r="A1672" s="0" t="n">
        <v>75</v>
      </c>
      <c r="B1672" s="0" t="n">
        <v>66</v>
      </c>
      <c r="C1672" s="0" t="n">
        <v>141</v>
      </c>
      <c r="D1672" s="0" t="s">
        <v>732</v>
      </c>
      <c r="E1672" s="0" t="s">
        <v>745</v>
      </c>
      <c r="F1672" s="0" t="s">
        <v>180</v>
      </c>
      <c r="G1672" s="0" t="n">
        <f aca="false">IF(ISNUMBER(E1672),E1672,VALUE(SUBSTITUTE(E1672,"#",".01")))</f>
        <v>-45317.01</v>
      </c>
    </row>
    <row r="1673" customFormat="false" ht="13" hidden="false" customHeight="false" outlineLevel="0" collapsed="false">
      <c r="A1673" s="0" t="n">
        <v>74</v>
      </c>
      <c r="B1673" s="0" t="n">
        <v>67</v>
      </c>
      <c r="C1673" s="0" t="n">
        <v>141</v>
      </c>
      <c r="D1673" s="0" t="s">
        <v>741</v>
      </c>
      <c r="E1673" s="0" t="s">
        <v>746</v>
      </c>
      <c r="F1673" s="0" t="s">
        <v>169</v>
      </c>
      <c r="G1673" s="0" t="n">
        <f aca="false">IF(ISNUMBER(E1673),E1673,VALUE(SUBSTITUTE(E1673,"#",".01")))</f>
        <v>-34374.01</v>
      </c>
    </row>
    <row r="1674" customFormat="false" ht="13" hidden="false" customHeight="false" outlineLevel="0" collapsed="false">
      <c r="A1674" s="0" t="n">
        <v>90</v>
      </c>
      <c r="B1674" s="0" t="n">
        <v>52</v>
      </c>
      <c r="C1674" s="0" t="n">
        <v>142</v>
      </c>
      <c r="D1674" s="0" t="s">
        <v>571</v>
      </c>
      <c r="E1674" s="0" t="s">
        <v>747</v>
      </c>
      <c r="F1674" s="0" t="s">
        <v>206</v>
      </c>
      <c r="G1674" s="0" t="n">
        <f aca="false">IF(ISNUMBER(E1674),E1674,VALUE(SUBSTITUTE(E1674,"#",".01")))</f>
        <v>-47432.01</v>
      </c>
    </row>
    <row r="1675" customFormat="false" ht="13" hidden="false" customHeight="false" outlineLevel="0" collapsed="false">
      <c r="A1675" s="0" t="n">
        <v>89</v>
      </c>
      <c r="B1675" s="0" t="n">
        <v>53</v>
      </c>
      <c r="C1675" s="0" t="n">
        <v>142</v>
      </c>
      <c r="D1675" s="0" t="s">
        <v>587</v>
      </c>
      <c r="E1675" s="0" t="s">
        <v>748</v>
      </c>
      <c r="F1675" s="0" t="s">
        <v>167</v>
      </c>
      <c r="G1675" s="0" t="n">
        <f aca="false">IF(ISNUMBER(E1675),E1675,VALUE(SUBSTITUTE(E1675,"#",".01")))</f>
        <v>-55722.01</v>
      </c>
    </row>
    <row r="1676" customFormat="false" ht="13" hidden="false" customHeight="false" outlineLevel="0" collapsed="false">
      <c r="A1676" s="0" t="n">
        <v>88</v>
      </c>
      <c r="B1676" s="0" t="n">
        <v>54</v>
      </c>
      <c r="C1676" s="0" t="n">
        <v>142</v>
      </c>
      <c r="D1676" s="0" t="s">
        <v>598</v>
      </c>
      <c r="E1676" s="0" t="n">
        <v>-65475.096</v>
      </c>
      <c r="F1676" s="0" t="n">
        <v>100.56</v>
      </c>
      <c r="G1676" s="0" t="n">
        <f aca="false">IF(ISNUMBER(E1676),E1676,VALUE(SUBSTITUTE(E1676,"#",".01")))</f>
        <v>-65475.096</v>
      </c>
    </row>
    <row r="1677" customFormat="false" ht="13" hidden="false" customHeight="false" outlineLevel="0" collapsed="false">
      <c r="A1677" s="0" t="n">
        <v>87</v>
      </c>
      <c r="B1677" s="0" t="n">
        <v>55</v>
      </c>
      <c r="C1677" s="0" t="n">
        <v>142</v>
      </c>
      <c r="D1677" s="0" t="s">
        <v>606</v>
      </c>
      <c r="E1677" s="0" t="n">
        <v>-70515.096</v>
      </c>
      <c r="F1677" s="0" t="n">
        <v>10.6</v>
      </c>
      <c r="G1677" s="0" t="n">
        <f aca="false">IF(ISNUMBER(E1677),E1677,VALUE(SUBSTITUTE(E1677,"#",".01")))</f>
        <v>-70515.096</v>
      </c>
    </row>
    <row r="1678" customFormat="false" ht="13" hidden="false" customHeight="false" outlineLevel="0" collapsed="false">
      <c r="A1678" s="0" t="n">
        <v>86</v>
      </c>
      <c r="B1678" s="0" t="n">
        <v>56</v>
      </c>
      <c r="C1678" s="0" t="n">
        <v>142</v>
      </c>
      <c r="D1678" s="0" t="s">
        <v>618</v>
      </c>
      <c r="E1678" s="0" t="n">
        <v>-77823.147</v>
      </c>
      <c r="F1678" s="0" t="n">
        <v>6.181</v>
      </c>
      <c r="G1678" s="0" t="n">
        <f aca="false">IF(ISNUMBER(E1678),E1678,VALUE(SUBSTITUTE(E1678,"#",".01")))</f>
        <v>-77823.147</v>
      </c>
    </row>
    <row r="1679" customFormat="false" ht="13" hidden="false" customHeight="false" outlineLevel="0" collapsed="false">
      <c r="A1679" s="0" t="n">
        <v>85</v>
      </c>
      <c r="B1679" s="0" t="n">
        <v>57</v>
      </c>
      <c r="C1679" s="0" t="n">
        <v>142</v>
      </c>
      <c r="D1679" s="0" t="s">
        <v>631</v>
      </c>
      <c r="E1679" s="0" t="n">
        <v>-80034.775</v>
      </c>
      <c r="F1679" s="0" t="n">
        <v>5.663</v>
      </c>
      <c r="G1679" s="0" t="n">
        <f aca="false">IF(ISNUMBER(E1679),E1679,VALUE(SUBSTITUTE(E1679,"#",".01")))</f>
        <v>-80034.775</v>
      </c>
    </row>
    <row r="1680" customFormat="false" ht="13" hidden="false" customHeight="false" outlineLevel="0" collapsed="false">
      <c r="A1680" s="0" t="n">
        <v>84</v>
      </c>
      <c r="B1680" s="0" t="n">
        <v>58</v>
      </c>
      <c r="C1680" s="0" t="n">
        <v>142</v>
      </c>
      <c r="D1680" s="0" t="s">
        <v>642</v>
      </c>
      <c r="E1680" s="0" t="n">
        <v>-84538.479</v>
      </c>
      <c r="F1680" s="0" t="n">
        <v>2.993</v>
      </c>
      <c r="G1680" s="0" t="n">
        <f aca="false">IF(ISNUMBER(E1680),E1680,VALUE(SUBSTITUTE(E1680,"#",".01")))</f>
        <v>-84538.479</v>
      </c>
    </row>
    <row r="1681" customFormat="false" ht="13" hidden="false" customHeight="false" outlineLevel="0" collapsed="false">
      <c r="A1681" s="0" t="n">
        <v>83</v>
      </c>
      <c r="B1681" s="0" t="n">
        <v>59</v>
      </c>
      <c r="C1681" s="0" t="n">
        <v>142</v>
      </c>
      <c r="D1681" s="0" t="s">
        <v>652</v>
      </c>
      <c r="E1681" s="0" t="n">
        <v>-83792.724</v>
      </c>
      <c r="F1681" s="0" t="n">
        <v>2.468</v>
      </c>
      <c r="G1681" s="0" t="n">
        <f aca="false">IF(ISNUMBER(E1681),E1681,VALUE(SUBSTITUTE(E1681,"#",".01")))</f>
        <v>-83792.724</v>
      </c>
    </row>
    <row r="1682" customFormat="false" ht="13" hidden="false" customHeight="false" outlineLevel="0" collapsed="false">
      <c r="A1682" s="0" t="n">
        <v>82</v>
      </c>
      <c r="B1682" s="0" t="n">
        <v>60</v>
      </c>
      <c r="C1682" s="0" t="n">
        <v>142</v>
      </c>
      <c r="D1682" s="0" t="s">
        <v>669</v>
      </c>
      <c r="E1682" s="0" t="n">
        <v>-85955.195</v>
      </c>
      <c r="F1682" s="0" t="n">
        <v>2.328</v>
      </c>
      <c r="G1682" s="0" t="n">
        <f aca="false">IF(ISNUMBER(E1682),E1682,VALUE(SUBSTITUTE(E1682,"#",".01")))</f>
        <v>-85955.195</v>
      </c>
    </row>
    <row r="1683" customFormat="false" ht="13" hidden="false" customHeight="false" outlineLevel="0" collapsed="false">
      <c r="A1683" s="0" t="n">
        <v>81</v>
      </c>
      <c r="B1683" s="0" t="n">
        <v>61</v>
      </c>
      <c r="C1683" s="0" t="n">
        <v>142</v>
      </c>
      <c r="D1683" s="0" t="s">
        <v>678</v>
      </c>
      <c r="E1683" s="0" t="n">
        <v>-81156.907</v>
      </c>
      <c r="F1683" s="0" t="n">
        <v>25.061</v>
      </c>
      <c r="G1683" s="0" t="n">
        <f aca="false">IF(ISNUMBER(E1683),E1683,VALUE(SUBSTITUTE(E1683,"#",".01")))</f>
        <v>-81156.907</v>
      </c>
    </row>
    <row r="1684" customFormat="false" ht="13" hidden="false" customHeight="false" outlineLevel="0" collapsed="false">
      <c r="A1684" s="0" t="n">
        <v>80</v>
      </c>
      <c r="B1684" s="0" t="n">
        <v>62</v>
      </c>
      <c r="C1684" s="0" t="n">
        <v>142</v>
      </c>
      <c r="D1684" s="0" t="s">
        <v>687</v>
      </c>
      <c r="E1684" s="0" t="n">
        <v>-78992.889</v>
      </c>
      <c r="F1684" s="0" t="n">
        <v>5.675</v>
      </c>
      <c r="G1684" s="0" t="n">
        <f aca="false">IF(ISNUMBER(E1684),E1684,VALUE(SUBSTITUTE(E1684,"#",".01")))</f>
        <v>-78992.889</v>
      </c>
    </row>
    <row r="1685" customFormat="false" ht="13" hidden="false" customHeight="false" outlineLevel="0" collapsed="false">
      <c r="A1685" s="0" t="n">
        <v>79</v>
      </c>
      <c r="B1685" s="0" t="n">
        <v>63</v>
      </c>
      <c r="C1685" s="0" t="n">
        <v>142</v>
      </c>
      <c r="D1685" s="0" t="s">
        <v>698</v>
      </c>
      <c r="E1685" s="0" t="n">
        <v>-71319.889</v>
      </c>
      <c r="F1685" s="0" t="n">
        <v>30.532</v>
      </c>
      <c r="G1685" s="0" t="n">
        <f aca="false">IF(ISNUMBER(E1685),E1685,VALUE(SUBSTITUTE(E1685,"#",".01")))</f>
        <v>-71319.889</v>
      </c>
    </row>
    <row r="1686" customFormat="false" ht="13" hidden="false" customHeight="false" outlineLevel="0" collapsed="false">
      <c r="A1686" s="0" t="n">
        <v>78</v>
      </c>
      <c r="B1686" s="0" t="n">
        <v>64</v>
      </c>
      <c r="C1686" s="0" t="n">
        <v>142</v>
      </c>
      <c r="D1686" s="0" t="s">
        <v>713</v>
      </c>
      <c r="E1686" s="0" t="n">
        <v>-66959.515</v>
      </c>
      <c r="F1686" s="0" t="n">
        <v>27.945</v>
      </c>
      <c r="G1686" s="0" t="n">
        <f aca="false">IF(ISNUMBER(E1686),E1686,VALUE(SUBSTITUTE(E1686,"#",".01")))</f>
        <v>-66959.515</v>
      </c>
    </row>
    <row r="1687" customFormat="false" ht="13" hidden="false" customHeight="false" outlineLevel="0" collapsed="false">
      <c r="A1687" s="0" t="n">
        <v>77</v>
      </c>
      <c r="B1687" s="0" t="n">
        <v>65</v>
      </c>
      <c r="C1687" s="0" t="n">
        <v>142</v>
      </c>
      <c r="D1687" s="0" t="s">
        <v>722</v>
      </c>
      <c r="E1687" s="0" t="s">
        <v>749</v>
      </c>
      <c r="F1687" s="0" t="s">
        <v>750</v>
      </c>
      <c r="G1687" s="0" t="n">
        <f aca="false">IF(ISNUMBER(E1687),E1687,VALUE(SUBSTITUTE(E1687,"#",".01")))</f>
        <v>-57060.01</v>
      </c>
    </row>
    <row r="1688" customFormat="false" ht="13" hidden="false" customHeight="false" outlineLevel="0" collapsed="false">
      <c r="A1688" s="0" t="n">
        <v>76</v>
      </c>
      <c r="B1688" s="0" t="n">
        <v>66</v>
      </c>
      <c r="C1688" s="0" t="n">
        <v>142</v>
      </c>
      <c r="D1688" s="0" t="s">
        <v>732</v>
      </c>
      <c r="E1688" s="0" t="s">
        <v>751</v>
      </c>
      <c r="F1688" s="0" t="s">
        <v>567</v>
      </c>
      <c r="G1688" s="0" t="n">
        <f aca="false">IF(ISNUMBER(E1688),E1688,VALUE(SUBSTITUTE(E1688,"#",".01")))</f>
        <v>-49960.01</v>
      </c>
    </row>
    <row r="1689" customFormat="false" ht="13" hidden="false" customHeight="false" outlineLevel="0" collapsed="false">
      <c r="A1689" s="0" t="n">
        <v>75</v>
      </c>
      <c r="B1689" s="0" t="n">
        <v>67</v>
      </c>
      <c r="C1689" s="0" t="n">
        <v>142</v>
      </c>
      <c r="D1689" s="0" t="s">
        <v>741</v>
      </c>
      <c r="E1689" s="0" t="s">
        <v>752</v>
      </c>
      <c r="F1689" s="0" t="s">
        <v>169</v>
      </c>
      <c r="G1689" s="0" t="n">
        <f aca="false">IF(ISNUMBER(E1689),E1689,VALUE(SUBSTITUTE(E1689,"#",".01")))</f>
        <v>-37474.01</v>
      </c>
    </row>
    <row r="1690" customFormat="false" ht="13" hidden="false" customHeight="false" outlineLevel="0" collapsed="false">
      <c r="A1690" s="0" t="n">
        <v>90</v>
      </c>
      <c r="B1690" s="0" t="n">
        <v>53</v>
      </c>
      <c r="C1690" s="0" t="n">
        <v>143</v>
      </c>
      <c r="D1690" s="0" t="s">
        <v>587</v>
      </c>
      <c r="E1690" s="0" t="s">
        <v>753</v>
      </c>
      <c r="F1690" s="0" t="s">
        <v>167</v>
      </c>
      <c r="G1690" s="0" t="n">
        <f aca="false">IF(ISNUMBER(E1690),E1690,VALUE(SUBSTITUTE(E1690,"#",".01")))</f>
        <v>-51642.01</v>
      </c>
    </row>
    <row r="1691" customFormat="false" ht="13" hidden="false" customHeight="false" outlineLevel="0" collapsed="false">
      <c r="A1691" s="0" t="n">
        <v>89</v>
      </c>
      <c r="B1691" s="0" t="n">
        <v>54</v>
      </c>
      <c r="C1691" s="0" t="n">
        <v>143</v>
      </c>
      <c r="D1691" s="0" t="s">
        <v>598</v>
      </c>
      <c r="E1691" s="0" t="s">
        <v>754</v>
      </c>
      <c r="F1691" s="0" t="s">
        <v>190</v>
      </c>
      <c r="G1691" s="0" t="n">
        <f aca="false">IF(ISNUMBER(E1691),E1691,VALUE(SUBSTITUTE(E1691,"#",".01")))</f>
        <v>-60445.01</v>
      </c>
    </row>
    <row r="1692" customFormat="false" ht="13" hidden="false" customHeight="false" outlineLevel="0" collapsed="false">
      <c r="A1692" s="0" t="n">
        <v>88</v>
      </c>
      <c r="B1692" s="0" t="n">
        <v>55</v>
      </c>
      <c r="C1692" s="0" t="n">
        <v>143</v>
      </c>
      <c r="D1692" s="0" t="s">
        <v>606</v>
      </c>
      <c r="E1692" s="0" t="n">
        <v>-67671.41</v>
      </c>
      <c r="F1692" s="0" t="n">
        <v>23.686</v>
      </c>
      <c r="G1692" s="0" t="n">
        <f aca="false">IF(ISNUMBER(E1692),E1692,VALUE(SUBSTITUTE(E1692,"#",".01")))</f>
        <v>-67671.41</v>
      </c>
    </row>
    <row r="1693" customFormat="false" ht="13" hidden="false" customHeight="false" outlineLevel="0" collapsed="false">
      <c r="A1693" s="0" t="n">
        <v>87</v>
      </c>
      <c r="B1693" s="0" t="n">
        <v>56</v>
      </c>
      <c r="C1693" s="0" t="n">
        <v>143</v>
      </c>
      <c r="D1693" s="0" t="s">
        <v>618</v>
      </c>
      <c r="E1693" s="0" t="n">
        <v>-73935.736</v>
      </c>
      <c r="F1693" s="0" t="n">
        <v>13.248</v>
      </c>
      <c r="G1693" s="0" t="n">
        <f aca="false">IF(ISNUMBER(E1693),E1693,VALUE(SUBSTITUTE(E1693,"#",".01")))</f>
        <v>-73935.736</v>
      </c>
    </row>
    <row r="1694" customFormat="false" ht="13" hidden="false" customHeight="false" outlineLevel="0" collapsed="false">
      <c r="A1694" s="0" t="n">
        <v>86</v>
      </c>
      <c r="B1694" s="0" t="n">
        <v>57</v>
      </c>
      <c r="C1694" s="0" t="n">
        <v>143</v>
      </c>
      <c r="D1694" s="0" t="s">
        <v>631</v>
      </c>
      <c r="E1694" s="0" t="n">
        <v>-78187.073</v>
      </c>
      <c r="F1694" s="0" t="n">
        <v>15.425</v>
      </c>
      <c r="G1694" s="0" t="n">
        <f aca="false">IF(ISNUMBER(E1694),E1694,VALUE(SUBSTITUTE(E1694,"#",".01")))</f>
        <v>-78187.073</v>
      </c>
    </row>
    <row r="1695" customFormat="false" ht="13" hidden="false" customHeight="false" outlineLevel="0" collapsed="false">
      <c r="A1695" s="0" t="n">
        <v>85</v>
      </c>
      <c r="B1695" s="0" t="n">
        <v>58</v>
      </c>
      <c r="C1695" s="0" t="n">
        <v>143</v>
      </c>
      <c r="D1695" s="0" t="s">
        <v>642</v>
      </c>
      <c r="E1695" s="0" t="n">
        <v>-81611.999</v>
      </c>
      <c r="F1695" s="0" t="n">
        <v>2.993</v>
      </c>
      <c r="G1695" s="0" t="n">
        <f aca="false">IF(ISNUMBER(E1695),E1695,VALUE(SUBSTITUTE(E1695,"#",".01")))</f>
        <v>-81611.999</v>
      </c>
    </row>
    <row r="1696" customFormat="false" ht="13" hidden="false" customHeight="false" outlineLevel="0" collapsed="false">
      <c r="A1696" s="0" t="n">
        <v>84</v>
      </c>
      <c r="B1696" s="0" t="n">
        <v>59</v>
      </c>
      <c r="C1696" s="0" t="n">
        <v>143</v>
      </c>
      <c r="D1696" s="0" t="s">
        <v>652</v>
      </c>
      <c r="E1696" s="0" t="n">
        <v>-83073.499</v>
      </c>
      <c r="F1696" s="0" t="n">
        <v>2.633</v>
      </c>
      <c r="G1696" s="0" t="n">
        <f aca="false">IF(ISNUMBER(E1696),E1696,VALUE(SUBSTITUTE(E1696,"#",".01")))</f>
        <v>-83073.499</v>
      </c>
    </row>
    <row r="1697" customFormat="false" ht="13" hidden="false" customHeight="false" outlineLevel="0" collapsed="false">
      <c r="A1697" s="0" t="n">
        <v>83</v>
      </c>
      <c r="B1697" s="0" t="n">
        <v>60</v>
      </c>
      <c r="C1697" s="0" t="n">
        <v>143</v>
      </c>
      <c r="D1697" s="0" t="s">
        <v>669</v>
      </c>
      <c r="E1697" s="0" t="n">
        <v>-84007.448</v>
      </c>
      <c r="F1697" s="0" t="n">
        <v>2.328</v>
      </c>
      <c r="G1697" s="0" t="n">
        <f aca="false">IF(ISNUMBER(E1697),E1697,VALUE(SUBSTITUTE(E1697,"#",".01")))</f>
        <v>-84007.448</v>
      </c>
    </row>
    <row r="1698" customFormat="false" ht="13" hidden="false" customHeight="false" outlineLevel="0" collapsed="false">
      <c r="A1698" s="0" t="n">
        <v>82</v>
      </c>
      <c r="B1698" s="0" t="n">
        <v>61</v>
      </c>
      <c r="C1698" s="0" t="n">
        <v>143</v>
      </c>
      <c r="D1698" s="0" t="s">
        <v>678</v>
      </c>
      <c r="E1698" s="0" t="n">
        <v>-82965.734</v>
      </c>
      <c r="F1698" s="0" t="n">
        <v>3.308</v>
      </c>
      <c r="G1698" s="0" t="n">
        <f aca="false">IF(ISNUMBER(E1698),E1698,VALUE(SUBSTITUTE(E1698,"#",".01")))</f>
        <v>-82965.734</v>
      </c>
    </row>
    <row r="1699" customFormat="false" ht="13" hidden="false" customHeight="false" outlineLevel="0" collapsed="false">
      <c r="A1699" s="0" t="n">
        <v>81</v>
      </c>
      <c r="B1699" s="0" t="n">
        <v>62</v>
      </c>
      <c r="C1699" s="0" t="n">
        <v>143</v>
      </c>
      <c r="D1699" s="0" t="s">
        <v>687</v>
      </c>
      <c r="E1699" s="0" t="n">
        <v>-79523.191</v>
      </c>
      <c r="F1699" s="0" t="n">
        <v>3.63</v>
      </c>
      <c r="G1699" s="0" t="n">
        <f aca="false">IF(ISNUMBER(E1699),E1699,VALUE(SUBSTITUTE(E1699,"#",".01")))</f>
        <v>-79523.191</v>
      </c>
    </row>
    <row r="1700" customFormat="false" ht="13" hidden="false" customHeight="false" outlineLevel="0" collapsed="false">
      <c r="A1700" s="0" t="n">
        <v>80</v>
      </c>
      <c r="B1700" s="0" t="n">
        <v>63</v>
      </c>
      <c r="C1700" s="0" t="n">
        <v>143</v>
      </c>
      <c r="D1700" s="0" t="s">
        <v>698</v>
      </c>
      <c r="E1700" s="0" t="n">
        <v>-74242.392</v>
      </c>
      <c r="F1700" s="0" t="n">
        <v>10.986</v>
      </c>
      <c r="G1700" s="0" t="n">
        <f aca="false">IF(ISNUMBER(E1700),E1700,VALUE(SUBSTITUTE(E1700,"#",".01")))</f>
        <v>-74242.392</v>
      </c>
    </row>
    <row r="1701" customFormat="false" ht="13" hidden="false" customHeight="false" outlineLevel="0" collapsed="false">
      <c r="A1701" s="0" t="n">
        <v>79</v>
      </c>
      <c r="B1701" s="0" t="n">
        <v>64</v>
      </c>
      <c r="C1701" s="0" t="n">
        <v>143</v>
      </c>
      <c r="D1701" s="0" t="s">
        <v>713</v>
      </c>
      <c r="E1701" s="0" t="n">
        <v>-68232.392</v>
      </c>
      <c r="F1701" s="0" t="n">
        <v>200.301</v>
      </c>
      <c r="G1701" s="0" t="n">
        <f aca="false">IF(ISNUMBER(E1701),E1701,VALUE(SUBSTITUTE(E1701,"#",".01")))</f>
        <v>-68232.392</v>
      </c>
    </row>
    <row r="1702" customFormat="false" ht="13" hidden="false" customHeight="false" outlineLevel="0" collapsed="false">
      <c r="A1702" s="0" t="n">
        <v>78</v>
      </c>
      <c r="B1702" s="0" t="n">
        <v>65</v>
      </c>
      <c r="C1702" s="0" t="n">
        <v>143</v>
      </c>
      <c r="D1702" s="0" t="s">
        <v>722</v>
      </c>
      <c r="E1702" s="0" t="n">
        <v>-60434.4</v>
      </c>
      <c r="F1702" s="0" t="n">
        <v>59.616</v>
      </c>
      <c r="G1702" s="0" t="n">
        <f aca="false">IF(ISNUMBER(E1702),E1702,VALUE(SUBSTITUTE(E1702,"#",".01")))</f>
        <v>-60434.4</v>
      </c>
    </row>
    <row r="1703" customFormat="false" ht="13" hidden="false" customHeight="false" outlineLevel="0" collapsed="false">
      <c r="A1703" s="0" t="n">
        <v>77</v>
      </c>
      <c r="B1703" s="0" t="n">
        <v>66</v>
      </c>
      <c r="C1703" s="0" t="n">
        <v>143</v>
      </c>
      <c r="D1703" s="0" t="s">
        <v>732</v>
      </c>
      <c r="E1703" s="0" t="s">
        <v>755</v>
      </c>
      <c r="F1703" s="0" t="s">
        <v>190</v>
      </c>
      <c r="G1703" s="0" t="n">
        <f aca="false">IF(ISNUMBER(E1703),E1703,VALUE(SUBSTITUTE(E1703,"#",".01")))</f>
        <v>-52322.01</v>
      </c>
    </row>
    <row r="1704" customFormat="false" ht="13" hidden="false" customHeight="false" outlineLevel="0" collapsed="false">
      <c r="A1704" s="0" t="n">
        <v>76</v>
      </c>
      <c r="B1704" s="0" t="n">
        <v>67</v>
      </c>
      <c r="C1704" s="0" t="n">
        <v>143</v>
      </c>
      <c r="D1704" s="0" t="s">
        <v>741</v>
      </c>
      <c r="E1704" s="0" t="s">
        <v>756</v>
      </c>
      <c r="F1704" s="0" t="s">
        <v>167</v>
      </c>
      <c r="G1704" s="0" t="n">
        <f aca="false">IF(ISNUMBER(E1704),E1704,VALUE(SUBSTITUTE(E1704,"#",".01")))</f>
        <v>-42281.01</v>
      </c>
    </row>
    <row r="1705" customFormat="false" ht="13" hidden="false" customHeight="false" outlineLevel="0" collapsed="false">
      <c r="A1705" s="0" t="n">
        <v>75</v>
      </c>
      <c r="B1705" s="0" t="n">
        <v>68</v>
      </c>
      <c r="C1705" s="0" t="n">
        <v>143</v>
      </c>
      <c r="D1705" s="0" t="s">
        <v>757</v>
      </c>
      <c r="E1705" s="0" t="s">
        <v>758</v>
      </c>
      <c r="F1705" s="0" t="s">
        <v>206</v>
      </c>
      <c r="G1705" s="0" t="n">
        <f aca="false">IF(ISNUMBER(E1705),E1705,VALUE(SUBSTITUTE(E1705,"#",".01")))</f>
        <v>-31354.01</v>
      </c>
    </row>
    <row r="1706" customFormat="false" ht="13" hidden="false" customHeight="false" outlineLevel="0" collapsed="false">
      <c r="A1706" s="0" t="n">
        <v>91</v>
      </c>
      <c r="B1706" s="0" t="n">
        <v>53</v>
      </c>
      <c r="C1706" s="0" t="n">
        <v>144</v>
      </c>
      <c r="D1706" s="0" t="s">
        <v>587</v>
      </c>
      <c r="E1706" s="0" t="s">
        <v>759</v>
      </c>
      <c r="F1706" s="0" t="s">
        <v>169</v>
      </c>
      <c r="G1706" s="0" t="n">
        <f aca="false">IF(ISNUMBER(E1706),E1706,VALUE(SUBSTITUTE(E1706,"#",".01")))</f>
        <v>-46584.01</v>
      </c>
    </row>
    <row r="1707" customFormat="false" ht="13" hidden="false" customHeight="false" outlineLevel="0" collapsed="false">
      <c r="A1707" s="0" t="n">
        <v>90</v>
      </c>
      <c r="B1707" s="0" t="n">
        <v>54</v>
      </c>
      <c r="C1707" s="0" t="n">
        <v>144</v>
      </c>
      <c r="D1707" s="0" t="s">
        <v>598</v>
      </c>
      <c r="E1707" s="0" t="s">
        <v>760</v>
      </c>
      <c r="F1707" s="0" t="s">
        <v>180</v>
      </c>
      <c r="G1707" s="0" t="n">
        <f aca="false">IF(ISNUMBER(E1707),E1707,VALUE(SUBSTITUTE(E1707,"#",".01")))</f>
        <v>-57278.01</v>
      </c>
    </row>
    <row r="1708" customFormat="false" ht="13" hidden="false" customHeight="false" outlineLevel="0" collapsed="false">
      <c r="A1708" s="0" t="n">
        <v>89</v>
      </c>
      <c r="B1708" s="0" t="n">
        <v>55</v>
      </c>
      <c r="C1708" s="0" t="n">
        <v>144</v>
      </c>
      <c r="D1708" s="0" t="s">
        <v>606</v>
      </c>
      <c r="E1708" s="0" t="n">
        <v>-63269.947</v>
      </c>
      <c r="F1708" s="0" t="n">
        <v>26.252</v>
      </c>
      <c r="G1708" s="0" t="n">
        <f aca="false">IF(ISNUMBER(E1708),E1708,VALUE(SUBSTITUTE(E1708,"#",".01")))</f>
        <v>-63269.947</v>
      </c>
    </row>
    <row r="1709" customFormat="false" ht="13" hidden="false" customHeight="false" outlineLevel="0" collapsed="false">
      <c r="A1709" s="0" t="n">
        <v>88</v>
      </c>
      <c r="B1709" s="0" t="n">
        <v>56</v>
      </c>
      <c r="C1709" s="0" t="n">
        <v>144</v>
      </c>
      <c r="D1709" s="0" t="s">
        <v>618</v>
      </c>
      <c r="E1709" s="0" t="n">
        <v>-71768.956</v>
      </c>
      <c r="F1709" s="0" t="n">
        <v>13.349</v>
      </c>
      <c r="G1709" s="0" t="n">
        <f aca="false">IF(ISNUMBER(E1709),E1709,VALUE(SUBSTITUTE(E1709,"#",".01")))</f>
        <v>-71768.956</v>
      </c>
    </row>
    <row r="1710" customFormat="false" ht="13" hidden="false" customHeight="false" outlineLevel="0" collapsed="false">
      <c r="A1710" s="0" t="n">
        <v>87</v>
      </c>
      <c r="B1710" s="0" t="n">
        <v>57</v>
      </c>
      <c r="C1710" s="0" t="n">
        <v>144</v>
      </c>
      <c r="D1710" s="0" t="s">
        <v>631</v>
      </c>
      <c r="E1710" s="0" t="n">
        <v>-74892.447</v>
      </c>
      <c r="F1710" s="0" t="n">
        <v>48.815</v>
      </c>
      <c r="G1710" s="0" t="n">
        <f aca="false">IF(ISNUMBER(E1710),E1710,VALUE(SUBSTITUTE(E1710,"#",".01")))</f>
        <v>-74892.447</v>
      </c>
    </row>
    <row r="1711" customFormat="false" ht="13" hidden="false" customHeight="false" outlineLevel="0" collapsed="false">
      <c r="A1711" s="0" t="n">
        <v>86</v>
      </c>
      <c r="B1711" s="0" t="n">
        <v>58</v>
      </c>
      <c r="C1711" s="0" t="n">
        <v>144</v>
      </c>
      <c r="D1711" s="0" t="s">
        <v>642</v>
      </c>
      <c r="E1711" s="0" t="n">
        <v>-80436.989</v>
      </c>
      <c r="F1711" s="0" t="n">
        <v>3.444</v>
      </c>
      <c r="G1711" s="0" t="n">
        <f aca="false">IF(ISNUMBER(E1711),E1711,VALUE(SUBSTITUTE(E1711,"#",".01")))</f>
        <v>-80436.989</v>
      </c>
    </row>
    <row r="1712" customFormat="false" ht="13" hidden="false" customHeight="false" outlineLevel="0" collapsed="false">
      <c r="A1712" s="0" t="n">
        <v>85</v>
      </c>
      <c r="B1712" s="0" t="n">
        <v>59</v>
      </c>
      <c r="C1712" s="0" t="n">
        <v>144</v>
      </c>
      <c r="D1712" s="0" t="s">
        <v>652</v>
      </c>
      <c r="E1712" s="0" t="n">
        <v>-80755.645</v>
      </c>
      <c r="F1712" s="0" t="n">
        <v>3.342</v>
      </c>
      <c r="G1712" s="0" t="n">
        <f aca="false">IF(ISNUMBER(E1712),E1712,VALUE(SUBSTITUTE(E1712,"#",".01")))</f>
        <v>-80755.645</v>
      </c>
    </row>
    <row r="1713" customFormat="false" ht="13" hidden="false" customHeight="false" outlineLevel="0" collapsed="false">
      <c r="A1713" s="0" t="n">
        <v>84</v>
      </c>
      <c r="B1713" s="0" t="n">
        <v>60</v>
      </c>
      <c r="C1713" s="0" t="n">
        <v>144</v>
      </c>
      <c r="D1713" s="0" t="s">
        <v>669</v>
      </c>
      <c r="E1713" s="0" t="n">
        <v>-83753.165</v>
      </c>
      <c r="F1713" s="0" t="n">
        <v>2.328</v>
      </c>
      <c r="G1713" s="0" t="n">
        <f aca="false">IF(ISNUMBER(E1713),E1713,VALUE(SUBSTITUTE(E1713,"#",".01")))</f>
        <v>-83753.165</v>
      </c>
    </row>
    <row r="1714" customFormat="false" ht="13" hidden="false" customHeight="false" outlineLevel="0" collapsed="false">
      <c r="A1714" s="0" t="n">
        <v>83</v>
      </c>
      <c r="B1714" s="0" t="n">
        <v>61</v>
      </c>
      <c r="C1714" s="0" t="n">
        <v>144</v>
      </c>
      <c r="D1714" s="0" t="s">
        <v>678</v>
      </c>
      <c r="E1714" s="0" t="n">
        <v>-81421.106</v>
      </c>
      <c r="F1714" s="0" t="n">
        <v>3.19</v>
      </c>
      <c r="G1714" s="0" t="n">
        <f aca="false">IF(ISNUMBER(E1714),E1714,VALUE(SUBSTITUTE(E1714,"#",".01")))</f>
        <v>-81421.106</v>
      </c>
    </row>
    <row r="1715" customFormat="false" ht="13" hidden="false" customHeight="false" outlineLevel="0" collapsed="false">
      <c r="A1715" s="0" t="n">
        <v>82</v>
      </c>
      <c r="B1715" s="0" t="n">
        <v>62</v>
      </c>
      <c r="C1715" s="0" t="n">
        <v>144</v>
      </c>
      <c r="D1715" s="0" t="s">
        <v>687</v>
      </c>
      <c r="E1715" s="0" t="n">
        <v>-81971.958</v>
      </c>
      <c r="F1715" s="0" t="n">
        <v>2.807</v>
      </c>
      <c r="G1715" s="0" t="n">
        <f aca="false">IF(ISNUMBER(E1715),E1715,VALUE(SUBSTITUTE(E1715,"#",".01")))</f>
        <v>-81971.958</v>
      </c>
    </row>
    <row r="1716" customFormat="false" ht="13" hidden="false" customHeight="false" outlineLevel="0" collapsed="false">
      <c r="A1716" s="0" t="n">
        <v>81</v>
      </c>
      <c r="B1716" s="0" t="n">
        <v>63</v>
      </c>
      <c r="C1716" s="0" t="n">
        <v>144</v>
      </c>
      <c r="D1716" s="0" t="s">
        <v>698</v>
      </c>
      <c r="E1716" s="0" t="n">
        <v>-75621.643</v>
      </c>
      <c r="F1716" s="0" t="n">
        <v>10.827</v>
      </c>
      <c r="G1716" s="0" t="n">
        <f aca="false">IF(ISNUMBER(E1716),E1716,VALUE(SUBSTITUTE(E1716,"#",".01")))</f>
        <v>-75621.643</v>
      </c>
    </row>
    <row r="1717" customFormat="false" ht="13" hidden="false" customHeight="false" outlineLevel="0" collapsed="false">
      <c r="A1717" s="0" t="n">
        <v>80</v>
      </c>
      <c r="B1717" s="0" t="n">
        <v>64</v>
      </c>
      <c r="C1717" s="0" t="n">
        <v>144</v>
      </c>
      <c r="D1717" s="0" t="s">
        <v>713</v>
      </c>
      <c r="E1717" s="0" t="n">
        <v>-71759.504</v>
      </c>
      <c r="F1717" s="0" t="n">
        <v>27.945</v>
      </c>
      <c r="G1717" s="0" t="n">
        <f aca="false">IF(ISNUMBER(E1717),E1717,VALUE(SUBSTITUTE(E1717,"#",".01")))</f>
        <v>-71759.504</v>
      </c>
    </row>
    <row r="1718" customFormat="false" ht="13" hidden="false" customHeight="false" outlineLevel="0" collapsed="false">
      <c r="A1718" s="0" t="n">
        <v>79</v>
      </c>
      <c r="B1718" s="0" t="n">
        <v>65</v>
      </c>
      <c r="C1718" s="0" t="n">
        <v>144</v>
      </c>
      <c r="D1718" s="0" t="s">
        <v>722</v>
      </c>
      <c r="E1718" s="0" t="n">
        <v>-62368.181</v>
      </c>
      <c r="F1718" s="0" t="n">
        <v>27.945</v>
      </c>
      <c r="G1718" s="0" t="n">
        <f aca="false">IF(ISNUMBER(E1718),E1718,VALUE(SUBSTITUTE(E1718,"#",".01")))</f>
        <v>-62368.181</v>
      </c>
    </row>
    <row r="1719" customFormat="false" ht="13" hidden="false" customHeight="false" outlineLevel="0" collapsed="false">
      <c r="A1719" s="0" t="n">
        <v>78</v>
      </c>
      <c r="B1719" s="0" t="n">
        <v>66</v>
      </c>
      <c r="C1719" s="0" t="n">
        <v>144</v>
      </c>
      <c r="D1719" s="0" t="s">
        <v>732</v>
      </c>
      <c r="E1719" s="0" t="n">
        <v>-56584.535</v>
      </c>
      <c r="F1719" s="0" t="n">
        <v>30.739</v>
      </c>
      <c r="G1719" s="0" t="n">
        <f aca="false">IF(ISNUMBER(E1719),E1719,VALUE(SUBSTITUTE(E1719,"#",".01")))</f>
        <v>-56584.535</v>
      </c>
    </row>
    <row r="1720" customFormat="false" ht="13" hidden="false" customHeight="false" outlineLevel="0" collapsed="false">
      <c r="A1720" s="0" t="n">
        <v>77</v>
      </c>
      <c r="B1720" s="0" t="n">
        <v>67</v>
      </c>
      <c r="C1720" s="0" t="n">
        <v>144</v>
      </c>
      <c r="D1720" s="0" t="s">
        <v>741</v>
      </c>
      <c r="E1720" s="0" t="s">
        <v>633</v>
      </c>
      <c r="F1720" s="0" t="s">
        <v>180</v>
      </c>
      <c r="G1720" s="0" t="n">
        <f aca="false">IF(ISNUMBER(E1720),E1720,VALUE(SUBSTITUTE(E1720,"#",".01")))</f>
        <v>-45196.01</v>
      </c>
    </row>
    <row r="1721" customFormat="false" ht="13" hidden="false" customHeight="false" outlineLevel="0" collapsed="false">
      <c r="A1721" s="0" t="n">
        <v>76</v>
      </c>
      <c r="B1721" s="0" t="n">
        <v>68</v>
      </c>
      <c r="C1721" s="0" t="n">
        <v>144</v>
      </c>
      <c r="D1721" s="0" t="s">
        <v>757</v>
      </c>
      <c r="E1721" s="0" t="s">
        <v>761</v>
      </c>
      <c r="F1721" s="0" t="s">
        <v>167</v>
      </c>
      <c r="G1721" s="0" t="n">
        <f aca="false">IF(ISNUMBER(E1721),E1721,VALUE(SUBSTITUTE(E1721,"#",".01")))</f>
        <v>-36906.01</v>
      </c>
    </row>
    <row r="1722" customFormat="false" ht="13" hidden="false" customHeight="false" outlineLevel="0" collapsed="false">
      <c r="A1722" s="0" t="n">
        <v>91</v>
      </c>
      <c r="B1722" s="0" t="n">
        <v>54</v>
      </c>
      <c r="C1722" s="0" t="n">
        <v>145</v>
      </c>
      <c r="D1722" s="0" t="s">
        <v>598</v>
      </c>
      <c r="E1722" s="0" t="s">
        <v>762</v>
      </c>
      <c r="F1722" s="0" t="s">
        <v>180</v>
      </c>
      <c r="G1722" s="0" t="n">
        <f aca="false">IF(ISNUMBER(E1722),E1722,VALUE(SUBSTITUTE(E1722,"#",".01")))</f>
        <v>-52098.01</v>
      </c>
    </row>
    <row r="1723" customFormat="false" ht="13" hidden="false" customHeight="false" outlineLevel="0" collapsed="false">
      <c r="A1723" s="0" t="n">
        <v>90</v>
      </c>
      <c r="B1723" s="0" t="n">
        <v>55</v>
      </c>
      <c r="C1723" s="0" t="n">
        <v>145</v>
      </c>
      <c r="D1723" s="0" t="s">
        <v>606</v>
      </c>
      <c r="E1723" s="0" t="n">
        <v>-60056.986</v>
      </c>
      <c r="F1723" s="0" t="n">
        <v>10.842</v>
      </c>
      <c r="G1723" s="0" t="n">
        <f aca="false">IF(ISNUMBER(E1723),E1723,VALUE(SUBSTITUTE(E1723,"#",".01")))</f>
        <v>-60056.986</v>
      </c>
    </row>
    <row r="1724" customFormat="false" ht="13" hidden="false" customHeight="false" outlineLevel="0" collapsed="false">
      <c r="A1724" s="0" t="n">
        <v>89</v>
      </c>
      <c r="B1724" s="0" t="n">
        <v>56</v>
      </c>
      <c r="C1724" s="0" t="n">
        <v>145</v>
      </c>
      <c r="D1724" s="0" t="s">
        <v>618</v>
      </c>
      <c r="E1724" s="0" t="n">
        <v>-67414.986</v>
      </c>
      <c r="F1724" s="0" t="n">
        <v>70.835</v>
      </c>
      <c r="G1724" s="0" t="n">
        <f aca="false">IF(ISNUMBER(E1724),E1724,VALUE(SUBSTITUTE(E1724,"#",".01")))</f>
        <v>-67414.986</v>
      </c>
    </row>
    <row r="1725" customFormat="false" ht="13" hidden="false" customHeight="false" outlineLevel="0" collapsed="false">
      <c r="A1725" s="0" t="n">
        <v>88</v>
      </c>
      <c r="B1725" s="0" t="n">
        <v>57</v>
      </c>
      <c r="C1725" s="0" t="n">
        <v>145</v>
      </c>
      <c r="D1725" s="0" t="s">
        <v>631</v>
      </c>
      <c r="E1725" s="0" t="n">
        <v>-72986.839</v>
      </c>
      <c r="F1725" s="0" t="n">
        <v>90.123</v>
      </c>
      <c r="G1725" s="0" t="n">
        <f aca="false">IF(ISNUMBER(E1725),E1725,VALUE(SUBSTITUTE(E1725,"#",".01")))</f>
        <v>-72986.839</v>
      </c>
    </row>
    <row r="1726" customFormat="false" ht="13" hidden="false" customHeight="false" outlineLevel="0" collapsed="false">
      <c r="A1726" s="0" t="n">
        <v>87</v>
      </c>
      <c r="B1726" s="0" t="n">
        <v>58</v>
      </c>
      <c r="C1726" s="0" t="n">
        <v>145</v>
      </c>
      <c r="D1726" s="0" t="s">
        <v>642</v>
      </c>
      <c r="E1726" s="0" t="n">
        <v>-77096.839</v>
      </c>
      <c r="F1726" s="0" t="n">
        <v>41.498</v>
      </c>
      <c r="G1726" s="0" t="n">
        <f aca="false">IF(ISNUMBER(E1726),E1726,VALUE(SUBSTITUTE(E1726,"#",".01")))</f>
        <v>-77096.839</v>
      </c>
    </row>
    <row r="1727" customFormat="false" ht="13" hidden="false" customHeight="false" outlineLevel="0" collapsed="false">
      <c r="A1727" s="0" t="n">
        <v>86</v>
      </c>
      <c r="B1727" s="0" t="n">
        <v>59</v>
      </c>
      <c r="C1727" s="0" t="n">
        <v>145</v>
      </c>
      <c r="D1727" s="0" t="s">
        <v>652</v>
      </c>
      <c r="E1727" s="0" t="n">
        <v>-79631.839</v>
      </c>
      <c r="F1727" s="0" t="n">
        <v>7.446</v>
      </c>
      <c r="G1727" s="0" t="n">
        <f aca="false">IF(ISNUMBER(E1727),E1727,VALUE(SUBSTITUTE(E1727,"#",".01")))</f>
        <v>-79631.839</v>
      </c>
    </row>
    <row r="1728" customFormat="false" ht="13" hidden="false" customHeight="false" outlineLevel="0" collapsed="false">
      <c r="A1728" s="0" t="n">
        <v>85</v>
      </c>
      <c r="B1728" s="0" t="n">
        <v>60</v>
      </c>
      <c r="C1728" s="0" t="n">
        <v>145</v>
      </c>
      <c r="D1728" s="0" t="s">
        <v>669</v>
      </c>
      <c r="E1728" s="0" t="n">
        <v>-81437.134</v>
      </c>
      <c r="F1728" s="0" t="n">
        <v>2.334</v>
      </c>
      <c r="G1728" s="0" t="n">
        <f aca="false">IF(ISNUMBER(E1728),E1728,VALUE(SUBSTITUTE(E1728,"#",".01")))</f>
        <v>-81437.134</v>
      </c>
    </row>
    <row r="1729" customFormat="false" ht="13" hidden="false" customHeight="false" outlineLevel="0" collapsed="false">
      <c r="A1729" s="0" t="n">
        <v>84</v>
      </c>
      <c r="B1729" s="0" t="n">
        <v>61</v>
      </c>
      <c r="C1729" s="0" t="n">
        <v>145</v>
      </c>
      <c r="D1729" s="0" t="s">
        <v>678</v>
      </c>
      <c r="E1729" s="0" t="n">
        <v>-81273.762</v>
      </c>
      <c r="F1729" s="0" t="n">
        <v>3.137</v>
      </c>
      <c r="G1729" s="0" t="n">
        <f aca="false">IF(ISNUMBER(E1729),E1729,VALUE(SUBSTITUTE(E1729,"#",".01")))</f>
        <v>-81273.762</v>
      </c>
    </row>
    <row r="1730" customFormat="false" ht="13" hidden="false" customHeight="false" outlineLevel="0" collapsed="false">
      <c r="A1730" s="0" t="n">
        <v>83</v>
      </c>
      <c r="B1730" s="0" t="n">
        <v>62</v>
      </c>
      <c r="C1730" s="0" t="n">
        <v>145</v>
      </c>
      <c r="D1730" s="0" t="s">
        <v>687</v>
      </c>
      <c r="E1730" s="0" t="n">
        <v>-80657.737</v>
      </c>
      <c r="F1730" s="0" t="n">
        <v>2.814</v>
      </c>
      <c r="G1730" s="0" t="n">
        <f aca="false">IF(ISNUMBER(E1730),E1730,VALUE(SUBSTITUTE(E1730,"#",".01")))</f>
        <v>-80657.737</v>
      </c>
    </row>
    <row r="1731" customFormat="false" ht="13" hidden="false" customHeight="false" outlineLevel="0" collapsed="false">
      <c r="A1731" s="0" t="n">
        <v>82</v>
      </c>
      <c r="B1731" s="0" t="n">
        <v>63</v>
      </c>
      <c r="C1731" s="0" t="n">
        <v>145</v>
      </c>
      <c r="D1731" s="0" t="s">
        <v>698</v>
      </c>
      <c r="E1731" s="0" t="n">
        <v>-77998.429</v>
      </c>
      <c r="F1731" s="0" t="n">
        <v>3.843</v>
      </c>
      <c r="G1731" s="0" t="n">
        <f aca="false">IF(ISNUMBER(E1731),E1731,VALUE(SUBSTITUTE(E1731,"#",".01")))</f>
        <v>-77998.429</v>
      </c>
    </row>
    <row r="1732" customFormat="false" ht="13" hidden="false" customHeight="false" outlineLevel="0" collapsed="false">
      <c r="A1732" s="0" t="n">
        <v>81</v>
      </c>
      <c r="B1732" s="0" t="n">
        <v>64</v>
      </c>
      <c r="C1732" s="0" t="n">
        <v>145</v>
      </c>
      <c r="D1732" s="0" t="s">
        <v>713</v>
      </c>
      <c r="E1732" s="0" t="n">
        <v>-72927.362</v>
      </c>
      <c r="F1732" s="0" t="n">
        <v>18.756</v>
      </c>
      <c r="G1732" s="0" t="n">
        <f aca="false">IF(ISNUMBER(E1732),E1732,VALUE(SUBSTITUTE(E1732,"#",".01")))</f>
        <v>-72927.362</v>
      </c>
    </row>
    <row r="1733" customFormat="false" ht="13" hidden="false" customHeight="false" outlineLevel="0" collapsed="false">
      <c r="A1733" s="0" t="n">
        <v>80</v>
      </c>
      <c r="B1733" s="0" t="n">
        <v>65</v>
      </c>
      <c r="C1733" s="0" t="n">
        <v>145</v>
      </c>
      <c r="D1733" s="0" t="s">
        <v>722</v>
      </c>
      <c r="E1733" s="0" t="n">
        <v>-65880.845</v>
      </c>
      <c r="F1733" s="0" t="n">
        <v>56.821</v>
      </c>
      <c r="G1733" s="0" t="n">
        <f aca="false">IF(ISNUMBER(E1733),E1733,VALUE(SUBSTITUTE(E1733,"#",".01")))</f>
        <v>-65880.845</v>
      </c>
    </row>
    <row r="1734" customFormat="false" ht="13" hidden="false" customHeight="false" outlineLevel="0" collapsed="false">
      <c r="A1734" s="0" t="n">
        <v>79</v>
      </c>
      <c r="B1734" s="0" t="n">
        <v>66</v>
      </c>
      <c r="C1734" s="0" t="n">
        <v>145</v>
      </c>
      <c r="D1734" s="0" t="s">
        <v>732</v>
      </c>
      <c r="E1734" s="0" t="n">
        <v>-58288.238</v>
      </c>
      <c r="F1734" s="0" t="n">
        <v>45.643</v>
      </c>
      <c r="G1734" s="0" t="n">
        <f aca="false">IF(ISNUMBER(E1734),E1734,VALUE(SUBSTITUTE(E1734,"#",".01")))</f>
        <v>-58288.238</v>
      </c>
    </row>
    <row r="1735" customFormat="false" ht="13" hidden="false" customHeight="false" outlineLevel="0" collapsed="false">
      <c r="A1735" s="0" t="n">
        <v>78</v>
      </c>
      <c r="B1735" s="0" t="n">
        <v>67</v>
      </c>
      <c r="C1735" s="0" t="n">
        <v>145</v>
      </c>
      <c r="D1735" s="0" t="s">
        <v>741</v>
      </c>
      <c r="E1735" s="0" t="s">
        <v>763</v>
      </c>
      <c r="F1735" s="0" t="s">
        <v>180</v>
      </c>
      <c r="G1735" s="0" t="n">
        <f aca="false">IF(ISNUMBER(E1735),E1735,VALUE(SUBSTITUTE(E1735,"#",".01")))</f>
        <v>-49183.01</v>
      </c>
    </row>
    <row r="1736" customFormat="false" ht="13" hidden="false" customHeight="false" outlineLevel="0" collapsed="false">
      <c r="A1736" s="0" t="n">
        <v>77</v>
      </c>
      <c r="B1736" s="0" t="n">
        <v>68</v>
      </c>
      <c r="C1736" s="0" t="n">
        <v>145</v>
      </c>
      <c r="D1736" s="0" t="s">
        <v>757</v>
      </c>
      <c r="E1736" s="0" t="s">
        <v>764</v>
      </c>
      <c r="F1736" s="0" t="s">
        <v>167</v>
      </c>
      <c r="G1736" s="0" t="n">
        <f aca="false">IF(ISNUMBER(E1736),E1736,VALUE(SUBSTITUTE(E1736,"#",".01")))</f>
        <v>-39691.01</v>
      </c>
    </row>
    <row r="1737" customFormat="false" ht="13" hidden="false" customHeight="false" outlineLevel="0" collapsed="false">
      <c r="A1737" s="0" t="n">
        <v>76</v>
      </c>
      <c r="B1737" s="0" t="n">
        <v>69</v>
      </c>
      <c r="C1737" s="0" t="n">
        <v>145</v>
      </c>
      <c r="D1737" s="0" t="s">
        <v>765</v>
      </c>
      <c r="E1737" s="0" t="s">
        <v>766</v>
      </c>
      <c r="F1737" s="0" t="s">
        <v>167</v>
      </c>
      <c r="G1737" s="0" t="n">
        <f aca="false">IF(ISNUMBER(E1737),E1737,VALUE(SUBSTITUTE(E1737,"#",".01")))</f>
        <v>-27877.01</v>
      </c>
    </row>
    <row r="1738" customFormat="false" ht="13" hidden="false" customHeight="false" outlineLevel="0" collapsed="false">
      <c r="A1738" s="0" t="n">
        <v>92</v>
      </c>
      <c r="B1738" s="0" t="n">
        <v>54</v>
      </c>
      <c r="C1738" s="0" t="n">
        <v>146</v>
      </c>
      <c r="D1738" s="0" t="s">
        <v>598</v>
      </c>
      <c r="E1738" s="0" t="s">
        <v>767</v>
      </c>
      <c r="F1738" s="0" t="s">
        <v>167</v>
      </c>
      <c r="G1738" s="0" t="n">
        <f aca="false">IF(ISNUMBER(E1738),E1738,VALUE(SUBSTITUTE(E1738,"#",".01")))</f>
        <v>-48671.01</v>
      </c>
    </row>
    <row r="1739" customFormat="false" ht="13" hidden="false" customHeight="false" outlineLevel="0" collapsed="false">
      <c r="A1739" s="0" t="n">
        <v>91</v>
      </c>
      <c r="B1739" s="0" t="n">
        <v>55</v>
      </c>
      <c r="C1739" s="0" t="n">
        <v>146</v>
      </c>
      <c r="D1739" s="0" t="s">
        <v>606</v>
      </c>
      <c r="E1739" s="0" t="n">
        <v>-55620.044</v>
      </c>
      <c r="F1739" s="0" t="n">
        <v>71.271</v>
      </c>
      <c r="G1739" s="0" t="n">
        <f aca="false">IF(ISNUMBER(E1739),E1739,VALUE(SUBSTITUTE(E1739,"#",".01")))</f>
        <v>-55620.044</v>
      </c>
    </row>
    <row r="1740" customFormat="false" ht="13" hidden="false" customHeight="false" outlineLevel="0" collapsed="false">
      <c r="A1740" s="0" t="n">
        <v>90</v>
      </c>
      <c r="B1740" s="0" t="n">
        <v>56</v>
      </c>
      <c r="C1740" s="0" t="n">
        <v>146</v>
      </c>
      <c r="D1740" s="0" t="s">
        <v>618</v>
      </c>
      <c r="E1740" s="0" t="n">
        <v>-65000.05</v>
      </c>
      <c r="F1740" s="0" t="n">
        <v>72.302</v>
      </c>
      <c r="G1740" s="0" t="n">
        <f aca="false">IF(ISNUMBER(E1740),E1740,VALUE(SUBSTITUTE(E1740,"#",".01")))</f>
        <v>-65000.05</v>
      </c>
    </row>
    <row r="1741" customFormat="false" ht="13" hidden="false" customHeight="false" outlineLevel="0" collapsed="false">
      <c r="A1741" s="0" t="n">
        <v>89</v>
      </c>
      <c r="B1741" s="0" t="n">
        <v>57</v>
      </c>
      <c r="C1741" s="0" t="n">
        <v>146</v>
      </c>
      <c r="D1741" s="0" t="s">
        <v>631</v>
      </c>
      <c r="E1741" s="0" t="n">
        <v>-69122.947</v>
      </c>
      <c r="F1741" s="0" t="n">
        <v>71.388</v>
      </c>
      <c r="G1741" s="0" t="n">
        <f aca="false">IF(ISNUMBER(E1741),E1741,VALUE(SUBSTITUTE(E1741,"#",".01")))</f>
        <v>-69122.947</v>
      </c>
    </row>
    <row r="1742" customFormat="false" ht="13" hidden="false" customHeight="false" outlineLevel="0" collapsed="false">
      <c r="A1742" s="0" t="n">
        <v>88</v>
      </c>
      <c r="B1742" s="0" t="n">
        <v>58</v>
      </c>
      <c r="C1742" s="0" t="n">
        <v>146</v>
      </c>
      <c r="D1742" s="0" t="s">
        <v>642</v>
      </c>
      <c r="E1742" s="0" t="n">
        <v>-75675.496</v>
      </c>
      <c r="F1742" s="0" t="n">
        <v>66.442</v>
      </c>
      <c r="G1742" s="0" t="n">
        <f aca="false">IF(ISNUMBER(E1742),E1742,VALUE(SUBSTITUTE(E1742,"#",".01")))</f>
        <v>-75675.496</v>
      </c>
    </row>
    <row r="1743" customFormat="false" ht="13" hidden="false" customHeight="false" outlineLevel="0" collapsed="false">
      <c r="A1743" s="0" t="n">
        <v>87</v>
      </c>
      <c r="B1743" s="0" t="n">
        <v>59</v>
      </c>
      <c r="C1743" s="0" t="n">
        <v>146</v>
      </c>
      <c r="D1743" s="0" t="s">
        <v>652</v>
      </c>
      <c r="E1743" s="0" t="n">
        <v>-76713.808</v>
      </c>
      <c r="F1743" s="0" t="n">
        <v>61.711</v>
      </c>
      <c r="G1743" s="0" t="n">
        <f aca="false">IF(ISNUMBER(E1743),E1743,VALUE(SUBSTITUTE(E1743,"#",".01")))</f>
        <v>-76713.808</v>
      </c>
    </row>
    <row r="1744" customFormat="false" ht="13" hidden="false" customHeight="false" outlineLevel="0" collapsed="false">
      <c r="A1744" s="0" t="n">
        <v>86</v>
      </c>
      <c r="B1744" s="0" t="n">
        <v>60</v>
      </c>
      <c r="C1744" s="0" t="n">
        <v>146</v>
      </c>
      <c r="D1744" s="0" t="s">
        <v>669</v>
      </c>
      <c r="E1744" s="0" t="n">
        <v>-80931.05</v>
      </c>
      <c r="F1744" s="0" t="n">
        <v>2.334</v>
      </c>
      <c r="G1744" s="0" t="n">
        <f aca="false">IF(ISNUMBER(E1744),E1744,VALUE(SUBSTITUTE(E1744,"#",".01")))</f>
        <v>-80931.05</v>
      </c>
    </row>
    <row r="1745" customFormat="false" ht="13" hidden="false" customHeight="false" outlineLevel="0" collapsed="false">
      <c r="A1745" s="0" t="n">
        <v>85</v>
      </c>
      <c r="B1745" s="0" t="n">
        <v>61</v>
      </c>
      <c r="C1745" s="0" t="n">
        <v>146</v>
      </c>
      <c r="D1745" s="0" t="s">
        <v>678</v>
      </c>
      <c r="E1745" s="0" t="n">
        <v>-79459.88</v>
      </c>
      <c r="F1745" s="0" t="n">
        <v>4.687</v>
      </c>
      <c r="G1745" s="0" t="n">
        <f aca="false">IF(ISNUMBER(E1745),E1745,VALUE(SUBSTITUTE(E1745,"#",".01")))</f>
        <v>-79459.88</v>
      </c>
    </row>
    <row r="1746" customFormat="false" ht="13" hidden="false" customHeight="false" outlineLevel="0" collapsed="false">
      <c r="A1746" s="0" t="n">
        <v>84</v>
      </c>
      <c r="B1746" s="0" t="n">
        <v>62</v>
      </c>
      <c r="C1746" s="0" t="n">
        <v>146</v>
      </c>
      <c r="D1746" s="0" t="s">
        <v>687</v>
      </c>
      <c r="E1746" s="0" t="n">
        <v>-81001.88</v>
      </c>
      <c r="F1746" s="0" t="n">
        <v>3.601</v>
      </c>
      <c r="G1746" s="0" t="n">
        <f aca="false">IF(ISNUMBER(E1746),E1746,VALUE(SUBSTITUTE(E1746,"#",".01")))</f>
        <v>-81001.88</v>
      </c>
    </row>
    <row r="1747" customFormat="false" ht="13" hidden="false" customHeight="false" outlineLevel="0" collapsed="false">
      <c r="A1747" s="0" t="n">
        <v>83</v>
      </c>
      <c r="B1747" s="0" t="n">
        <v>63</v>
      </c>
      <c r="C1747" s="0" t="n">
        <v>146</v>
      </c>
      <c r="D1747" s="0" t="s">
        <v>698</v>
      </c>
      <c r="E1747" s="0" t="n">
        <v>-77122.285</v>
      </c>
      <c r="F1747" s="0" t="n">
        <v>6.233</v>
      </c>
      <c r="G1747" s="0" t="n">
        <f aca="false">IF(ISNUMBER(E1747),E1747,VALUE(SUBSTITUTE(E1747,"#",".01")))</f>
        <v>-77122.285</v>
      </c>
    </row>
    <row r="1748" customFormat="false" ht="13" hidden="false" customHeight="false" outlineLevel="0" collapsed="false">
      <c r="A1748" s="0" t="n">
        <v>82</v>
      </c>
      <c r="B1748" s="0" t="n">
        <v>64</v>
      </c>
      <c r="C1748" s="0" t="n">
        <v>146</v>
      </c>
      <c r="D1748" s="0" t="s">
        <v>713</v>
      </c>
      <c r="E1748" s="0" t="n">
        <v>-76093.179</v>
      </c>
      <c r="F1748" s="0" t="n">
        <v>4.707</v>
      </c>
      <c r="G1748" s="0" t="n">
        <f aca="false">IF(ISNUMBER(E1748),E1748,VALUE(SUBSTITUTE(E1748,"#",".01")))</f>
        <v>-76093.179</v>
      </c>
    </row>
    <row r="1749" customFormat="false" ht="13" hidden="false" customHeight="false" outlineLevel="0" collapsed="false">
      <c r="A1749" s="0" t="n">
        <v>81</v>
      </c>
      <c r="B1749" s="0" t="n">
        <v>65</v>
      </c>
      <c r="C1749" s="0" t="n">
        <v>146</v>
      </c>
      <c r="D1749" s="0" t="s">
        <v>722</v>
      </c>
      <c r="E1749" s="0" t="n">
        <v>-67769.37</v>
      </c>
      <c r="F1749" s="0" t="n">
        <v>45.211</v>
      </c>
      <c r="G1749" s="0" t="n">
        <f aca="false">IF(ISNUMBER(E1749),E1749,VALUE(SUBSTITUTE(E1749,"#",".01")))</f>
        <v>-67769.37</v>
      </c>
    </row>
    <row r="1750" customFormat="false" ht="13" hidden="false" customHeight="false" outlineLevel="0" collapsed="false">
      <c r="A1750" s="0" t="n">
        <v>80</v>
      </c>
      <c r="B1750" s="0" t="n">
        <v>66</v>
      </c>
      <c r="C1750" s="0" t="n">
        <v>146</v>
      </c>
      <c r="D1750" s="0" t="s">
        <v>732</v>
      </c>
      <c r="E1750" s="0" t="n">
        <v>-62554.136</v>
      </c>
      <c r="F1750" s="0" t="n">
        <v>27.112</v>
      </c>
      <c r="G1750" s="0" t="n">
        <f aca="false">IF(ISNUMBER(E1750),E1750,VALUE(SUBSTITUTE(E1750,"#",".01")))</f>
        <v>-62554.136</v>
      </c>
    </row>
    <row r="1751" customFormat="false" ht="13" hidden="false" customHeight="false" outlineLevel="0" collapsed="false">
      <c r="A1751" s="0" t="n">
        <v>79</v>
      </c>
      <c r="B1751" s="0" t="n">
        <v>67</v>
      </c>
      <c r="C1751" s="0" t="n">
        <v>146</v>
      </c>
      <c r="D1751" s="0" t="s">
        <v>741</v>
      </c>
      <c r="E1751" s="0" t="s">
        <v>768</v>
      </c>
      <c r="F1751" s="0" t="s">
        <v>190</v>
      </c>
      <c r="G1751" s="0" t="n">
        <f aca="false">IF(ISNUMBER(E1751),E1751,VALUE(SUBSTITUTE(E1751,"#",".01")))</f>
        <v>-51568.01</v>
      </c>
    </row>
    <row r="1752" customFormat="false" ht="13" hidden="false" customHeight="false" outlineLevel="0" collapsed="false">
      <c r="A1752" s="0" t="n">
        <v>78</v>
      </c>
      <c r="B1752" s="0" t="n">
        <v>68</v>
      </c>
      <c r="C1752" s="0" t="n">
        <v>146</v>
      </c>
      <c r="D1752" s="0" t="s">
        <v>757</v>
      </c>
      <c r="E1752" s="0" t="s">
        <v>769</v>
      </c>
      <c r="F1752" s="0" t="s">
        <v>180</v>
      </c>
      <c r="G1752" s="0" t="n">
        <f aca="false">IF(ISNUMBER(E1752),E1752,VALUE(SUBSTITUTE(E1752,"#",".01")))</f>
        <v>-44712.01</v>
      </c>
    </row>
    <row r="1753" customFormat="false" ht="13" hidden="false" customHeight="false" outlineLevel="0" collapsed="false">
      <c r="A1753" s="0" t="n">
        <v>77</v>
      </c>
      <c r="B1753" s="0" t="n">
        <v>69</v>
      </c>
      <c r="C1753" s="0" t="n">
        <v>146</v>
      </c>
      <c r="D1753" s="0" t="s">
        <v>765</v>
      </c>
      <c r="E1753" s="0" t="s">
        <v>770</v>
      </c>
      <c r="F1753" s="0" t="s">
        <v>167</v>
      </c>
      <c r="G1753" s="0" t="n">
        <f aca="false">IF(ISNUMBER(E1753),E1753,VALUE(SUBSTITUTE(E1753,"#",".01")))</f>
        <v>-31275.01</v>
      </c>
    </row>
    <row r="1754" customFormat="false" ht="13" hidden="false" customHeight="false" outlineLevel="0" collapsed="false">
      <c r="A1754" s="0" t="n">
        <v>93</v>
      </c>
      <c r="B1754" s="0" t="n">
        <v>54</v>
      </c>
      <c r="C1754" s="0" t="n">
        <v>147</v>
      </c>
      <c r="D1754" s="0" t="s">
        <v>598</v>
      </c>
      <c r="E1754" s="0" t="s">
        <v>771</v>
      </c>
      <c r="F1754" s="0" t="s">
        <v>167</v>
      </c>
      <c r="G1754" s="0" t="n">
        <f aca="false">IF(ISNUMBER(E1754),E1754,VALUE(SUBSTITUTE(E1754,"#",".01")))</f>
        <v>-43259.01</v>
      </c>
    </row>
    <row r="1755" customFormat="false" ht="13" hidden="false" customHeight="false" outlineLevel="0" collapsed="false">
      <c r="A1755" s="0" t="n">
        <v>92</v>
      </c>
      <c r="B1755" s="0" t="n">
        <v>55</v>
      </c>
      <c r="C1755" s="0" t="n">
        <v>147</v>
      </c>
      <c r="D1755" s="0" t="s">
        <v>606</v>
      </c>
      <c r="E1755" s="0" t="n">
        <v>-52019.275</v>
      </c>
      <c r="F1755" s="0" t="n">
        <v>53.056</v>
      </c>
      <c r="G1755" s="0" t="n">
        <f aca="false">IF(ISNUMBER(E1755),E1755,VALUE(SUBSTITUTE(E1755,"#",".01")))</f>
        <v>-52019.275</v>
      </c>
    </row>
    <row r="1756" customFormat="false" ht="13" hidden="false" customHeight="false" outlineLevel="0" collapsed="false">
      <c r="A1756" s="0" t="n">
        <v>91</v>
      </c>
      <c r="B1756" s="0" t="n">
        <v>56</v>
      </c>
      <c r="C1756" s="0" t="n">
        <v>147</v>
      </c>
      <c r="D1756" s="0" t="s">
        <v>618</v>
      </c>
      <c r="E1756" s="0" t="s">
        <v>772</v>
      </c>
      <c r="F1756" s="0" t="s">
        <v>222</v>
      </c>
      <c r="G1756" s="0" t="n">
        <f aca="false">IF(ISNUMBER(E1756),E1756,VALUE(SUBSTITUTE(E1756,"#",".01")))</f>
        <v>-60598.01</v>
      </c>
    </row>
    <row r="1757" customFormat="false" ht="13" hidden="false" customHeight="false" outlineLevel="0" collapsed="false">
      <c r="A1757" s="0" t="n">
        <v>90</v>
      </c>
      <c r="B1757" s="0" t="n">
        <v>57</v>
      </c>
      <c r="C1757" s="0" t="n">
        <v>147</v>
      </c>
      <c r="D1757" s="0" t="s">
        <v>631</v>
      </c>
      <c r="E1757" s="0" t="n">
        <v>-66848.403</v>
      </c>
      <c r="F1757" s="0" t="n">
        <v>48.072</v>
      </c>
      <c r="G1757" s="0" t="n">
        <f aca="false">IF(ISNUMBER(E1757),E1757,VALUE(SUBSTITUTE(E1757,"#",".01")))</f>
        <v>-66848.403</v>
      </c>
    </row>
    <row r="1758" customFormat="false" ht="13" hidden="false" customHeight="false" outlineLevel="0" collapsed="false">
      <c r="A1758" s="0" t="n">
        <v>89</v>
      </c>
      <c r="B1758" s="0" t="n">
        <v>58</v>
      </c>
      <c r="C1758" s="0" t="n">
        <v>147</v>
      </c>
      <c r="D1758" s="0" t="s">
        <v>642</v>
      </c>
      <c r="E1758" s="0" t="n">
        <v>-72028.748</v>
      </c>
      <c r="F1758" s="0" t="n">
        <v>30.523</v>
      </c>
      <c r="G1758" s="0" t="n">
        <f aca="false">IF(ISNUMBER(E1758),E1758,VALUE(SUBSTITUTE(E1758,"#",".01")))</f>
        <v>-72028.748</v>
      </c>
    </row>
    <row r="1759" customFormat="false" ht="13" hidden="false" customHeight="false" outlineLevel="0" collapsed="false">
      <c r="A1759" s="0" t="n">
        <v>88</v>
      </c>
      <c r="B1759" s="0" t="n">
        <v>59</v>
      </c>
      <c r="C1759" s="0" t="n">
        <v>147</v>
      </c>
      <c r="D1759" s="0" t="s">
        <v>652</v>
      </c>
      <c r="E1759" s="0" t="n">
        <v>-75454.748</v>
      </c>
      <c r="F1759" s="0" t="n">
        <v>23.057</v>
      </c>
      <c r="G1759" s="0" t="n">
        <f aca="false">IF(ISNUMBER(E1759),E1759,VALUE(SUBSTITUTE(E1759,"#",".01")))</f>
        <v>-75454.748</v>
      </c>
    </row>
    <row r="1760" customFormat="false" ht="13" hidden="false" customHeight="false" outlineLevel="0" collapsed="false">
      <c r="A1760" s="0" t="n">
        <v>87</v>
      </c>
      <c r="B1760" s="0" t="n">
        <v>60</v>
      </c>
      <c r="C1760" s="0" t="n">
        <v>147</v>
      </c>
      <c r="D1760" s="0" t="s">
        <v>669</v>
      </c>
      <c r="E1760" s="0" t="n">
        <v>-78151.936</v>
      </c>
      <c r="F1760" s="0" t="n">
        <v>2.335</v>
      </c>
      <c r="G1760" s="0" t="n">
        <f aca="false">IF(ISNUMBER(E1760),E1760,VALUE(SUBSTITUTE(E1760,"#",".01")))</f>
        <v>-78151.936</v>
      </c>
    </row>
    <row r="1761" customFormat="false" ht="13" hidden="false" customHeight="false" outlineLevel="0" collapsed="false">
      <c r="A1761" s="0" t="n">
        <v>86</v>
      </c>
      <c r="B1761" s="0" t="n">
        <v>61</v>
      </c>
      <c r="C1761" s="0" t="n">
        <v>147</v>
      </c>
      <c r="D1761" s="0" t="s">
        <v>678</v>
      </c>
      <c r="E1761" s="0" t="n">
        <v>-79047.936</v>
      </c>
      <c r="F1761" s="0" t="n">
        <v>2.409</v>
      </c>
      <c r="G1761" s="0" t="n">
        <f aca="false">IF(ISNUMBER(E1761),E1761,VALUE(SUBSTITUTE(E1761,"#",".01")))</f>
        <v>-79047.936</v>
      </c>
    </row>
    <row r="1762" customFormat="false" ht="13" hidden="false" customHeight="false" outlineLevel="0" collapsed="false">
      <c r="A1762" s="0" t="n">
        <v>85</v>
      </c>
      <c r="B1762" s="0" t="n">
        <v>62</v>
      </c>
      <c r="C1762" s="0" t="n">
        <v>147</v>
      </c>
      <c r="D1762" s="0" t="s">
        <v>687</v>
      </c>
      <c r="E1762" s="0" t="n">
        <v>-79272.075</v>
      </c>
      <c r="F1762" s="0" t="n">
        <v>2.412</v>
      </c>
      <c r="G1762" s="0" t="n">
        <f aca="false">IF(ISNUMBER(E1762),E1762,VALUE(SUBSTITUTE(E1762,"#",".01")))</f>
        <v>-79272.075</v>
      </c>
    </row>
    <row r="1763" customFormat="false" ht="13" hidden="false" customHeight="false" outlineLevel="0" collapsed="false">
      <c r="A1763" s="0" t="n">
        <v>84</v>
      </c>
      <c r="B1763" s="0" t="n">
        <v>63</v>
      </c>
      <c r="C1763" s="0" t="n">
        <v>147</v>
      </c>
      <c r="D1763" s="0" t="s">
        <v>698</v>
      </c>
      <c r="E1763" s="0" t="n">
        <v>-77550.499</v>
      </c>
      <c r="F1763" s="0" t="n">
        <v>3.228</v>
      </c>
      <c r="G1763" s="0" t="n">
        <f aca="false">IF(ISNUMBER(E1763),E1763,VALUE(SUBSTITUTE(E1763,"#",".01")))</f>
        <v>-77550.499</v>
      </c>
    </row>
    <row r="1764" customFormat="false" ht="13" hidden="false" customHeight="false" outlineLevel="0" collapsed="false">
      <c r="A1764" s="0" t="n">
        <v>83</v>
      </c>
      <c r="B1764" s="0" t="n">
        <v>64</v>
      </c>
      <c r="C1764" s="0" t="n">
        <v>147</v>
      </c>
      <c r="D1764" s="0" t="s">
        <v>713</v>
      </c>
      <c r="E1764" s="0" t="n">
        <v>-75363.063</v>
      </c>
      <c r="F1764" s="0" t="n">
        <v>3.03</v>
      </c>
      <c r="G1764" s="0" t="n">
        <f aca="false">IF(ISNUMBER(E1764),E1764,VALUE(SUBSTITUTE(E1764,"#",".01")))</f>
        <v>-75363.063</v>
      </c>
    </row>
    <row r="1765" customFormat="false" ht="13" hidden="false" customHeight="false" outlineLevel="0" collapsed="false">
      <c r="A1765" s="0" t="n">
        <v>82</v>
      </c>
      <c r="B1765" s="0" t="n">
        <v>65</v>
      </c>
      <c r="C1765" s="0" t="n">
        <v>147</v>
      </c>
      <c r="D1765" s="0" t="s">
        <v>722</v>
      </c>
      <c r="E1765" s="0" t="n">
        <v>-70752.013</v>
      </c>
      <c r="F1765" s="0" t="n">
        <v>11.915</v>
      </c>
      <c r="G1765" s="0" t="n">
        <f aca="false">IF(ISNUMBER(E1765),E1765,VALUE(SUBSTITUTE(E1765,"#",".01")))</f>
        <v>-70752.013</v>
      </c>
    </row>
    <row r="1766" customFormat="false" ht="13" hidden="false" customHeight="false" outlineLevel="0" collapsed="false">
      <c r="A1766" s="0" t="n">
        <v>81</v>
      </c>
      <c r="B1766" s="0" t="n">
        <v>66</v>
      </c>
      <c r="C1766" s="0" t="n">
        <v>147</v>
      </c>
      <c r="D1766" s="0" t="s">
        <v>732</v>
      </c>
      <c r="E1766" s="0" t="n">
        <v>-64187.855</v>
      </c>
      <c r="F1766" s="0" t="n">
        <v>19.76</v>
      </c>
      <c r="G1766" s="0" t="n">
        <f aca="false">IF(ISNUMBER(E1766),E1766,VALUE(SUBSTITUTE(E1766,"#",".01")))</f>
        <v>-64187.855</v>
      </c>
    </row>
    <row r="1767" customFormat="false" ht="13" hidden="false" customHeight="false" outlineLevel="0" collapsed="false">
      <c r="A1767" s="0" t="n">
        <v>80</v>
      </c>
      <c r="B1767" s="0" t="n">
        <v>67</v>
      </c>
      <c r="C1767" s="0" t="n">
        <v>147</v>
      </c>
      <c r="D1767" s="0" t="s">
        <v>741</v>
      </c>
      <c r="E1767" s="0" t="n">
        <v>-55837.477</v>
      </c>
      <c r="F1767" s="0" t="n">
        <v>27.945</v>
      </c>
      <c r="G1767" s="0" t="n">
        <f aca="false">IF(ISNUMBER(E1767),E1767,VALUE(SUBSTITUTE(E1767,"#",".01")))</f>
        <v>-55837.477</v>
      </c>
    </row>
    <row r="1768" customFormat="false" ht="13" hidden="false" customHeight="false" outlineLevel="0" collapsed="false">
      <c r="A1768" s="0" t="n">
        <v>79</v>
      </c>
      <c r="B1768" s="0" t="n">
        <v>68</v>
      </c>
      <c r="C1768" s="0" t="n">
        <v>147</v>
      </c>
      <c r="D1768" s="0" t="s">
        <v>757</v>
      </c>
      <c r="E1768" s="0" t="s">
        <v>773</v>
      </c>
      <c r="F1768" s="0" t="s">
        <v>180</v>
      </c>
      <c r="G1768" s="0" t="n">
        <f aca="false">IF(ISNUMBER(E1768),E1768,VALUE(SUBSTITUTE(E1768,"#",".01")))</f>
        <v>-47050.01</v>
      </c>
    </row>
    <row r="1769" customFormat="false" ht="13" hidden="false" customHeight="false" outlineLevel="0" collapsed="false">
      <c r="A1769" s="0" t="n">
        <v>78</v>
      </c>
      <c r="B1769" s="0" t="n">
        <v>69</v>
      </c>
      <c r="C1769" s="0" t="n">
        <v>147</v>
      </c>
      <c r="D1769" s="0" t="s">
        <v>765</v>
      </c>
      <c r="E1769" s="0" t="s">
        <v>774</v>
      </c>
      <c r="F1769" s="0" t="s">
        <v>180</v>
      </c>
      <c r="G1769" s="0" t="n">
        <f aca="false">IF(ISNUMBER(E1769),E1769,VALUE(SUBSTITUTE(E1769,"#",".01")))</f>
        <v>-36365.01</v>
      </c>
    </row>
    <row r="1770" customFormat="false" ht="13" hidden="false" customHeight="false" outlineLevel="0" collapsed="false">
      <c r="A1770" s="0" t="n">
        <v>93</v>
      </c>
      <c r="B1770" s="0" t="n">
        <v>55</v>
      </c>
      <c r="C1770" s="0" t="n">
        <v>148</v>
      </c>
      <c r="D1770" s="0" t="s">
        <v>606</v>
      </c>
      <c r="E1770" s="0" t="n">
        <v>-47302.986</v>
      </c>
      <c r="F1770" s="0" t="n">
        <v>575.724</v>
      </c>
      <c r="G1770" s="0" t="n">
        <f aca="false">IF(ISNUMBER(E1770),E1770,VALUE(SUBSTITUTE(E1770,"#",".01")))</f>
        <v>-47302.986</v>
      </c>
    </row>
    <row r="1771" customFormat="false" ht="13" hidden="false" customHeight="false" outlineLevel="0" collapsed="false">
      <c r="A1771" s="0" t="n">
        <v>92</v>
      </c>
      <c r="B1771" s="0" t="n">
        <v>56</v>
      </c>
      <c r="C1771" s="0" t="n">
        <v>148</v>
      </c>
      <c r="D1771" s="0" t="s">
        <v>618</v>
      </c>
      <c r="E1771" s="0" t="n">
        <v>-58013.403</v>
      </c>
      <c r="F1771" s="0" t="n">
        <v>84.181</v>
      </c>
      <c r="G1771" s="0" t="n">
        <f aca="false">IF(ISNUMBER(E1771),E1771,VALUE(SUBSTITUTE(E1771,"#",".01")))</f>
        <v>-58013.403</v>
      </c>
    </row>
    <row r="1772" customFormat="false" ht="13" hidden="false" customHeight="false" outlineLevel="0" collapsed="false">
      <c r="A1772" s="0" t="n">
        <v>91</v>
      </c>
      <c r="B1772" s="0" t="n">
        <v>57</v>
      </c>
      <c r="C1772" s="0" t="n">
        <v>148</v>
      </c>
      <c r="D1772" s="0" t="s">
        <v>631</v>
      </c>
      <c r="E1772" s="0" t="n">
        <v>-63128.403</v>
      </c>
      <c r="F1772" s="0" t="n">
        <v>59.045</v>
      </c>
      <c r="G1772" s="0" t="n">
        <f aca="false">IF(ISNUMBER(E1772),E1772,VALUE(SUBSTITUTE(E1772,"#",".01")))</f>
        <v>-63128.403</v>
      </c>
    </row>
    <row r="1773" customFormat="false" ht="13" hidden="false" customHeight="false" outlineLevel="0" collapsed="false">
      <c r="A1773" s="0" t="n">
        <v>90</v>
      </c>
      <c r="B1773" s="0" t="n">
        <v>58</v>
      </c>
      <c r="C1773" s="0" t="n">
        <v>148</v>
      </c>
      <c r="D1773" s="0" t="s">
        <v>642</v>
      </c>
      <c r="E1773" s="0" t="n">
        <v>-70390.756</v>
      </c>
      <c r="F1773" s="0" t="n">
        <v>29.425</v>
      </c>
      <c r="G1773" s="0" t="n">
        <f aca="false">IF(ISNUMBER(E1773),E1773,VALUE(SUBSTITUTE(E1773,"#",".01")))</f>
        <v>-70390.756</v>
      </c>
    </row>
    <row r="1774" customFormat="false" ht="13" hidden="false" customHeight="false" outlineLevel="0" collapsed="false">
      <c r="A1774" s="0" t="n">
        <v>89</v>
      </c>
      <c r="B1774" s="0" t="n">
        <v>59</v>
      </c>
      <c r="C1774" s="0" t="n">
        <v>148</v>
      </c>
      <c r="D1774" s="0" t="s">
        <v>652</v>
      </c>
      <c r="E1774" s="0" t="n">
        <v>-72530.756</v>
      </c>
      <c r="F1774" s="0" t="n">
        <v>25.881</v>
      </c>
      <c r="G1774" s="0" t="n">
        <f aca="false">IF(ISNUMBER(E1774),E1774,VALUE(SUBSTITUTE(E1774,"#",".01")))</f>
        <v>-72530.756</v>
      </c>
    </row>
    <row r="1775" customFormat="false" ht="13" hidden="false" customHeight="false" outlineLevel="0" collapsed="false">
      <c r="A1775" s="0" t="n">
        <v>88</v>
      </c>
      <c r="B1775" s="0" t="n">
        <v>60</v>
      </c>
      <c r="C1775" s="0" t="n">
        <v>148</v>
      </c>
      <c r="D1775" s="0" t="s">
        <v>669</v>
      </c>
      <c r="E1775" s="0" t="n">
        <v>-77413.404</v>
      </c>
      <c r="F1775" s="0" t="n">
        <v>2.837</v>
      </c>
      <c r="G1775" s="0" t="n">
        <f aca="false">IF(ISNUMBER(E1775),E1775,VALUE(SUBSTITUTE(E1775,"#",".01")))</f>
        <v>-77413.404</v>
      </c>
    </row>
    <row r="1776" customFormat="false" ht="13" hidden="false" customHeight="false" outlineLevel="0" collapsed="false">
      <c r="A1776" s="0" t="n">
        <v>87</v>
      </c>
      <c r="B1776" s="0" t="n">
        <v>61</v>
      </c>
      <c r="C1776" s="0" t="n">
        <v>148</v>
      </c>
      <c r="D1776" s="0" t="s">
        <v>678</v>
      </c>
      <c r="E1776" s="0" t="n">
        <v>-76871.898</v>
      </c>
      <c r="F1776" s="0" t="n">
        <v>6.083</v>
      </c>
      <c r="G1776" s="0" t="n">
        <f aca="false">IF(ISNUMBER(E1776),E1776,VALUE(SUBSTITUTE(E1776,"#",".01")))</f>
        <v>-76871.898</v>
      </c>
    </row>
    <row r="1777" customFormat="false" ht="13" hidden="false" customHeight="false" outlineLevel="0" collapsed="false">
      <c r="A1777" s="0" t="n">
        <v>86</v>
      </c>
      <c r="B1777" s="0" t="n">
        <v>62</v>
      </c>
      <c r="C1777" s="0" t="n">
        <v>148</v>
      </c>
      <c r="D1777" s="0" t="s">
        <v>687</v>
      </c>
      <c r="E1777" s="0" t="n">
        <v>-79342.169</v>
      </c>
      <c r="F1777" s="0" t="n">
        <v>2.417</v>
      </c>
      <c r="G1777" s="0" t="n">
        <f aca="false">IF(ISNUMBER(E1777),E1777,VALUE(SUBSTITUTE(E1777,"#",".01")))</f>
        <v>-79342.169</v>
      </c>
    </row>
    <row r="1778" customFormat="false" ht="13" hidden="false" customHeight="false" outlineLevel="0" collapsed="false">
      <c r="A1778" s="0" t="n">
        <v>85</v>
      </c>
      <c r="B1778" s="0" t="n">
        <v>63</v>
      </c>
      <c r="C1778" s="0" t="n">
        <v>148</v>
      </c>
      <c r="D1778" s="0" t="s">
        <v>698</v>
      </c>
      <c r="E1778" s="0" t="n">
        <v>-76302.498</v>
      </c>
      <c r="F1778" s="0" t="n">
        <v>10.208</v>
      </c>
      <c r="G1778" s="0" t="n">
        <f aca="false">IF(ISNUMBER(E1778),E1778,VALUE(SUBSTITUTE(E1778,"#",".01")))</f>
        <v>-76302.498</v>
      </c>
    </row>
    <row r="1779" customFormat="false" ht="13" hidden="false" customHeight="false" outlineLevel="0" collapsed="false">
      <c r="A1779" s="0" t="n">
        <v>84</v>
      </c>
      <c r="B1779" s="0" t="n">
        <v>64</v>
      </c>
      <c r="C1779" s="0" t="n">
        <v>148</v>
      </c>
      <c r="D1779" s="0" t="s">
        <v>713</v>
      </c>
      <c r="E1779" s="0" t="n">
        <v>-76275.83</v>
      </c>
      <c r="F1779" s="0" t="n">
        <v>2.807</v>
      </c>
      <c r="G1779" s="0" t="n">
        <f aca="false">IF(ISNUMBER(E1779),E1779,VALUE(SUBSTITUTE(E1779,"#",".01")))</f>
        <v>-76275.83</v>
      </c>
    </row>
    <row r="1780" customFormat="false" ht="13" hidden="false" customHeight="false" outlineLevel="0" collapsed="false">
      <c r="A1780" s="0" t="n">
        <v>83</v>
      </c>
      <c r="B1780" s="0" t="n">
        <v>65</v>
      </c>
      <c r="C1780" s="0" t="n">
        <v>148</v>
      </c>
      <c r="D1780" s="0" t="s">
        <v>722</v>
      </c>
      <c r="E1780" s="0" t="n">
        <v>-70540.457</v>
      </c>
      <c r="F1780" s="0" t="n">
        <v>13.907</v>
      </c>
      <c r="G1780" s="0" t="n">
        <f aca="false">IF(ISNUMBER(E1780),E1780,VALUE(SUBSTITUTE(E1780,"#",".01")))</f>
        <v>-70540.457</v>
      </c>
    </row>
    <row r="1781" customFormat="false" ht="13" hidden="false" customHeight="false" outlineLevel="0" collapsed="false">
      <c r="A1781" s="0" t="n">
        <v>82</v>
      </c>
      <c r="B1781" s="0" t="n">
        <v>66</v>
      </c>
      <c r="C1781" s="0" t="n">
        <v>148</v>
      </c>
      <c r="D1781" s="0" t="s">
        <v>732</v>
      </c>
      <c r="E1781" s="0" t="n">
        <v>-67859.496</v>
      </c>
      <c r="F1781" s="0" t="n">
        <v>10.583</v>
      </c>
      <c r="G1781" s="0" t="n">
        <f aca="false">IF(ISNUMBER(E1781),E1781,VALUE(SUBSTITUTE(E1781,"#",".01")))</f>
        <v>-67859.496</v>
      </c>
    </row>
    <row r="1782" customFormat="false" ht="13" hidden="false" customHeight="false" outlineLevel="0" collapsed="false">
      <c r="A1782" s="0" t="n">
        <v>81</v>
      </c>
      <c r="B1782" s="0" t="n">
        <v>67</v>
      </c>
      <c r="C1782" s="0" t="n">
        <v>148</v>
      </c>
      <c r="D1782" s="0" t="s">
        <v>741</v>
      </c>
      <c r="E1782" s="0" t="n">
        <v>-58015.31</v>
      </c>
      <c r="F1782" s="0" t="n">
        <v>129.478</v>
      </c>
      <c r="G1782" s="0" t="n">
        <f aca="false">IF(ISNUMBER(E1782),E1782,VALUE(SUBSTITUTE(E1782,"#",".01")))</f>
        <v>-58015.31</v>
      </c>
    </row>
    <row r="1783" customFormat="false" ht="13" hidden="false" customHeight="false" outlineLevel="0" collapsed="false">
      <c r="A1783" s="0" t="n">
        <v>80</v>
      </c>
      <c r="B1783" s="0" t="n">
        <v>68</v>
      </c>
      <c r="C1783" s="0" t="n">
        <v>148</v>
      </c>
      <c r="D1783" s="0" t="s">
        <v>757</v>
      </c>
      <c r="E1783" s="0" t="s">
        <v>775</v>
      </c>
      <c r="F1783" s="0" t="s">
        <v>190</v>
      </c>
      <c r="G1783" s="0" t="n">
        <f aca="false">IF(ISNUMBER(E1783),E1783,VALUE(SUBSTITUTE(E1783,"#",".01")))</f>
        <v>-51651.01</v>
      </c>
    </row>
    <row r="1784" customFormat="false" ht="13" hidden="false" customHeight="false" outlineLevel="0" collapsed="false">
      <c r="A1784" s="0" t="n">
        <v>79</v>
      </c>
      <c r="B1784" s="0" t="n">
        <v>69</v>
      </c>
      <c r="C1784" s="0" t="n">
        <v>148</v>
      </c>
      <c r="D1784" s="0" t="s">
        <v>765</v>
      </c>
      <c r="E1784" s="0" t="s">
        <v>776</v>
      </c>
      <c r="F1784" s="0" t="s">
        <v>167</v>
      </c>
      <c r="G1784" s="0" t="n">
        <f aca="false">IF(ISNUMBER(E1784),E1784,VALUE(SUBSTITUTE(E1784,"#",".01")))</f>
        <v>-39272.01</v>
      </c>
    </row>
    <row r="1785" customFormat="false" ht="13" hidden="false" customHeight="false" outlineLevel="0" collapsed="false">
      <c r="A1785" s="0" t="n">
        <v>78</v>
      </c>
      <c r="B1785" s="0" t="n">
        <v>70</v>
      </c>
      <c r="C1785" s="0" t="n">
        <v>148</v>
      </c>
      <c r="D1785" s="0" t="s">
        <v>777</v>
      </c>
      <c r="E1785" s="0" t="s">
        <v>778</v>
      </c>
      <c r="F1785" s="0" t="s">
        <v>206</v>
      </c>
      <c r="G1785" s="0" t="n">
        <f aca="false">IF(ISNUMBER(E1785),E1785,VALUE(SUBSTITUTE(E1785,"#",".01")))</f>
        <v>-30348.01</v>
      </c>
    </row>
    <row r="1786" customFormat="false" ht="13" hidden="false" customHeight="false" outlineLevel="0" collapsed="false">
      <c r="A1786" s="0" t="n">
        <v>94</v>
      </c>
      <c r="B1786" s="0" t="n">
        <v>55</v>
      </c>
      <c r="C1786" s="0" t="n">
        <v>149</v>
      </c>
      <c r="D1786" s="0" t="s">
        <v>606</v>
      </c>
      <c r="E1786" s="0" t="s">
        <v>779</v>
      </c>
      <c r="F1786" s="0" t="s">
        <v>190</v>
      </c>
      <c r="G1786" s="0" t="n">
        <f aca="false">IF(ISNUMBER(E1786),E1786,VALUE(SUBSTITUTE(E1786,"#",".01")))</f>
        <v>-43845.01</v>
      </c>
    </row>
    <row r="1787" customFormat="false" ht="13" hidden="false" customHeight="false" outlineLevel="0" collapsed="false">
      <c r="A1787" s="0" t="n">
        <v>93</v>
      </c>
      <c r="B1787" s="0" t="n">
        <v>56</v>
      </c>
      <c r="C1787" s="0" t="n">
        <v>149</v>
      </c>
      <c r="D1787" s="0" t="s">
        <v>618</v>
      </c>
      <c r="E1787" s="0" t="s">
        <v>780</v>
      </c>
      <c r="F1787" s="0" t="s">
        <v>190</v>
      </c>
      <c r="G1787" s="0" t="n">
        <f aca="false">IF(ISNUMBER(E1787),E1787,VALUE(SUBSTITUTE(E1787,"#",".01")))</f>
        <v>-53486.01</v>
      </c>
    </row>
    <row r="1788" customFormat="false" ht="13" hidden="false" customHeight="false" outlineLevel="0" collapsed="false">
      <c r="A1788" s="0" t="n">
        <v>92</v>
      </c>
      <c r="B1788" s="0" t="n">
        <v>57</v>
      </c>
      <c r="C1788" s="0" t="n">
        <v>149</v>
      </c>
      <c r="D1788" s="0" t="s">
        <v>631</v>
      </c>
      <c r="E1788" s="0" t="s">
        <v>781</v>
      </c>
      <c r="F1788" s="0" t="s">
        <v>782</v>
      </c>
      <c r="G1788" s="0" t="n">
        <f aca="false">IF(ISNUMBER(E1788),E1788,VALUE(SUBSTITUTE(E1788,"#",".01")))</f>
        <v>-60795.01</v>
      </c>
    </row>
    <row r="1789" customFormat="false" ht="13" hidden="false" customHeight="false" outlineLevel="0" collapsed="false">
      <c r="A1789" s="0" t="n">
        <v>91</v>
      </c>
      <c r="B1789" s="0" t="n">
        <v>58</v>
      </c>
      <c r="C1789" s="0" t="n">
        <v>149</v>
      </c>
      <c r="D1789" s="0" t="s">
        <v>642</v>
      </c>
      <c r="E1789" s="0" t="n">
        <v>-66695.08</v>
      </c>
      <c r="F1789" s="0" t="n">
        <v>96.908</v>
      </c>
      <c r="G1789" s="0" t="n">
        <f aca="false">IF(ISNUMBER(E1789),E1789,VALUE(SUBSTITUTE(E1789,"#",".01")))</f>
        <v>-66695.08</v>
      </c>
    </row>
    <row r="1790" customFormat="false" ht="13" hidden="false" customHeight="false" outlineLevel="0" collapsed="false">
      <c r="A1790" s="0" t="n">
        <v>90</v>
      </c>
      <c r="B1790" s="0" t="n">
        <v>59</v>
      </c>
      <c r="C1790" s="0" t="n">
        <v>149</v>
      </c>
      <c r="D1790" s="0" t="s">
        <v>652</v>
      </c>
      <c r="E1790" s="0" t="n">
        <v>-71056.55</v>
      </c>
      <c r="F1790" s="0" t="n">
        <v>82.122</v>
      </c>
      <c r="G1790" s="0" t="n">
        <f aca="false">IF(ISNUMBER(E1790),E1790,VALUE(SUBSTITUTE(E1790,"#",".01")))</f>
        <v>-71056.55</v>
      </c>
    </row>
    <row r="1791" customFormat="false" ht="13" hidden="false" customHeight="false" outlineLevel="0" collapsed="false">
      <c r="A1791" s="0" t="n">
        <v>89</v>
      </c>
      <c r="B1791" s="0" t="n">
        <v>60</v>
      </c>
      <c r="C1791" s="0" t="n">
        <v>149</v>
      </c>
      <c r="D1791" s="0" t="s">
        <v>669</v>
      </c>
      <c r="E1791" s="0" t="n">
        <v>-74380.875</v>
      </c>
      <c r="F1791" s="0" t="n">
        <v>2.838</v>
      </c>
      <c r="G1791" s="0" t="n">
        <f aca="false">IF(ISNUMBER(E1791),E1791,VALUE(SUBSTITUTE(E1791,"#",".01")))</f>
        <v>-74380.875</v>
      </c>
    </row>
    <row r="1792" customFormat="false" ht="13" hidden="false" customHeight="false" outlineLevel="0" collapsed="false">
      <c r="A1792" s="0" t="n">
        <v>88</v>
      </c>
      <c r="B1792" s="0" t="n">
        <v>61</v>
      </c>
      <c r="C1792" s="0" t="n">
        <v>149</v>
      </c>
      <c r="D1792" s="0" t="s">
        <v>678</v>
      </c>
      <c r="E1792" s="0" t="n">
        <v>-76071.245</v>
      </c>
      <c r="F1792" s="0" t="n">
        <v>4.159</v>
      </c>
      <c r="G1792" s="0" t="n">
        <f aca="false">IF(ISNUMBER(E1792),E1792,VALUE(SUBSTITUTE(E1792,"#",".01")))</f>
        <v>-76071.245</v>
      </c>
    </row>
    <row r="1793" customFormat="false" ht="13" hidden="false" customHeight="false" outlineLevel="0" collapsed="false">
      <c r="A1793" s="0" t="n">
        <v>87</v>
      </c>
      <c r="B1793" s="0" t="n">
        <v>62</v>
      </c>
      <c r="C1793" s="0" t="n">
        <v>149</v>
      </c>
      <c r="D1793" s="0" t="s">
        <v>687</v>
      </c>
      <c r="E1793" s="0" t="n">
        <v>-77141.922</v>
      </c>
      <c r="F1793" s="0" t="n">
        <v>2.443</v>
      </c>
      <c r="G1793" s="0" t="n">
        <f aca="false">IF(ISNUMBER(E1793),E1793,VALUE(SUBSTITUTE(E1793,"#",".01")))</f>
        <v>-77141.922</v>
      </c>
    </row>
    <row r="1794" customFormat="false" ht="13" hidden="false" customHeight="false" outlineLevel="0" collapsed="false">
      <c r="A1794" s="0" t="n">
        <v>86</v>
      </c>
      <c r="B1794" s="0" t="n">
        <v>63</v>
      </c>
      <c r="C1794" s="0" t="n">
        <v>149</v>
      </c>
      <c r="D1794" s="0" t="s">
        <v>698</v>
      </c>
      <c r="E1794" s="0" t="n">
        <v>-76446.56</v>
      </c>
      <c r="F1794" s="0" t="n">
        <v>4.348</v>
      </c>
      <c r="G1794" s="0" t="n">
        <f aca="false">IF(ISNUMBER(E1794),E1794,VALUE(SUBSTITUTE(E1794,"#",".01")))</f>
        <v>-76446.56</v>
      </c>
    </row>
    <row r="1795" customFormat="false" ht="13" hidden="false" customHeight="false" outlineLevel="0" collapsed="false">
      <c r="A1795" s="0" t="n">
        <v>85</v>
      </c>
      <c r="B1795" s="0" t="n">
        <v>64</v>
      </c>
      <c r="C1795" s="0" t="n">
        <v>149</v>
      </c>
      <c r="D1795" s="0" t="s">
        <v>713</v>
      </c>
      <c r="E1795" s="0" t="n">
        <v>-75133.454</v>
      </c>
      <c r="F1795" s="0" t="n">
        <v>3.95</v>
      </c>
      <c r="G1795" s="0" t="n">
        <f aca="false">IF(ISNUMBER(E1795),E1795,VALUE(SUBSTITUTE(E1795,"#",".01")))</f>
        <v>-75133.454</v>
      </c>
    </row>
    <row r="1796" customFormat="false" ht="13" hidden="false" customHeight="false" outlineLevel="0" collapsed="false">
      <c r="A1796" s="0" t="n">
        <v>84</v>
      </c>
      <c r="B1796" s="0" t="n">
        <v>65</v>
      </c>
      <c r="C1796" s="0" t="n">
        <v>149</v>
      </c>
      <c r="D1796" s="0" t="s">
        <v>722</v>
      </c>
      <c r="E1796" s="0" t="n">
        <v>-71495.975</v>
      </c>
      <c r="F1796" s="0" t="n">
        <v>4.284</v>
      </c>
      <c r="G1796" s="0" t="n">
        <f aca="false">IF(ISNUMBER(E1796),E1796,VALUE(SUBSTITUTE(E1796,"#",".01")))</f>
        <v>-71495.975</v>
      </c>
    </row>
    <row r="1797" customFormat="false" ht="13" hidden="false" customHeight="false" outlineLevel="0" collapsed="false">
      <c r="A1797" s="0" t="n">
        <v>83</v>
      </c>
      <c r="B1797" s="0" t="n">
        <v>66</v>
      </c>
      <c r="C1797" s="0" t="n">
        <v>149</v>
      </c>
      <c r="D1797" s="0" t="s">
        <v>732</v>
      </c>
      <c r="E1797" s="0" t="n">
        <v>-67715.154</v>
      </c>
      <c r="F1797" s="0" t="n">
        <v>8.764</v>
      </c>
      <c r="G1797" s="0" t="n">
        <f aca="false">IF(ISNUMBER(E1797),E1797,VALUE(SUBSTITUTE(E1797,"#",".01")))</f>
        <v>-67715.154</v>
      </c>
    </row>
    <row r="1798" customFormat="false" ht="13" hidden="false" customHeight="false" outlineLevel="0" collapsed="false">
      <c r="A1798" s="0" t="n">
        <v>82</v>
      </c>
      <c r="B1798" s="0" t="n">
        <v>67</v>
      </c>
      <c r="C1798" s="0" t="n">
        <v>149</v>
      </c>
      <c r="D1798" s="0" t="s">
        <v>741</v>
      </c>
      <c r="E1798" s="0" t="n">
        <v>-61688.403</v>
      </c>
      <c r="F1798" s="0" t="n">
        <v>18.404</v>
      </c>
      <c r="G1798" s="0" t="n">
        <f aca="false">IF(ISNUMBER(E1798),E1798,VALUE(SUBSTITUTE(E1798,"#",".01")))</f>
        <v>-61688.403</v>
      </c>
    </row>
    <row r="1799" customFormat="false" ht="13" hidden="false" customHeight="false" outlineLevel="0" collapsed="false">
      <c r="A1799" s="0" t="n">
        <v>81</v>
      </c>
      <c r="B1799" s="0" t="n">
        <v>68</v>
      </c>
      <c r="C1799" s="0" t="n">
        <v>149</v>
      </c>
      <c r="D1799" s="0" t="s">
        <v>757</v>
      </c>
      <c r="E1799" s="0" t="n">
        <v>-53741.615</v>
      </c>
      <c r="F1799" s="0" t="n">
        <v>27.945</v>
      </c>
      <c r="G1799" s="0" t="n">
        <f aca="false">IF(ISNUMBER(E1799),E1799,VALUE(SUBSTITUTE(E1799,"#",".01")))</f>
        <v>-53741.615</v>
      </c>
    </row>
    <row r="1800" customFormat="false" ht="13" hidden="false" customHeight="false" outlineLevel="0" collapsed="false">
      <c r="A1800" s="0" t="n">
        <v>80</v>
      </c>
      <c r="B1800" s="0" t="n">
        <v>69</v>
      </c>
      <c r="C1800" s="0" t="n">
        <v>149</v>
      </c>
      <c r="D1800" s="0" t="s">
        <v>765</v>
      </c>
      <c r="E1800" s="0" t="s">
        <v>783</v>
      </c>
      <c r="F1800" s="0" t="s">
        <v>180</v>
      </c>
      <c r="G1800" s="0" t="n">
        <f aca="false">IF(ISNUMBER(E1800),E1800,VALUE(SUBSTITUTE(E1800,"#",".01")))</f>
        <v>-44041.01</v>
      </c>
    </row>
    <row r="1801" customFormat="false" ht="13" hidden="false" customHeight="false" outlineLevel="0" collapsed="false">
      <c r="A1801" s="0" t="n">
        <v>79</v>
      </c>
      <c r="B1801" s="0" t="n">
        <v>70</v>
      </c>
      <c r="C1801" s="0" t="n">
        <v>149</v>
      </c>
      <c r="D1801" s="0" t="s">
        <v>777</v>
      </c>
      <c r="E1801" s="0" t="s">
        <v>784</v>
      </c>
      <c r="F1801" s="0" t="s">
        <v>169</v>
      </c>
      <c r="G1801" s="0" t="n">
        <f aca="false">IF(ISNUMBER(E1801),E1801,VALUE(SUBSTITUTE(E1801,"#",".01")))</f>
        <v>-33497.01</v>
      </c>
    </row>
    <row r="1802" customFormat="false" ht="13" hidden="false" customHeight="false" outlineLevel="0" collapsed="false">
      <c r="A1802" s="0" t="n">
        <v>95</v>
      </c>
      <c r="B1802" s="0" t="n">
        <v>55</v>
      </c>
      <c r="C1802" s="0" t="n">
        <v>150</v>
      </c>
      <c r="D1802" s="0" t="s">
        <v>606</v>
      </c>
      <c r="E1802" s="0" t="s">
        <v>785</v>
      </c>
      <c r="F1802" s="0" t="s">
        <v>180</v>
      </c>
      <c r="G1802" s="0" t="n">
        <f aca="false">IF(ISNUMBER(E1802),E1802,VALUE(SUBSTITUTE(E1802,"#",".01")))</f>
        <v>-38964.01</v>
      </c>
    </row>
    <row r="1803" customFormat="false" ht="13" hidden="false" customHeight="false" outlineLevel="0" collapsed="false">
      <c r="A1803" s="0" t="n">
        <v>94</v>
      </c>
      <c r="B1803" s="0" t="n">
        <v>56</v>
      </c>
      <c r="C1803" s="0" t="n">
        <v>150</v>
      </c>
      <c r="D1803" s="0" t="s">
        <v>618</v>
      </c>
      <c r="E1803" s="0" t="s">
        <v>786</v>
      </c>
      <c r="F1803" s="0" t="s">
        <v>167</v>
      </c>
      <c r="G1803" s="0" t="n">
        <f aca="false">IF(ISNUMBER(E1803),E1803,VALUE(SUBSTITUTE(E1803,"#",".01")))</f>
        <v>-50599.01</v>
      </c>
    </row>
    <row r="1804" customFormat="false" ht="13" hidden="false" customHeight="false" outlineLevel="0" collapsed="false">
      <c r="A1804" s="0" t="n">
        <v>93</v>
      </c>
      <c r="B1804" s="0" t="n">
        <v>57</v>
      </c>
      <c r="C1804" s="0" t="n">
        <v>150</v>
      </c>
      <c r="D1804" s="0" t="s">
        <v>631</v>
      </c>
      <c r="E1804" s="0" t="s">
        <v>787</v>
      </c>
      <c r="F1804" s="0" t="s">
        <v>167</v>
      </c>
      <c r="G1804" s="0" t="n">
        <f aca="false">IF(ISNUMBER(E1804),E1804,VALUE(SUBSTITUTE(E1804,"#",".01")))</f>
        <v>-57035.01</v>
      </c>
    </row>
    <row r="1805" customFormat="false" ht="13" hidden="false" customHeight="false" outlineLevel="0" collapsed="false">
      <c r="A1805" s="0" t="n">
        <v>92</v>
      </c>
      <c r="B1805" s="0" t="n">
        <v>58</v>
      </c>
      <c r="C1805" s="0" t="n">
        <v>150</v>
      </c>
      <c r="D1805" s="0" t="s">
        <v>642</v>
      </c>
      <c r="E1805" s="0" t="n">
        <v>-64823.663</v>
      </c>
      <c r="F1805" s="0" t="n">
        <v>47.814</v>
      </c>
      <c r="G1805" s="0" t="n">
        <f aca="false">IF(ISNUMBER(E1805),E1805,VALUE(SUBSTITUTE(E1805,"#",".01")))</f>
        <v>-64823.663</v>
      </c>
    </row>
    <row r="1806" customFormat="false" ht="13" hidden="false" customHeight="false" outlineLevel="0" collapsed="false">
      <c r="A1806" s="0" t="n">
        <v>91</v>
      </c>
      <c r="B1806" s="0" t="n">
        <v>59</v>
      </c>
      <c r="C1806" s="0" t="n">
        <v>150</v>
      </c>
      <c r="D1806" s="0" t="s">
        <v>652</v>
      </c>
      <c r="E1806" s="0" t="n">
        <v>-68303.663</v>
      </c>
      <c r="F1806" s="0" t="n">
        <v>26.194</v>
      </c>
      <c r="G1806" s="0" t="n">
        <f aca="false">IF(ISNUMBER(E1806),E1806,VALUE(SUBSTITUTE(E1806,"#",".01")))</f>
        <v>-68303.663</v>
      </c>
    </row>
    <row r="1807" customFormat="false" ht="13" hidden="false" customHeight="false" outlineLevel="0" collapsed="false">
      <c r="A1807" s="0" t="n">
        <v>90</v>
      </c>
      <c r="B1807" s="0" t="n">
        <v>60</v>
      </c>
      <c r="C1807" s="0" t="n">
        <v>150</v>
      </c>
      <c r="D1807" s="0" t="s">
        <v>669</v>
      </c>
      <c r="E1807" s="0" t="n">
        <v>-73689.663</v>
      </c>
      <c r="F1807" s="0" t="n">
        <v>3.184</v>
      </c>
      <c r="G1807" s="0" t="n">
        <f aca="false">IF(ISNUMBER(E1807),E1807,VALUE(SUBSTITUTE(E1807,"#",".01")))</f>
        <v>-73689.663</v>
      </c>
    </row>
    <row r="1808" customFormat="false" ht="13" hidden="false" customHeight="false" outlineLevel="0" collapsed="false">
      <c r="A1808" s="0" t="n">
        <v>89</v>
      </c>
      <c r="B1808" s="0" t="n">
        <v>61</v>
      </c>
      <c r="C1808" s="0" t="n">
        <v>150</v>
      </c>
      <c r="D1808" s="0" t="s">
        <v>678</v>
      </c>
      <c r="E1808" s="0" t="n">
        <v>-73603.339</v>
      </c>
      <c r="F1808" s="0" t="n">
        <v>20.147</v>
      </c>
      <c r="G1808" s="0" t="n">
        <f aca="false">IF(ISNUMBER(E1808),E1808,VALUE(SUBSTITUTE(E1808,"#",".01")))</f>
        <v>-73603.339</v>
      </c>
    </row>
    <row r="1809" customFormat="false" ht="13" hidden="false" customHeight="false" outlineLevel="0" collapsed="false">
      <c r="A1809" s="0" t="n">
        <v>88</v>
      </c>
      <c r="B1809" s="0" t="n">
        <v>62</v>
      </c>
      <c r="C1809" s="0" t="n">
        <v>150</v>
      </c>
      <c r="D1809" s="0" t="s">
        <v>687</v>
      </c>
      <c r="E1809" s="0" t="n">
        <v>-77057.339</v>
      </c>
      <c r="F1809" s="0" t="n">
        <v>2.433</v>
      </c>
      <c r="G1809" s="0" t="n">
        <f aca="false">IF(ISNUMBER(E1809),E1809,VALUE(SUBSTITUTE(E1809,"#",".01")))</f>
        <v>-77057.339</v>
      </c>
    </row>
    <row r="1810" customFormat="false" ht="13" hidden="false" customHeight="false" outlineLevel="0" collapsed="false">
      <c r="A1810" s="0" t="n">
        <v>87</v>
      </c>
      <c r="B1810" s="0" t="n">
        <v>63</v>
      </c>
      <c r="C1810" s="0" t="n">
        <v>150</v>
      </c>
      <c r="D1810" s="0" t="s">
        <v>698</v>
      </c>
      <c r="E1810" s="0" t="n">
        <v>-74797.274</v>
      </c>
      <c r="F1810" s="0" t="n">
        <v>6.497</v>
      </c>
      <c r="G1810" s="0" t="n">
        <f aca="false">IF(ISNUMBER(E1810),E1810,VALUE(SUBSTITUTE(E1810,"#",".01")))</f>
        <v>-74797.274</v>
      </c>
    </row>
    <row r="1811" customFormat="false" ht="13" hidden="false" customHeight="false" outlineLevel="0" collapsed="false">
      <c r="A1811" s="0" t="n">
        <v>86</v>
      </c>
      <c r="B1811" s="0" t="n">
        <v>64</v>
      </c>
      <c r="C1811" s="0" t="n">
        <v>150</v>
      </c>
      <c r="D1811" s="0" t="s">
        <v>713</v>
      </c>
      <c r="E1811" s="0" t="n">
        <v>-75768.769</v>
      </c>
      <c r="F1811" s="0" t="n">
        <v>6.317</v>
      </c>
      <c r="G1811" s="0" t="n">
        <f aca="false">IF(ISNUMBER(E1811),E1811,VALUE(SUBSTITUTE(E1811,"#",".01")))</f>
        <v>-75768.769</v>
      </c>
    </row>
    <row r="1812" customFormat="false" ht="13" hidden="false" customHeight="false" outlineLevel="0" collapsed="false">
      <c r="A1812" s="0" t="n">
        <v>85</v>
      </c>
      <c r="B1812" s="0" t="n">
        <v>65</v>
      </c>
      <c r="C1812" s="0" t="n">
        <v>150</v>
      </c>
      <c r="D1812" s="0" t="s">
        <v>722</v>
      </c>
      <c r="E1812" s="0" t="n">
        <v>-71110.545</v>
      </c>
      <c r="F1812" s="0" t="n">
        <v>7.556</v>
      </c>
      <c r="G1812" s="0" t="n">
        <f aca="false">IF(ISNUMBER(E1812),E1812,VALUE(SUBSTITUTE(E1812,"#",".01")))</f>
        <v>-71110.545</v>
      </c>
    </row>
    <row r="1813" customFormat="false" ht="13" hidden="false" customHeight="false" outlineLevel="0" collapsed="false">
      <c r="A1813" s="0" t="n">
        <v>84</v>
      </c>
      <c r="B1813" s="0" t="n">
        <v>66</v>
      </c>
      <c r="C1813" s="0" t="n">
        <v>150</v>
      </c>
      <c r="D1813" s="0" t="s">
        <v>732</v>
      </c>
      <c r="E1813" s="0" t="n">
        <v>-69316.955</v>
      </c>
      <c r="F1813" s="0" t="n">
        <v>4.91</v>
      </c>
      <c r="G1813" s="0" t="n">
        <f aca="false">IF(ISNUMBER(E1813),E1813,VALUE(SUBSTITUTE(E1813,"#",".01")))</f>
        <v>-69316.955</v>
      </c>
    </row>
    <row r="1814" customFormat="false" ht="13" hidden="false" customHeight="false" outlineLevel="0" collapsed="false">
      <c r="A1814" s="0" t="n">
        <v>83</v>
      </c>
      <c r="B1814" s="0" t="n">
        <v>67</v>
      </c>
      <c r="C1814" s="0" t="n">
        <v>150</v>
      </c>
      <c r="D1814" s="0" t="s">
        <v>741</v>
      </c>
      <c r="E1814" s="0" t="n">
        <v>-61947.908</v>
      </c>
      <c r="F1814" s="0" t="n">
        <v>14.182</v>
      </c>
      <c r="G1814" s="0" t="n">
        <f aca="false">IF(ISNUMBER(E1814),E1814,VALUE(SUBSTITUTE(E1814,"#",".01")))</f>
        <v>-61947.908</v>
      </c>
    </row>
    <row r="1815" customFormat="false" ht="13" hidden="false" customHeight="false" outlineLevel="0" collapsed="false">
      <c r="A1815" s="0" t="n">
        <v>82</v>
      </c>
      <c r="B1815" s="0" t="n">
        <v>68</v>
      </c>
      <c r="C1815" s="0" t="n">
        <v>150</v>
      </c>
      <c r="D1815" s="0" t="s">
        <v>757</v>
      </c>
      <c r="E1815" s="0" t="n">
        <v>-57832.887</v>
      </c>
      <c r="F1815" s="0" t="n">
        <v>17.201</v>
      </c>
      <c r="G1815" s="0" t="n">
        <f aca="false">IF(ISNUMBER(E1815),E1815,VALUE(SUBSTITUTE(E1815,"#",".01")))</f>
        <v>-57832.887</v>
      </c>
    </row>
    <row r="1816" customFormat="false" ht="13" hidden="false" customHeight="false" outlineLevel="0" collapsed="false">
      <c r="A1816" s="0" t="n">
        <v>81</v>
      </c>
      <c r="B1816" s="0" t="n">
        <v>69</v>
      </c>
      <c r="C1816" s="0" t="n">
        <v>150</v>
      </c>
      <c r="D1816" s="0" t="s">
        <v>765</v>
      </c>
      <c r="E1816" s="0" t="s">
        <v>788</v>
      </c>
      <c r="F1816" s="0" t="s">
        <v>190</v>
      </c>
      <c r="G1816" s="0" t="n">
        <f aca="false">IF(ISNUMBER(E1816),E1816,VALUE(SUBSTITUTE(E1816,"#",".01")))</f>
        <v>-46612.01</v>
      </c>
    </row>
    <row r="1817" customFormat="false" ht="13" hidden="false" customHeight="false" outlineLevel="0" collapsed="false">
      <c r="A1817" s="0" t="n">
        <v>80</v>
      </c>
      <c r="B1817" s="0" t="n">
        <v>70</v>
      </c>
      <c r="C1817" s="0" t="n">
        <v>150</v>
      </c>
      <c r="D1817" s="0" t="s">
        <v>777</v>
      </c>
      <c r="E1817" s="0" t="s">
        <v>789</v>
      </c>
      <c r="F1817" s="0" t="s">
        <v>167</v>
      </c>
      <c r="G1817" s="0" t="n">
        <f aca="false">IF(ISNUMBER(E1817),E1817,VALUE(SUBSTITUTE(E1817,"#",".01")))</f>
        <v>-38732.01</v>
      </c>
    </row>
    <row r="1818" customFormat="false" ht="13" hidden="false" customHeight="false" outlineLevel="0" collapsed="false">
      <c r="A1818" s="0" t="n">
        <v>79</v>
      </c>
      <c r="B1818" s="0" t="n">
        <v>71</v>
      </c>
      <c r="C1818" s="0" t="n">
        <v>150</v>
      </c>
      <c r="D1818" s="0" t="s">
        <v>790</v>
      </c>
      <c r="E1818" s="0" t="s">
        <v>791</v>
      </c>
      <c r="F1818" s="0" t="s">
        <v>169</v>
      </c>
      <c r="G1818" s="0" t="n">
        <f aca="false">IF(ISNUMBER(E1818),E1818,VALUE(SUBSTITUTE(E1818,"#",".01")))</f>
        <v>-24938.01</v>
      </c>
    </row>
    <row r="1819" customFormat="false" ht="13" hidden="false" customHeight="false" outlineLevel="0" collapsed="false">
      <c r="A1819" s="0" t="n">
        <v>96</v>
      </c>
      <c r="B1819" s="0" t="n">
        <v>55</v>
      </c>
      <c r="C1819" s="0" t="n">
        <v>151</v>
      </c>
      <c r="D1819" s="0" t="s">
        <v>606</v>
      </c>
      <c r="E1819" s="0" t="s">
        <v>792</v>
      </c>
      <c r="F1819" s="0" t="s">
        <v>169</v>
      </c>
      <c r="G1819" s="0" t="n">
        <f aca="false">IF(ISNUMBER(E1819),E1819,VALUE(SUBSTITUTE(E1819,"#",".01")))</f>
        <v>-35220.01</v>
      </c>
    </row>
    <row r="1820" customFormat="false" ht="13" hidden="false" customHeight="false" outlineLevel="0" collapsed="false">
      <c r="A1820" s="0" t="n">
        <v>95</v>
      </c>
      <c r="B1820" s="0" t="n">
        <v>56</v>
      </c>
      <c r="C1820" s="0" t="n">
        <v>151</v>
      </c>
      <c r="D1820" s="0" t="s">
        <v>618</v>
      </c>
      <c r="E1820" s="0" t="s">
        <v>793</v>
      </c>
      <c r="F1820" s="0" t="s">
        <v>167</v>
      </c>
      <c r="G1820" s="0" t="n">
        <f aca="false">IF(ISNUMBER(E1820),E1820,VALUE(SUBSTITUTE(E1820,"#",".01")))</f>
        <v>-45820.01</v>
      </c>
    </row>
    <row r="1821" customFormat="false" ht="13" hidden="false" customHeight="false" outlineLevel="0" collapsed="false">
      <c r="A1821" s="0" t="n">
        <v>94</v>
      </c>
      <c r="B1821" s="0" t="n">
        <v>57</v>
      </c>
      <c r="C1821" s="0" t="n">
        <v>151</v>
      </c>
      <c r="D1821" s="0" t="s">
        <v>631</v>
      </c>
      <c r="E1821" s="0" t="s">
        <v>794</v>
      </c>
      <c r="F1821" s="0" t="s">
        <v>167</v>
      </c>
      <c r="G1821" s="0" t="n">
        <f aca="false">IF(ISNUMBER(E1821),E1821,VALUE(SUBSTITUTE(E1821,"#",".01")))</f>
        <v>-54287.01</v>
      </c>
    </row>
    <row r="1822" customFormat="false" ht="13" hidden="false" customHeight="false" outlineLevel="0" collapsed="false">
      <c r="A1822" s="0" t="n">
        <v>93</v>
      </c>
      <c r="B1822" s="0" t="n">
        <v>58</v>
      </c>
      <c r="C1822" s="0" t="n">
        <v>151</v>
      </c>
      <c r="D1822" s="0" t="s">
        <v>642</v>
      </c>
      <c r="E1822" s="0" t="n">
        <v>-61500.777</v>
      </c>
      <c r="F1822" s="0" t="n">
        <v>102.629</v>
      </c>
      <c r="G1822" s="0" t="n">
        <f aca="false">IF(ISNUMBER(E1822),E1822,VALUE(SUBSTITUTE(E1822,"#",".01")))</f>
        <v>-61500.777</v>
      </c>
    </row>
    <row r="1823" customFormat="false" ht="13" hidden="false" customHeight="false" outlineLevel="0" collapsed="false">
      <c r="A1823" s="0" t="n">
        <v>92</v>
      </c>
      <c r="B1823" s="0" t="n">
        <v>59</v>
      </c>
      <c r="C1823" s="0" t="n">
        <v>151</v>
      </c>
      <c r="D1823" s="0" t="s">
        <v>652</v>
      </c>
      <c r="E1823" s="0" t="n">
        <v>-66770.777</v>
      </c>
      <c r="F1823" s="0" t="n">
        <v>23.079</v>
      </c>
      <c r="G1823" s="0" t="n">
        <f aca="false">IF(ISNUMBER(E1823),E1823,VALUE(SUBSTITUTE(E1823,"#",".01")))</f>
        <v>-66770.777</v>
      </c>
    </row>
    <row r="1824" customFormat="false" ht="13" hidden="false" customHeight="false" outlineLevel="0" collapsed="false">
      <c r="A1824" s="0" t="n">
        <v>91</v>
      </c>
      <c r="B1824" s="0" t="n">
        <v>60</v>
      </c>
      <c r="C1824" s="0" t="n">
        <v>151</v>
      </c>
      <c r="D1824" s="0" t="s">
        <v>669</v>
      </c>
      <c r="E1824" s="0" t="n">
        <v>-70952.896</v>
      </c>
      <c r="F1824" s="0" t="n">
        <v>3.186</v>
      </c>
      <c r="G1824" s="0" t="n">
        <f aca="false">IF(ISNUMBER(E1824),E1824,VALUE(SUBSTITUTE(E1824,"#",".01")))</f>
        <v>-70952.896</v>
      </c>
    </row>
    <row r="1825" customFormat="false" ht="13" hidden="false" customHeight="false" outlineLevel="0" collapsed="false">
      <c r="A1825" s="0" t="n">
        <v>90</v>
      </c>
      <c r="B1825" s="0" t="n">
        <v>61</v>
      </c>
      <c r="C1825" s="0" t="n">
        <v>151</v>
      </c>
      <c r="D1825" s="0" t="s">
        <v>678</v>
      </c>
      <c r="E1825" s="0" t="n">
        <v>-73395.232</v>
      </c>
      <c r="F1825" s="0" t="n">
        <v>5.34</v>
      </c>
      <c r="G1825" s="0" t="n">
        <f aca="false">IF(ISNUMBER(E1825),E1825,VALUE(SUBSTITUTE(E1825,"#",".01")))</f>
        <v>-73395.232</v>
      </c>
    </row>
    <row r="1826" customFormat="false" ht="13" hidden="false" customHeight="false" outlineLevel="0" collapsed="false">
      <c r="A1826" s="0" t="n">
        <v>89</v>
      </c>
      <c r="B1826" s="0" t="n">
        <v>62</v>
      </c>
      <c r="C1826" s="0" t="n">
        <v>151</v>
      </c>
      <c r="D1826" s="0" t="s">
        <v>687</v>
      </c>
      <c r="E1826" s="0" t="n">
        <v>-74582.481</v>
      </c>
      <c r="F1826" s="0" t="n">
        <v>2.433</v>
      </c>
      <c r="G1826" s="0" t="n">
        <f aca="false">IF(ISNUMBER(E1826),E1826,VALUE(SUBSTITUTE(E1826,"#",".01")))</f>
        <v>-74582.481</v>
      </c>
    </row>
    <row r="1827" customFormat="false" ht="13" hidden="false" customHeight="false" outlineLevel="0" collapsed="false">
      <c r="A1827" s="0" t="n">
        <v>88</v>
      </c>
      <c r="B1827" s="0" t="n">
        <v>63</v>
      </c>
      <c r="C1827" s="0" t="n">
        <v>151</v>
      </c>
      <c r="D1827" s="0" t="s">
        <v>698</v>
      </c>
      <c r="E1827" s="0" t="n">
        <v>-74659.094</v>
      </c>
      <c r="F1827" s="0" t="n">
        <v>2.455</v>
      </c>
      <c r="G1827" s="0" t="n">
        <f aca="false">IF(ISNUMBER(E1827),E1827,VALUE(SUBSTITUTE(E1827,"#",".01")))</f>
        <v>-74659.094</v>
      </c>
    </row>
    <row r="1828" customFormat="false" ht="13" hidden="false" customHeight="false" outlineLevel="0" collapsed="false">
      <c r="A1828" s="0" t="n">
        <v>87</v>
      </c>
      <c r="B1828" s="0" t="n">
        <v>64</v>
      </c>
      <c r="C1828" s="0" t="n">
        <v>151</v>
      </c>
      <c r="D1828" s="0" t="s">
        <v>713</v>
      </c>
      <c r="E1828" s="0" t="n">
        <v>-74194.911</v>
      </c>
      <c r="F1828" s="0" t="n">
        <v>3.674</v>
      </c>
      <c r="G1828" s="0" t="n">
        <f aca="false">IF(ISNUMBER(E1828),E1828,VALUE(SUBSTITUTE(E1828,"#",".01")))</f>
        <v>-74194.911</v>
      </c>
    </row>
    <row r="1829" customFormat="false" ht="13" hidden="false" customHeight="false" outlineLevel="0" collapsed="false">
      <c r="A1829" s="0" t="n">
        <v>86</v>
      </c>
      <c r="B1829" s="0" t="n">
        <v>65</v>
      </c>
      <c r="C1829" s="0" t="n">
        <v>151</v>
      </c>
      <c r="D1829" s="0" t="s">
        <v>722</v>
      </c>
      <c r="E1829" s="0" t="n">
        <v>-71629.52</v>
      </c>
      <c r="F1829" s="0" t="n">
        <v>4.582</v>
      </c>
      <c r="G1829" s="0" t="n">
        <f aca="false">IF(ISNUMBER(E1829),E1829,VALUE(SUBSTITUTE(E1829,"#",".01")))</f>
        <v>-71629.52</v>
      </c>
    </row>
    <row r="1830" customFormat="false" ht="13" hidden="false" customHeight="false" outlineLevel="0" collapsed="false">
      <c r="A1830" s="0" t="n">
        <v>85</v>
      </c>
      <c r="B1830" s="0" t="n">
        <v>66</v>
      </c>
      <c r="C1830" s="0" t="n">
        <v>151</v>
      </c>
      <c r="D1830" s="0" t="s">
        <v>732</v>
      </c>
      <c r="E1830" s="0" t="n">
        <v>-68758.601</v>
      </c>
      <c r="F1830" s="0" t="n">
        <v>4.02</v>
      </c>
      <c r="G1830" s="0" t="n">
        <f aca="false">IF(ISNUMBER(E1830),E1830,VALUE(SUBSTITUTE(E1830,"#",".01")))</f>
        <v>-68758.601</v>
      </c>
    </row>
    <row r="1831" customFormat="false" ht="13" hidden="false" customHeight="false" outlineLevel="0" collapsed="false">
      <c r="A1831" s="0" t="n">
        <v>84</v>
      </c>
      <c r="B1831" s="0" t="n">
        <v>67</v>
      </c>
      <c r="C1831" s="0" t="n">
        <v>151</v>
      </c>
      <c r="D1831" s="0" t="s">
        <v>741</v>
      </c>
      <c r="E1831" s="0" t="n">
        <v>-63632.086</v>
      </c>
      <c r="F1831" s="0" t="n">
        <v>12.053</v>
      </c>
      <c r="G1831" s="0" t="n">
        <f aca="false">IF(ISNUMBER(E1831),E1831,VALUE(SUBSTITUTE(E1831,"#",".01")))</f>
        <v>-63632.086</v>
      </c>
    </row>
    <row r="1832" customFormat="false" ht="13" hidden="false" customHeight="false" outlineLevel="0" collapsed="false">
      <c r="A1832" s="0" t="n">
        <v>83</v>
      </c>
      <c r="B1832" s="0" t="n">
        <v>68</v>
      </c>
      <c r="C1832" s="0" t="n">
        <v>151</v>
      </c>
      <c r="D1832" s="0" t="s">
        <v>757</v>
      </c>
      <c r="E1832" s="0" t="n">
        <v>-58265.971</v>
      </c>
      <c r="F1832" s="0" t="n">
        <v>16.47</v>
      </c>
      <c r="G1832" s="0" t="n">
        <f aca="false">IF(ISNUMBER(E1832),E1832,VALUE(SUBSTITUTE(E1832,"#",".01")))</f>
        <v>-58265.971</v>
      </c>
    </row>
    <row r="1833" customFormat="false" ht="13" hidden="false" customHeight="false" outlineLevel="0" collapsed="false">
      <c r="A1833" s="0" t="n">
        <v>82</v>
      </c>
      <c r="B1833" s="0" t="n">
        <v>69</v>
      </c>
      <c r="C1833" s="0" t="n">
        <v>151</v>
      </c>
      <c r="D1833" s="0" t="s">
        <v>765</v>
      </c>
      <c r="E1833" s="0" t="n">
        <v>-50781.802</v>
      </c>
      <c r="F1833" s="0" t="n">
        <v>20.252</v>
      </c>
      <c r="G1833" s="0" t="n">
        <f aca="false">IF(ISNUMBER(E1833),E1833,VALUE(SUBSTITUTE(E1833,"#",".01")))</f>
        <v>-50781.802</v>
      </c>
    </row>
    <row r="1834" customFormat="false" ht="13" hidden="false" customHeight="false" outlineLevel="0" collapsed="false">
      <c r="A1834" s="0" t="n">
        <v>81</v>
      </c>
      <c r="B1834" s="0" t="n">
        <v>70</v>
      </c>
      <c r="C1834" s="0" t="n">
        <v>151</v>
      </c>
      <c r="D1834" s="0" t="s">
        <v>777</v>
      </c>
      <c r="E1834" s="0" t="n">
        <v>-41543.916</v>
      </c>
      <c r="F1834" s="0" t="n">
        <v>300.493</v>
      </c>
      <c r="G1834" s="0" t="n">
        <f aca="false">IF(ISNUMBER(E1834),E1834,VALUE(SUBSTITUTE(E1834,"#",".01")))</f>
        <v>-41543.916</v>
      </c>
    </row>
    <row r="1835" customFormat="false" ht="13" hidden="false" customHeight="false" outlineLevel="0" collapsed="false">
      <c r="A1835" s="0" t="n">
        <v>80</v>
      </c>
      <c r="B1835" s="0" t="n">
        <v>71</v>
      </c>
      <c r="C1835" s="0" t="n">
        <v>151</v>
      </c>
      <c r="D1835" s="0" t="s">
        <v>790</v>
      </c>
      <c r="E1835" s="0" t="s">
        <v>795</v>
      </c>
      <c r="F1835" s="0" t="s">
        <v>167</v>
      </c>
      <c r="G1835" s="0" t="n">
        <f aca="false">IF(ISNUMBER(E1835),E1835,VALUE(SUBSTITUTE(E1835,"#",".01")))</f>
        <v>-30202.01</v>
      </c>
    </row>
    <row r="1836" customFormat="false" ht="13" hidden="false" customHeight="false" outlineLevel="0" collapsed="false">
      <c r="A1836" s="0" t="n">
        <v>96</v>
      </c>
      <c r="B1836" s="0" t="n">
        <v>56</v>
      </c>
      <c r="C1836" s="0" t="n">
        <v>152</v>
      </c>
      <c r="D1836" s="0" t="s">
        <v>618</v>
      </c>
      <c r="E1836" s="0" t="s">
        <v>796</v>
      </c>
      <c r="F1836" s="0" t="s">
        <v>169</v>
      </c>
      <c r="G1836" s="0" t="n">
        <f aca="false">IF(ISNUMBER(E1836),E1836,VALUE(SUBSTITUTE(E1836,"#",".01")))</f>
        <v>-42597.01</v>
      </c>
    </row>
    <row r="1837" customFormat="false" ht="13" hidden="false" customHeight="false" outlineLevel="0" collapsed="false">
      <c r="A1837" s="0" t="n">
        <v>95</v>
      </c>
      <c r="B1837" s="0" t="n">
        <v>57</v>
      </c>
      <c r="C1837" s="0" t="n">
        <v>152</v>
      </c>
      <c r="D1837" s="0" t="s">
        <v>631</v>
      </c>
      <c r="E1837" s="0" t="s">
        <v>797</v>
      </c>
      <c r="F1837" s="0" t="s">
        <v>167</v>
      </c>
      <c r="G1837" s="0" t="n">
        <f aca="false">IF(ISNUMBER(E1837),E1837,VALUE(SUBSTITUTE(E1837,"#",".01")))</f>
        <v>-50068.01</v>
      </c>
    </row>
    <row r="1838" customFormat="false" ht="13" hidden="false" customHeight="false" outlineLevel="0" collapsed="false">
      <c r="A1838" s="0" t="n">
        <v>94</v>
      </c>
      <c r="B1838" s="0" t="n">
        <v>58</v>
      </c>
      <c r="C1838" s="0" t="n">
        <v>152</v>
      </c>
      <c r="D1838" s="0" t="s">
        <v>642</v>
      </c>
      <c r="E1838" s="0" t="s">
        <v>798</v>
      </c>
      <c r="F1838" s="0" t="s">
        <v>190</v>
      </c>
      <c r="G1838" s="0" t="n">
        <f aca="false">IF(ISNUMBER(E1838),E1838,VALUE(SUBSTITUTE(E1838,"#",".01")))</f>
        <v>-59113.01</v>
      </c>
    </row>
    <row r="1839" customFormat="false" ht="13" hidden="false" customHeight="false" outlineLevel="0" collapsed="false">
      <c r="A1839" s="0" t="n">
        <v>93</v>
      </c>
      <c r="B1839" s="0" t="n">
        <v>59</v>
      </c>
      <c r="C1839" s="0" t="n">
        <v>152</v>
      </c>
      <c r="D1839" s="0" t="s">
        <v>652</v>
      </c>
      <c r="E1839" s="0" t="n">
        <v>-63808.061</v>
      </c>
      <c r="F1839" s="0" t="n">
        <v>122.497</v>
      </c>
      <c r="G1839" s="0" t="n">
        <f aca="false">IF(ISNUMBER(E1839),E1839,VALUE(SUBSTITUTE(E1839,"#",".01")))</f>
        <v>-63808.061</v>
      </c>
    </row>
    <row r="1840" customFormat="false" ht="13" hidden="false" customHeight="false" outlineLevel="0" collapsed="false">
      <c r="A1840" s="0" t="n">
        <v>92</v>
      </c>
      <c r="B1840" s="0" t="n">
        <v>60</v>
      </c>
      <c r="C1840" s="0" t="n">
        <v>152</v>
      </c>
      <c r="D1840" s="0" t="s">
        <v>669</v>
      </c>
      <c r="E1840" s="0" t="n">
        <v>-70158.061</v>
      </c>
      <c r="F1840" s="0" t="n">
        <v>24.609</v>
      </c>
      <c r="G1840" s="0" t="n">
        <f aca="false">IF(ISNUMBER(E1840),E1840,VALUE(SUBSTITUTE(E1840,"#",".01")))</f>
        <v>-70158.061</v>
      </c>
    </row>
    <row r="1841" customFormat="false" ht="13" hidden="false" customHeight="false" outlineLevel="0" collapsed="false">
      <c r="A1841" s="0" t="n">
        <v>91</v>
      </c>
      <c r="B1841" s="0" t="n">
        <v>61</v>
      </c>
      <c r="C1841" s="0" t="n">
        <v>152</v>
      </c>
      <c r="D1841" s="0" t="s">
        <v>678</v>
      </c>
      <c r="E1841" s="0" t="n">
        <v>-71262.276</v>
      </c>
      <c r="F1841" s="0" t="n">
        <v>26.016</v>
      </c>
      <c r="G1841" s="0" t="n">
        <f aca="false">IF(ISNUMBER(E1841),E1841,VALUE(SUBSTITUTE(E1841,"#",".01")))</f>
        <v>-71262.276</v>
      </c>
    </row>
    <row r="1842" customFormat="false" ht="13" hidden="false" customHeight="false" outlineLevel="0" collapsed="false">
      <c r="A1842" s="0" t="n">
        <v>90</v>
      </c>
      <c r="B1842" s="0" t="n">
        <v>62</v>
      </c>
      <c r="C1842" s="0" t="n">
        <v>152</v>
      </c>
      <c r="D1842" s="0" t="s">
        <v>687</v>
      </c>
      <c r="E1842" s="0" t="n">
        <v>-74768.765</v>
      </c>
      <c r="F1842" s="0" t="n">
        <v>2.471</v>
      </c>
      <c r="G1842" s="0" t="n">
        <f aca="false">IF(ISNUMBER(E1842),E1842,VALUE(SUBSTITUTE(E1842,"#",".01")))</f>
        <v>-74768.765</v>
      </c>
    </row>
    <row r="1843" customFormat="false" ht="13" hidden="false" customHeight="false" outlineLevel="0" collapsed="false">
      <c r="A1843" s="0" t="n">
        <v>89</v>
      </c>
      <c r="B1843" s="0" t="n">
        <v>63</v>
      </c>
      <c r="C1843" s="0" t="n">
        <v>152</v>
      </c>
      <c r="D1843" s="0" t="s">
        <v>698</v>
      </c>
      <c r="E1843" s="0" t="n">
        <v>-72894.497</v>
      </c>
      <c r="F1843" s="0" t="n">
        <v>2.455</v>
      </c>
      <c r="G1843" s="0" t="n">
        <f aca="false">IF(ISNUMBER(E1843),E1843,VALUE(SUBSTITUTE(E1843,"#",".01")))</f>
        <v>-72894.497</v>
      </c>
    </row>
    <row r="1844" customFormat="false" ht="13" hidden="false" customHeight="false" outlineLevel="0" collapsed="false">
      <c r="A1844" s="0" t="n">
        <v>88</v>
      </c>
      <c r="B1844" s="0" t="n">
        <v>64</v>
      </c>
      <c r="C1844" s="0" t="n">
        <v>152</v>
      </c>
      <c r="D1844" s="0" t="s">
        <v>713</v>
      </c>
      <c r="E1844" s="0" t="n">
        <v>-74714.206</v>
      </c>
      <c r="F1844" s="0" t="n">
        <v>2.513</v>
      </c>
      <c r="G1844" s="0" t="n">
        <f aca="false">IF(ISNUMBER(E1844),E1844,VALUE(SUBSTITUTE(E1844,"#",".01")))</f>
        <v>-74714.206</v>
      </c>
    </row>
    <row r="1845" customFormat="false" ht="13" hidden="false" customHeight="false" outlineLevel="0" collapsed="false">
      <c r="A1845" s="0" t="n">
        <v>87</v>
      </c>
      <c r="B1845" s="0" t="n">
        <v>65</v>
      </c>
      <c r="C1845" s="0" t="n">
        <v>152</v>
      </c>
      <c r="D1845" s="0" t="s">
        <v>722</v>
      </c>
      <c r="E1845" s="0" t="n">
        <v>-70724.206</v>
      </c>
      <c r="F1845" s="0" t="n">
        <v>40.079</v>
      </c>
      <c r="G1845" s="0" t="n">
        <f aca="false">IF(ISNUMBER(E1845),E1845,VALUE(SUBSTITUTE(E1845,"#",".01")))</f>
        <v>-70724.206</v>
      </c>
    </row>
    <row r="1846" customFormat="false" ht="13" hidden="false" customHeight="false" outlineLevel="0" collapsed="false">
      <c r="A1846" s="0" t="n">
        <v>86</v>
      </c>
      <c r="B1846" s="0" t="n">
        <v>66</v>
      </c>
      <c r="C1846" s="0" t="n">
        <v>152</v>
      </c>
      <c r="D1846" s="0" t="s">
        <v>732</v>
      </c>
      <c r="E1846" s="0" t="n">
        <v>-70124.452</v>
      </c>
      <c r="F1846" s="0" t="n">
        <v>5.181</v>
      </c>
      <c r="G1846" s="0" t="n">
        <f aca="false">IF(ISNUMBER(E1846),E1846,VALUE(SUBSTITUTE(E1846,"#",".01")))</f>
        <v>-70124.452</v>
      </c>
    </row>
    <row r="1847" customFormat="false" ht="13" hidden="false" customHeight="false" outlineLevel="0" collapsed="false">
      <c r="A1847" s="0" t="n">
        <v>85</v>
      </c>
      <c r="B1847" s="0" t="n">
        <v>67</v>
      </c>
      <c r="C1847" s="0" t="n">
        <v>152</v>
      </c>
      <c r="D1847" s="0" t="s">
        <v>741</v>
      </c>
      <c r="E1847" s="0" t="n">
        <v>-63608.266</v>
      </c>
      <c r="F1847" s="0" t="n">
        <v>13.971</v>
      </c>
      <c r="G1847" s="0" t="n">
        <f aca="false">IF(ISNUMBER(E1847),E1847,VALUE(SUBSTITUTE(E1847,"#",".01")))</f>
        <v>-63608.266</v>
      </c>
    </row>
    <row r="1848" customFormat="false" ht="13" hidden="false" customHeight="false" outlineLevel="0" collapsed="false">
      <c r="A1848" s="0" t="n">
        <v>84</v>
      </c>
      <c r="B1848" s="0" t="n">
        <v>68</v>
      </c>
      <c r="C1848" s="0" t="n">
        <v>152</v>
      </c>
      <c r="D1848" s="0" t="s">
        <v>757</v>
      </c>
      <c r="E1848" s="0" t="n">
        <v>-60500.173</v>
      </c>
      <c r="F1848" s="0" t="n">
        <v>10.706</v>
      </c>
      <c r="G1848" s="0" t="n">
        <f aca="false">IF(ISNUMBER(E1848),E1848,VALUE(SUBSTITUTE(E1848,"#",".01")))</f>
        <v>-60500.173</v>
      </c>
    </row>
    <row r="1849" customFormat="false" ht="13" hidden="false" customHeight="false" outlineLevel="0" collapsed="false">
      <c r="A1849" s="0" t="n">
        <v>83</v>
      </c>
      <c r="B1849" s="0" t="n">
        <v>69</v>
      </c>
      <c r="C1849" s="0" t="n">
        <v>152</v>
      </c>
      <c r="D1849" s="0" t="s">
        <v>765</v>
      </c>
      <c r="E1849" s="0" t="n">
        <v>-51770.574</v>
      </c>
      <c r="F1849" s="0" t="n">
        <v>73.588</v>
      </c>
      <c r="G1849" s="0" t="n">
        <f aca="false">IF(ISNUMBER(E1849),E1849,VALUE(SUBSTITUTE(E1849,"#",".01")))</f>
        <v>-51770.574</v>
      </c>
    </row>
    <row r="1850" customFormat="false" ht="13" hidden="false" customHeight="false" outlineLevel="0" collapsed="false">
      <c r="A1850" s="0" t="n">
        <v>82</v>
      </c>
      <c r="B1850" s="0" t="n">
        <v>70</v>
      </c>
      <c r="C1850" s="0" t="n">
        <v>152</v>
      </c>
      <c r="D1850" s="0" t="s">
        <v>777</v>
      </c>
      <c r="E1850" s="0" t="n">
        <v>-46305.574</v>
      </c>
      <c r="F1850" s="0" t="n">
        <v>208.423</v>
      </c>
      <c r="G1850" s="0" t="n">
        <f aca="false">IF(ISNUMBER(E1850),E1850,VALUE(SUBSTITUTE(E1850,"#",".01")))</f>
        <v>-46305.574</v>
      </c>
    </row>
    <row r="1851" customFormat="false" ht="13" hidden="false" customHeight="false" outlineLevel="0" collapsed="false">
      <c r="A1851" s="0" t="n">
        <v>81</v>
      </c>
      <c r="B1851" s="0" t="n">
        <v>71</v>
      </c>
      <c r="C1851" s="0" t="n">
        <v>152</v>
      </c>
      <c r="D1851" s="0" t="s">
        <v>790</v>
      </c>
      <c r="E1851" s="0" t="s">
        <v>799</v>
      </c>
      <c r="F1851" s="0" t="s">
        <v>190</v>
      </c>
      <c r="G1851" s="0" t="n">
        <f aca="false">IF(ISNUMBER(E1851),E1851,VALUE(SUBSTITUTE(E1851,"#",".01")))</f>
        <v>-33422.01</v>
      </c>
    </row>
    <row r="1852" customFormat="false" ht="13" hidden="false" customHeight="false" outlineLevel="0" collapsed="false">
      <c r="A1852" s="0" t="n">
        <v>97</v>
      </c>
      <c r="B1852" s="0" t="n">
        <v>56</v>
      </c>
      <c r="C1852" s="0" t="n">
        <v>153</v>
      </c>
      <c r="D1852" s="0" t="s">
        <v>618</v>
      </c>
      <c r="E1852" s="0" t="s">
        <v>332</v>
      </c>
      <c r="F1852" s="0" t="s">
        <v>173</v>
      </c>
      <c r="G1852" s="0" t="n">
        <f aca="false">IF(ISNUMBER(E1852),E1852,VALUE(SUBSTITUTE(E1852,"#",".01")))</f>
        <v>-37623.01</v>
      </c>
    </row>
    <row r="1853" customFormat="false" ht="13" hidden="false" customHeight="false" outlineLevel="0" collapsed="false">
      <c r="A1853" s="0" t="n">
        <v>96</v>
      </c>
      <c r="B1853" s="0" t="n">
        <v>57</v>
      </c>
      <c r="C1853" s="0" t="n">
        <v>153</v>
      </c>
      <c r="D1853" s="0" t="s">
        <v>631</v>
      </c>
      <c r="E1853" s="0" t="s">
        <v>800</v>
      </c>
      <c r="F1853" s="0" t="s">
        <v>206</v>
      </c>
      <c r="G1853" s="0" t="n">
        <f aca="false">IF(ISNUMBER(E1853),E1853,VALUE(SUBSTITUTE(E1853,"#",".01")))</f>
        <v>-46929.01</v>
      </c>
    </row>
    <row r="1854" customFormat="false" ht="13" hidden="false" customHeight="false" outlineLevel="0" collapsed="false">
      <c r="A1854" s="0" t="n">
        <v>95</v>
      </c>
      <c r="B1854" s="0" t="n">
        <v>58</v>
      </c>
      <c r="C1854" s="0" t="n">
        <v>153</v>
      </c>
      <c r="D1854" s="0" t="s">
        <v>642</v>
      </c>
      <c r="E1854" s="0" t="s">
        <v>801</v>
      </c>
      <c r="F1854" s="0" t="s">
        <v>167</v>
      </c>
      <c r="G1854" s="0" t="n">
        <f aca="false">IF(ISNUMBER(E1854),E1854,VALUE(SUBSTITUTE(E1854,"#",".01")))</f>
        <v>-55349.01</v>
      </c>
    </row>
    <row r="1855" customFormat="false" ht="13" hidden="false" customHeight="false" outlineLevel="0" collapsed="false">
      <c r="A1855" s="0" t="n">
        <v>94</v>
      </c>
      <c r="B1855" s="0" t="n">
        <v>59</v>
      </c>
      <c r="C1855" s="0" t="n">
        <v>153</v>
      </c>
      <c r="D1855" s="0" t="s">
        <v>652</v>
      </c>
      <c r="E1855" s="0" t="n">
        <v>-61628.663</v>
      </c>
      <c r="F1855" s="0" t="n">
        <v>103.673</v>
      </c>
      <c r="G1855" s="0" t="n">
        <f aca="false">IF(ISNUMBER(E1855),E1855,VALUE(SUBSTITUTE(E1855,"#",".01")))</f>
        <v>-61628.663</v>
      </c>
    </row>
    <row r="1856" customFormat="false" ht="13" hidden="false" customHeight="false" outlineLevel="0" collapsed="false">
      <c r="A1856" s="0" t="n">
        <v>93</v>
      </c>
      <c r="B1856" s="0" t="n">
        <v>60</v>
      </c>
      <c r="C1856" s="0" t="n">
        <v>153</v>
      </c>
      <c r="D1856" s="0" t="s">
        <v>669</v>
      </c>
      <c r="E1856" s="0" t="n">
        <v>-67348.663</v>
      </c>
      <c r="F1856" s="0" t="n">
        <v>27.352</v>
      </c>
      <c r="G1856" s="0" t="n">
        <f aca="false">IF(ISNUMBER(E1856),E1856,VALUE(SUBSTITUTE(E1856,"#",".01")))</f>
        <v>-67348.663</v>
      </c>
    </row>
    <row r="1857" customFormat="false" ht="13" hidden="false" customHeight="false" outlineLevel="0" collapsed="false">
      <c r="A1857" s="0" t="n">
        <v>92</v>
      </c>
      <c r="B1857" s="0" t="n">
        <v>61</v>
      </c>
      <c r="C1857" s="0" t="n">
        <v>153</v>
      </c>
      <c r="D1857" s="0" t="s">
        <v>678</v>
      </c>
      <c r="E1857" s="0" t="n">
        <v>-70684.663</v>
      </c>
      <c r="F1857" s="0" t="n">
        <v>11.097</v>
      </c>
      <c r="G1857" s="0" t="n">
        <f aca="false">IF(ISNUMBER(E1857),E1857,VALUE(SUBSTITUTE(E1857,"#",".01")))</f>
        <v>-70684.663</v>
      </c>
    </row>
    <row r="1858" customFormat="false" ht="13" hidden="false" customHeight="false" outlineLevel="0" collapsed="false">
      <c r="A1858" s="0" t="n">
        <v>91</v>
      </c>
      <c r="B1858" s="0" t="n">
        <v>62</v>
      </c>
      <c r="C1858" s="0" t="n">
        <v>153</v>
      </c>
      <c r="D1858" s="0" t="s">
        <v>687</v>
      </c>
      <c r="E1858" s="0" t="n">
        <v>-72565.846</v>
      </c>
      <c r="F1858" s="0" t="n">
        <v>2.474</v>
      </c>
      <c r="G1858" s="0" t="n">
        <f aca="false">IF(ISNUMBER(E1858),E1858,VALUE(SUBSTITUTE(E1858,"#",".01")))</f>
        <v>-72565.846</v>
      </c>
    </row>
    <row r="1859" customFormat="false" ht="13" hidden="false" customHeight="false" outlineLevel="0" collapsed="false">
      <c r="A1859" s="0" t="n">
        <v>90</v>
      </c>
      <c r="B1859" s="0" t="n">
        <v>63</v>
      </c>
      <c r="C1859" s="0" t="n">
        <v>153</v>
      </c>
      <c r="D1859" s="0" t="s">
        <v>698</v>
      </c>
      <c r="E1859" s="0" t="n">
        <v>-73373.467</v>
      </c>
      <c r="F1859" s="0" t="n">
        <v>2.457</v>
      </c>
      <c r="G1859" s="0" t="n">
        <f aca="false">IF(ISNUMBER(E1859),E1859,VALUE(SUBSTITUTE(E1859,"#",".01")))</f>
        <v>-73373.467</v>
      </c>
    </row>
    <row r="1860" customFormat="false" ht="13" hidden="false" customHeight="false" outlineLevel="0" collapsed="false">
      <c r="A1860" s="0" t="n">
        <v>89</v>
      </c>
      <c r="B1860" s="0" t="n">
        <v>64</v>
      </c>
      <c r="C1860" s="0" t="n">
        <v>153</v>
      </c>
      <c r="D1860" s="0" t="s">
        <v>713</v>
      </c>
      <c r="E1860" s="0" t="n">
        <v>-72889.831</v>
      </c>
      <c r="F1860" s="0" t="n">
        <v>2.509</v>
      </c>
      <c r="G1860" s="0" t="n">
        <f aca="false">IF(ISNUMBER(E1860),E1860,VALUE(SUBSTITUTE(E1860,"#",".01")))</f>
        <v>-72889.831</v>
      </c>
    </row>
    <row r="1861" customFormat="false" ht="13" hidden="false" customHeight="false" outlineLevel="0" collapsed="false">
      <c r="A1861" s="0" t="n">
        <v>88</v>
      </c>
      <c r="B1861" s="0" t="n">
        <v>65</v>
      </c>
      <c r="C1861" s="0" t="n">
        <v>153</v>
      </c>
      <c r="D1861" s="0" t="s">
        <v>722</v>
      </c>
      <c r="E1861" s="0" t="n">
        <v>-71320.222</v>
      </c>
      <c r="F1861" s="0" t="n">
        <v>4.491</v>
      </c>
      <c r="G1861" s="0" t="n">
        <f aca="false">IF(ISNUMBER(E1861),E1861,VALUE(SUBSTITUTE(E1861,"#",".01")))</f>
        <v>-71320.222</v>
      </c>
    </row>
    <row r="1862" customFormat="false" ht="13" hidden="false" customHeight="false" outlineLevel="0" collapsed="false">
      <c r="A1862" s="0" t="n">
        <v>87</v>
      </c>
      <c r="B1862" s="0" t="n">
        <v>66</v>
      </c>
      <c r="C1862" s="0" t="n">
        <v>153</v>
      </c>
      <c r="D1862" s="0" t="s">
        <v>732</v>
      </c>
      <c r="E1862" s="0" t="n">
        <v>-69149.764</v>
      </c>
      <c r="F1862" s="0" t="n">
        <v>4.535</v>
      </c>
      <c r="G1862" s="0" t="n">
        <f aca="false">IF(ISNUMBER(E1862),E1862,VALUE(SUBSTITUTE(E1862,"#",".01")))</f>
        <v>-69149.764</v>
      </c>
    </row>
    <row r="1863" customFormat="false" ht="13" hidden="false" customHeight="false" outlineLevel="0" collapsed="false">
      <c r="A1863" s="0" t="n">
        <v>86</v>
      </c>
      <c r="B1863" s="0" t="n">
        <v>67</v>
      </c>
      <c r="C1863" s="0" t="n">
        <v>153</v>
      </c>
      <c r="D1863" s="0" t="s">
        <v>741</v>
      </c>
      <c r="E1863" s="0" t="n">
        <v>-65019.41</v>
      </c>
      <c r="F1863" s="0" t="n">
        <v>5.554</v>
      </c>
      <c r="G1863" s="0" t="n">
        <f aca="false">IF(ISNUMBER(E1863),E1863,VALUE(SUBSTITUTE(E1863,"#",".01")))</f>
        <v>-65019.41</v>
      </c>
    </row>
    <row r="1864" customFormat="false" ht="13" hidden="false" customHeight="false" outlineLevel="0" collapsed="false">
      <c r="A1864" s="0" t="n">
        <v>85</v>
      </c>
      <c r="B1864" s="0" t="n">
        <v>68</v>
      </c>
      <c r="C1864" s="0" t="n">
        <v>153</v>
      </c>
      <c r="D1864" s="0" t="s">
        <v>757</v>
      </c>
      <c r="E1864" s="0" t="n">
        <v>-60487.968</v>
      </c>
      <c r="F1864" s="0" t="n">
        <v>8.828</v>
      </c>
      <c r="G1864" s="0" t="n">
        <f aca="false">IF(ISNUMBER(E1864),E1864,VALUE(SUBSTITUTE(E1864,"#",".01")))</f>
        <v>-60487.968</v>
      </c>
    </row>
    <row r="1865" customFormat="false" ht="13" hidden="false" customHeight="false" outlineLevel="0" collapsed="false">
      <c r="A1865" s="0" t="n">
        <v>84</v>
      </c>
      <c r="B1865" s="0" t="n">
        <v>69</v>
      </c>
      <c r="C1865" s="0" t="n">
        <v>153</v>
      </c>
      <c r="D1865" s="0" t="s">
        <v>765</v>
      </c>
      <c r="E1865" s="0" t="n">
        <v>-54015.37</v>
      </c>
      <c r="F1865" s="0" t="n">
        <v>18.461</v>
      </c>
      <c r="G1865" s="0" t="n">
        <f aca="false">IF(ISNUMBER(E1865),E1865,VALUE(SUBSTITUTE(E1865,"#",".01")))</f>
        <v>-54015.37</v>
      </c>
    </row>
    <row r="1866" customFormat="false" ht="13" hidden="false" customHeight="false" outlineLevel="0" collapsed="false">
      <c r="A1866" s="0" t="n">
        <v>83</v>
      </c>
      <c r="B1866" s="0" t="n">
        <v>70</v>
      </c>
      <c r="C1866" s="0" t="n">
        <v>153</v>
      </c>
      <c r="D1866" s="0" t="s">
        <v>777</v>
      </c>
      <c r="E1866" s="0" t="s">
        <v>802</v>
      </c>
      <c r="F1866" s="0" t="s">
        <v>190</v>
      </c>
      <c r="G1866" s="0" t="n">
        <f aca="false">IF(ISNUMBER(E1866),E1866,VALUE(SUBSTITUTE(E1866,"#",".01")))</f>
        <v>-47059.01</v>
      </c>
    </row>
    <row r="1867" customFormat="false" ht="13" hidden="false" customHeight="false" outlineLevel="0" collapsed="false">
      <c r="A1867" s="0" t="n">
        <v>82</v>
      </c>
      <c r="B1867" s="0" t="n">
        <v>71</v>
      </c>
      <c r="C1867" s="0" t="n">
        <v>153</v>
      </c>
      <c r="D1867" s="0" t="s">
        <v>790</v>
      </c>
      <c r="E1867" s="0" t="n">
        <v>-38407.984</v>
      </c>
      <c r="F1867" s="0" t="n">
        <v>208.658</v>
      </c>
      <c r="G1867" s="0" t="n">
        <f aca="false">IF(ISNUMBER(E1867),E1867,VALUE(SUBSTITUTE(E1867,"#",".01")))</f>
        <v>-38407.984</v>
      </c>
    </row>
    <row r="1868" customFormat="false" ht="13" hidden="false" customHeight="false" outlineLevel="0" collapsed="false">
      <c r="A1868" s="0" t="n">
        <v>81</v>
      </c>
      <c r="B1868" s="0" t="n">
        <v>72</v>
      </c>
      <c r="C1868" s="0" t="n">
        <v>153</v>
      </c>
      <c r="D1868" s="0" t="s">
        <v>803</v>
      </c>
      <c r="E1868" s="0" t="s">
        <v>804</v>
      </c>
      <c r="F1868" s="0" t="s">
        <v>169</v>
      </c>
      <c r="G1868" s="0" t="n">
        <f aca="false">IF(ISNUMBER(E1868),E1868,VALUE(SUBSTITUTE(E1868,"#",".01")))</f>
        <v>-27302.01</v>
      </c>
    </row>
    <row r="1869" customFormat="false" ht="13" hidden="false" customHeight="false" outlineLevel="0" collapsed="false">
      <c r="A1869" s="0" t="n">
        <v>97</v>
      </c>
      <c r="B1869" s="0" t="n">
        <v>57</v>
      </c>
      <c r="C1869" s="0" t="n">
        <v>154</v>
      </c>
      <c r="D1869" s="0" t="s">
        <v>631</v>
      </c>
      <c r="E1869" s="0" t="s">
        <v>805</v>
      </c>
      <c r="F1869" s="0" t="s">
        <v>206</v>
      </c>
      <c r="G1869" s="0" t="n">
        <f aca="false">IF(ISNUMBER(E1869),E1869,VALUE(SUBSTITUTE(E1869,"#",".01")))</f>
        <v>-42383.01</v>
      </c>
    </row>
    <row r="1870" customFormat="false" ht="13" hidden="false" customHeight="false" outlineLevel="0" collapsed="false">
      <c r="A1870" s="0" t="n">
        <v>96</v>
      </c>
      <c r="B1870" s="0" t="n">
        <v>58</v>
      </c>
      <c r="C1870" s="0" t="n">
        <v>154</v>
      </c>
      <c r="D1870" s="0" t="s">
        <v>642</v>
      </c>
      <c r="E1870" s="0" t="s">
        <v>651</v>
      </c>
      <c r="F1870" s="0" t="s">
        <v>169</v>
      </c>
      <c r="G1870" s="0" t="n">
        <f aca="false">IF(ISNUMBER(E1870),E1870,VALUE(SUBSTITUTE(E1870,"#",".01")))</f>
        <v>-52704.01</v>
      </c>
    </row>
    <row r="1871" customFormat="false" ht="13" hidden="false" customHeight="false" outlineLevel="0" collapsed="false">
      <c r="A1871" s="0" t="n">
        <v>95</v>
      </c>
      <c r="B1871" s="0" t="n">
        <v>59</v>
      </c>
      <c r="C1871" s="0" t="n">
        <v>154</v>
      </c>
      <c r="D1871" s="0" t="s">
        <v>652</v>
      </c>
      <c r="E1871" s="0" t="n">
        <v>-58201.466</v>
      </c>
      <c r="F1871" s="0" t="n">
        <v>151.651</v>
      </c>
      <c r="G1871" s="0" t="n">
        <f aca="false">IF(ISNUMBER(E1871),E1871,VALUE(SUBSTITUTE(E1871,"#",".01")))</f>
        <v>-58201.466</v>
      </c>
    </row>
    <row r="1872" customFormat="false" ht="13" hidden="false" customHeight="false" outlineLevel="0" collapsed="false">
      <c r="A1872" s="0" t="n">
        <v>94</v>
      </c>
      <c r="B1872" s="0" t="n">
        <v>60</v>
      </c>
      <c r="C1872" s="0" t="n">
        <v>154</v>
      </c>
      <c r="D1872" s="0" t="s">
        <v>669</v>
      </c>
      <c r="E1872" s="0" t="n">
        <v>-65691.466</v>
      </c>
      <c r="F1872" s="0" t="n">
        <v>114.008</v>
      </c>
      <c r="G1872" s="0" t="n">
        <f aca="false">IF(ISNUMBER(E1872),E1872,VALUE(SUBSTITUTE(E1872,"#",".01")))</f>
        <v>-65691.466</v>
      </c>
    </row>
    <row r="1873" customFormat="false" ht="13" hidden="false" customHeight="false" outlineLevel="0" collapsed="false">
      <c r="A1873" s="0" t="n">
        <v>93</v>
      </c>
      <c r="B1873" s="0" t="n">
        <v>61</v>
      </c>
      <c r="C1873" s="0" t="n">
        <v>154</v>
      </c>
      <c r="D1873" s="0" t="s">
        <v>678</v>
      </c>
      <c r="E1873" s="0" t="n">
        <v>-68498.396</v>
      </c>
      <c r="F1873" s="0" t="n">
        <v>44.794</v>
      </c>
      <c r="G1873" s="0" t="n">
        <f aca="false">IF(ISNUMBER(E1873),E1873,VALUE(SUBSTITUTE(E1873,"#",".01")))</f>
        <v>-68498.396</v>
      </c>
    </row>
    <row r="1874" customFormat="false" ht="13" hidden="false" customHeight="false" outlineLevel="0" collapsed="false">
      <c r="A1874" s="0" t="n">
        <v>92</v>
      </c>
      <c r="B1874" s="0" t="n">
        <v>62</v>
      </c>
      <c r="C1874" s="0" t="n">
        <v>154</v>
      </c>
      <c r="D1874" s="0" t="s">
        <v>687</v>
      </c>
      <c r="E1874" s="0" t="n">
        <v>-72461.596</v>
      </c>
      <c r="F1874" s="0" t="n">
        <v>2.548</v>
      </c>
      <c r="G1874" s="0" t="n">
        <f aca="false">IF(ISNUMBER(E1874),E1874,VALUE(SUBSTITUTE(E1874,"#",".01")))</f>
        <v>-72461.596</v>
      </c>
    </row>
    <row r="1875" customFormat="false" ht="13" hidden="false" customHeight="false" outlineLevel="0" collapsed="false">
      <c r="A1875" s="0" t="n">
        <v>91</v>
      </c>
      <c r="B1875" s="0" t="n">
        <v>63</v>
      </c>
      <c r="C1875" s="0" t="n">
        <v>154</v>
      </c>
      <c r="D1875" s="0" t="s">
        <v>698</v>
      </c>
      <c r="E1875" s="0" t="n">
        <v>-71744.378</v>
      </c>
      <c r="F1875" s="0" t="n">
        <v>2.462</v>
      </c>
      <c r="G1875" s="0" t="n">
        <f aca="false">IF(ISNUMBER(E1875),E1875,VALUE(SUBSTITUTE(E1875,"#",".01")))</f>
        <v>-71744.378</v>
      </c>
    </row>
    <row r="1876" customFormat="false" ht="13" hidden="false" customHeight="false" outlineLevel="0" collapsed="false">
      <c r="A1876" s="0" t="n">
        <v>90</v>
      </c>
      <c r="B1876" s="0" t="n">
        <v>64</v>
      </c>
      <c r="C1876" s="0" t="n">
        <v>154</v>
      </c>
      <c r="D1876" s="0" t="s">
        <v>713</v>
      </c>
      <c r="E1876" s="0" t="n">
        <v>-73713.221</v>
      </c>
      <c r="F1876" s="0" t="n">
        <v>2.504</v>
      </c>
      <c r="G1876" s="0" t="n">
        <f aca="false">IF(ISNUMBER(E1876),E1876,VALUE(SUBSTITUTE(E1876,"#",".01")))</f>
        <v>-73713.221</v>
      </c>
    </row>
    <row r="1877" customFormat="false" ht="13" hidden="false" customHeight="false" outlineLevel="0" collapsed="false">
      <c r="A1877" s="0" t="n">
        <v>89</v>
      </c>
      <c r="B1877" s="0" t="n">
        <v>65</v>
      </c>
      <c r="C1877" s="0" t="n">
        <v>154</v>
      </c>
      <c r="D1877" s="0" t="s">
        <v>722</v>
      </c>
      <c r="E1877" s="0" t="n">
        <v>-70161.974</v>
      </c>
      <c r="F1877" s="0" t="n">
        <v>45.367</v>
      </c>
      <c r="G1877" s="0" t="n">
        <f aca="false">IF(ISNUMBER(E1877),E1877,VALUE(SUBSTITUTE(E1877,"#",".01")))</f>
        <v>-70161.974</v>
      </c>
    </row>
    <row r="1878" customFormat="false" ht="13" hidden="false" customHeight="false" outlineLevel="0" collapsed="false">
      <c r="A1878" s="0" t="n">
        <v>88</v>
      </c>
      <c r="B1878" s="0" t="n">
        <v>66</v>
      </c>
      <c r="C1878" s="0" t="n">
        <v>154</v>
      </c>
      <c r="D1878" s="0" t="s">
        <v>732</v>
      </c>
      <c r="E1878" s="0" t="n">
        <v>-70398.165</v>
      </c>
      <c r="F1878" s="0" t="n">
        <v>7.633</v>
      </c>
      <c r="G1878" s="0" t="n">
        <f aca="false">IF(ISNUMBER(E1878),E1878,VALUE(SUBSTITUTE(E1878,"#",".01")))</f>
        <v>-70398.165</v>
      </c>
    </row>
    <row r="1879" customFormat="false" ht="13" hidden="false" customHeight="false" outlineLevel="0" collapsed="false">
      <c r="A1879" s="0" t="n">
        <v>87</v>
      </c>
      <c r="B1879" s="0" t="n">
        <v>67</v>
      </c>
      <c r="C1879" s="0" t="n">
        <v>154</v>
      </c>
      <c r="D1879" s="0" t="s">
        <v>741</v>
      </c>
      <c r="E1879" s="0" t="n">
        <v>-64644.213</v>
      </c>
      <c r="F1879" s="0" t="n">
        <v>8.383</v>
      </c>
      <c r="G1879" s="0" t="n">
        <f aca="false">IF(ISNUMBER(E1879),E1879,VALUE(SUBSTITUTE(E1879,"#",".01")))</f>
        <v>-64644.213</v>
      </c>
    </row>
    <row r="1880" customFormat="false" ht="13" hidden="false" customHeight="false" outlineLevel="0" collapsed="false">
      <c r="A1880" s="0" t="n">
        <v>86</v>
      </c>
      <c r="B1880" s="0" t="n">
        <v>68</v>
      </c>
      <c r="C1880" s="0" t="n">
        <v>154</v>
      </c>
      <c r="D1880" s="0" t="s">
        <v>757</v>
      </c>
      <c r="E1880" s="0" t="n">
        <v>-62612.157</v>
      </c>
      <c r="F1880" s="0" t="n">
        <v>5.47</v>
      </c>
      <c r="G1880" s="0" t="n">
        <f aca="false">IF(ISNUMBER(E1880),E1880,VALUE(SUBSTITUTE(E1880,"#",".01")))</f>
        <v>-62612.157</v>
      </c>
    </row>
    <row r="1881" customFormat="false" ht="13" hidden="false" customHeight="false" outlineLevel="0" collapsed="false">
      <c r="A1881" s="0" t="n">
        <v>85</v>
      </c>
      <c r="B1881" s="0" t="n">
        <v>69</v>
      </c>
      <c r="C1881" s="0" t="n">
        <v>154</v>
      </c>
      <c r="D1881" s="0" t="s">
        <v>765</v>
      </c>
      <c r="E1881" s="0" t="n">
        <v>-54429.236</v>
      </c>
      <c r="F1881" s="0" t="n">
        <v>14.426</v>
      </c>
      <c r="G1881" s="0" t="n">
        <f aca="false">IF(ISNUMBER(E1881),E1881,VALUE(SUBSTITUTE(E1881,"#",".01")))</f>
        <v>-54429.236</v>
      </c>
    </row>
    <row r="1882" customFormat="false" ht="13" hidden="false" customHeight="false" outlineLevel="0" collapsed="false">
      <c r="A1882" s="0" t="n">
        <v>84</v>
      </c>
      <c r="B1882" s="0" t="n">
        <v>70</v>
      </c>
      <c r="C1882" s="0" t="n">
        <v>154</v>
      </c>
      <c r="D1882" s="0" t="s">
        <v>777</v>
      </c>
      <c r="E1882" s="0" t="n">
        <v>-49933.735</v>
      </c>
      <c r="F1882" s="0" t="n">
        <v>17.288</v>
      </c>
      <c r="G1882" s="0" t="n">
        <f aca="false">IF(ISNUMBER(E1882),E1882,VALUE(SUBSTITUTE(E1882,"#",".01")))</f>
        <v>-49933.735</v>
      </c>
    </row>
    <row r="1883" customFormat="false" ht="13" hidden="false" customHeight="false" outlineLevel="0" collapsed="false">
      <c r="A1883" s="0" t="n">
        <v>83</v>
      </c>
      <c r="B1883" s="0" t="n">
        <v>71</v>
      </c>
      <c r="C1883" s="0" t="n">
        <v>154</v>
      </c>
      <c r="D1883" s="0" t="s">
        <v>790</v>
      </c>
      <c r="E1883" s="0" t="s">
        <v>806</v>
      </c>
      <c r="F1883" s="0" t="s">
        <v>204</v>
      </c>
      <c r="G1883" s="0" t="n">
        <f aca="false">IF(ISNUMBER(E1883),E1883,VALUE(SUBSTITUTE(E1883,"#",".01")))</f>
        <v>-39568.01</v>
      </c>
    </row>
    <row r="1884" customFormat="false" ht="13" hidden="false" customHeight="false" outlineLevel="0" collapsed="false">
      <c r="A1884" s="0" t="n">
        <v>82</v>
      </c>
      <c r="B1884" s="0" t="n">
        <v>72</v>
      </c>
      <c r="C1884" s="0" t="n">
        <v>154</v>
      </c>
      <c r="D1884" s="0" t="s">
        <v>803</v>
      </c>
      <c r="E1884" s="0" t="s">
        <v>807</v>
      </c>
      <c r="F1884" s="0" t="s">
        <v>169</v>
      </c>
      <c r="G1884" s="0" t="n">
        <f aca="false">IF(ISNUMBER(E1884),E1884,VALUE(SUBSTITUTE(E1884,"#",".01")))</f>
        <v>-32733.01</v>
      </c>
    </row>
    <row r="1885" customFormat="false" ht="13" hidden="false" customHeight="false" outlineLevel="0" collapsed="false">
      <c r="A1885" s="0" t="n">
        <v>98</v>
      </c>
      <c r="B1885" s="0" t="n">
        <v>57</v>
      </c>
      <c r="C1885" s="0" t="n">
        <v>155</v>
      </c>
      <c r="D1885" s="0" t="s">
        <v>631</v>
      </c>
      <c r="E1885" s="0" t="s">
        <v>808</v>
      </c>
      <c r="F1885" s="0" t="s">
        <v>173</v>
      </c>
      <c r="G1885" s="0" t="n">
        <f aca="false">IF(ISNUMBER(E1885),E1885,VALUE(SUBSTITUTE(E1885,"#",".01")))</f>
        <v>-38797.01</v>
      </c>
    </row>
    <row r="1886" customFormat="false" ht="13" hidden="false" customHeight="false" outlineLevel="0" collapsed="false">
      <c r="A1886" s="0" t="n">
        <v>97</v>
      </c>
      <c r="B1886" s="0" t="n">
        <v>58</v>
      </c>
      <c r="C1886" s="0" t="n">
        <v>155</v>
      </c>
      <c r="D1886" s="0" t="s">
        <v>642</v>
      </c>
      <c r="E1886" s="0" t="s">
        <v>809</v>
      </c>
      <c r="F1886" s="0" t="s">
        <v>206</v>
      </c>
      <c r="G1886" s="0" t="n">
        <f aca="false">IF(ISNUMBER(E1886),E1886,VALUE(SUBSTITUTE(E1886,"#",".01")))</f>
        <v>-48400.01</v>
      </c>
    </row>
    <row r="1887" customFormat="false" ht="13" hidden="false" customHeight="false" outlineLevel="0" collapsed="false">
      <c r="A1887" s="0" t="n">
        <v>96</v>
      </c>
      <c r="B1887" s="0" t="n">
        <v>59</v>
      </c>
      <c r="C1887" s="0" t="n">
        <v>155</v>
      </c>
      <c r="D1887" s="0" t="s">
        <v>652</v>
      </c>
      <c r="E1887" s="0" t="s">
        <v>730</v>
      </c>
      <c r="F1887" s="0" t="s">
        <v>180</v>
      </c>
      <c r="G1887" s="0" t="n">
        <f aca="false">IF(ISNUMBER(E1887),E1887,VALUE(SUBSTITUTE(E1887,"#",".01")))</f>
        <v>-55778.01</v>
      </c>
    </row>
    <row r="1888" customFormat="false" ht="13" hidden="false" customHeight="false" outlineLevel="0" collapsed="false">
      <c r="A1888" s="0" t="n">
        <v>95</v>
      </c>
      <c r="B1888" s="0" t="n">
        <v>60</v>
      </c>
      <c r="C1888" s="0" t="n">
        <v>155</v>
      </c>
      <c r="D1888" s="0" t="s">
        <v>669</v>
      </c>
      <c r="E1888" s="0" t="s">
        <v>810</v>
      </c>
      <c r="F1888" s="0" t="s">
        <v>811</v>
      </c>
      <c r="G1888" s="0" t="n">
        <f aca="false">IF(ISNUMBER(E1888),E1888,VALUE(SUBSTITUTE(E1888,"#",".01")))</f>
        <v>-62473.01</v>
      </c>
    </row>
    <row r="1889" customFormat="false" ht="13" hidden="false" customHeight="false" outlineLevel="0" collapsed="false">
      <c r="A1889" s="0" t="n">
        <v>94</v>
      </c>
      <c r="B1889" s="0" t="n">
        <v>61</v>
      </c>
      <c r="C1889" s="0" t="n">
        <v>155</v>
      </c>
      <c r="D1889" s="0" t="s">
        <v>678</v>
      </c>
      <c r="E1889" s="0" t="n">
        <v>-66973.239</v>
      </c>
      <c r="F1889" s="0" t="n">
        <v>30.109</v>
      </c>
      <c r="G1889" s="0" t="n">
        <f aca="false">IF(ISNUMBER(E1889),E1889,VALUE(SUBSTITUTE(E1889,"#",".01")))</f>
        <v>-66973.239</v>
      </c>
    </row>
    <row r="1890" customFormat="false" ht="13" hidden="false" customHeight="false" outlineLevel="0" collapsed="false">
      <c r="A1890" s="0" t="n">
        <v>93</v>
      </c>
      <c r="B1890" s="0" t="n">
        <v>62</v>
      </c>
      <c r="C1890" s="0" t="n">
        <v>155</v>
      </c>
      <c r="D1890" s="0" t="s">
        <v>687</v>
      </c>
      <c r="E1890" s="0" t="n">
        <v>-70197.239</v>
      </c>
      <c r="F1890" s="0" t="n">
        <v>2.562</v>
      </c>
      <c r="G1890" s="0" t="n">
        <f aca="false">IF(ISNUMBER(E1890),E1890,VALUE(SUBSTITUTE(E1890,"#",".01")))</f>
        <v>-70197.239</v>
      </c>
    </row>
    <row r="1891" customFormat="false" ht="13" hidden="false" customHeight="false" outlineLevel="0" collapsed="false">
      <c r="A1891" s="0" t="n">
        <v>92</v>
      </c>
      <c r="B1891" s="0" t="n">
        <v>63</v>
      </c>
      <c r="C1891" s="0" t="n">
        <v>155</v>
      </c>
      <c r="D1891" s="0" t="s">
        <v>698</v>
      </c>
      <c r="E1891" s="0" t="n">
        <v>-71824.466</v>
      </c>
      <c r="F1891" s="0" t="n">
        <v>2.49</v>
      </c>
      <c r="G1891" s="0" t="n">
        <f aca="false">IF(ISNUMBER(E1891),E1891,VALUE(SUBSTITUTE(E1891,"#",".01")))</f>
        <v>-71824.466</v>
      </c>
    </row>
    <row r="1892" customFormat="false" ht="13" hidden="false" customHeight="false" outlineLevel="0" collapsed="false">
      <c r="A1892" s="0" t="n">
        <v>91</v>
      </c>
      <c r="B1892" s="0" t="n">
        <v>64</v>
      </c>
      <c r="C1892" s="0" t="n">
        <v>155</v>
      </c>
      <c r="D1892" s="0" t="s">
        <v>713</v>
      </c>
      <c r="E1892" s="0" t="n">
        <v>-72077.123</v>
      </c>
      <c r="F1892" s="0" t="n">
        <v>2.504</v>
      </c>
      <c r="G1892" s="0" t="n">
        <f aca="false">IF(ISNUMBER(E1892),E1892,VALUE(SUBSTITUTE(E1892,"#",".01")))</f>
        <v>-72077.123</v>
      </c>
    </row>
    <row r="1893" customFormat="false" ht="13" hidden="false" customHeight="false" outlineLevel="0" collapsed="false">
      <c r="A1893" s="0" t="n">
        <v>90</v>
      </c>
      <c r="B1893" s="0" t="n">
        <v>65</v>
      </c>
      <c r="C1893" s="0" t="n">
        <v>155</v>
      </c>
      <c r="D1893" s="0" t="s">
        <v>722</v>
      </c>
      <c r="E1893" s="0" t="n">
        <v>-71254.414</v>
      </c>
      <c r="F1893" s="0" t="n">
        <v>12.125</v>
      </c>
      <c r="G1893" s="0" t="n">
        <f aca="false">IF(ISNUMBER(E1893),E1893,VALUE(SUBSTITUTE(E1893,"#",".01")))</f>
        <v>-71254.414</v>
      </c>
    </row>
    <row r="1894" customFormat="false" ht="13" hidden="false" customHeight="false" outlineLevel="0" collapsed="false">
      <c r="A1894" s="0" t="n">
        <v>89</v>
      </c>
      <c r="B1894" s="0" t="n">
        <v>66</v>
      </c>
      <c r="C1894" s="0" t="n">
        <v>155</v>
      </c>
      <c r="D1894" s="0" t="s">
        <v>732</v>
      </c>
      <c r="E1894" s="0" t="n">
        <v>-69159.914</v>
      </c>
      <c r="F1894" s="0" t="n">
        <v>11.976</v>
      </c>
      <c r="G1894" s="0" t="n">
        <f aca="false">IF(ISNUMBER(E1894),E1894,VALUE(SUBSTITUTE(E1894,"#",".01")))</f>
        <v>-69159.914</v>
      </c>
    </row>
    <row r="1895" customFormat="false" ht="13" hidden="false" customHeight="false" outlineLevel="0" collapsed="false">
      <c r="A1895" s="0" t="n">
        <v>88</v>
      </c>
      <c r="B1895" s="0" t="n">
        <v>67</v>
      </c>
      <c r="C1895" s="0" t="n">
        <v>155</v>
      </c>
      <c r="D1895" s="0" t="s">
        <v>741</v>
      </c>
      <c r="E1895" s="0" t="n">
        <v>-66039.673</v>
      </c>
      <c r="F1895" s="0" t="n">
        <v>17.89</v>
      </c>
      <c r="G1895" s="0" t="n">
        <f aca="false">IF(ISNUMBER(E1895),E1895,VALUE(SUBSTITUTE(E1895,"#",".01")))</f>
        <v>-66039.673</v>
      </c>
    </row>
    <row r="1896" customFormat="false" ht="13" hidden="false" customHeight="false" outlineLevel="0" collapsed="false">
      <c r="A1896" s="0" t="n">
        <v>87</v>
      </c>
      <c r="B1896" s="0" t="n">
        <v>68</v>
      </c>
      <c r="C1896" s="0" t="n">
        <v>155</v>
      </c>
      <c r="D1896" s="0" t="s">
        <v>757</v>
      </c>
      <c r="E1896" s="0" t="n">
        <v>-62215.463</v>
      </c>
      <c r="F1896" s="0" t="n">
        <v>6.52</v>
      </c>
      <c r="G1896" s="0" t="n">
        <f aca="false">IF(ISNUMBER(E1896),E1896,VALUE(SUBSTITUTE(E1896,"#",".01")))</f>
        <v>-62215.463</v>
      </c>
    </row>
    <row r="1897" customFormat="false" ht="13" hidden="false" customHeight="false" outlineLevel="0" collapsed="false">
      <c r="A1897" s="0" t="n">
        <v>86</v>
      </c>
      <c r="B1897" s="0" t="n">
        <v>69</v>
      </c>
      <c r="C1897" s="0" t="n">
        <v>155</v>
      </c>
      <c r="D1897" s="0" t="s">
        <v>765</v>
      </c>
      <c r="E1897" s="0" t="n">
        <v>-56635.339</v>
      </c>
      <c r="F1897" s="0" t="n">
        <v>13.223</v>
      </c>
      <c r="G1897" s="0" t="n">
        <f aca="false">IF(ISNUMBER(E1897),E1897,VALUE(SUBSTITUTE(E1897,"#",".01")))</f>
        <v>-56635.339</v>
      </c>
    </row>
    <row r="1898" customFormat="false" ht="13" hidden="false" customHeight="false" outlineLevel="0" collapsed="false">
      <c r="A1898" s="0" t="n">
        <v>85</v>
      </c>
      <c r="B1898" s="0" t="n">
        <v>70</v>
      </c>
      <c r="C1898" s="0" t="n">
        <v>155</v>
      </c>
      <c r="D1898" s="0" t="s">
        <v>777</v>
      </c>
      <c r="E1898" s="0" t="n">
        <v>-50503.433</v>
      </c>
      <c r="F1898" s="0" t="n">
        <v>16.625</v>
      </c>
      <c r="G1898" s="0" t="n">
        <f aca="false">IF(ISNUMBER(E1898),E1898,VALUE(SUBSTITUTE(E1898,"#",".01")))</f>
        <v>-50503.433</v>
      </c>
    </row>
    <row r="1899" customFormat="false" ht="13" hidden="false" customHeight="false" outlineLevel="0" collapsed="false">
      <c r="A1899" s="0" t="n">
        <v>84</v>
      </c>
      <c r="B1899" s="0" t="n">
        <v>71</v>
      </c>
      <c r="C1899" s="0" t="n">
        <v>155</v>
      </c>
      <c r="D1899" s="0" t="s">
        <v>790</v>
      </c>
      <c r="E1899" s="0" t="n">
        <v>-42554.171</v>
      </c>
      <c r="F1899" s="0" t="n">
        <v>20.089</v>
      </c>
      <c r="G1899" s="0" t="n">
        <f aca="false">IF(ISNUMBER(E1899),E1899,VALUE(SUBSTITUTE(E1899,"#",".01")))</f>
        <v>-42554.171</v>
      </c>
    </row>
    <row r="1900" customFormat="false" ht="13" hidden="false" customHeight="false" outlineLevel="0" collapsed="false">
      <c r="A1900" s="0" t="n">
        <v>83</v>
      </c>
      <c r="B1900" s="0" t="n">
        <v>72</v>
      </c>
      <c r="C1900" s="0" t="n">
        <v>155</v>
      </c>
      <c r="D1900" s="0" t="s">
        <v>803</v>
      </c>
      <c r="E1900" s="0" t="s">
        <v>812</v>
      </c>
      <c r="F1900" s="0" t="s">
        <v>167</v>
      </c>
      <c r="G1900" s="0" t="n">
        <f aca="false">IF(ISNUMBER(E1900),E1900,VALUE(SUBSTITUTE(E1900,"#",".01")))</f>
        <v>-34102.01</v>
      </c>
    </row>
    <row r="1901" customFormat="false" ht="13" hidden="false" customHeight="false" outlineLevel="0" collapsed="false">
      <c r="A1901" s="0" t="n">
        <v>82</v>
      </c>
      <c r="B1901" s="0" t="n">
        <v>73</v>
      </c>
      <c r="C1901" s="0" t="n">
        <v>155</v>
      </c>
      <c r="D1901" s="0" t="s">
        <v>813</v>
      </c>
      <c r="E1901" s="0" t="s">
        <v>814</v>
      </c>
      <c r="F1901" s="0" t="s">
        <v>169</v>
      </c>
      <c r="G1901" s="0" t="n">
        <f aca="false">IF(ISNUMBER(E1901),E1901,VALUE(SUBSTITUTE(E1901,"#",".01")))</f>
        <v>-23668.01</v>
      </c>
    </row>
    <row r="1902" customFormat="false" ht="13" hidden="false" customHeight="false" outlineLevel="0" collapsed="false">
      <c r="A1902" s="0" t="n">
        <v>98</v>
      </c>
      <c r="B1902" s="0" t="n">
        <v>58</v>
      </c>
      <c r="C1902" s="0" t="n">
        <v>156</v>
      </c>
      <c r="D1902" s="0" t="s">
        <v>642</v>
      </c>
      <c r="E1902" s="0" t="s">
        <v>815</v>
      </c>
      <c r="F1902" s="0" t="s">
        <v>206</v>
      </c>
      <c r="G1902" s="0" t="n">
        <f aca="false">IF(ISNUMBER(E1902),E1902,VALUE(SUBSTITUTE(E1902,"#",".01")))</f>
        <v>-45401.01</v>
      </c>
    </row>
    <row r="1903" customFormat="false" ht="13" hidden="false" customHeight="false" outlineLevel="0" collapsed="false">
      <c r="A1903" s="0" t="n">
        <v>97</v>
      </c>
      <c r="B1903" s="0" t="n">
        <v>59</v>
      </c>
      <c r="C1903" s="0" t="n">
        <v>156</v>
      </c>
      <c r="D1903" s="0" t="s">
        <v>652</v>
      </c>
      <c r="E1903" s="0" t="s">
        <v>816</v>
      </c>
      <c r="F1903" s="0" t="s">
        <v>167</v>
      </c>
      <c r="G1903" s="0" t="n">
        <f aca="false">IF(ISNUMBER(E1903),E1903,VALUE(SUBSTITUTE(E1903,"#",".01")))</f>
        <v>-51912.01</v>
      </c>
    </row>
    <row r="1904" customFormat="false" ht="13" hidden="false" customHeight="false" outlineLevel="0" collapsed="false">
      <c r="A1904" s="0" t="n">
        <v>96</v>
      </c>
      <c r="B1904" s="0" t="n">
        <v>60</v>
      </c>
      <c r="C1904" s="0" t="n">
        <v>156</v>
      </c>
      <c r="D1904" s="0" t="s">
        <v>669</v>
      </c>
      <c r="E1904" s="0" t="n">
        <v>-60530.237</v>
      </c>
      <c r="F1904" s="0" t="n">
        <v>202.934</v>
      </c>
      <c r="G1904" s="0" t="n">
        <f aca="false">IF(ISNUMBER(E1904),E1904,VALUE(SUBSTITUTE(E1904,"#",".01")))</f>
        <v>-60530.237</v>
      </c>
    </row>
    <row r="1905" customFormat="false" ht="13" hidden="false" customHeight="false" outlineLevel="0" collapsed="false">
      <c r="A1905" s="0" t="n">
        <v>95</v>
      </c>
      <c r="B1905" s="0" t="n">
        <v>61</v>
      </c>
      <c r="C1905" s="0" t="n">
        <v>156</v>
      </c>
      <c r="D1905" s="0" t="s">
        <v>678</v>
      </c>
      <c r="E1905" s="0" t="n">
        <v>-64220.237</v>
      </c>
      <c r="F1905" s="0" t="n">
        <v>34.382</v>
      </c>
      <c r="G1905" s="0" t="n">
        <f aca="false">IF(ISNUMBER(E1905),E1905,VALUE(SUBSTITUTE(E1905,"#",".01")))</f>
        <v>-64220.237</v>
      </c>
    </row>
    <row r="1906" customFormat="false" ht="13" hidden="false" customHeight="false" outlineLevel="0" collapsed="false">
      <c r="A1906" s="0" t="n">
        <v>94</v>
      </c>
      <c r="B1906" s="0" t="n">
        <v>62</v>
      </c>
      <c r="C1906" s="0" t="n">
        <v>156</v>
      </c>
      <c r="D1906" s="0" t="s">
        <v>687</v>
      </c>
      <c r="E1906" s="0" t="n">
        <v>-69370.326</v>
      </c>
      <c r="F1906" s="0" t="n">
        <v>9.528</v>
      </c>
      <c r="G1906" s="0" t="n">
        <f aca="false">IF(ISNUMBER(E1906),E1906,VALUE(SUBSTITUTE(E1906,"#",".01")))</f>
        <v>-69370.326</v>
      </c>
    </row>
    <row r="1907" customFormat="false" ht="13" hidden="false" customHeight="false" outlineLevel="0" collapsed="false">
      <c r="A1907" s="0" t="n">
        <v>93</v>
      </c>
      <c r="B1907" s="0" t="n">
        <v>63</v>
      </c>
      <c r="C1907" s="0" t="n">
        <v>156</v>
      </c>
      <c r="D1907" s="0" t="s">
        <v>698</v>
      </c>
      <c r="E1907" s="0" t="n">
        <v>-70092.829</v>
      </c>
      <c r="F1907" s="0" t="n">
        <v>5.812</v>
      </c>
      <c r="G1907" s="0" t="n">
        <f aca="false">IF(ISNUMBER(E1907),E1907,VALUE(SUBSTITUTE(E1907,"#",".01")))</f>
        <v>-70092.829</v>
      </c>
    </row>
    <row r="1908" customFormat="false" ht="13" hidden="false" customHeight="false" outlineLevel="0" collapsed="false">
      <c r="A1908" s="0" t="n">
        <v>92</v>
      </c>
      <c r="B1908" s="0" t="n">
        <v>64</v>
      </c>
      <c r="C1908" s="0" t="n">
        <v>156</v>
      </c>
      <c r="D1908" s="0" t="s">
        <v>713</v>
      </c>
      <c r="E1908" s="0" t="n">
        <v>-72542.197</v>
      </c>
      <c r="F1908" s="0" t="n">
        <v>2.504</v>
      </c>
      <c r="G1908" s="0" t="n">
        <f aca="false">IF(ISNUMBER(E1908),E1908,VALUE(SUBSTITUTE(E1908,"#",".01")))</f>
        <v>-72542.197</v>
      </c>
    </row>
    <row r="1909" customFormat="false" ht="13" hidden="false" customHeight="false" outlineLevel="0" collapsed="false">
      <c r="A1909" s="0" t="n">
        <v>91</v>
      </c>
      <c r="B1909" s="0" t="n">
        <v>65</v>
      </c>
      <c r="C1909" s="0" t="n">
        <v>156</v>
      </c>
      <c r="D1909" s="0" t="s">
        <v>722</v>
      </c>
      <c r="E1909" s="0" t="n">
        <v>-70097.52</v>
      </c>
      <c r="F1909" s="0" t="n">
        <v>4.412</v>
      </c>
      <c r="G1909" s="0" t="n">
        <f aca="false">IF(ISNUMBER(E1909),E1909,VALUE(SUBSTITUTE(E1909,"#",".01")))</f>
        <v>-70097.52</v>
      </c>
    </row>
    <row r="1910" customFormat="false" ht="13" hidden="false" customHeight="false" outlineLevel="0" collapsed="false">
      <c r="A1910" s="0" t="n">
        <v>90</v>
      </c>
      <c r="B1910" s="0" t="n">
        <v>66</v>
      </c>
      <c r="C1910" s="0" t="n">
        <v>156</v>
      </c>
      <c r="D1910" s="0" t="s">
        <v>732</v>
      </c>
      <c r="E1910" s="0" t="n">
        <v>-70529.829</v>
      </c>
      <c r="F1910" s="0" t="n">
        <v>6.589</v>
      </c>
      <c r="G1910" s="0" t="n">
        <f aca="false">IF(ISNUMBER(E1910),E1910,VALUE(SUBSTITUTE(E1910,"#",".01")))</f>
        <v>-70529.829</v>
      </c>
    </row>
    <row r="1911" customFormat="false" ht="13" hidden="false" customHeight="false" outlineLevel="0" collapsed="false">
      <c r="A1911" s="0" t="n">
        <v>89</v>
      </c>
      <c r="B1911" s="0" t="n">
        <v>67</v>
      </c>
      <c r="C1911" s="0" t="n">
        <v>156</v>
      </c>
      <c r="D1911" s="0" t="s">
        <v>741</v>
      </c>
      <c r="E1911" s="0" t="n">
        <v>-65354.551</v>
      </c>
      <c r="F1911" s="0" t="n">
        <v>44.712</v>
      </c>
      <c r="G1911" s="0" t="n">
        <f aca="false">IF(ISNUMBER(E1911),E1911,VALUE(SUBSTITUTE(E1911,"#",".01")))</f>
        <v>-65354.551</v>
      </c>
    </row>
    <row r="1912" customFormat="false" ht="13" hidden="false" customHeight="false" outlineLevel="0" collapsed="false">
      <c r="A1912" s="0" t="n">
        <v>88</v>
      </c>
      <c r="B1912" s="0" t="n">
        <v>68</v>
      </c>
      <c r="C1912" s="0" t="n">
        <v>156</v>
      </c>
      <c r="D1912" s="0" t="s">
        <v>757</v>
      </c>
      <c r="E1912" s="0" t="n">
        <v>-64212.821</v>
      </c>
      <c r="F1912" s="0" t="n">
        <v>24.428</v>
      </c>
      <c r="G1912" s="0" t="n">
        <f aca="false">IF(ISNUMBER(E1912),E1912,VALUE(SUBSTITUTE(E1912,"#",".01")))</f>
        <v>-64212.821</v>
      </c>
    </row>
    <row r="1913" customFormat="false" ht="13" hidden="false" customHeight="false" outlineLevel="0" collapsed="false">
      <c r="A1913" s="0" t="n">
        <v>87</v>
      </c>
      <c r="B1913" s="0" t="n">
        <v>69</v>
      </c>
      <c r="C1913" s="0" t="n">
        <v>156</v>
      </c>
      <c r="D1913" s="0" t="s">
        <v>765</v>
      </c>
      <c r="E1913" s="0" t="n">
        <v>-56839.827</v>
      </c>
      <c r="F1913" s="0" t="n">
        <v>15.744</v>
      </c>
      <c r="G1913" s="0" t="n">
        <f aca="false">IF(ISNUMBER(E1913),E1913,VALUE(SUBSTITUTE(E1913,"#",".01")))</f>
        <v>-56839.827</v>
      </c>
    </row>
    <row r="1914" customFormat="false" ht="13" hidden="false" customHeight="false" outlineLevel="0" collapsed="false">
      <c r="A1914" s="0" t="n">
        <v>86</v>
      </c>
      <c r="B1914" s="0" t="n">
        <v>70</v>
      </c>
      <c r="C1914" s="0" t="n">
        <v>156</v>
      </c>
      <c r="D1914" s="0" t="s">
        <v>777</v>
      </c>
      <c r="E1914" s="0" t="n">
        <v>-53264.49</v>
      </c>
      <c r="F1914" s="0" t="n">
        <v>11.287</v>
      </c>
      <c r="G1914" s="0" t="n">
        <f aca="false">IF(ISNUMBER(E1914),E1914,VALUE(SUBSTITUTE(E1914,"#",".01")))</f>
        <v>-53264.49</v>
      </c>
    </row>
    <row r="1915" customFormat="false" ht="13" hidden="false" customHeight="false" outlineLevel="0" collapsed="false">
      <c r="A1915" s="0" t="n">
        <v>85</v>
      </c>
      <c r="B1915" s="0" t="n">
        <v>71</v>
      </c>
      <c r="C1915" s="0" t="n">
        <v>156</v>
      </c>
      <c r="D1915" s="0" t="s">
        <v>790</v>
      </c>
      <c r="E1915" s="0" t="n">
        <v>-43749.923</v>
      </c>
      <c r="F1915" s="0" t="n">
        <v>73.658</v>
      </c>
      <c r="G1915" s="0" t="n">
        <f aca="false">IF(ISNUMBER(E1915),E1915,VALUE(SUBSTITUTE(E1915,"#",".01")))</f>
        <v>-43749.923</v>
      </c>
    </row>
    <row r="1916" customFormat="false" ht="13" hidden="false" customHeight="false" outlineLevel="0" collapsed="false">
      <c r="A1916" s="0" t="n">
        <v>84</v>
      </c>
      <c r="B1916" s="0" t="n">
        <v>72</v>
      </c>
      <c r="C1916" s="0" t="n">
        <v>156</v>
      </c>
      <c r="D1916" s="0" t="s">
        <v>803</v>
      </c>
      <c r="E1916" s="0" t="n">
        <v>-37852.167</v>
      </c>
      <c r="F1916" s="0" t="n">
        <v>208.458</v>
      </c>
      <c r="G1916" s="0" t="n">
        <f aca="false">IF(ISNUMBER(E1916),E1916,VALUE(SUBSTITUTE(E1916,"#",".01")))</f>
        <v>-37852.167</v>
      </c>
    </row>
    <row r="1917" customFormat="false" ht="13" hidden="false" customHeight="false" outlineLevel="0" collapsed="false">
      <c r="A1917" s="0" t="n">
        <v>83</v>
      </c>
      <c r="B1917" s="0" t="n">
        <v>73</v>
      </c>
      <c r="C1917" s="0" t="n">
        <v>156</v>
      </c>
      <c r="D1917" s="0" t="s">
        <v>813</v>
      </c>
      <c r="E1917" s="0" t="s">
        <v>817</v>
      </c>
      <c r="F1917" s="0" t="s">
        <v>167</v>
      </c>
      <c r="G1917" s="0" t="n">
        <f aca="false">IF(ISNUMBER(E1917),E1917,VALUE(SUBSTITUTE(E1917,"#",".01")))</f>
        <v>-25799.01</v>
      </c>
    </row>
    <row r="1918" customFormat="false" ht="13" hidden="false" customHeight="false" outlineLevel="0" collapsed="false">
      <c r="A1918" s="0" t="n">
        <v>99</v>
      </c>
      <c r="B1918" s="0" t="n">
        <v>58</v>
      </c>
      <c r="C1918" s="0" t="n">
        <v>157</v>
      </c>
      <c r="D1918" s="0" t="s">
        <v>642</v>
      </c>
      <c r="E1918" s="0" t="s">
        <v>818</v>
      </c>
      <c r="F1918" s="0" t="s">
        <v>158</v>
      </c>
      <c r="G1918" s="0" t="n">
        <f aca="false">IF(ISNUMBER(E1918),E1918,VALUE(SUBSTITUTE(E1918,"#",".01")))</f>
        <v>-40669.01</v>
      </c>
    </row>
    <row r="1919" customFormat="false" ht="13" hidden="false" customHeight="false" outlineLevel="0" collapsed="false">
      <c r="A1919" s="0" t="n">
        <v>98</v>
      </c>
      <c r="B1919" s="0" t="n">
        <v>59</v>
      </c>
      <c r="C1919" s="0" t="n">
        <v>157</v>
      </c>
      <c r="D1919" s="0" t="s">
        <v>652</v>
      </c>
      <c r="E1919" s="0" t="s">
        <v>819</v>
      </c>
      <c r="F1919" s="0" t="s">
        <v>167</v>
      </c>
      <c r="G1919" s="0" t="n">
        <f aca="false">IF(ISNUMBER(E1919),E1919,VALUE(SUBSTITUTE(E1919,"#",".01")))</f>
        <v>-48969.01</v>
      </c>
    </row>
    <row r="1920" customFormat="false" ht="13" hidden="false" customHeight="false" outlineLevel="0" collapsed="false">
      <c r="A1920" s="0" t="n">
        <v>97</v>
      </c>
      <c r="B1920" s="0" t="n">
        <v>60</v>
      </c>
      <c r="C1920" s="0" t="n">
        <v>157</v>
      </c>
      <c r="D1920" s="0" t="s">
        <v>669</v>
      </c>
      <c r="E1920" s="0" t="s">
        <v>820</v>
      </c>
      <c r="F1920" s="0" t="s">
        <v>190</v>
      </c>
      <c r="G1920" s="0" t="n">
        <f aca="false">IF(ISNUMBER(E1920),E1920,VALUE(SUBSTITUTE(E1920,"#",".01")))</f>
        <v>-56793.01</v>
      </c>
    </row>
    <row r="1921" customFormat="false" ht="13" hidden="false" customHeight="false" outlineLevel="0" collapsed="false">
      <c r="A1921" s="0" t="n">
        <v>96</v>
      </c>
      <c r="B1921" s="0" t="n">
        <v>61</v>
      </c>
      <c r="C1921" s="0" t="n">
        <v>157</v>
      </c>
      <c r="D1921" s="0" t="s">
        <v>678</v>
      </c>
      <c r="E1921" s="0" t="n">
        <v>-62373.426</v>
      </c>
      <c r="F1921" s="0" t="n">
        <v>111.93</v>
      </c>
      <c r="G1921" s="0" t="n">
        <f aca="false">IF(ISNUMBER(E1921),E1921,VALUE(SUBSTITUTE(E1921,"#",".01")))</f>
        <v>-62373.426</v>
      </c>
    </row>
    <row r="1922" customFormat="false" ht="13" hidden="false" customHeight="false" outlineLevel="0" collapsed="false">
      <c r="A1922" s="0" t="n">
        <v>95</v>
      </c>
      <c r="B1922" s="0" t="n">
        <v>62</v>
      </c>
      <c r="C1922" s="0" t="n">
        <v>157</v>
      </c>
      <c r="D1922" s="0" t="s">
        <v>687</v>
      </c>
      <c r="E1922" s="0" t="n">
        <v>-66733.426</v>
      </c>
      <c r="F1922" s="0" t="n">
        <v>50.282</v>
      </c>
      <c r="G1922" s="0" t="n">
        <f aca="false">IF(ISNUMBER(E1922),E1922,VALUE(SUBSTITUTE(E1922,"#",".01")))</f>
        <v>-66733.426</v>
      </c>
    </row>
    <row r="1923" customFormat="false" ht="13" hidden="false" customHeight="false" outlineLevel="0" collapsed="false">
      <c r="A1923" s="0" t="n">
        <v>94</v>
      </c>
      <c r="B1923" s="0" t="n">
        <v>63</v>
      </c>
      <c r="C1923" s="0" t="n">
        <v>157</v>
      </c>
      <c r="D1923" s="0" t="s">
        <v>698</v>
      </c>
      <c r="E1923" s="0" t="n">
        <v>-69467.426</v>
      </c>
      <c r="F1923" s="0" t="n">
        <v>5.319</v>
      </c>
      <c r="G1923" s="0" t="n">
        <f aca="false">IF(ISNUMBER(E1923),E1923,VALUE(SUBSTITUTE(E1923,"#",".01")))</f>
        <v>-69467.426</v>
      </c>
    </row>
    <row r="1924" customFormat="false" ht="13" hidden="false" customHeight="false" outlineLevel="0" collapsed="false">
      <c r="A1924" s="0" t="n">
        <v>93</v>
      </c>
      <c r="B1924" s="0" t="n">
        <v>64</v>
      </c>
      <c r="C1924" s="0" t="n">
        <v>157</v>
      </c>
      <c r="D1924" s="0" t="s">
        <v>713</v>
      </c>
      <c r="E1924" s="0" t="n">
        <v>-70830.678</v>
      </c>
      <c r="F1924" s="0" t="n">
        <v>2.505</v>
      </c>
      <c r="G1924" s="0" t="n">
        <f aca="false">IF(ISNUMBER(E1924),E1924,VALUE(SUBSTITUTE(E1924,"#",".01")))</f>
        <v>-70830.678</v>
      </c>
    </row>
    <row r="1925" customFormat="false" ht="13" hidden="false" customHeight="false" outlineLevel="0" collapsed="false">
      <c r="A1925" s="0" t="n">
        <v>92</v>
      </c>
      <c r="B1925" s="0" t="n">
        <v>65</v>
      </c>
      <c r="C1925" s="0" t="n">
        <v>157</v>
      </c>
      <c r="D1925" s="0" t="s">
        <v>722</v>
      </c>
      <c r="E1925" s="0" t="n">
        <v>-70770.626</v>
      </c>
      <c r="F1925" s="0" t="n">
        <v>2.521</v>
      </c>
      <c r="G1925" s="0" t="n">
        <f aca="false">IF(ISNUMBER(E1925),E1925,VALUE(SUBSTITUTE(E1925,"#",".01")))</f>
        <v>-70770.626</v>
      </c>
    </row>
    <row r="1926" customFormat="false" ht="13" hidden="false" customHeight="false" outlineLevel="0" collapsed="false">
      <c r="A1926" s="0" t="n">
        <v>91</v>
      </c>
      <c r="B1926" s="0" t="n">
        <v>66</v>
      </c>
      <c r="C1926" s="0" t="n">
        <v>157</v>
      </c>
      <c r="D1926" s="0" t="s">
        <v>732</v>
      </c>
      <c r="E1926" s="0" t="n">
        <v>-69427.886</v>
      </c>
      <c r="F1926" s="0" t="n">
        <v>6.672</v>
      </c>
      <c r="G1926" s="0" t="n">
        <f aca="false">IF(ISNUMBER(E1926),E1926,VALUE(SUBSTITUTE(E1926,"#",".01")))</f>
        <v>-69427.886</v>
      </c>
    </row>
    <row r="1927" customFormat="false" ht="13" hidden="false" customHeight="false" outlineLevel="0" collapsed="false">
      <c r="A1927" s="0" t="n">
        <v>90</v>
      </c>
      <c r="B1927" s="0" t="n">
        <v>67</v>
      </c>
      <c r="C1927" s="0" t="n">
        <v>157</v>
      </c>
      <c r="D1927" s="0" t="s">
        <v>741</v>
      </c>
      <c r="E1927" s="0" t="n">
        <v>-66828.93</v>
      </c>
      <c r="F1927" s="0" t="n">
        <v>24.428</v>
      </c>
      <c r="G1927" s="0" t="n">
        <f aca="false">IF(ISNUMBER(E1927),E1927,VALUE(SUBSTITUTE(E1927,"#",".01")))</f>
        <v>-66828.93</v>
      </c>
    </row>
    <row r="1928" customFormat="false" ht="13" hidden="false" customHeight="false" outlineLevel="0" collapsed="false">
      <c r="A1928" s="0" t="n">
        <v>89</v>
      </c>
      <c r="B1928" s="0" t="n">
        <v>68</v>
      </c>
      <c r="C1928" s="0" t="n">
        <v>157</v>
      </c>
      <c r="D1928" s="0" t="s">
        <v>757</v>
      </c>
      <c r="E1928" s="0" t="n">
        <v>-63419.838</v>
      </c>
      <c r="F1928" s="0" t="n">
        <v>27.945</v>
      </c>
      <c r="G1928" s="0" t="n">
        <f aca="false">IF(ISNUMBER(E1928),E1928,VALUE(SUBSTITUTE(E1928,"#",".01")))</f>
        <v>-63419.838</v>
      </c>
    </row>
    <row r="1929" customFormat="false" ht="13" hidden="false" customHeight="false" outlineLevel="0" collapsed="false">
      <c r="A1929" s="0" t="n">
        <v>88</v>
      </c>
      <c r="B1929" s="0" t="n">
        <v>69</v>
      </c>
      <c r="C1929" s="0" t="n">
        <v>157</v>
      </c>
      <c r="D1929" s="0" t="s">
        <v>765</v>
      </c>
      <c r="E1929" s="0" t="n">
        <v>-58709.273</v>
      </c>
      <c r="F1929" s="0" t="n">
        <v>27.945</v>
      </c>
      <c r="G1929" s="0" t="n">
        <f aca="false">IF(ISNUMBER(E1929),E1929,VALUE(SUBSTITUTE(E1929,"#",".01")))</f>
        <v>-58709.273</v>
      </c>
    </row>
    <row r="1930" customFormat="false" ht="13" hidden="false" customHeight="false" outlineLevel="0" collapsed="false">
      <c r="A1930" s="0" t="n">
        <v>87</v>
      </c>
      <c r="B1930" s="0" t="n">
        <v>70</v>
      </c>
      <c r="C1930" s="0" t="n">
        <v>157</v>
      </c>
      <c r="D1930" s="0" t="s">
        <v>777</v>
      </c>
      <c r="E1930" s="0" t="n">
        <v>-53441.815</v>
      </c>
      <c r="F1930" s="0" t="n">
        <v>10.138</v>
      </c>
      <c r="G1930" s="0" t="n">
        <f aca="false">IF(ISNUMBER(E1930),E1930,VALUE(SUBSTITUTE(E1930,"#",".01")))</f>
        <v>-53441.815</v>
      </c>
    </row>
    <row r="1931" customFormat="false" ht="13" hidden="false" customHeight="false" outlineLevel="0" collapsed="false">
      <c r="A1931" s="0" t="n">
        <v>86</v>
      </c>
      <c r="B1931" s="0" t="n">
        <v>71</v>
      </c>
      <c r="C1931" s="0" t="n">
        <v>157</v>
      </c>
      <c r="D1931" s="0" t="s">
        <v>790</v>
      </c>
      <c r="E1931" s="0" t="n">
        <v>-46483.134</v>
      </c>
      <c r="F1931" s="0" t="n">
        <v>18.682</v>
      </c>
      <c r="G1931" s="0" t="n">
        <f aca="false">IF(ISNUMBER(E1931),E1931,VALUE(SUBSTITUTE(E1931,"#",".01")))</f>
        <v>-46483.134</v>
      </c>
    </row>
    <row r="1932" customFormat="false" ht="13" hidden="false" customHeight="false" outlineLevel="0" collapsed="false">
      <c r="A1932" s="0" t="n">
        <v>85</v>
      </c>
      <c r="B1932" s="0" t="n">
        <v>72</v>
      </c>
      <c r="C1932" s="0" t="n">
        <v>157</v>
      </c>
      <c r="D1932" s="0" t="s">
        <v>803</v>
      </c>
      <c r="E1932" s="0" t="s">
        <v>821</v>
      </c>
      <c r="F1932" s="0" t="s">
        <v>190</v>
      </c>
      <c r="G1932" s="0" t="n">
        <f aca="false">IF(ISNUMBER(E1932),E1932,VALUE(SUBSTITUTE(E1932,"#",".01")))</f>
        <v>-38754.01</v>
      </c>
    </row>
    <row r="1933" customFormat="false" ht="13" hidden="false" customHeight="false" outlineLevel="0" collapsed="false">
      <c r="A1933" s="0" t="n">
        <v>84</v>
      </c>
      <c r="B1933" s="0" t="n">
        <v>73</v>
      </c>
      <c r="C1933" s="0" t="n">
        <v>157</v>
      </c>
      <c r="D1933" s="0" t="s">
        <v>813</v>
      </c>
      <c r="E1933" s="0" t="n">
        <v>-29628.547</v>
      </c>
      <c r="F1933" s="0" t="n">
        <v>208.684</v>
      </c>
      <c r="G1933" s="0" t="n">
        <f aca="false">IF(ISNUMBER(E1933),E1933,VALUE(SUBSTITUTE(E1933,"#",".01")))</f>
        <v>-29628.547</v>
      </c>
    </row>
    <row r="1934" customFormat="false" ht="13" hidden="false" customHeight="false" outlineLevel="0" collapsed="false">
      <c r="A1934" s="0" t="n">
        <v>99</v>
      </c>
      <c r="B1934" s="0" t="n">
        <v>59</v>
      </c>
      <c r="C1934" s="0" t="n">
        <v>158</v>
      </c>
      <c r="D1934" s="0" t="s">
        <v>652</v>
      </c>
      <c r="E1934" s="0" t="s">
        <v>822</v>
      </c>
      <c r="F1934" s="0" t="s">
        <v>206</v>
      </c>
      <c r="G1934" s="0" t="n">
        <f aca="false">IF(ISNUMBER(E1934),E1934,VALUE(SUBSTITUTE(E1934,"#",".01")))</f>
        <v>-44730.01</v>
      </c>
    </row>
    <row r="1935" customFormat="false" ht="13" hidden="false" customHeight="false" outlineLevel="0" collapsed="false">
      <c r="A1935" s="0" t="n">
        <v>98</v>
      </c>
      <c r="B1935" s="0" t="n">
        <v>60</v>
      </c>
      <c r="C1935" s="0" t="n">
        <v>158</v>
      </c>
      <c r="D1935" s="0" t="s">
        <v>669</v>
      </c>
      <c r="E1935" s="0" t="s">
        <v>823</v>
      </c>
      <c r="F1935" s="0" t="s">
        <v>167</v>
      </c>
      <c r="G1935" s="0" t="n">
        <f aca="false">IF(ISNUMBER(E1935),E1935,VALUE(SUBSTITUTE(E1935,"#",".01")))</f>
        <v>-54399.01</v>
      </c>
    </row>
    <row r="1936" customFormat="false" ht="13" hidden="false" customHeight="false" outlineLevel="0" collapsed="false">
      <c r="A1936" s="0" t="n">
        <v>97</v>
      </c>
      <c r="B1936" s="0" t="n">
        <v>61</v>
      </c>
      <c r="C1936" s="0" t="n">
        <v>158</v>
      </c>
      <c r="D1936" s="0" t="s">
        <v>678</v>
      </c>
      <c r="E1936" s="0" t="n">
        <v>-59092.669</v>
      </c>
      <c r="F1936" s="0" t="n">
        <v>127.015</v>
      </c>
      <c r="G1936" s="0" t="n">
        <f aca="false">IF(ISNUMBER(E1936),E1936,VALUE(SUBSTITUTE(E1936,"#",".01")))</f>
        <v>-59092.669</v>
      </c>
    </row>
    <row r="1937" customFormat="false" ht="13" hidden="false" customHeight="false" outlineLevel="0" collapsed="false">
      <c r="A1937" s="0" t="n">
        <v>96</v>
      </c>
      <c r="B1937" s="0" t="n">
        <v>62</v>
      </c>
      <c r="C1937" s="0" t="n">
        <v>158</v>
      </c>
      <c r="D1937" s="0" t="s">
        <v>687</v>
      </c>
      <c r="E1937" s="0" t="n">
        <v>-65212.669</v>
      </c>
      <c r="F1937" s="0" t="n">
        <v>78.313</v>
      </c>
      <c r="G1937" s="0" t="n">
        <f aca="false">IF(ISNUMBER(E1937),E1937,VALUE(SUBSTITUTE(E1937,"#",".01")))</f>
        <v>-65212.669</v>
      </c>
    </row>
    <row r="1938" customFormat="false" ht="13" hidden="false" customHeight="false" outlineLevel="0" collapsed="false">
      <c r="A1938" s="0" t="n">
        <v>95</v>
      </c>
      <c r="B1938" s="0" t="n">
        <v>63</v>
      </c>
      <c r="C1938" s="0" t="n">
        <v>158</v>
      </c>
      <c r="D1938" s="0" t="s">
        <v>698</v>
      </c>
      <c r="E1938" s="0" t="n">
        <v>-67211.669</v>
      </c>
      <c r="F1938" s="0" t="n">
        <v>76.863</v>
      </c>
      <c r="G1938" s="0" t="n">
        <f aca="false">IF(ISNUMBER(E1938),E1938,VALUE(SUBSTITUTE(E1938,"#",".01")))</f>
        <v>-67211.669</v>
      </c>
    </row>
    <row r="1939" customFormat="false" ht="13" hidden="false" customHeight="false" outlineLevel="0" collapsed="false">
      <c r="A1939" s="0" t="n">
        <v>94</v>
      </c>
      <c r="B1939" s="0" t="n">
        <v>64</v>
      </c>
      <c r="C1939" s="0" t="n">
        <v>158</v>
      </c>
      <c r="D1939" s="0" t="s">
        <v>713</v>
      </c>
      <c r="E1939" s="0" t="n">
        <v>-70696.751</v>
      </c>
      <c r="F1939" s="0" t="n">
        <v>2.505</v>
      </c>
      <c r="G1939" s="0" t="n">
        <f aca="false">IF(ISNUMBER(E1939),E1939,VALUE(SUBSTITUTE(E1939,"#",".01")))</f>
        <v>-70696.751</v>
      </c>
    </row>
    <row r="1940" customFormat="false" ht="13" hidden="false" customHeight="false" outlineLevel="0" collapsed="false">
      <c r="A1940" s="0" t="n">
        <v>93</v>
      </c>
      <c r="B1940" s="0" t="n">
        <v>65</v>
      </c>
      <c r="C1940" s="0" t="n">
        <v>158</v>
      </c>
      <c r="D1940" s="0" t="s">
        <v>722</v>
      </c>
      <c r="E1940" s="0" t="n">
        <v>-69477.216</v>
      </c>
      <c r="F1940" s="0" t="n">
        <v>2.618</v>
      </c>
      <c r="G1940" s="0" t="n">
        <f aca="false">IF(ISNUMBER(E1940),E1940,VALUE(SUBSTITUTE(E1940,"#",".01")))</f>
        <v>-69477.216</v>
      </c>
    </row>
    <row r="1941" customFormat="false" ht="13" hidden="false" customHeight="false" outlineLevel="0" collapsed="false">
      <c r="A1941" s="0" t="n">
        <v>92</v>
      </c>
      <c r="B1941" s="0" t="n">
        <v>66</v>
      </c>
      <c r="C1941" s="0" t="n">
        <v>158</v>
      </c>
      <c r="D1941" s="0" t="s">
        <v>732</v>
      </c>
      <c r="E1941" s="0" t="n">
        <v>-70412.109</v>
      </c>
      <c r="F1941" s="0" t="n">
        <v>3.397</v>
      </c>
      <c r="G1941" s="0" t="n">
        <f aca="false">IF(ISNUMBER(E1941),E1941,VALUE(SUBSTITUTE(E1941,"#",".01")))</f>
        <v>-70412.109</v>
      </c>
    </row>
    <row r="1942" customFormat="false" ht="13" hidden="false" customHeight="false" outlineLevel="0" collapsed="false">
      <c r="A1942" s="0" t="n">
        <v>91</v>
      </c>
      <c r="B1942" s="0" t="n">
        <v>67</v>
      </c>
      <c r="C1942" s="0" t="n">
        <v>158</v>
      </c>
      <c r="D1942" s="0" t="s">
        <v>741</v>
      </c>
      <c r="E1942" s="0" t="n">
        <v>-66191.026</v>
      </c>
      <c r="F1942" s="0" t="n">
        <v>27.218</v>
      </c>
      <c r="G1942" s="0" t="n">
        <f aca="false">IF(ISNUMBER(E1942),E1942,VALUE(SUBSTITUTE(E1942,"#",".01")))</f>
        <v>-66191.026</v>
      </c>
    </row>
    <row r="1943" customFormat="false" ht="13" hidden="false" customHeight="false" outlineLevel="0" collapsed="false">
      <c r="A1943" s="0" t="n">
        <v>90</v>
      </c>
      <c r="B1943" s="0" t="n">
        <v>68</v>
      </c>
      <c r="C1943" s="0" t="n">
        <v>158</v>
      </c>
      <c r="D1943" s="0" t="s">
        <v>757</v>
      </c>
      <c r="E1943" s="0" t="n">
        <v>-65303.809</v>
      </c>
      <c r="F1943" s="0" t="n">
        <v>25.219</v>
      </c>
      <c r="G1943" s="0" t="n">
        <f aca="false">IF(ISNUMBER(E1943),E1943,VALUE(SUBSTITUTE(E1943,"#",".01")))</f>
        <v>-65303.809</v>
      </c>
    </row>
    <row r="1944" customFormat="false" ht="13" hidden="false" customHeight="false" outlineLevel="0" collapsed="false">
      <c r="A1944" s="0" t="n">
        <v>89</v>
      </c>
      <c r="B1944" s="0" t="n">
        <v>69</v>
      </c>
      <c r="C1944" s="0" t="n">
        <v>158</v>
      </c>
      <c r="D1944" s="0" t="s">
        <v>765</v>
      </c>
      <c r="E1944" s="0" t="n">
        <v>-58703.194</v>
      </c>
      <c r="F1944" s="0" t="n">
        <v>25.219</v>
      </c>
      <c r="G1944" s="0" t="n">
        <f aca="false">IF(ISNUMBER(E1944),E1944,VALUE(SUBSTITUTE(E1944,"#",".01")))</f>
        <v>-58703.194</v>
      </c>
    </row>
    <row r="1945" customFormat="false" ht="13" hidden="false" customHeight="false" outlineLevel="0" collapsed="false">
      <c r="A1945" s="0" t="n">
        <v>88</v>
      </c>
      <c r="B1945" s="0" t="n">
        <v>70</v>
      </c>
      <c r="C1945" s="0" t="n">
        <v>158</v>
      </c>
      <c r="D1945" s="0" t="s">
        <v>777</v>
      </c>
      <c r="E1945" s="0" t="n">
        <v>-56014.817</v>
      </c>
      <c r="F1945" s="0" t="n">
        <v>8.203</v>
      </c>
      <c r="G1945" s="0" t="n">
        <f aca="false">IF(ISNUMBER(E1945),E1945,VALUE(SUBSTITUTE(E1945,"#",".01")))</f>
        <v>-56014.817</v>
      </c>
    </row>
    <row r="1946" customFormat="false" ht="13" hidden="false" customHeight="false" outlineLevel="0" collapsed="false">
      <c r="A1946" s="0" t="n">
        <v>87</v>
      </c>
      <c r="B1946" s="0" t="n">
        <v>71</v>
      </c>
      <c r="C1946" s="0" t="n">
        <v>158</v>
      </c>
      <c r="D1946" s="0" t="s">
        <v>790</v>
      </c>
      <c r="E1946" s="0" t="n">
        <v>-47214.373</v>
      </c>
      <c r="F1946" s="0" t="n">
        <v>15.138</v>
      </c>
      <c r="G1946" s="0" t="n">
        <f aca="false">IF(ISNUMBER(E1946),E1946,VALUE(SUBSTITUTE(E1946,"#",".01")))</f>
        <v>-47214.373</v>
      </c>
    </row>
    <row r="1947" customFormat="false" ht="13" hidden="false" customHeight="false" outlineLevel="0" collapsed="false">
      <c r="A1947" s="0" t="n">
        <v>86</v>
      </c>
      <c r="B1947" s="0" t="n">
        <v>72</v>
      </c>
      <c r="C1947" s="0" t="n">
        <v>158</v>
      </c>
      <c r="D1947" s="0" t="s">
        <v>803</v>
      </c>
      <c r="E1947" s="0" t="n">
        <v>-42104.119</v>
      </c>
      <c r="F1947" s="0" t="n">
        <v>17.501</v>
      </c>
      <c r="G1947" s="0" t="n">
        <f aca="false">IF(ISNUMBER(E1947),E1947,VALUE(SUBSTITUTE(E1947,"#",".01")))</f>
        <v>-42104.119</v>
      </c>
    </row>
    <row r="1948" customFormat="false" ht="13" hidden="false" customHeight="false" outlineLevel="0" collapsed="false">
      <c r="A1948" s="0" t="n">
        <v>85</v>
      </c>
      <c r="B1948" s="0" t="n">
        <v>73</v>
      </c>
      <c r="C1948" s="0" t="n">
        <v>158</v>
      </c>
      <c r="D1948" s="0" t="s">
        <v>813</v>
      </c>
      <c r="E1948" s="0" t="s">
        <v>824</v>
      </c>
      <c r="F1948" s="0" t="s">
        <v>204</v>
      </c>
      <c r="G1948" s="0" t="n">
        <f aca="false">IF(ISNUMBER(E1948),E1948,VALUE(SUBSTITUTE(E1948,"#",".01")))</f>
        <v>-31019.01</v>
      </c>
    </row>
    <row r="1949" customFormat="false" ht="13" hidden="false" customHeight="false" outlineLevel="0" collapsed="false">
      <c r="A1949" s="0" t="n">
        <v>84</v>
      </c>
      <c r="B1949" s="0" t="n">
        <v>74</v>
      </c>
      <c r="C1949" s="0" t="n">
        <v>158</v>
      </c>
      <c r="D1949" s="0" t="s">
        <v>825</v>
      </c>
      <c r="E1949" s="0" t="s">
        <v>826</v>
      </c>
      <c r="F1949" s="0" t="s">
        <v>169</v>
      </c>
      <c r="G1949" s="0" t="n">
        <f aca="false">IF(ISNUMBER(E1949),E1949,VALUE(SUBSTITUTE(E1949,"#",".01")))</f>
        <v>-23695.01</v>
      </c>
    </row>
    <row r="1950" customFormat="false" ht="13" hidden="false" customHeight="false" outlineLevel="0" collapsed="false">
      <c r="A1950" s="0" t="n">
        <v>100</v>
      </c>
      <c r="B1950" s="0" t="n">
        <v>59</v>
      </c>
      <c r="C1950" s="0" t="n">
        <v>159</v>
      </c>
      <c r="D1950" s="0" t="s">
        <v>652</v>
      </c>
      <c r="E1950" s="0" t="s">
        <v>504</v>
      </c>
      <c r="F1950" s="0" t="s">
        <v>158</v>
      </c>
      <c r="G1950" s="0" t="n">
        <f aca="false">IF(ISNUMBER(E1950),E1950,VALUE(SUBSTITUTE(E1950,"#",".01")))</f>
        <v>-41451.01</v>
      </c>
    </row>
    <row r="1951" customFormat="false" ht="13" hidden="false" customHeight="false" outlineLevel="0" collapsed="false">
      <c r="A1951" s="0" t="n">
        <v>99</v>
      </c>
      <c r="B1951" s="0" t="n">
        <v>60</v>
      </c>
      <c r="C1951" s="0" t="n">
        <v>159</v>
      </c>
      <c r="D1951" s="0" t="s">
        <v>669</v>
      </c>
      <c r="E1951" s="0" t="s">
        <v>827</v>
      </c>
      <c r="F1951" s="0" t="s">
        <v>169</v>
      </c>
      <c r="G1951" s="0" t="n">
        <f aca="false">IF(ISNUMBER(E1951),E1951,VALUE(SUBSTITUTE(E1951,"#",".01")))</f>
        <v>-50217.01</v>
      </c>
    </row>
    <row r="1952" customFormat="false" ht="13" hidden="false" customHeight="false" outlineLevel="0" collapsed="false">
      <c r="A1952" s="0" t="n">
        <v>98</v>
      </c>
      <c r="B1952" s="0" t="n">
        <v>61</v>
      </c>
      <c r="C1952" s="0" t="n">
        <v>159</v>
      </c>
      <c r="D1952" s="0" t="s">
        <v>678</v>
      </c>
      <c r="E1952" s="0" t="s">
        <v>828</v>
      </c>
      <c r="F1952" s="0" t="s">
        <v>190</v>
      </c>
      <c r="G1952" s="0" t="n">
        <f aca="false">IF(ISNUMBER(E1952),E1952,VALUE(SUBSTITUTE(E1952,"#",".01")))</f>
        <v>-56849.01</v>
      </c>
    </row>
    <row r="1953" customFormat="false" ht="13" hidden="false" customHeight="false" outlineLevel="0" collapsed="false">
      <c r="A1953" s="0" t="n">
        <v>97</v>
      </c>
      <c r="B1953" s="0" t="n">
        <v>62</v>
      </c>
      <c r="C1953" s="0" t="n">
        <v>159</v>
      </c>
      <c r="D1953" s="0" t="s">
        <v>687</v>
      </c>
      <c r="E1953" s="0" t="n">
        <v>-62213.301</v>
      </c>
      <c r="F1953" s="0" t="n">
        <v>100.268</v>
      </c>
      <c r="G1953" s="0" t="n">
        <f aca="false">IF(ISNUMBER(E1953),E1953,VALUE(SUBSTITUTE(E1953,"#",".01")))</f>
        <v>-62213.301</v>
      </c>
    </row>
    <row r="1954" customFormat="false" ht="13" hidden="false" customHeight="false" outlineLevel="0" collapsed="false">
      <c r="A1954" s="0" t="n">
        <v>96</v>
      </c>
      <c r="B1954" s="0" t="n">
        <v>63</v>
      </c>
      <c r="C1954" s="0" t="n">
        <v>159</v>
      </c>
      <c r="D1954" s="0" t="s">
        <v>698</v>
      </c>
      <c r="E1954" s="0" t="n">
        <v>-66053.301</v>
      </c>
      <c r="F1954" s="0" t="n">
        <v>7.321</v>
      </c>
      <c r="G1954" s="0" t="n">
        <f aca="false">IF(ISNUMBER(E1954),E1954,VALUE(SUBSTITUTE(E1954,"#",".01")))</f>
        <v>-66053.301</v>
      </c>
    </row>
    <row r="1955" customFormat="false" ht="13" hidden="false" customHeight="false" outlineLevel="0" collapsed="false">
      <c r="A1955" s="0" t="n">
        <v>95</v>
      </c>
      <c r="B1955" s="0" t="n">
        <v>64</v>
      </c>
      <c r="C1955" s="0" t="n">
        <v>159</v>
      </c>
      <c r="D1955" s="0" t="s">
        <v>713</v>
      </c>
      <c r="E1955" s="0" t="n">
        <v>-68568.524</v>
      </c>
      <c r="F1955" s="0" t="n">
        <v>2.508</v>
      </c>
      <c r="G1955" s="0" t="n">
        <f aca="false">IF(ISNUMBER(E1955),E1955,VALUE(SUBSTITUTE(E1955,"#",".01")))</f>
        <v>-68568.524</v>
      </c>
    </row>
    <row r="1956" customFormat="false" ht="13" hidden="false" customHeight="false" outlineLevel="0" collapsed="false">
      <c r="A1956" s="0" t="n">
        <v>94</v>
      </c>
      <c r="B1956" s="0" t="n">
        <v>65</v>
      </c>
      <c r="C1956" s="0" t="n">
        <v>159</v>
      </c>
      <c r="D1956" s="0" t="s">
        <v>722</v>
      </c>
      <c r="E1956" s="0" t="n">
        <v>-69539.048</v>
      </c>
      <c r="F1956" s="0" t="n">
        <v>2.551</v>
      </c>
      <c r="G1956" s="0" t="n">
        <f aca="false">IF(ISNUMBER(E1956),E1956,VALUE(SUBSTITUTE(E1956,"#",".01")))</f>
        <v>-69539.048</v>
      </c>
    </row>
    <row r="1957" customFormat="false" ht="13" hidden="false" customHeight="false" outlineLevel="0" collapsed="false">
      <c r="A1957" s="0" t="n">
        <v>93</v>
      </c>
      <c r="B1957" s="0" t="n">
        <v>66</v>
      </c>
      <c r="C1957" s="0" t="n">
        <v>159</v>
      </c>
      <c r="D1957" s="0" t="s">
        <v>732</v>
      </c>
      <c r="E1957" s="0" t="n">
        <v>-69173.476</v>
      </c>
      <c r="F1957" s="0" t="n">
        <v>2.731</v>
      </c>
      <c r="G1957" s="0" t="n">
        <f aca="false">IF(ISNUMBER(E1957),E1957,VALUE(SUBSTITUTE(E1957,"#",".01")))</f>
        <v>-69173.476</v>
      </c>
    </row>
    <row r="1958" customFormat="false" ht="13" hidden="false" customHeight="false" outlineLevel="0" collapsed="false">
      <c r="A1958" s="0" t="n">
        <v>92</v>
      </c>
      <c r="B1958" s="0" t="n">
        <v>67</v>
      </c>
      <c r="C1958" s="0" t="n">
        <v>159</v>
      </c>
      <c r="D1958" s="0" t="s">
        <v>741</v>
      </c>
      <c r="E1958" s="0" t="n">
        <v>-67335.876</v>
      </c>
      <c r="F1958" s="0" t="n">
        <v>3.829</v>
      </c>
      <c r="G1958" s="0" t="n">
        <f aca="false">IF(ISNUMBER(E1958),E1958,VALUE(SUBSTITUTE(E1958,"#",".01")))</f>
        <v>-67335.876</v>
      </c>
    </row>
    <row r="1959" customFormat="false" ht="13" hidden="false" customHeight="false" outlineLevel="0" collapsed="false">
      <c r="A1959" s="0" t="n">
        <v>91</v>
      </c>
      <c r="B1959" s="0" t="n">
        <v>68</v>
      </c>
      <c r="C1959" s="0" t="n">
        <v>159</v>
      </c>
      <c r="D1959" s="0" t="s">
        <v>757</v>
      </c>
      <c r="E1959" s="0" t="n">
        <v>-64567.376</v>
      </c>
      <c r="F1959" s="0" t="n">
        <v>4.319</v>
      </c>
      <c r="G1959" s="0" t="n">
        <f aca="false">IF(ISNUMBER(E1959),E1959,VALUE(SUBSTITUTE(E1959,"#",".01")))</f>
        <v>-64567.376</v>
      </c>
    </row>
    <row r="1960" customFormat="false" ht="13" hidden="false" customHeight="false" outlineLevel="0" collapsed="false">
      <c r="A1960" s="0" t="n">
        <v>90</v>
      </c>
      <c r="B1960" s="0" t="n">
        <v>69</v>
      </c>
      <c r="C1960" s="0" t="n">
        <v>159</v>
      </c>
      <c r="D1960" s="0" t="s">
        <v>765</v>
      </c>
      <c r="E1960" s="0" t="n">
        <v>-60570.398</v>
      </c>
      <c r="F1960" s="0" t="n">
        <v>27.945</v>
      </c>
      <c r="G1960" s="0" t="n">
        <f aca="false">IF(ISNUMBER(E1960),E1960,VALUE(SUBSTITUTE(E1960,"#",".01")))</f>
        <v>-60570.398</v>
      </c>
    </row>
    <row r="1961" customFormat="false" ht="13" hidden="false" customHeight="false" outlineLevel="0" collapsed="false">
      <c r="A1961" s="0" t="n">
        <v>89</v>
      </c>
      <c r="B1961" s="0" t="n">
        <v>70</v>
      </c>
      <c r="C1961" s="0" t="n">
        <v>159</v>
      </c>
      <c r="D1961" s="0" t="s">
        <v>777</v>
      </c>
      <c r="E1961" s="0" t="n">
        <v>-55842.973</v>
      </c>
      <c r="F1961" s="0" t="n">
        <v>18.356</v>
      </c>
      <c r="G1961" s="0" t="n">
        <f aca="false">IF(ISNUMBER(E1961),E1961,VALUE(SUBSTITUTE(E1961,"#",".01")))</f>
        <v>-55842.973</v>
      </c>
    </row>
    <row r="1962" customFormat="false" ht="13" hidden="false" customHeight="false" outlineLevel="0" collapsed="false">
      <c r="A1962" s="0" t="n">
        <v>88</v>
      </c>
      <c r="B1962" s="0" t="n">
        <v>71</v>
      </c>
      <c r="C1962" s="0" t="n">
        <v>159</v>
      </c>
      <c r="D1962" s="0" t="s">
        <v>790</v>
      </c>
      <c r="E1962" s="0" t="n">
        <v>-49714.975</v>
      </c>
      <c r="F1962" s="0" t="n">
        <v>37.663</v>
      </c>
      <c r="G1962" s="0" t="n">
        <f aca="false">IF(ISNUMBER(E1962),E1962,VALUE(SUBSTITUTE(E1962,"#",".01")))</f>
        <v>-49714.975</v>
      </c>
    </row>
    <row r="1963" customFormat="false" ht="13" hidden="false" customHeight="false" outlineLevel="0" collapsed="false">
      <c r="A1963" s="0" t="n">
        <v>87</v>
      </c>
      <c r="B1963" s="0" t="n">
        <v>72</v>
      </c>
      <c r="C1963" s="0" t="n">
        <v>159</v>
      </c>
      <c r="D1963" s="0" t="s">
        <v>803</v>
      </c>
      <c r="E1963" s="0" t="n">
        <v>-42853.503</v>
      </c>
      <c r="F1963" s="0" t="n">
        <v>16.838</v>
      </c>
      <c r="G1963" s="0" t="n">
        <f aca="false">IF(ISNUMBER(E1963),E1963,VALUE(SUBSTITUTE(E1963,"#",".01")))</f>
        <v>-42853.503</v>
      </c>
    </row>
    <row r="1964" customFormat="false" ht="13" hidden="false" customHeight="false" outlineLevel="0" collapsed="false">
      <c r="A1964" s="0" t="n">
        <v>86</v>
      </c>
      <c r="B1964" s="0" t="n">
        <v>73</v>
      </c>
      <c r="C1964" s="0" t="n">
        <v>159</v>
      </c>
      <c r="D1964" s="0" t="s">
        <v>813</v>
      </c>
      <c r="E1964" s="0" t="n">
        <v>-34448.35</v>
      </c>
      <c r="F1964" s="0" t="n">
        <v>20.514</v>
      </c>
      <c r="G1964" s="0" t="n">
        <f aca="false">IF(ISNUMBER(E1964),E1964,VALUE(SUBSTITUTE(E1964,"#",".01")))</f>
        <v>-34448.35</v>
      </c>
    </row>
    <row r="1965" customFormat="false" ht="13" hidden="false" customHeight="false" outlineLevel="0" collapsed="false">
      <c r="A1965" s="0" t="n">
        <v>85</v>
      </c>
      <c r="B1965" s="0" t="n">
        <v>74</v>
      </c>
      <c r="C1965" s="0" t="n">
        <v>159</v>
      </c>
      <c r="D1965" s="0" t="s">
        <v>825</v>
      </c>
      <c r="E1965" s="0" t="s">
        <v>829</v>
      </c>
      <c r="F1965" s="0" t="s">
        <v>167</v>
      </c>
      <c r="G1965" s="0" t="n">
        <f aca="false">IF(ISNUMBER(E1965),E1965,VALUE(SUBSTITUTE(E1965,"#",".01")))</f>
        <v>-25227.01</v>
      </c>
    </row>
    <row r="1966" customFormat="false" ht="13" hidden="false" customHeight="false" outlineLevel="0" collapsed="false">
      <c r="A1966" s="0" t="n">
        <v>100</v>
      </c>
      <c r="B1966" s="0" t="n">
        <v>60</v>
      </c>
      <c r="C1966" s="0" t="n">
        <v>160</v>
      </c>
      <c r="D1966" s="0" t="s">
        <v>669</v>
      </c>
      <c r="E1966" s="0" t="s">
        <v>830</v>
      </c>
      <c r="F1966" s="0" t="s">
        <v>206</v>
      </c>
      <c r="G1966" s="0" t="n">
        <f aca="false">IF(ISNUMBER(E1966),E1966,VALUE(SUBSTITUTE(E1966,"#",".01")))</f>
        <v>-47422.01</v>
      </c>
    </row>
    <row r="1967" customFormat="false" ht="13" hidden="false" customHeight="false" outlineLevel="0" collapsed="false">
      <c r="A1967" s="0" t="n">
        <v>99</v>
      </c>
      <c r="B1967" s="0" t="n">
        <v>61</v>
      </c>
      <c r="C1967" s="0" t="n">
        <v>160</v>
      </c>
      <c r="D1967" s="0" t="s">
        <v>678</v>
      </c>
      <c r="E1967" s="0" t="s">
        <v>459</v>
      </c>
      <c r="F1967" s="0" t="s">
        <v>180</v>
      </c>
      <c r="G1967" s="0" t="n">
        <f aca="false">IF(ISNUMBER(E1967),E1967,VALUE(SUBSTITUTE(E1967,"#",".01")))</f>
        <v>-53104.01</v>
      </c>
    </row>
    <row r="1968" customFormat="false" ht="13" hidden="false" customHeight="false" outlineLevel="0" collapsed="false">
      <c r="A1968" s="0" t="n">
        <v>98</v>
      </c>
      <c r="B1968" s="0" t="n">
        <v>62</v>
      </c>
      <c r="C1968" s="0" t="n">
        <v>160</v>
      </c>
      <c r="D1968" s="0" t="s">
        <v>687</v>
      </c>
      <c r="E1968" s="0" t="s">
        <v>831</v>
      </c>
      <c r="F1968" s="0" t="s">
        <v>190</v>
      </c>
      <c r="G1968" s="0" t="n">
        <f aca="false">IF(ISNUMBER(E1968),E1968,VALUE(SUBSTITUTE(E1968,"#",".01")))</f>
        <v>-60417.01</v>
      </c>
    </row>
    <row r="1969" customFormat="false" ht="13" hidden="false" customHeight="false" outlineLevel="0" collapsed="false">
      <c r="A1969" s="0" t="n">
        <v>97</v>
      </c>
      <c r="B1969" s="0" t="n">
        <v>63</v>
      </c>
      <c r="C1969" s="0" t="n">
        <v>160</v>
      </c>
      <c r="D1969" s="0" t="s">
        <v>698</v>
      </c>
      <c r="E1969" s="0" t="s">
        <v>832</v>
      </c>
      <c r="F1969" s="0" t="s">
        <v>187</v>
      </c>
      <c r="G1969" s="0" t="n">
        <f aca="false">IF(ISNUMBER(E1969),E1969,VALUE(SUBSTITUTE(E1969,"#",".01")))</f>
        <v>-63369.01</v>
      </c>
    </row>
    <row r="1970" customFormat="false" ht="13" hidden="false" customHeight="false" outlineLevel="0" collapsed="false">
      <c r="A1970" s="0" t="n">
        <v>96</v>
      </c>
      <c r="B1970" s="0" t="n">
        <v>64</v>
      </c>
      <c r="C1970" s="0" t="n">
        <v>160</v>
      </c>
      <c r="D1970" s="0" t="s">
        <v>713</v>
      </c>
      <c r="E1970" s="0" t="n">
        <v>-67948.626</v>
      </c>
      <c r="F1970" s="0" t="n">
        <v>2.556</v>
      </c>
      <c r="G1970" s="0" t="n">
        <f aca="false">IF(ISNUMBER(E1970),E1970,VALUE(SUBSTITUTE(E1970,"#",".01")))</f>
        <v>-67948.626</v>
      </c>
    </row>
    <row r="1971" customFormat="false" ht="13" hidden="false" customHeight="false" outlineLevel="0" collapsed="false">
      <c r="A1971" s="0" t="n">
        <v>95</v>
      </c>
      <c r="B1971" s="0" t="n">
        <v>65</v>
      </c>
      <c r="C1971" s="0" t="n">
        <v>160</v>
      </c>
      <c r="D1971" s="0" t="s">
        <v>722</v>
      </c>
      <c r="E1971" s="0" t="n">
        <v>-67842.938</v>
      </c>
      <c r="F1971" s="0" t="n">
        <v>2.555</v>
      </c>
      <c r="G1971" s="0" t="n">
        <f aca="false">IF(ISNUMBER(E1971),E1971,VALUE(SUBSTITUTE(E1971,"#",".01")))</f>
        <v>-67842.938</v>
      </c>
    </row>
    <row r="1972" customFormat="false" ht="13" hidden="false" customHeight="false" outlineLevel="0" collapsed="false">
      <c r="A1972" s="0" t="n">
        <v>94</v>
      </c>
      <c r="B1972" s="0" t="n">
        <v>66</v>
      </c>
      <c r="C1972" s="0" t="n">
        <v>160</v>
      </c>
      <c r="D1972" s="0" t="s">
        <v>732</v>
      </c>
      <c r="E1972" s="0" t="n">
        <v>-69678.064</v>
      </c>
      <c r="F1972" s="0" t="n">
        <v>2.536</v>
      </c>
      <c r="G1972" s="0" t="n">
        <f aca="false">IF(ISNUMBER(E1972),E1972,VALUE(SUBSTITUTE(E1972,"#",".01")))</f>
        <v>-69678.064</v>
      </c>
    </row>
    <row r="1973" customFormat="false" ht="13" hidden="false" customHeight="false" outlineLevel="0" collapsed="false">
      <c r="A1973" s="0" t="n">
        <v>93</v>
      </c>
      <c r="B1973" s="0" t="n">
        <v>67</v>
      </c>
      <c r="C1973" s="0" t="n">
        <v>160</v>
      </c>
      <c r="D1973" s="0" t="s">
        <v>741</v>
      </c>
      <c r="E1973" s="0" t="n">
        <v>-66388.064</v>
      </c>
      <c r="F1973" s="0" t="n">
        <v>15.213</v>
      </c>
      <c r="G1973" s="0" t="n">
        <f aca="false">IF(ISNUMBER(E1973),E1973,VALUE(SUBSTITUTE(E1973,"#",".01")))</f>
        <v>-66388.064</v>
      </c>
    </row>
    <row r="1974" customFormat="false" ht="13" hidden="false" customHeight="false" outlineLevel="0" collapsed="false">
      <c r="A1974" s="0" t="n">
        <v>92</v>
      </c>
      <c r="B1974" s="0" t="n">
        <v>68</v>
      </c>
      <c r="C1974" s="0" t="n">
        <v>160</v>
      </c>
      <c r="D1974" s="0" t="s">
        <v>757</v>
      </c>
      <c r="E1974" s="0" t="n">
        <v>-66058.488</v>
      </c>
      <c r="F1974" s="0" t="n">
        <v>24.428</v>
      </c>
      <c r="G1974" s="0" t="n">
        <f aca="false">IF(ISNUMBER(E1974),E1974,VALUE(SUBSTITUTE(E1974,"#",".01")))</f>
        <v>-66058.488</v>
      </c>
    </row>
    <row r="1975" customFormat="false" ht="13" hidden="false" customHeight="false" outlineLevel="0" collapsed="false">
      <c r="A1975" s="0" t="n">
        <v>91</v>
      </c>
      <c r="B1975" s="0" t="n">
        <v>69</v>
      </c>
      <c r="C1975" s="0" t="n">
        <v>160</v>
      </c>
      <c r="D1975" s="0" t="s">
        <v>765</v>
      </c>
      <c r="E1975" s="0" t="n">
        <v>-60302.313</v>
      </c>
      <c r="F1975" s="0" t="n">
        <v>34.274</v>
      </c>
      <c r="G1975" s="0" t="n">
        <f aca="false">IF(ISNUMBER(E1975),E1975,VALUE(SUBSTITUTE(E1975,"#",".01")))</f>
        <v>-60302.313</v>
      </c>
    </row>
    <row r="1976" customFormat="false" ht="13" hidden="false" customHeight="false" outlineLevel="0" collapsed="false">
      <c r="A1976" s="0" t="n">
        <v>90</v>
      </c>
      <c r="B1976" s="0" t="n">
        <v>70</v>
      </c>
      <c r="C1976" s="0" t="n">
        <v>160</v>
      </c>
      <c r="D1976" s="0" t="s">
        <v>777</v>
      </c>
      <c r="E1976" s="0" t="n">
        <v>-58169.617</v>
      </c>
      <c r="F1976" s="0" t="n">
        <v>16.507</v>
      </c>
      <c r="G1976" s="0" t="n">
        <f aca="false">IF(ISNUMBER(E1976),E1976,VALUE(SUBSTITUTE(E1976,"#",".01")))</f>
        <v>-58169.617</v>
      </c>
    </row>
    <row r="1977" customFormat="false" ht="13" hidden="false" customHeight="false" outlineLevel="0" collapsed="false">
      <c r="A1977" s="0" t="n">
        <v>89</v>
      </c>
      <c r="B1977" s="0" t="n">
        <v>71</v>
      </c>
      <c r="C1977" s="0" t="n">
        <v>160</v>
      </c>
      <c r="D1977" s="0" t="s">
        <v>790</v>
      </c>
      <c r="E1977" s="0" t="n">
        <v>-50269.937</v>
      </c>
      <c r="F1977" s="0" t="n">
        <v>56.821</v>
      </c>
      <c r="G1977" s="0" t="n">
        <f aca="false">IF(ISNUMBER(E1977),E1977,VALUE(SUBSTITUTE(E1977,"#",".01")))</f>
        <v>-50269.937</v>
      </c>
    </row>
    <row r="1978" customFormat="false" ht="13" hidden="false" customHeight="false" outlineLevel="0" collapsed="false">
      <c r="A1978" s="0" t="n">
        <v>88</v>
      </c>
      <c r="B1978" s="0" t="n">
        <v>72</v>
      </c>
      <c r="C1978" s="0" t="n">
        <v>160</v>
      </c>
      <c r="D1978" s="0" t="s">
        <v>803</v>
      </c>
      <c r="E1978" s="0" t="n">
        <v>-45937.205</v>
      </c>
      <c r="F1978" s="0" t="n">
        <v>11.583</v>
      </c>
      <c r="G1978" s="0" t="n">
        <f aca="false">IF(ISNUMBER(E1978),E1978,VALUE(SUBSTITUTE(E1978,"#",".01")))</f>
        <v>-45937.205</v>
      </c>
    </row>
    <row r="1979" customFormat="false" ht="13" hidden="false" customHeight="false" outlineLevel="0" collapsed="false">
      <c r="A1979" s="0" t="n">
        <v>87</v>
      </c>
      <c r="B1979" s="0" t="n">
        <v>73</v>
      </c>
      <c r="C1979" s="0" t="n">
        <v>160</v>
      </c>
      <c r="D1979" s="0" t="s">
        <v>813</v>
      </c>
      <c r="E1979" s="0" t="n">
        <v>-35875.507</v>
      </c>
      <c r="F1979" s="0" t="n">
        <v>89.025</v>
      </c>
      <c r="G1979" s="0" t="n">
        <f aca="false">IF(ISNUMBER(E1979),E1979,VALUE(SUBSTITUTE(E1979,"#",".01")))</f>
        <v>-35875.507</v>
      </c>
    </row>
    <row r="1980" customFormat="false" ht="13" hidden="false" customHeight="false" outlineLevel="0" collapsed="false">
      <c r="A1980" s="0" t="n">
        <v>86</v>
      </c>
      <c r="B1980" s="0" t="n">
        <v>74</v>
      </c>
      <c r="C1980" s="0" t="n">
        <v>160</v>
      </c>
      <c r="D1980" s="0" t="s">
        <v>825</v>
      </c>
      <c r="E1980" s="0" t="n">
        <v>-29361.804</v>
      </c>
      <c r="F1980" s="0" t="n">
        <v>208.508</v>
      </c>
      <c r="G1980" s="0" t="n">
        <f aca="false">IF(ISNUMBER(E1980),E1980,VALUE(SUBSTITUTE(E1980,"#",".01")))</f>
        <v>-29361.804</v>
      </c>
    </row>
    <row r="1981" customFormat="false" ht="13" hidden="false" customHeight="false" outlineLevel="0" collapsed="false">
      <c r="A1981" s="0" t="n">
        <v>85</v>
      </c>
      <c r="B1981" s="0" t="n">
        <v>75</v>
      </c>
      <c r="C1981" s="0" t="n">
        <v>160</v>
      </c>
      <c r="D1981" s="0" t="s">
        <v>833</v>
      </c>
      <c r="E1981" s="0" t="s">
        <v>834</v>
      </c>
      <c r="F1981" s="0" t="s">
        <v>167</v>
      </c>
      <c r="G1981" s="0" t="n">
        <f aca="false">IF(ISNUMBER(E1981),E1981,VALUE(SUBSTITUTE(E1981,"#",".01")))</f>
        <v>-16660.01</v>
      </c>
    </row>
    <row r="1982" customFormat="false" ht="13" hidden="false" customHeight="false" outlineLevel="0" collapsed="false">
      <c r="A1982" s="0" t="n">
        <v>101</v>
      </c>
      <c r="B1982" s="0" t="n">
        <v>60</v>
      </c>
      <c r="C1982" s="0" t="n">
        <v>161</v>
      </c>
      <c r="D1982" s="0" t="s">
        <v>669</v>
      </c>
      <c r="E1982" s="0" t="s">
        <v>835</v>
      </c>
      <c r="F1982" s="0" t="s">
        <v>158</v>
      </c>
      <c r="G1982" s="0" t="n">
        <f aca="false">IF(ISNUMBER(E1982),E1982,VALUE(SUBSTITUTE(E1982,"#",".01")))</f>
        <v>-42961.01</v>
      </c>
    </row>
    <row r="1983" customFormat="false" ht="13" hidden="false" customHeight="false" outlineLevel="0" collapsed="false">
      <c r="A1983" s="0" t="n">
        <v>100</v>
      </c>
      <c r="B1983" s="0" t="n">
        <v>61</v>
      </c>
      <c r="C1983" s="0" t="n">
        <v>161</v>
      </c>
      <c r="D1983" s="0" t="s">
        <v>678</v>
      </c>
      <c r="E1983" s="0" t="s">
        <v>836</v>
      </c>
      <c r="F1983" s="0" t="s">
        <v>169</v>
      </c>
      <c r="G1983" s="0" t="n">
        <f aca="false">IF(ISNUMBER(E1983),E1983,VALUE(SUBSTITUTE(E1983,"#",".01")))</f>
        <v>-50431.01</v>
      </c>
    </row>
    <row r="1984" customFormat="false" ht="13" hidden="false" customHeight="false" outlineLevel="0" collapsed="false">
      <c r="A1984" s="0" t="n">
        <v>99</v>
      </c>
      <c r="B1984" s="0" t="n">
        <v>62</v>
      </c>
      <c r="C1984" s="0" t="n">
        <v>161</v>
      </c>
      <c r="D1984" s="0" t="s">
        <v>687</v>
      </c>
      <c r="E1984" s="0" t="s">
        <v>837</v>
      </c>
      <c r="F1984" s="0" t="s">
        <v>180</v>
      </c>
      <c r="G1984" s="0" t="n">
        <f aca="false">IF(ISNUMBER(E1984),E1984,VALUE(SUBSTITUTE(E1984,"#",".01")))</f>
        <v>-56979.01</v>
      </c>
    </row>
    <row r="1985" customFormat="false" ht="13" hidden="false" customHeight="false" outlineLevel="0" collapsed="false">
      <c r="A1985" s="0" t="n">
        <v>98</v>
      </c>
      <c r="B1985" s="0" t="n">
        <v>63</v>
      </c>
      <c r="C1985" s="0" t="n">
        <v>161</v>
      </c>
      <c r="D1985" s="0" t="s">
        <v>698</v>
      </c>
      <c r="E1985" s="0" t="s">
        <v>838</v>
      </c>
      <c r="F1985" s="0" t="s">
        <v>180</v>
      </c>
      <c r="G1985" s="0" t="n">
        <f aca="false">IF(ISNUMBER(E1985),E1985,VALUE(SUBSTITUTE(E1985,"#",".01")))</f>
        <v>-61777.01</v>
      </c>
    </row>
    <row r="1986" customFormat="false" ht="13" hidden="false" customHeight="false" outlineLevel="0" collapsed="false">
      <c r="A1986" s="0" t="n">
        <v>97</v>
      </c>
      <c r="B1986" s="0" t="n">
        <v>64</v>
      </c>
      <c r="C1986" s="0" t="n">
        <v>161</v>
      </c>
      <c r="D1986" s="0" t="s">
        <v>713</v>
      </c>
      <c r="E1986" s="0" t="n">
        <v>-65512.709</v>
      </c>
      <c r="F1986" s="0" t="n">
        <v>2.745</v>
      </c>
      <c r="G1986" s="0" t="n">
        <f aca="false">IF(ISNUMBER(E1986),E1986,VALUE(SUBSTITUTE(E1986,"#",".01")))</f>
        <v>-65512.709</v>
      </c>
    </row>
    <row r="1987" customFormat="false" ht="13" hidden="false" customHeight="false" outlineLevel="0" collapsed="false">
      <c r="A1987" s="0" t="n">
        <v>96</v>
      </c>
      <c r="B1987" s="0" t="n">
        <v>65</v>
      </c>
      <c r="C1987" s="0" t="n">
        <v>161</v>
      </c>
      <c r="D1987" s="0" t="s">
        <v>722</v>
      </c>
      <c r="E1987" s="0" t="n">
        <v>-67468.186</v>
      </c>
      <c r="F1987" s="0" t="n">
        <v>2.604</v>
      </c>
      <c r="G1987" s="0" t="n">
        <f aca="false">IF(ISNUMBER(E1987),E1987,VALUE(SUBSTITUTE(E1987,"#",".01")))</f>
        <v>-67468.186</v>
      </c>
    </row>
    <row r="1988" customFormat="false" ht="13" hidden="false" customHeight="false" outlineLevel="0" collapsed="false">
      <c r="A1988" s="0" t="n">
        <v>95</v>
      </c>
      <c r="B1988" s="0" t="n">
        <v>66</v>
      </c>
      <c r="C1988" s="0" t="n">
        <v>161</v>
      </c>
      <c r="D1988" s="0" t="s">
        <v>732</v>
      </c>
      <c r="E1988" s="0" t="n">
        <v>-68061.133</v>
      </c>
      <c r="F1988" s="0" t="n">
        <v>2.535</v>
      </c>
      <c r="G1988" s="0" t="n">
        <f aca="false">IF(ISNUMBER(E1988),E1988,VALUE(SUBSTITUTE(E1988,"#",".01")))</f>
        <v>-68061.133</v>
      </c>
    </row>
    <row r="1989" customFormat="false" ht="13" hidden="false" customHeight="false" outlineLevel="0" collapsed="false">
      <c r="A1989" s="0" t="n">
        <v>94</v>
      </c>
      <c r="B1989" s="0" t="n">
        <v>67</v>
      </c>
      <c r="C1989" s="0" t="n">
        <v>161</v>
      </c>
      <c r="D1989" s="0" t="s">
        <v>741</v>
      </c>
      <c r="E1989" s="0" t="n">
        <v>-67202.843</v>
      </c>
      <c r="F1989" s="0" t="n">
        <v>3.222</v>
      </c>
      <c r="G1989" s="0" t="n">
        <f aca="false">IF(ISNUMBER(E1989),E1989,VALUE(SUBSTITUTE(E1989,"#",".01")))</f>
        <v>-67202.843</v>
      </c>
    </row>
    <row r="1990" customFormat="false" ht="13" hidden="false" customHeight="false" outlineLevel="0" collapsed="false">
      <c r="A1990" s="0" t="n">
        <v>93</v>
      </c>
      <c r="B1990" s="0" t="n">
        <v>68</v>
      </c>
      <c r="C1990" s="0" t="n">
        <v>161</v>
      </c>
      <c r="D1990" s="0" t="s">
        <v>757</v>
      </c>
      <c r="E1990" s="0" t="n">
        <v>-65208.95</v>
      </c>
      <c r="F1990" s="0" t="n">
        <v>9.404</v>
      </c>
      <c r="G1990" s="0" t="n">
        <f aca="false">IF(ISNUMBER(E1990),E1990,VALUE(SUBSTITUTE(E1990,"#",".01")))</f>
        <v>-65208.95</v>
      </c>
    </row>
    <row r="1991" customFormat="false" ht="13" hidden="false" customHeight="false" outlineLevel="0" collapsed="false">
      <c r="A1991" s="0" t="n">
        <v>92</v>
      </c>
      <c r="B1991" s="0" t="n">
        <v>69</v>
      </c>
      <c r="C1991" s="0" t="n">
        <v>161</v>
      </c>
      <c r="D1991" s="0" t="s">
        <v>765</v>
      </c>
      <c r="E1991" s="0" t="n">
        <v>-61898.708</v>
      </c>
      <c r="F1991" s="0" t="n">
        <v>27.945</v>
      </c>
      <c r="G1991" s="0" t="n">
        <f aca="false">IF(ISNUMBER(E1991),E1991,VALUE(SUBSTITUTE(E1991,"#",".01")))</f>
        <v>-61898.708</v>
      </c>
    </row>
    <row r="1992" customFormat="false" ht="13" hidden="false" customHeight="false" outlineLevel="0" collapsed="false">
      <c r="A1992" s="0" t="n">
        <v>91</v>
      </c>
      <c r="B1992" s="0" t="n">
        <v>70</v>
      </c>
      <c r="C1992" s="0" t="n">
        <v>161</v>
      </c>
      <c r="D1992" s="0" t="s">
        <v>777</v>
      </c>
      <c r="E1992" s="0" t="n">
        <v>-57844.214</v>
      </c>
      <c r="F1992" s="0" t="n">
        <v>15.993</v>
      </c>
      <c r="G1992" s="0" t="n">
        <f aca="false">IF(ISNUMBER(E1992),E1992,VALUE(SUBSTITUTE(E1992,"#",".01")))</f>
        <v>-57844.214</v>
      </c>
    </row>
    <row r="1993" customFormat="false" ht="13" hidden="false" customHeight="false" outlineLevel="0" collapsed="false">
      <c r="A1993" s="0" t="n">
        <v>90</v>
      </c>
      <c r="B1993" s="0" t="n">
        <v>71</v>
      </c>
      <c r="C1993" s="0" t="n">
        <v>161</v>
      </c>
      <c r="D1993" s="0" t="s">
        <v>790</v>
      </c>
      <c r="E1993" s="0" t="n">
        <v>-52562.344</v>
      </c>
      <c r="F1993" s="0" t="n">
        <v>27.945</v>
      </c>
      <c r="G1993" s="0" t="n">
        <f aca="false">IF(ISNUMBER(E1993),E1993,VALUE(SUBSTITUTE(E1993,"#",".01")))</f>
        <v>-52562.344</v>
      </c>
    </row>
    <row r="1994" customFormat="false" ht="13" hidden="false" customHeight="false" outlineLevel="0" collapsed="false">
      <c r="A1994" s="0" t="n">
        <v>89</v>
      </c>
      <c r="B1994" s="0" t="n">
        <v>72</v>
      </c>
      <c r="C1994" s="0" t="n">
        <v>161</v>
      </c>
      <c r="D1994" s="0" t="s">
        <v>803</v>
      </c>
      <c r="E1994" s="0" t="n">
        <v>-46318.685</v>
      </c>
      <c r="F1994" s="0" t="n">
        <v>22.536</v>
      </c>
      <c r="G1994" s="0" t="n">
        <f aca="false">IF(ISNUMBER(E1994),E1994,VALUE(SUBSTITUTE(E1994,"#",".01")))</f>
        <v>-46318.685</v>
      </c>
    </row>
    <row r="1995" customFormat="false" ht="13" hidden="false" customHeight="false" outlineLevel="0" collapsed="false">
      <c r="A1995" s="0" t="n">
        <v>88</v>
      </c>
      <c r="B1995" s="0" t="n">
        <v>73</v>
      </c>
      <c r="C1995" s="0" t="n">
        <v>161</v>
      </c>
      <c r="D1995" s="0" t="s">
        <v>813</v>
      </c>
      <c r="E1995" s="0" t="s">
        <v>839</v>
      </c>
      <c r="F1995" s="0" t="s">
        <v>840</v>
      </c>
      <c r="G1995" s="0" t="n">
        <f aca="false">IF(ISNUMBER(E1995),E1995,VALUE(SUBSTITUTE(E1995,"#",".01")))</f>
        <v>-38734.01</v>
      </c>
    </row>
    <row r="1996" customFormat="false" ht="13" hidden="false" customHeight="false" outlineLevel="0" collapsed="false">
      <c r="A1996" s="0" t="n">
        <v>87</v>
      </c>
      <c r="B1996" s="0" t="n">
        <v>74</v>
      </c>
      <c r="C1996" s="0" t="n">
        <v>161</v>
      </c>
      <c r="D1996" s="0" t="s">
        <v>825</v>
      </c>
      <c r="E1996" s="0" t="s">
        <v>841</v>
      </c>
      <c r="F1996" s="0" t="s">
        <v>190</v>
      </c>
      <c r="G1996" s="0" t="n">
        <f aca="false">IF(ISNUMBER(E1996),E1996,VALUE(SUBSTITUTE(E1996,"#",".01")))</f>
        <v>-30407.01</v>
      </c>
    </row>
    <row r="1997" customFormat="false" ht="13" hidden="false" customHeight="false" outlineLevel="0" collapsed="false">
      <c r="A1997" s="0" t="n">
        <v>86</v>
      </c>
      <c r="B1997" s="0" t="n">
        <v>75</v>
      </c>
      <c r="C1997" s="0" t="n">
        <v>161</v>
      </c>
      <c r="D1997" s="0" t="s">
        <v>833</v>
      </c>
      <c r="E1997" s="0" t="n">
        <v>-20875.601</v>
      </c>
      <c r="F1997" s="0" t="n">
        <v>208.576</v>
      </c>
      <c r="G1997" s="0" t="n">
        <f aca="false">IF(ISNUMBER(E1997),E1997,VALUE(SUBSTITUTE(E1997,"#",".01")))</f>
        <v>-20875.601</v>
      </c>
    </row>
    <row r="1998" customFormat="false" ht="13" hidden="false" customHeight="false" outlineLevel="0" collapsed="false">
      <c r="A1998" s="0" t="n">
        <v>101</v>
      </c>
      <c r="B1998" s="0" t="n">
        <v>61</v>
      </c>
      <c r="C1998" s="0" t="n">
        <v>162</v>
      </c>
      <c r="D1998" s="0" t="s">
        <v>678</v>
      </c>
      <c r="E1998" s="0" t="s">
        <v>619</v>
      </c>
      <c r="F1998" s="0" t="s">
        <v>158</v>
      </c>
      <c r="G1998" s="0" t="n">
        <f aca="false">IF(ISNUMBER(E1998),E1998,VALUE(SUBSTITUTE(E1998,"#",".01")))</f>
        <v>-46305.01</v>
      </c>
    </row>
    <row r="1999" customFormat="false" ht="13" hidden="false" customHeight="false" outlineLevel="0" collapsed="false">
      <c r="A1999" s="0" t="n">
        <v>100</v>
      </c>
      <c r="B1999" s="0" t="n">
        <v>62</v>
      </c>
      <c r="C1999" s="0" t="n">
        <v>162</v>
      </c>
      <c r="D1999" s="0" t="s">
        <v>687</v>
      </c>
      <c r="E1999" s="0" t="s">
        <v>842</v>
      </c>
      <c r="F1999" s="0" t="s">
        <v>169</v>
      </c>
      <c r="G1999" s="0" t="n">
        <f aca="false">IF(ISNUMBER(E1999),E1999,VALUE(SUBSTITUTE(E1999,"#",".01")))</f>
        <v>-54753.01</v>
      </c>
    </row>
    <row r="2000" customFormat="false" ht="13" hidden="false" customHeight="false" outlineLevel="0" collapsed="false">
      <c r="A2000" s="0" t="n">
        <v>99</v>
      </c>
      <c r="B2000" s="0" t="n">
        <v>63</v>
      </c>
      <c r="C2000" s="0" t="n">
        <v>162</v>
      </c>
      <c r="D2000" s="0" t="s">
        <v>698</v>
      </c>
      <c r="E2000" s="0" t="s">
        <v>843</v>
      </c>
      <c r="F2000" s="0" t="s">
        <v>180</v>
      </c>
      <c r="G2000" s="0" t="n">
        <f aca="false">IF(ISNUMBER(E2000),E2000,VALUE(SUBSTITUTE(E2000,"#",".01")))</f>
        <v>-58647.01</v>
      </c>
    </row>
    <row r="2001" customFormat="false" ht="13" hidden="false" customHeight="false" outlineLevel="0" collapsed="false">
      <c r="A2001" s="0" t="n">
        <v>98</v>
      </c>
      <c r="B2001" s="0" t="n">
        <v>64</v>
      </c>
      <c r="C2001" s="0" t="n">
        <v>162</v>
      </c>
      <c r="D2001" s="0" t="s">
        <v>713</v>
      </c>
      <c r="E2001" s="0" t="n">
        <v>-64287.29</v>
      </c>
      <c r="F2001" s="0" t="n">
        <v>4.58</v>
      </c>
      <c r="G2001" s="0" t="n">
        <f aca="false">IF(ISNUMBER(E2001),E2001,VALUE(SUBSTITUTE(E2001,"#",".01")))</f>
        <v>-64287.29</v>
      </c>
    </row>
    <row r="2002" customFormat="false" ht="13" hidden="false" customHeight="false" outlineLevel="0" collapsed="false">
      <c r="A2002" s="0" t="n">
        <v>97</v>
      </c>
      <c r="B2002" s="0" t="n">
        <v>65</v>
      </c>
      <c r="C2002" s="0" t="n">
        <v>162</v>
      </c>
      <c r="D2002" s="0" t="s">
        <v>722</v>
      </c>
      <c r="E2002" s="0" t="n">
        <v>-65681.287</v>
      </c>
      <c r="F2002" s="0" t="n">
        <v>36.452</v>
      </c>
      <c r="G2002" s="0" t="n">
        <f aca="false">IF(ISNUMBER(E2002),E2002,VALUE(SUBSTITUTE(E2002,"#",".01")))</f>
        <v>-65681.287</v>
      </c>
    </row>
    <row r="2003" customFormat="false" ht="13" hidden="false" customHeight="false" outlineLevel="0" collapsed="false">
      <c r="A2003" s="0" t="n">
        <v>96</v>
      </c>
      <c r="B2003" s="0" t="n">
        <v>66</v>
      </c>
      <c r="C2003" s="0" t="n">
        <v>162</v>
      </c>
      <c r="D2003" s="0" t="s">
        <v>732</v>
      </c>
      <c r="E2003" s="0" t="n">
        <v>-68186.808</v>
      </c>
      <c r="F2003" s="0" t="n">
        <v>2.535</v>
      </c>
      <c r="G2003" s="0" t="n">
        <f aca="false">IF(ISNUMBER(E2003),E2003,VALUE(SUBSTITUTE(E2003,"#",".01")))</f>
        <v>-68186.808</v>
      </c>
    </row>
    <row r="2004" customFormat="false" ht="13" hidden="false" customHeight="false" outlineLevel="0" collapsed="false">
      <c r="A2004" s="0" t="n">
        <v>95</v>
      </c>
      <c r="B2004" s="0" t="n">
        <v>67</v>
      </c>
      <c r="C2004" s="0" t="n">
        <v>162</v>
      </c>
      <c r="D2004" s="0" t="s">
        <v>741</v>
      </c>
      <c r="E2004" s="0" t="n">
        <v>-66047.112</v>
      </c>
      <c r="F2004" s="0" t="n">
        <v>3.921</v>
      </c>
      <c r="G2004" s="0" t="n">
        <f aca="false">IF(ISNUMBER(E2004),E2004,VALUE(SUBSTITUTE(E2004,"#",".01")))</f>
        <v>-66047.112</v>
      </c>
    </row>
    <row r="2005" customFormat="false" ht="13" hidden="false" customHeight="false" outlineLevel="0" collapsed="false">
      <c r="A2005" s="0" t="n">
        <v>94</v>
      </c>
      <c r="B2005" s="0" t="n">
        <v>68</v>
      </c>
      <c r="C2005" s="0" t="n">
        <v>162</v>
      </c>
      <c r="D2005" s="0" t="s">
        <v>757</v>
      </c>
      <c r="E2005" s="0" t="n">
        <v>-66342.62</v>
      </c>
      <c r="F2005" s="0" t="n">
        <v>3.467</v>
      </c>
      <c r="G2005" s="0" t="n">
        <f aca="false">IF(ISNUMBER(E2005),E2005,VALUE(SUBSTITUTE(E2005,"#",".01")))</f>
        <v>-66342.62</v>
      </c>
    </row>
    <row r="2006" customFormat="false" ht="13" hidden="false" customHeight="false" outlineLevel="0" collapsed="false">
      <c r="A2006" s="0" t="n">
        <v>93</v>
      </c>
      <c r="B2006" s="0" t="n">
        <v>69</v>
      </c>
      <c r="C2006" s="0" t="n">
        <v>162</v>
      </c>
      <c r="D2006" s="0" t="s">
        <v>765</v>
      </c>
      <c r="E2006" s="0" t="n">
        <v>-61483.558</v>
      </c>
      <c r="F2006" s="0" t="n">
        <v>26.277</v>
      </c>
      <c r="G2006" s="0" t="n">
        <f aca="false">IF(ISNUMBER(E2006),E2006,VALUE(SUBSTITUTE(E2006,"#",".01")))</f>
        <v>-61483.558</v>
      </c>
    </row>
    <row r="2007" customFormat="false" ht="13" hidden="false" customHeight="false" outlineLevel="0" collapsed="false">
      <c r="A2007" s="0" t="n">
        <v>92</v>
      </c>
      <c r="B2007" s="0" t="n">
        <v>70</v>
      </c>
      <c r="C2007" s="0" t="n">
        <v>162</v>
      </c>
      <c r="D2007" s="0" t="s">
        <v>777</v>
      </c>
      <c r="E2007" s="0" t="n">
        <v>-59831.527</v>
      </c>
      <c r="F2007" s="0" t="n">
        <v>15.993</v>
      </c>
      <c r="G2007" s="0" t="n">
        <f aca="false">IF(ISNUMBER(E2007),E2007,VALUE(SUBSTITUTE(E2007,"#",".01")))</f>
        <v>-59831.527</v>
      </c>
    </row>
    <row r="2008" customFormat="false" ht="13" hidden="false" customHeight="false" outlineLevel="0" collapsed="false">
      <c r="A2008" s="0" t="n">
        <v>91</v>
      </c>
      <c r="B2008" s="0" t="n">
        <v>71</v>
      </c>
      <c r="C2008" s="0" t="n">
        <v>162</v>
      </c>
      <c r="D2008" s="0" t="s">
        <v>790</v>
      </c>
      <c r="E2008" s="0" t="n">
        <v>-52836.866</v>
      </c>
      <c r="F2008" s="0" t="n">
        <v>75.036</v>
      </c>
      <c r="G2008" s="0" t="n">
        <f aca="false">IF(ISNUMBER(E2008),E2008,VALUE(SUBSTITUTE(E2008,"#",".01")))</f>
        <v>-52836.866</v>
      </c>
    </row>
    <row r="2009" customFormat="false" ht="13" hidden="false" customHeight="false" outlineLevel="0" collapsed="false">
      <c r="A2009" s="0" t="n">
        <v>90</v>
      </c>
      <c r="B2009" s="0" t="n">
        <v>72</v>
      </c>
      <c r="C2009" s="0" t="n">
        <v>162</v>
      </c>
      <c r="D2009" s="0" t="s">
        <v>803</v>
      </c>
      <c r="E2009" s="0" t="n">
        <v>-49173.105</v>
      </c>
      <c r="F2009" s="0" t="n">
        <v>9.598</v>
      </c>
      <c r="G2009" s="0" t="n">
        <f aca="false">IF(ISNUMBER(E2009),E2009,VALUE(SUBSTITUTE(E2009,"#",".01")))</f>
        <v>-49173.105</v>
      </c>
    </row>
    <row r="2010" customFormat="false" ht="13" hidden="false" customHeight="false" outlineLevel="0" collapsed="false">
      <c r="A2010" s="0" t="n">
        <v>89</v>
      </c>
      <c r="B2010" s="0" t="n">
        <v>73</v>
      </c>
      <c r="C2010" s="0" t="n">
        <v>162</v>
      </c>
      <c r="D2010" s="0" t="s">
        <v>813</v>
      </c>
      <c r="E2010" s="0" t="n">
        <v>-39782.377</v>
      </c>
      <c r="F2010" s="0" t="n">
        <v>52.241</v>
      </c>
      <c r="G2010" s="0" t="n">
        <f aca="false">IF(ISNUMBER(E2010),E2010,VALUE(SUBSTITUTE(E2010,"#",".01")))</f>
        <v>-39782.377</v>
      </c>
    </row>
    <row r="2011" customFormat="false" ht="13" hidden="false" customHeight="false" outlineLevel="0" collapsed="false">
      <c r="A2011" s="0" t="n">
        <v>88</v>
      </c>
      <c r="B2011" s="0" t="n">
        <v>74</v>
      </c>
      <c r="C2011" s="0" t="n">
        <v>162</v>
      </c>
      <c r="D2011" s="0" t="s">
        <v>825</v>
      </c>
      <c r="E2011" s="0" t="n">
        <v>-34001.937</v>
      </c>
      <c r="F2011" s="0" t="n">
        <v>17.71</v>
      </c>
      <c r="G2011" s="0" t="n">
        <f aca="false">IF(ISNUMBER(E2011),E2011,VALUE(SUBSTITUTE(E2011,"#",".01")))</f>
        <v>-34001.937</v>
      </c>
    </row>
    <row r="2012" customFormat="false" ht="13" hidden="false" customHeight="false" outlineLevel="0" collapsed="false">
      <c r="A2012" s="0" t="n">
        <v>87</v>
      </c>
      <c r="B2012" s="0" t="n">
        <v>75</v>
      </c>
      <c r="C2012" s="0" t="n">
        <v>162</v>
      </c>
      <c r="D2012" s="0" t="s">
        <v>833</v>
      </c>
      <c r="E2012" s="0" t="s">
        <v>844</v>
      </c>
      <c r="F2012" s="0" t="s">
        <v>204</v>
      </c>
      <c r="G2012" s="0" t="n">
        <f aca="false">IF(ISNUMBER(E2012),E2012,VALUE(SUBSTITUTE(E2012,"#",".01")))</f>
        <v>-22354.01</v>
      </c>
    </row>
    <row r="2013" customFormat="false" ht="13" hidden="false" customHeight="false" outlineLevel="0" collapsed="false">
      <c r="A2013" s="0" t="n">
        <v>86</v>
      </c>
      <c r="B2013" s="0" t="n">
        <v>76</v>
      </c>
      <c r="C2013" s="0" t="n">
        <v>162</v>
      </c>
      <c r="D2013" s="0" t="s">
        <v>845</v>
      </c>
      <c r="E2013" s="0" t="s">
        <v>313</v>
      </c>
      <c r="F2013" s="0" t="s">
        <v>169</v>
      </c>
      <c r="G2013" s="0" t="n">
        <f aca="false">IF(ISNUMBER(E2013),E2013,VALUE(SUBSTITUTE(E2013,"#",".01")))</f>
        <v>-14503.01</v>
      </c>
    </row>
    <row r="2014" customFormat="false" ht="13" hidden="false" customHeight="false" outlineLevel="0" collapsed="false">
      <c r="A2014" s="0" t="n">
        <v>102</v>
      </c>
      <c r="B2014" s="0" t="n">
        <v>61</v>
      </c>
      <c r="C2014" s="0" t="n">
        <v>163</v>
      </c>
      <c r="D2014" s="0" t="s">
        <v>678</v>
      </c>
      <c r="E2014" s="0" t="s">
        <v>846</v>
      </c>
      <c r="F2014" s="0" t="s">
        <v>173</v>
      </c>
      <c r="G2014" s="0" t="n">
        <f aca="false">IF(ISNUMBER(E2014),E2014,VALUE(SUBSTITUTE(E2014,"#",".01")))</f>
        <v>-43147.01</v>
      </c>
    </row>
    <row r="2015" customFormat="false" ht="13" hidden="false" customHeight="false" outlineLevel="0" collapsed="false">
      <c r="A2015" s="0" t="n">
        <v>101</v>
      </c>
      <c r="B2015" s="0" t="n">
        <v>62</v>
      </c>
      <c r="C2015" s="0" t="n">
        <v>163</v>
      </c>
      <c r="D2015" s="0" t="s">
        <v>687</v>
      </c>
      <c r="E2015" s="0" t="s">
        <v>847</v>
      </c>
      <c r="F2015" s="0" t="s">
        <v>158</v>
      </c>
      <c r="G2015" s="0" t="n">
        <f aca="false">IF(ISNUMBER(E2015),E2015,VALUE(SUBSTITUTE(E2015,"#",".01")))</f>
        <v>-50897.01</v>
      </c>
    </row>
    <row r="2016" customFormat="false" ht="13" hidden="false" customHeight="false" outlineLevel="0" collapsed="false">
      <c r="A2016" s="0" t="n">
        <v>100</v>
      </c>
      <c r="B2016" s="0" t="n">
        <v>63</v>
      </c>
      <c r="C2016" s="0" t="n">
        <v>163</v>
      </c>
      <c r="D2016" s="0" t="s">
        <v>698</v>
      </c>
      <c r="E2016" s="0" t="s">
        <v>848</v>
      </c>
      <c r="F2016" s="0" t="s">
        <v>169</v>
      </c>
      <c r="G2016" s="0" t="n">
        <f aca="false">IF(ISNUMBER(E2016),E2016,VALUE(SUBSTITUTE(E2016,"#",".01")))</f>
        <v>-56626.01</v>
      </c>
    </row>
    <row r="2017" customFormat="false" ht="13" hidden="false" customHeight="false" outlineLevel="0" collapsed="false">
      <c r="A2017" s="0" t="n">
        <v>99</v>
      </c>
      <c r="B2017" s="0" t="n">
        <v>64</v>
      </c>
      <c r="C2017" s="0" t="n">
        <v>163</v>
      </c>
      <c r="D2017" s="0" t="s">
        <v>713</v>
      </c>
      <c r="E2017" s="0" t="s">
        <v>849</v>
      </c>
      <c r="F2017" s="0" t="s">
        <v>180</v>
      </c>
      <c r="G2017" s="0" t="n">
        <f aca="false">IF(ISNUMBER(E2017),E2017,VALUE(SUBSTITUTE(E2017,"#",".01")))</f>
        <v>-61488.01</v>
      </c>
    </row>
    <row r="2018" customFormat="false" ht="13" hidden="false" customHeight="false" outlineLevel="0" collapsed="false">
      <c r="A2018" s="0" t="n">
        <v>98</v>
      </c>
      <c r="B2018" s="0" t="n">
        <v>65</v>
      </c>
      <c r="C2018" s="0" t="n">
        <v>163</v>
      </c>
      <c r="D2018" s="0" t="s">
        <v>722</v>
      </c>
      <c r="E2018" s="0" t="n">
        <v>-64601.404</v>
      </c>
      <c r="F2018" s="0" t="n">
        <v>4.735</v>
      </c>
      <c r="G2018" s="0" t="n">
        <f aca="false">IF(ISNUMBER(E2018),E2018,VALUE(SUBSTITUTE(E2018,"#",".01")))</f>
        <v>-64601.404</v>
      </c>
    </row>
    <row r="2019" customFormat="false" ht="13" hidden="false" customHeight="false" outlineLevel="0" collapsed="false">
      <c r="A2019" s="0" t="n">
        <v>97</v>
      </c>
      <c r="B2019" s="0" t="n">
        <v>66</v>
      </c>
      <c r="C2019" s="0" t="n">
        <v>163</v>
      </c>
      <c r="D2019" s="0" t="s">
        <v>732</v>
      </c>
      <c r="E2019" s="0" t="n">
        <v>-66386.498</v>
      </c>
      <c r="F2019" s="0" t="n">
        <v>2.535</v>
      </c>
      <c r="G2019" s="0" t="n">
        <f aca="false">IF(ISNUMBER(E2019),E2019,VALUE(SUBSTITUTE(E2019,"#",".01")))</f>
        <v>-66386.498</v>
      </c>
    </row>
    <row r="2020" customFormat="false" ht="13" hidden="false" customHeight="false" outlineLevel="0" collapsed="false">
      <c r="A2020" s="0" t="n">
        <v>96</v>
      </c>
      <c r="B2020" s="0" t="n">
        <v>67</v>
      </c>
      <c r="C2020" s="0" t="n">
        <v>163</v>
      </c>
      <c r="D2020" s="0" t="s">
        <v>741</v>
      </c>
      <c r="E2020" s="0" t="n">
        <v>-66383.942</v>
      </c>
      <c r="F2020" s="0" t="n">
        <v>2.535</v>
      </c>
      <c r="G2020" s="0" t="n">
        <f aca="false">IF(ISNUMBER(E2020),E2020,VALUE(SUBSTITUTE(E2020,"#",".01")))</f>
        <v>-66383.942</v>
      </c>
    </row>
    <row r="2021" customFormat="false" ht="13" hidden="false" customHeight="false" outlineLevel="0" collapsed="false">
      <c r="A2021" s="0" t="n">
        <v>95</v>
      </c>
      <c r="B2021" s="0" t="n">
        <v>68</v>
      </c>
      <c r="C2021" s="0" t="n">
        <v>163</v>
      </c>
      <c r="D2021" s="0" t="s">
        <v>757</v>
      </c>
      <c r="E2021" s="0" t="n">
        <v>-65174.074</v>
      </c>
      <c r="F2021" s="0" t="n">
        <v>5.243</v>
      </c>
      <c r="G2021" s="0" t="n">
        <f aca="false">IF(ISNUMBER(E2021),E2021,VALUE(SUBSTITUTE(E2021,"#",".01")))</f>
        <v>-65174.074</v>
      </c>
    </row>
    <row r="2022" customFormat="false" ht="13" hidden="false" customHeight="false" outlineLevel="0" collapsed="false">
      <c r="A2022" s="0" t="n">
        <v>94</v>
      </c>
      <c r="B2022" s="0" t="n">
        <v>69</v>
      </c>
      <c r="C2022" s="0" t="n">
        <v>163</v>
      </c>
      <c r="D2022" s="0" t="s">
        <v>765</v>
      </c>
      <c r="E2022" s="0" t="n">
        <v>-62735.074</v>
      </c>
      <c r="F2022" s="0" t="n">
        <v>6.04</v>
      </c>
      <c r="G2022" s="0" t="n">
        <f aca="false">IF(ISNUMBER(E2022),E2022,VALUE(SUBSTITUTE(E2022,"#",".01")))</f>
        <v>-62735.074</v>
      </c>
    </row>
    <row r="2023" customFormat="false" ht="13" hidden="false" customHeight="false" outlineLevel="0" collapsed="false">
      <c r="A2023" s="0" t="n">
        <v>93</v>
      </c>
      <c r="B2023" s="0" t="n">
        <v>70</v>
      </c>
      <c r="C2023" s="0" t="n">
        <v>163</v>
      </c>
      <c r="D2023" s="0" t="s">
        <v>777</v>
      </c>
      <c r="E2023" s="0" t="n">
        <v>-59304.213</v>
      </c>
      <c r="F2023" s="0" t="n">
        <v>15.993</v>
      </c>
      <c r="G2023" s="0" t="n">
        <f aca="false">IF(ISNUMBER(E2023),E2023,VALUE(SUBSTITUTE(E2023,"#",".01")))</f>
        <v>-59304.213</v>
      </c>
    </row>
    <row r="2024" customFormat="false" ht="13" hidden="false" customHeight="false" outlineLevel="0" collapsed="false">
      <c r="A2024" s="0" t="n">
        <v>92</v>
      </c>
      <c r="B2024" s="0" t="n">
        <v>71</v>
      </c>
      <c r="C2024" s="0" t="n">
        <v>163</v>
      </c>
      <c r="D2024" s="0" t="s">
        <v>790</v>
      </c>
      <c r="E2024" s="0" t="n">
        <v>-54791.409</v>
      </c>
      <c r="F2024" s="0" t="n">
        <v>27.945</v>
      </c>
      <c r="G2024" s="0" t="n">
        <f aca="false">IF(ISNUMBER(E2024),E2024,VALUE(SUBSTITUTE(E2024,"#",".01")))</f>
        <v>-54791.409</v>
      </c>
    </row>
    <row r="2025" customFormat="false" ht="13" hidden="false" customHeight="false" outlineLevel="0" collapsed="false">
      <c r="A2025" s="0" t="n">
        <v>91</v>
      </c>
      <c r="B2025" s="0" t="n">
        <v>72</v>
      </c>
      <c r="C2025" s="0" t="n">
        <v>163</v>
      </c>
      <c r="D2025" s="0" t="s">
        <v>803</v>
      </c>
      <c r="E2025" s="0" t="n">
        <v>-49286.28</v>
      </c>
      <c r="F2025" s="0" t="n">
        <v>27.945</v>
      </c>
      <c r="G2025" s="0" t="n">
        <f aca="false">IF(ISNUMBER(E2025),E2025,VALUE(SUBSTITUTE(E2025,"#",".01")))</f>
        <v>-49286.28</v>
      </c>
    </row>
    <row r="2026" customFormat="false" ht="13" hidden="false" customHeight="false" outlineLevel="0" collapsed="false">
      <c r="A2026" s="0" t="n">
        <v>90</v>
      </c>
      <c r="B2026" s="0" t="n">
        <v>73</v>
      </c>
      <c r="C2026" s="0" t="n">
        <v>163</v>
      </c>
      <c r="D2026" s="0" t="s">
        <v>813</v>
      </c>
      <c r="E2026" s="0" t="n">
        <v>-42541.078</v>
      </c>
      <c r="F2026" s="0" t="n">
        <v>38.061</v>
      </c>
      <c r="G2026" s="0" t="n">
        <f aca="false">IF(ISNUMBER(E2026),E2026,VALUE(SUBSTITUTE(E2026,"#",".01")))</f>
        <v>-42541.078</v>
      </c>
    </row>
    <row r="2027" customFormat="false" ht="13" hidden="false" customHeight="false" outlineLevel="0" collapsed="false">
      <c r="A2027" s="0" t="n">
        <v>89</v>
      </c>
      <c r="B2027" s="0" t="n">
        <v>74</v>
      </c>
      <c r="C2027" s="0" t="n">
        <v>163</v>
      </c>
      <c r="D2027" s="0" t="s">
        <v>825</v>
      </c>
      <c r="E2027" s="0" t="n">
        <v>-34909.095</v>
      </c>
      <c r="F2027" s="0" t="n">
        <v>52.759</v>
      </c>
      <c r="G2027" s="0" t="n">
        <f aca="false">IF(ISNUMBER(E2027),E2027,VALUE(SUBSTITUTE(E2027,"#",".01")))</f>
        <v>-34909.095</v>
      </c>
    </row>
    <row r="2028" customFormat="false" ht="13" hidden="false" customHeight="false" outlineLevel="0" collapsed="false">
      <c r="A2028" s="0" t="n">
        <v>88</v>
      </c>
      <c r="B2028" s="0" t="n">
        <v>75</v>
      </c>
      <c r="C2028" s="0" t="n">
        <v>163</v>
      </c>
      <c r="D2028" s="0" t="s">
        <v>833</v>
      </c>
      <c r="E2028" s="0" t="n">
        <v>-26006.814</v>
      </c>
      <c r="F2028" s="0" t="n">
        <v>19.947</v>
      </c>
      <c r="G2028" s="0" t="n">
        <f aca="false">IF(ISNUMBER(E2028),E2028,VALUE(SUBSTITUTE(E2028,"#",".01")))</f>
        <v>-26006.814</v>
      </c>
    </row>
    <row r="2029" customFormat="false" ht="13" hidden="false" customHeight="false" outlineLevel="0" collapsed="false">
      <c r="A2029" s="0" t="n">
        <v>87</v>
      </c>
      <c r="B2029" s="0" t="n">
        <v>76</v>
      </c>
      <c r="C2029" s="0" t="n">
        <v>163</v>
      </c>
      <c r="D2029" s="0" t="s">
        <v>845</v>
      </c>
      <c r="E2029" s="0" t="s">
        <v>850</v>
      </c>
      <c r="F2029" s="0" t="s">
        <v>851</v>
      </c>
      <c r="G2029" s="0" t="n">
        <f aca="false">IF(ISNUMBER(E2029),E2029,VALUE(SUBSTITUTE(E2029,"#",".01")))</f>
        <v>-16124.01</v>
      </c>
    </row>
    <row r="2030" customFormat="false" ht="13" hidden="false" customHeight="false" outlineLevel="0" collapsed="false">
      <c r="A2030" s="0" t="n">
        <v>102</v>
      </c>
      <c r="B2030" s="0" t="n">
        <v>62</v>
      </c>
      <c r="C2030" s="0" t="n">
        <v>164</v>
      </c>
      <c r="D2030" s="0" t="s">
        <v>687</v>
      </c>
      <c r="E2030" s="0" t="s">
        <v>852</v>
      </c>
      <c r="F2030" s="0" t="s">
        <v>173</v>
      </c>
      <c r="G2030" s="0" t="n">
        <f aca="false">IF(ISNUMBER(E2030),E2030,VALUE(SUBSTITUTE(E2030,"#",".01")))</f>
        <v>-48177.01</v>
      </c>
    </row>
    <row r="2031" customFormat="false" ht="13" hidden="false" customHeight="false" outlineLevel="0" collapsed="false">
      <c r="A2031" s="0" t="n">
        <v>101</v>
      </c>
      <c r="B2031" s="0" t="n">
        <v>63</v>
      </c>
      <c r="C2031" s="0" t="n">
        <v>164</v>
      </c>
      <c r="D2031" s="0" t="s">
        <v>698</v>
      </c>
      <c r="E2031" s="0" t="s">
        <v>459</v>
      </c>
      <c r="F2031" s="0" t="s">
        <v>206</v>
      </c>
      <c r="G2031" s="0" t="n">
        <f aca="false">IF(ISNUMBER(E2031),E2031,VALUE(SUBSTITUTE(E2031,"#",".01")))</f>
        <v>-53104.01</v>
      </c>
    </row>
    <row r="2032" customFormat="false" ht="13" hidden="false" customHeight="false" outlineLevel="0" collapsed="false">
      <c r="A2032" s="0" t="n">
        <v>100</v>
      </c>
      <c r="B2032" s="0" t="n">
        <v>64</v>
      </c>
      <c r="C2032" s="0" t="n">
        <v>164</v>
      </c>
      <c r="D2032" s="0" t="s">
        <v>713</v>
      </c>
      <c r="E2032" s="0" t="s">
        <v>853</v>
      </c>
      <c r="F2032" s="0" t="s">
        <v>167</v>
      </c>
      <c r="G2032" s="0" t="n">
        <f aca="false">IF(ISNUMBER(E2032),E2032,VALUE(SUBSTITUTE(E2032,"#",".01")))</f>
        <v>-59746.01</v>
      </c>
    </row>
    <row r="2033" customFormat="false" ht="13" hidden="false" customHeight="false" outlineLevel="0" collapsed="false">
      <c r="A2033" s="0" t="n">
        <v>99</v>
      </c>
      <c r="B2033" s="0" t="n">
        <v>65</v>
      </c>
      <c r="C2033" s="0" t="n">
        <v>164</v>
      </c>
      <c r="D2033" s="0" t="s">
        <v>722</v>
      </c>
      <c r="E2033" s="0" t="n">
        <v>-62083.294</v>
      </c>
      <c r="F2033" s="0" t="n">
        <v>100.032</v>
      </c>
      <c r="G2033" s="0" t="n">
        <f aca="false">IF(ISNUMBER(E2033),E2033,VALUE(SUBSTITUTE(E2033,"#",".01")))</f>
        <v>-62083.294</v>
      </c>
    </row>
    <row r="2034" customFormat="false" ht="13" hidden="false" customHeight="false" outlineLevel="0" collapsed="false">
      <c r="A2034" s="0" t="n">
        <v>98</v>
      </c>
      <c r="B2034" s="0" t="n">
        <v>66</v>
      </c>
      <c r="C2034" s="0" t="n">
        <v>164</v>
      </c>
      <c r="D2034" s="0" t="s">
        <v>732</v>
      </c>
      <c r="E2034" s="0" t="n">
        <v>-65973.294</v>
      </c>
      <c r="F2034" s="0" t="n">
        <v>2.534</v>
      </c>
      <c r="G2034" s="0" t="n">
        <f aca="false">IF(ISNUMBER(E2034),E2034,VALUE(SUBSTITUTE(E2034,"#",".01")))</f>
        <v>-65973.294</v>
      </c>
    </row>
    <row r="2035" customFormat="false" ht="13" hidden="false" customHeight="false" outlineLevel="0" collapsed="false">
      <c r="A2035" s="0" t="n">
        <v>97</v>
      </c>
      <c r="B2035" s="0" t="n">
        <v>67</v>
      </c>
      <c r="C2035" s="0" t="n">
        <v>164</v>
      </c>
      <c r="D2035" s="0" t="s">
        <v>741</v>
      </c>
      <c r="E2035" s="0" t="n">
        <v>-64987.069</v>
      </c>
      <c r="F2035" s="0" t="n">
        <v>2.773</v>
      </c>
      <c r="G2035" s="0" t="n">
        <f aca="false">IF(ISNUMBER(E2035),E2035,VALUE(SUBSTITUTE(E2035,"#",".01")))</f>
        <v>-64987.069</v>
      </c>
    </row>
    <row r="2036" customFormat="false" ht="13" hidden="false" customHeight="false" outlineLevel="0" collapsed="false">
      <c r="A2036" s="0" t="n">
        <v>96</v>
      </c>
      <c r="B2036" s="0" t="n">
        <v>68</v>
      </c>
      <c r="C2036" s="0" t="n">
        <v>164</v>
      </c>
      <c r="D2036" s="0" t="s">
        <v>757</v>
      </c>
      <c r="E2036" s="0" t="n">
        <v>-65949.562</v>
      </c>
      <c r="F2036" s="0" t="n">
        <v>3.07</v>
      </c>
      <c r="G2036" s="0" t="n">
        <f aca="false">IF(ISNUMBER(E2036),E2036,VALUE(SUBSTITUTE(E2036,"#",".01")))</f>
        <v>-65949.562</v>
      </c>
    </row>
    <row r="2037" customFormat="false" ht="13" hidden="false" customHeight="false" outlineLevel="0" collapsed="false">
      <c r="A2037" s="0" t="n">
        <v>95</v>
      </c>
      <c r="B2037" s="0" t="n">
        <v>69</v>
      </c>
      <c r="C2037" s="0" t="n">
        <v>164</v>
      </c>
      <c r="D2037" s="0" t="s">
        <v>765</v>
      </c>
      <c r="E2037" s="0" t="n">
        <v>-61888.462</v>
      </c>
      <c r="F2037" s="0" t="n">
        <v>27.945</v>
      </c>
      <c r="G2037" s="0" t="n">
        <f aca="false">IF(ISNUMBER(E2037),E2037,VALUE(SUBSTITUTE(E2037,"#",".01")))</f>
        <v>-61888.462</v>
      </c>
    </row>
    <row r="2038" customFormat="false" ht="13" hidden="false" customHeight="false" outlineLevel="0" collapsed="false">
      <c r="A2038" s="0" t="n">
        <v>94</v>
      </c>
      <c r="B2038" s="0" t="n">
        <v>70</v>
      </c>
      <c r="C2038" s="0" t="n">
        <v>164</v>
      </c>
      <c r="D2038" s="0" t="s">
        <v>777</v>
      </c>
      <c r="E2038" s="0" t="n">
        <v>-61022.716</v>
      </c>
      <c r="F2038" s="0" t="n">
        <v>15.993</v>
      </c>
      <c r="G2038" s="0" t="n">
        <f aca="false">IF(ISNUMBER(E2038),E2038,VALUE(SUBSTITUTE(E2038,"#",".01")))</f>
        <v>-61022.716</v>
      </c>
    </row>
    <row r="2039" customFormat="false" ht="13" hidden="false" customHeight="false" outlineLevel="0" collapsed="false">
      <c r="A2039" s="0" t="n">
        <v>93</v>
      </c>
      <c r="B2039" s="0" t="n">
        <v>71</v>
      </c>
      <c r="C2039" s="0" t="n">
        <v>164</v>
      </c>
      <c r="D2039" s="0" t="s">
        <v>790</v>
      </c>
      <c r="E2039" s="0" t="n">
        <v>-54642.37</v>
      </c>
      <c r="F2039" s="0" t="n">
        <v>27.945</v>
      </c>
      <c r="G2039" s="0" t="n">
        <f aca="false">IF(ISNUMBER(E2039),E2039,VALUE(SUBSTITUTE(E2039,"#",".01")))</f>
        <v>-54642.37</v>
      </c>
    </row>
    <row r="2040" customFormat="false" ht="13" hidden="false" customHeight="false" outlineLevel="0" collapsed="false">
      <c r="A2040" s="0" t="n">
        <v>92</v>
      </c>
      <c r="B2040" s="0" t="n">
        <v>72</v>
      </c>
      <c r="C2040" s="0" t="n">
        <v>164</v>
      </c>
      <c r="D2040" s="0" t="s">
        <v>803</v>
      </c>
      <c r="E2040" s="0" t="n">
        <v>-51821.541</v>
      </c>
      <c r="F2040" s="0" t="n">
        <v>20.403</v>
      </c>
      <c r="G2040" s="0" t="n">
        <f aca="false">IF(ISNUMBER(E2040),E2040,VALUE(SUBSTITUTE(E2040,"#",".01")))</f>
        <v>-51821.541</v>
      </c>
    </row>
    <row r="2041" customFormat="false" ht="13" hidden="false" customHeight="false" outlineLevel="0" collapsed="false">
      <c r="A2041" s="0" t="n">
        <v>91</v>
      </c>
      <c r="B2041" s="0" t="n">
        <v>73</v>
      </c>
      <c r="C2041" s="0" t="n">
        <v>164</v>
      </c>
      <c r="D2041" s="0" t="s">
        <v>813</v>
      </c>
      <c r="E2041" s="0" t="n">
        <v>-43282.801</v>
      </c>
      <c r="F2041" s="0" t="n">
        <v>27.945</v>
      </c>
      <c r="G2041" s="0" t="n">
        <f aca="false">IF(ISNUMBER(E2041),E2041,VALUE(SUBSTITUTE(E2041,"#",".01")))</f>
        <v>-43282.801</v>
      </c>
    </row>
    <row r="2042" customFormat="false" ht="13" hidden="false" customHeight="false" outlineLevel="0" collapsed="false">
      <c r="A2042" s="0" t="n">
        <v>90</v>
      </c>
      <c r="B2042" s="0" t="n">
        <v>74</v>
      </c>
      <c r="C2042" s="0" t="n">
        <v>164</v>
      </c>
      <c r="D2042" s="0" t="s">
        <v>825</v>
      </c>
      <c r="E2042" s="0" t="n">
        <v>-38233.747</v>
      </c>
      <c r="F2042" s="0" t="n">
        <v>11.756</v>
      </c>
      <c r="G2042" s="0" t="n">
        <f aca="false">IF(ISNUMBER(E2042),E2042,VALUE(SUBSTITUTE(E2042,"#",".01")))</f>
        <v>-38233.747</v>
      </c>
    </row>
    <row r="2043" customFormat="false" ht="13" hidden="false" customHeight="false" outlineLevel="0" collapsed="false">
      <c r="A2043" s="0" t="n">
        <v>89</v>
      </c>
      <c r="B2043" s="0" t="n">
        <v>75</v>
      </c>
      <c r="C2043" s="0" t="n">
        <v>164</v>
      </c>
      <c r="D2043" s="0" t="s">
        <v>833</v>
      </c>
      <c r="E2043" s="0" t="s">
        <v>854</v>
      </c>
      <c r="F2043" s="0" t="s">
        <v>855</v>
      </c>
      <c r="G2043" s="0" t="n">
        <f aca="false">IF(ISNUMBER(E2043),E2043,VALUE(SUBSTITUTE(E2043,"#",".01")))</f>
        <v>-27644.01</v>
      </c>
    </row>
    <row r="2044" customFormat="false" ht="13" hidden="false" customHeight="false" outlineLevel="0" collapsed="false">
      <c r="A2044" s="0" t="n">
        <v>88</v>
      </c>
      <c r="B2044" s="0" t="n">
        <v>76</v>
      </c>
      <c r="C2044" s="0" t="n">
        <v>164</v>
      </c>
      <c r="D2044" s="0" t="s">
        <v>845</v>
      </c>
      <c r="E2044" s="0" t="n">
        <v>-20459.661</v>
      </c>
      <c r="F2044" s="0" t="n">
        <v>208.591</v>
      </c>
      <c r="G2044" s="0" t="n">
        <f aca="false">IF(ISNUMBER(E2044),E2044,VALUE(SUBSTITUTE(E2044,"#",".01")))</f>
        <v>-20459.661</v>
      </c>
    </row>
    <row r="2045" customFormat="false" ht="13" hidden="false" customHeight="false" outlineLevel="0" collapsed="false">
      <c r="A2045" s="0" t="n">
        <v>87</v>
      </c>
      <c r="B2045" s="0" t="n">
        <v>77</v>
      </c>
      <c r="C2045" s="0" t="n">
        <v>164</v>
      </c>
      <c r="D2045" s="0" t="s">
        <v>856</v>
      </c>
      <c r="E2045" s="0" t="s">
        <v>857</v>
      </c>
      <c r="F2045" s="0" t="s">
        <v>858</v>
      </c>
      <c r="G2045" s="0" t="n">
        <f aca="false">IF(ISNUMBER(E2045),E2045,VALUE(SUBSTITUTE(E2045,"#",".01")))</f>
        <v>-7265.01</v>
      </c>
    </row>
    <row r="2046" customFormat="false" ht="13" hidden="false" customHeight="false" outlineLevel="0" collapsed="false">
      <c r="A2046" s="0" t="n">
        <v>103</v>
      </c>
      <c r="B2046" s="0" t="n">
        <v>62</v>
      </c>
      <c r="C2046" s="0" t="n">
        <v>165</v>
      </c>
      <c r="D2046" s="0" t="s">
        <v>687</v>
      </c>
      <c r="E2046" s="0" t="s">
        <v>859</v>
      </c>
      <c r="F2046" s="0" t="s">
        <v>182</v>
      </c>
      <c r="G2046" s="0" t="n">
        <f aca="false">IF(ISNUMBER(E2046),E2046,VALUE(SUBSTITUTE(E2046,"#",".01")))</f>
        <v>-43799.01</v>
      </c>
    </row>
    <row r="2047" customFormat="false" ht="13" hidden="false" customHeight="false" outlineLevel="0" collapsed="false">
      <c r="A2047" s="0" t="n">
        <v>102</v>
      </c>
      <c r="B2047" s="0" t="n">
        <v>63</v>
      </c>
      <c r="C2047" s="0" t="n">
        <v>165</v>
      </c>
      <c r="D2047" s="0" t="s">
        <v>698</v>
      </c>
      <c r="E2047" s="0" t="s">
        <v>860</v>
      </c>
      <c r="F2047" s="0" t="s">
        <v>158</v>
      </c>
      <c r="G2047" s="0" t="n">
        <f aca="false">IF(ISNUMBER(E2047),E2047,VALUE(SUBSTITUTE(E2047,"#",".01")))</f>
        <v>-50561.01</v>
      </c>
    </row>
    <row r="2048" customFormat="false" ht="13" hidden="false" customHeight="false" outlineLevel="0" collapsed="false">
      <c r="A2048" s="0" t="n">
        <v>101</v>
      </c>
      <c r="B2048" s="0" t="n">
        <v>64</v>
      </c>
      <c r="C2048" s="0" t="n">
        <v>165</v>
      </c>
      <c r="D2048" s="0" t="s">
        <v>713</v>
      </c>
      <c r="E2048" s="0" t="s">
        <v>861</v>
      </c>
      <c r="F2048" s="0" t="s">
        <v>169</v>
      </c>
      <c r="G2048" s="0" t="n">
        <f aca="false">IF(ISNUMBER(E2048),E2048,VALUE(SUBSTITUTE(E2048,"#",".01")))</f>
        <v>-56467.01</v>
      </c>
    </row>
    <row r="2049" customFormat="false" ht="13" hidden="false" customHeight="false" outlineLevel="0" collapsed="false">
      <c r="A2049" s="0" t="n">
        <v>100</v>
      </c>
      <c r="B2049" s="0" t="n">
        <v>65</v>
      </c>
      <c r="C2049" s="0" t="n">
        <v>165</v>
      </c>
      <c r="D2049" s="0" t="s">
        <v>722</v>
      </c>
      <c r="E2049" s="0" t="s">
        <v>862</v>
      </c>
      <c r="F2049" s="0" t="s">
        <v>190</v>
      </c>
      <c r="G2049" s="0" t="n">
        <f aca="false">IF(ISNUMBER(E2049),E2049,VALUE(SUBSTITUTE(E2049,"#",".01")))</f>
        <v>-60659.01</v>
      </c>
    </row>
    <row r="2050" customFormat="false" ht="13" hidden="false" customHeight="false" outlineLevel="0" collapsed="false">
      <c r="A2050" s="0" t="n">
        <v>99</v>
      </c>
      <c r="B2050" s="0" t="n">
        <v>66</v>
      </c>
      <c r="C2050" s="0" t="n">
        <v>165</v>
      </c>
      <c r="D2050" s="0" t="s">
        <v>732</v>
      </c>
      <c r="E2050" s="0" t="n">
        <v>-63617.935</v>
      </c>
      <c r="F2050" s="0" t="n">
        <v>2.535</v>
      </c>
      <c r="G2050" s="0" t="n">
        <f aca="false">IF(ISNUMBER(E2050),E2050,VALUE(SUBSTITUTE(E2050,"#",".01")))</f>
        <v>-63617.935</v>
      </c>
    </row>
    <row r="2051" customFormat="false" ht="13" hidden="false" customHeight="false" outlineLevel="0" collapsed="false">
      <c r="A2051" s="0" t="n">
        <v>98</v>
      </c>
      <c r="B2051" s="0" t="n">
        <v>67</v>
      </c>
      <c r="C2051" s="0" t="n">
        <v>165</v>
      </c>
      <c r="D2051" s="0" t="s">
        <v>741</v>
      </c>
      <c r="E2051" s="0" t="n">
        <v>-64904.574</v>
      </c>
      <c r="F2051" s="0" t="n">
        <v>2.525</v>
      </c>
      <c r="G2051" s="0" t="n">
        <f aca="false">IF(ISNUMBER(E2051),E2051,VALUE(SUBSTITUTE(E2051,"#",".01")))</f>
        <v>-64904.574</v>
      </c>
    </row>
    <row r="2052" customFormat="false" ht="13" hidden="false" customHeight="false" outlineLevel="0" collapsed="false">
      <c r="A2052" s="0" t="n">
        <v>97</v>
      </c>
      <c r="B2052" s="0" t="n">
        <v>68</v>
      </c>
      <c r="C2052" s="0" t="n">
        <v>165</v>
      </c>
      <c r="D2052" s="0" t="s">
        <v>757</v>
      </c>
      <c r="E2052" s="0" t="n">
        <v>-64528.312</v>
      </c>
      <c r="F2052" s="0" t="n">
        <v>3.081</v>
      </c>
      <c r="G2052" s="0" t="n">
        <f aca="false">IF(ISNUMBER(E2052),E2052,VALUE(SUBSTITUTE(E2052,"#",".01")))</f>
        <v>-64528.312</v>
      </c>
    </row>
    <row r="2053" customFormat="false" ht="13" hidden="false" customHeight="false" outlineLevel="0" collapsed="false">
      <c r="A2053" s="0" t="n">
        <v>96</v>
      </c>
      <c r="B2053" s="0" t="n">
        <v>69</v>
      </c>
      <c r="C2053" s="0" t="n">
        <v>165</v>
      </c>
      <c r="D2053" s="0" t="s">
        <v>765</v>
      </c>
      <c r="E2053" s="0" t="n">
        <v>-62935.934</v>
      </c>
      <c r="F2053" s="0" t="n">
        <v>3.319</v>
      </c>
      <c r="G2053" s="0" t="n">
        <f aca="false">IF(ISNUMBER(E2053),E2053,VALUE(SUBSTITUTE(E2053,"#",".01")))</f>
        <v>-62935.934</v>
      </c>
    </row>
    <row r="2054" customFormat="false" ht="13" hidden="false" customHeight="false" outlineLevel="0" collapsed="false">
      <c r="A2054" s="0" t="n">
        <v>95</v>
      </c>
      <c r="B2054" s="0" t="n">
        <v>70</v>
      </c>
      <c r="C2054" s="0" t="n">
        <v>165</v>
      </c>
      <c r="D2054" s="0" t="s">
        <v>777</v>
      </c>
      <c r="E2054" s="0" t="n">
        <v>-60287.224</v>
      </c>
      <c r="F2054" s="0" t="n">
        <v>27.945</v>
      </c>
      <c r="G2054" s="0" t="n">
        <f aca="false">IF(ISNUMBER(E2054),E2054,VALUE(SUBSTITUTE(E2054,"#",".01")))</f>
        <v>-60287.224</v>
      </c>
    </row>
    <row r="2055" customFormat="false" ht="13" hidden="false" customHeight="false" outlineLevel="0" collapsed="false">
      <c r="A2055" s="0" t="n">
        <v>94</v>
      </c>
      <c r="B2055" s="0" t="n">
        <v>71</v>
      </c>
      <c r="C2055" s="0" t="n">
        <v>165</v>
      </c>
      <c r="D2055" s="0" t="s">
        <v>790</v>
      </c>
      <c r="E2055" s="0" t="n">
        <v>-56442.273</v>
      </c>
      <c r="F2055" s="0" t="n">
        <v>26.54</v>
      </c>
      <c r="G2055" s="0" t="n">
        <f aca="false">IF(ISNUMBER(E2055),E2055,VALUE(SUBSTITUTE(E2055,"#",".01")))</f>
        <v>-56442.273</v>
      </c>
    </row>
    <row r="2056" customFormat="false" ht="13" hidden="false" customHeight="false" outlineLevel="0" collapsed="false">
      <c r="A2056" s="0" t="n">
        <v>93</v>
      </c>
      <c r="B2056" s="0" t="n">
        <v>72</v>
      </c>
      <c r="C2056" s="0" t="n">
        <v>165</v>
      </c>
      <c r="D2056" s="0" t="s">
        <v>803</v>
      </c>
      <c r="E2056" s="0" t="n">
        <v>-51635.507</v>
      </c>
      <c r="F2056" s="0" t="n">
        <v>27.945</v>
      </c>
      <c r="G2056" s="0" t="n">
        <f aca="false">IF(ISNUMBER(E2056),E2056,VALUE(SUBSTITUTE(E2056,"#",".01")))</f>
        <v>-51635.507</v>
      </c>
    </row>
    <row r="2057" customFormat="false" ht="13" hidden="false" customHeight="false" outlineLevel="0" collapsed="false">
      <c r="A2057" s="0" t="n">
        <v>92</v>
      </c>
      <c r="B2057" s="0" t="n">
        <v>73</v>
      </c>
      <c r="C2057" s="0" t="n">
        <v>165</v>
      </c>
      <c r="D2057" s="0" t="s">
        <v>813</v>
      </c>
      <c r="E2057" s="0" t="n">
        <v>-45855.107</v>
      </c>
      <c r="F2057" s="0" t="n">
        <v>17.371</v>
      </c>
      <c r="G2057" s="0" t="n">
        <f aca="false">IF(ISNUMBER(E2057),E2057,VALUE(SUBSTITUTE(E2057,"#",".01")))</f>
        <v>-45855.107</v>
      </c>
    </row>
    <row r="2058" customFormat="false" ht="13" hidden="false" customHeight="false" outlineLevel="0" collapsed="false">
      <c r="A2058" s="0" t="n">
        <v>91</v>
      </c>
      <c r="B2058" s="0" t="n">
        <v>74</v>
      </c>
      <c r="C2058" s="0" t="n">
        <v>165</v>
      </c>
      <c r="D2058" s="0" t="s">
        <v>825</v>
      </c>
      <c r="E2058" s="0" t="n">
        <v>-38861.977</v>
      </c>
      <c r="F2058" s="0" t="n">
        <v>24.976</v>
      </c>
      <c r="G2058" s="0" t="n">
        <f aca="false">IF(ISNUMBER(E2058),E2058,VALUE(SUBSTITUTE(E2058,"#",".01")))</f>
        <v>-38861.977</v>
      </c>
    </row>
    <row r="2059" customFormat="false" ht="13" hidden="false" customHeight="false" outlineLevel="0" collapsed="false">
      <c r="A2059" s="0" t="n">
        <v>90</v>
      </c>
      <c r="B2059" s="0" t="n">
        <v>75</v>
      </c>
      <c r="C2059" s="0" t="n">
        <v>165</v>
      </c>
      <c r="D2059" s="0" t="s">
        <v>833</v>
      </c>
      <c r="E2059" s="0" t="n">
        <v>-30656.812</v>
      </c>
      <c r="F2059" s="0" t="n">
        <v>27.705</v>
      </c>
      <c r="G2059" s="0" t="n">
        <f aca="false">IF(ISNUMBER(E2059),E2059,VALUE(SUBSTITUTE(E2059,"#",".01")))</f>
        <v>-30656.812</v>
      </c>
    </row>
    <row r="2060" customFormat="false" ht="13" hidden="false" customHeight="false" outlineLevel="0" collapsed="false">
      <c r="A2060" s="0" t="n">
        <v>89</v>
      </c>
      <c r="B2060" s="0" t="n">
        <v>76</v>
      </c>
      <c r="C2060" s="0" t="n">
        <v>165</v>
      </c>
      <c r="D2060" s="0" t="s">
        <v>845</v>
      </c>
      <c r="E2060" s="0" t="s">
        <v>863</v>
      </c>
      <c r="F2060" s="0" t="s">
        <v>204</v>
      </c>
      <c r="G2060" s="0" t="n">
        <f aca="false">IF(ISNUMBER(E2060),E2060,VALUE(SUBSTITUTE(E2060,"#",".01")))</f>
        <v>-21646.01</v>
      </c>
    </row>
    <row r="2061" customFormat="false" ht="13" hidden="false" customHeight="false" outlineLevel="0" collapsed="false">
      <c r="A2061" s="0" t="n">
        <v>88</v>
      </c>
      <c r="B2061" s="0" t="n">
        <v>77</v>
      </c>
      <c r="C2061" s="0" t="n">
        <v>165</v>
      </c>
      <c r="D2061" s="0" t="s">
        <v>856</v>
      </c>
      <c r="E2061" s="0" t="s">
        <v>864</v>
      </c>
      <c r="F2061" s="0" t="s">
        <v>865</v>
      </c>
      <c r="G2061" s="0" t="n">
        <f aca="false">IF(ISNUMBER(E2061),E2061,VALUE(SUBSTITUTE(E2061,"#",".01")))</f>
        <v>-11625.01</v>
      </c>
    </row>
    <row r="2062" customFormat="false" ht="13" hidden="false" customHeight="false" outlineLevel="0" collapsed="false">
      <c r="A2062" s="0" t="n">
        <v>103</v>
      </c>
      <c r="B2062" s="0" t="n">
        <v>63</v>
      </c>
      <c r="C2062" s="0" t="n">
        <v>166</v>
      </c>
      <c r="D2062" s="0" t="s">
        <v>698</v>
      </c>
      <c r="E2062" s="0" t="s">
        <v>866</v>
      </c>
      <c r="F2062" s="0" t="s">
        <v>173</v>
      </c>
      <c r="G2062" s="0" t="n">
        <f aca="false">IF(ISNUMBER(E2062),E2062,VALUE(SUBSTITUTE(E2062,"#",".01")))</f>
        <v>-46603.01</v>
      </c>
    </row>
    <row r="2063" customFormat="false" ht="13" hidden="false" customHeight="false" outlineLevel="0" collapsed="false">
      <c r="A2063" s="0" t="n">
        <v>102</v>
      </c>
      <c r="B2063" s="0" t="n">
        <v>64</v>
      </c>
      <c r="C2063" s="0" t="n">
        <v>166</v>
      </c>
      <c r="D2063" s="0" t="s">
        <v>713</v>
      </c>
      <c r="E2063" s="0" t="s">
        <v>823</v>
      </c>
      <c r="F2063" s="0" t="s">
        <v>206</v>
      </c>
      <c r="G2063" s="0" t="n">
        <f aca="false">IF(ISNUMBER(E2063),E2063,VALUE(SUBSTITUTE(E2063,"#",".01")))</f>
        <v>-54399.01</v>
      </c>
    </row>
    <row r="2064" customFormat="false" ht="13" hidden="false" customHeight="false" outlineLevel="0" collapsed="false">
      <c r="A2064" s="0" t="n">
        <v>101</v>
      </c>
      <c r="B2064" s="0" t="n">
        <v>65</v>
      </c>
      <c r="C2064" s="0" t="n">
        <v>166</v>
      </c>
      <c r="D2064" s="0" t="s">
        <v>722</v>
      </c>
      <c r="E2064" s="0" t="n">
        <v>-57760.118</v>
      </c>
      <c r="F2064" s="0" t="n">
        <v>100.033</v>
      </c>
      <c r="G2064" s="0" t="n">
        <f aca="false">IF(ISNUMBER(E2064),E2064,VALUE(SUBSTITUTE(E2064,"#",".01")))</f>
        <v>-57760.118</v>
      </c>
    </row>
    <row r="2065" customFormat="false" ht="13" hidden="false" customHeight="false" outlineLevel="0" collapsed="false">
      <c r="A2065" s="0" t="n">
        <v>100</v>
      </c>
      <c r="B2065" s="0" t="n">
        <v>66</v>
      </c>
      <c r="C2065" s="0" t="n">
        <v>166</v>
      </c>
      <c r="D2065" s="0" t="s">
        <v>732</v>
      </c>
      <c r="E2065" s="0" t="n">
        <v>-62590.118</v>
      </c>
      <c r="F2065" s="0" t="n">
        <v>2.566</v>
      </c>
      <c r="G2065" s="0" t="n">
        <f aca="false">IF(ISNUMBER(E2065),E2065,VALUE(SUBSTITUTE(E2065,"#",".01")))</f>
        <v>-62590.118</v>
      </c>
    </row>
    <row r="2066" customFormat="false" ht="13" hidden="false" customHeight="false" outlineLevel="0" collapsed="false">
      <c r="A2066" s="0" t="n">
        <v>99</v>
      </c>
      <c r="B2066" s="0" t="n">
        <v>67</v>
      </c>
      <c r="C2066" s="0" t="n">
        <v>166</v>
      </c>
      <c r="D2066" s="0" t="s">
        <v>741</v>
      </c>
      <c r="E2066" s="0" t="n">
        <v>-63076.897</v>
      </c>
      <c r="F2066" s="0" t="n">
        <v>2.525</v>
      </c>
      <c r="G2066" s="0" t="n">
        <f aca="false">IF(ISNUMBER(E2066),E2066,VALUE(SUBSTITUTE(E2066,"#",".01")))</f>
        <v>-63076.897</v>
      </c>
    </row>
    <row r="2067" customFormat="false" ht="13" hidden="false" customHeight="false" outlineLevel="0" collapsed="false">
      <c r="A2067" s="0" t="n">
        <v>98</v>
      </c>
      <c r="B2067" s="0" t="n">
        <v>68</v>
      </c>
      <c r="C2067" s="0" t="n">
        <v>166</v>
      </c>
      <c r="D2067" s="0" t="s">
        <v>757</v>
      </c>
      <c r="E2067" s="0" t="n">
        <v>-64931.595</v>
      </c>
      <c r="F2067" s="0" t="n">
        <v>2.514</v>
      </c>
      <c r="G2067" s="0" t="n">
        <f aca="false">IF(ISNUMBER(E2067),E2067,VALUE(SUBSTITUTE(E2067,"#",".01")))</f>
        <v>-64931.595</v>
      </c>
    </row>
    <row r="2068" customFormat="false" ht="13" hidden="false" customHeight="false" outlineLevel="0" collapsed="false">
      <c r="A2068" s="0" t="n">
        <v>97</v>
      </c>
      <c r="B2068" s="0" t="n">
        <v>69</v>
      </c>
      <c r="C2068" s="0" t="n">
        <v>166</v>
      </c>
      <c r="D2068" s="0" t="s">
        <v>765</v>
      </c>
      <c r="E2068" s="0" t="n">
        <v>-61893.929</v>
      </c>
      <c r="F2068" s="0" t="n">
        <v>11.817</v>
      </c>
      <c r="G2068" s="0" t="n">
        <f aca="false">IF(ISNUMBER(E2068),E2068,VALUE(SUBSTITUTE(E2068,"#",".01")))</f>
        <v>-61893.929</v>
      </c>
    </row>
    <row r="2069" customFormat="false" ht="13" hidden="false" customHeight="false" outlineLevel="0" collapsed="false">
      <c r="A2069" s="0" t="n">
        <v>96</v>
      </c>
      <c r="B2069" s="0" t="n">
        <v>70</v>
      </c>
      <c r="C2069" s="0" t="n">
        <v>166</v>
      </c>
      <c r="D2069" s="0" t="s">
        <v>777</v>
      </c>
      <c r="E2069" s="0" t="n">
        <v>-61588.481</v>
      </c>
      <c r="F2069" s="0" t="n">
        <v>8.263</v>
      </c>
      <c r="G2069" s="0" t="n">
        <f aca="false">IF(ISNUMBER(E2069),E2069,VALUE(SUBSTITUTE(E2069,"#",".01")))</f>
        <v>-61588.481</v>
      </c>
    </row>
    <row r="2070" customFormat="false" ht="13" hidden="false" customHeight="false" outlineLevel="0" collapsed="false">
      <c r="A2070" s="0" t="n">
        <v>95</v>
      </c>
      <c r="B2070" s="0" t="n">
        <v>71</v>
      </c>
      <c r="C2070" s="0" t="n">
        <v>166</v>
      </c>
      <c r="D2070" s="0" t="s">
        <v>790</v>
      </c>
      <c r="E2070" s="0" t="n">
        <v>-56020.981</v>
      </c>
      <c r="F2070" s="0" t="n">
        <v>29.808</v>
      </c>
      <c r="G2070" s="0" t="n">
        <f aca="false">IF(ISNUMBER(E2070),E2070,VALUE(SUBSTITUTE(E2070,"#",".01")))</f>
        <v>-56020.981</v>
      </c>
    </row>
    <row r="2071" customFormat="false" ht="13" hidden="false" customHeight="false" outlineLevel="0" collapsed="false">
      <c r="A2071" s="0" t="n">
        <v>94</v>
      </c>
      <c r="B2071" s="0" t="n">
        <v>72</v>
      </c>
      <c r="C2071" s="0" t="n">
        <v>166</v>
      </c>
      <c r="D2071" s="0" t="s">
        <v>803</v>
      </c>
      <c r="E2071" s="0" t="n">
        <v>-53858.984</v>
      </c>
      <c r="F2071" s="0" t="n">
        <v>27.945</v>
      </c>
      <c r="G2071" s="0" t="n">
        <f aca="false">IF(ISNUMBER(E2071),E2071,VALUE(SUBSTITUTE(E2071,"#",".01")))</f>
        <v>-53858.984</v>
      </c>
    </row>
    <row r="2072" customFormat="false" ht="13" hidden="false" customHeight="false" outlineLevel="0" collapsed="false">
      <c r="A2072" s="0" t="n">
        <v>93</v>
      </c>
      <c r="B2072" s="0" t="n">
        <v>73</v>
      </c>
      <c r="C2072" s="0" t="n">
        <v>166</v>
      </c>
      <c r="D2072" s="0" t="s">
        <v>813</v>
      </c>
      <c r="E2072" s="0" t="n">
        <v>-46097.776</v>
      </c>
      <c r="F2072" s="0" t="n">
        <v>27.945</v>
      </c>
      <c r="G2072" s="0" t="n">
        <f aca="false">IF(ISNUMBER(E2072),E2072,VALUE(SUBSTITUTE(E2072,"#",".01")))</f>
        <v>-46097.776</v>
      </c>
    </row>
    <row r="2073" customFormat="false" ht="13" hidden="false" customHeight="false" outlineLevel="0" collapsed="false">
      <c r="A2073" s="0" t="n">
        <v>92</v>
      </c>
      <c r="B2073" s="0" t="n">
        <v>74</v>
      </c>
      <c r="C2073" s="0" t="n">
        <v>166</v>
      </c>
      <c r="D2073" s="0" t="s">
        <v>825</v>
      </c>
      <c r="E2073" s="0" t="n">
        <v>-41891.844</v>
      </c>
      <c r="F2073" s="0" t="n">
        <v>10.398</v>
      </c>
      <c r="G2073" s="0" t="n">
        <f aca="false">IF(ISNUMBER(E2073),E2073,VALUE(SUBSTITUTE(E2073,"#",".01")))</f>
        <v>-41891.844</v>
      </c>
    </row>
    <row r="2074" customFormat="false" ht="13" hidden="false" customHeight="false" outlineLevel="0" collapsed="false">
      <c r="A2074" s="0" t="n">
        <v>91</v>
      </c>
      <c r="B2074" s="0" t="n">
        <v>75</v>
      </c>
      <c r="C2074" s="0" t="n">
        <v>166</v>
      </c>
      <c r="D2074" s="0" t="s">
        <v>833</v>
      </c>
      <c r="E2074" s="0" t="s">
        <v>867</v>
      </c>
      <c r="F2074" s="0" t="s">
        <v>868</v>
      </c>
      <c r="G2074" s="0" t="n">
        <f aca="false">IF(ISNUMBER(E2074),E2074,VALUE(SUBSTITUTE(E2074,"#",".01")))</f>
        <v>-31850.01</v>
      </c>
    </row>
    <row r="2075" customFormat="false" ht="13" hidden="false" customHeight="false" outlineLevel="0" collapsed="false">
      <c r="A2075" s="0" t="n">
        <v>90</v>
      </c>
      <c r="B2075" s="0" t="n">
        <v>76</v>
      </c>
      <c r="C2075" s="0" t="n">
        <v>166</v>
      </c>
      <c r="D2075" s="0" t="s">
        <v>845</v>
      </c>
      <c r="E2075" s="0" t="n">
        <v>-25438.4</v>
      </c>
      <c r="F2075" s="0" t="n">
        <v>18.236</v>
      </c>
      <c r="G2075" s="0" t="n">
        <f aca="false">IF(ISNUMBER(E2075),E2075,VALUE(SUBSTITUTE(E2075,"#",".01")))</f>
        <v>-25438.4</v>
      </c>
    </row>
    <row r="2076" customFormat="false" ht="13" hidden="false" customHeight="false" outlineLevel="0" collapsed="false">
      <c r="A2076" s="0" t="n">
        <v>89</v>
      </c>
      <c r="B2076" s="0" t="n">
        <v>77</v>
      </c>
      <c r="C2076" s="0" t="n">
        <v>166</v>
      </c>
      <c r="D2076" s="0" t="s">
        <v>856</v>
      </c>
      <c r="E2076" s="0" t="s">
        <v>869</v>
      </c>
      <c r="F2076" s="0" t="s">
        <v>204</v>
      </c>
      <c r="G2076" s="0" t="n">
        <f aca="false">IF(ISNUMBER(E2076),E2076,VALUE(SUBSTITUTE(E2076,"#",".01")))</f>
        <v>-13205.01</v>
      </c>
    </row>
    <row r="2077" customFormat="false" ht="13" hidden="false" customHeight="false" outlineLevel="0" collapsed="false">
      <c r="A2077" s="0" t="n">
        <v>88</v>
      </c>
      <c r="B2077" s="0" t="n">
        <v>78</v>
      </c>
      <c r="C2077" s="0" t="n">
        <v>166</v>
      </c>
      <c r="D2077" s="0" t="s">
        <v>870</v>
      </c>
      <c r="E2077" s="0" t="s">
        <v>871</v>
      </c>
      <c r="F2077" s="0" t="s">
        <v>169</v>
      </c>
      <c r="G2077" s="0" t="n">
        <f aca="false">IF(ISNUMBER(E2077),E2077,VALUE(SUBSTITUTE(E2077,"#",".01")))</f>
        <v>-4792.01</v>
      </c>
    </row>
    <row r="2078" customFormat="false" ht="13" hidden="false" customHeight="false" outlineLevel="0" collapsed="false">
      <c r="A2078" s="0" t="n">
        <v>104</v>
      </c>
      <c r="B2078" s="0" t="n">
        <v>63</v>
      </c>
      <c r="C2078" s="0" t="n">
        <v>167</v>
      </c>
      <c r="D2078" s="0" t="s">
        <v>698</v>
      </c>
      <c r="E2078" s="0" t="s">
        <v>872</v>
      </c>
      <c r="F2078" s="0" t="s">
        <v>173</v>
      </c>
      <c r="G2078" s="0" t="n">
        <f aca="false">IF(ISNUMBER(E2078),E2078,VALUE(SUBSTITUTE(E2078,"#",".01")))</f>
        <v>-43585.01</v>
      </c>
    </row>
    <row r="2079" customFormat="false" ht="13" hidden="false" customHeight="false" outlineLevel="0" collapsed="false">
      <c r="A2079" s="0" t="n">
        <v>103</v>
      </c>
      <c r="B2079" s="0" t="n">
        <v>64</v>
      </c>
      <c r="C2079" s="0" t="n">
        <v>167</v>
      </c>
      <c r="D2079" s="0" t="s">
        <v>713</v>
      </c>
      <c r="E2079" s="0" t="s">
        <v>873</v>
      </c>
      <c r="F2079" s="0" t="s">
        <v>206</v>
      </c>
      <c r="G2079" s="0" t="n">
        <f aca="false">IF(ISNUMBER(E2079),E2079,VALUE(SUBSTITUTE(E2079,"#",".01")))</f>
        <v>-50701.01</v>
      </c>
    </row>
    <row r="2080" customFormat="false" ht="13" hidden="false" customHeight="false" outlineLevel="0" collapsed="false">
      <c r="A2080" s="0" t="n">
        <v>102</v>
      </c>
      <c r="B2080" s="0" t="n">
        <v>65</v>
      </c>
      <c r="C2080" s="0" t="n">
        <v>167</v>
      </c>
      <c r="D2080" s="0" t="s">
        <v>722</v>
      </c>
      <c r="E2080" s="0" t="s">
        <v>874</v>
      </c>
      <c r="F2080" s="0" t="s">
        <v>167</v>
      </c>
      <c r="G2080" s="0" t="n">
        <f aca="false">IF(ISNUMBER(E2080),E2080,VALUE(SUBSTITUTE(E2080,"#",".01")))</f>
        <v>-55843.01</v>
      </c>
    </row>
    <row r="2081" customFormat="false" ht="13" hidden="false" customHeight="false" outlineLevel="0" collapsed="false">
      <c r="A2081" s="0" t="n">
        <v>101</v>
      </c>
      <c r="B2081" s="0" t="n">
        <v>66</v>
      </c>
      <c r="C2081" s="0" t="n">
        <v>167</v>
      </c>
      <c r="D2081" s="0" t="s">
        <v>732</v>
      </c>
      <c r="E2081" s="0" t="n">
        <v>-59936.551</v>
      </c>
      <c r="F2081" s="0" t="n">
        <v>60.271</v>
      </c>
      <c r="G2081" s="0" t="n">
        <f aca="false">IF(ISNUMBER(E2081),E2081,VALUE(SUBSTITUTE(E2081,"#",".01")))</f>
        <v>-59936.551</v>
      </c>
    </row>
    <row r="2082" customFormat="false" ht="13" hidden="false" customHeight="false" outlineLevel="0" collapsed="false">
      <c r="A2082" s="0" t="n">
        <v>100</v>
      </c>
      <c r="B2082" s="0" t="n">
        <v>67</v>
      </c>
      <c r="C2082" s="0" t="n">
        <v>167</v>
      </c>
      <c r="D2082" s="0" t="s">
        <v>741</v>
      </c>
      <c r="E2082" s="0" t="n">
        <v>-62286.551</v>
      </c>
      <c r="F2082" s="0" t="n">
        <v>5.709</v>
      </c>
      <c r="G2082" s="0" t="n">
        <f aca="false">IF(ISNUMBER(E2082),E2082,VALUE(SUBSTITUTE(E2082,"#",".01")))</f>
        <v>-62286.551</v>
      </c>
    </row>
    <row r="2083" customFormat="false" ht="13" hidden="false" customHeight="false" outlineLevel="0" collapsed="false">
      <c r="A2083" s="0" t="n">
        <v>99</v>
      </c>
      <c r="B2083" s="0" t="n">
        <v>68</v>
      </c>
      <c r="C2083" s="0" t="n">
        <v>167</v>
      </c>
      <c r="D2083" s="0" t="s">
        <v>757</v>
      </c>
      <c r="E2083" s="0" t="n">
        <v>-63296.733</v>
      </c>
      <c r="F2083" s="0" t="n">
        <v>2.512</v>
      </c>
      <c r="G2083" s="0" t="n">
        <f aca="false">IF(ISNUMBER(E2083),E2083,VALUE(SUBSTITUTE(E2083,"#",".01")))</f>
        <v>-63296.733</v>
      </c>
    </row>
    <row r="2084" customFormat="false" ht="13" hidden="false" customHeight="false" outlineLevel="0" collapsed="false">
      <c r="A2084" s="0" t="n">
        <v>98</v>
      </c>
      <c r="B2084" s="0" t="n">
        <v>69</v>
      </c>
      <c r="C2084" s="0" t="n">
        <v>167</v>
      </c>
      <c r="D2084" s="0" t="s">
        <v>765</v>
      </c>
      <c r="E2084" s="0" t="n">
        <v>-62548.311</v>
      </c>
      <c r="F2084" s="0" t="n">
        <v>2.674</v>
      </c>
      <c r="G2084" s="0" t="n">
        <f aca="false">IF(ISNUMBER(E2084),E2084,VALUE(SUBSTITUTE(E2084,"#",".01")))</f>
        <v>-62548.311</v>
      </c>
    </row>
    <row r="2085" customFormat="false" ht="13" hidden="false" customHeight="false" outlineLevel="0" collapsed="false">
      <c r="A2085" s="0" t="n">
        <v>97</v>
      </c>
      <c r="B2085" s="0" t="n">
        <v>70</v>
      </c>
      <c r="C2085" s="0" t="n">
        <v>167</v>
      </c>
      <c r="D2085" s="0" t="s">
        <v>777</v>
      </c>
      <c r="E2085" s="0" t="n">
        <v>-60594.053</v>
      </c>
      <c r="F2085" s="0" t="n">
        <v>4.628</v>
      </c>
      <c r="G2085" s="0" t="n">
        <f aca="false">IF(ISNUMBER(E2085),E2085,VALUE(SUBSTITUTE(E2085,"#",".01")))</f>
        <v>-60594.053</v>
      </c>
    </row>
    <row r="2086" customFormat="false" ht="13" hidden="false" customHeight="false" outlineLevel="0" collapsed="false">
      <c r="A2086" s="0" t="n">
        <v>96</v>
      </c>
      <c r="B2086" s="0" t="n">
        <v>71</v>
      </c>
      <c r="C2086" s="0" t="n">
        <v>167</v>
      </c>
      <c r="D2086" s="0" t="s">
        <v>790</v>
      </c>
      <c r="E2086" s="0" t="n">
        <v>-57501.125</v>
      </c>
      <c r="F2086" s="0" t="n">
        <v>31.671</v>
      </c>
      <c r="G2086" s="0" t="n">
        <f aca="false">IF(ISNUMBER(E2086),E2086,VALUE(SUBSTITUTE(E2086,"#",".01")))</f>
        <v>-57501.125</v>
      </c>
    </row>
    <row r="2087" customFormat="false" ht="13" hidden="false" customHeight="false" outlineLevel="0" collapsed="false">
      <c r="A2087" s="0" t="n">
        <v>95</v>
      </c>
      <c r="B2087" s="0" t="n">
        <v>72</v>
      </c>
      <c r="C2087" s="0" t="n">
        <v>167</v>
      </c>
      <c r="D2087" s="0" t="s">
        <v>803</v>
      </c>
      <c r="E2087" s="0" t="n">
        <v>-53467.756</v>
      </c>
      <c r="F2087" s="0" t="n">
        <v>27.945</v>
      </c>
      <c r="G2087" s="0" t="n">
        <f aca="false">IF(ISNUMBER(E2087),E2087,VALUE(SUBSTITUTE(E2087,"#",".01")))</f>
        <v>-53467.756</v>
      </c>
    </row>
    <row r="2088" customFormat="false" ht="13" hidden="false" customHeight="false" outlineLevel="0" collapsed="false">
      <c r="A2088" s="0" t="n">
        <v>94</v>
      </c>
      <c r="B2088" s="0" t="n">
        <v>73</v>
      </c>
      <c r="C2088" s="0" t="n">
        <v>167</v>
      </c>
      <c r="D2088" s="0" t="s">
        <v>813</v>
      </c>
      <c r="E2088" s="0" t="n">
        <v>-48351.06</v>
      </c>
      <c r="F2088" s="0" t="n">
        <v>27.945</v>
      </c>
      <c r="G2088" s="0" t="n">
        <f aca="false">IF(ISNUMBER(E2088),E2088,VALUE(SUBSTITUTE(E2088,"#",".01")))</f>
        <v>-48351.06</v>
      </c>
    </row>
    <row r="2089" customFormat="false" ht="13" hidden="false" customHeight="false" outlineLevel="0" collapsed="false">
      <c r="A2089" s="0" t="n">
        <v>93</v>
      </c>
      <c r="B2089" s="0" t="n">
        <v>74</v>
      </c>
      <c r="C2089" s="0" t="n">
        <v>167</v>
      </c>
      <c r="D2089" s="0" t="s">
        <v>825</v>
      </c>
      <c r="E2089" s="0" t="n">
        <v>-42088.612</v>
      </c>
      <c r="F2089" s="0" t="n">
        <v>19.264</v>
      </c>
      <c r="G2089" s="0" t="n">
        <f aca="false">IF(ISNUMBER(E2089),E2089,VALUE(SUBSTITUTE(E2089,"#",".01")))</f>
        <v>-42088.612</v>
      </c>
    </row>
    <row r="2090" customFormat="false" ht="13" hidden="false" customHeight="false" outlineLevel="0" collapsed="false">
      <c r="A2090" s="0" t="n">
        <v>92</v>
      </c>
      <c r="B2090" s="0" t="n">
        <v>75</v>
      </c>
      <c r="C2090" s="0" t="n">
        <v>167</v>
      </c>
      <c r="D2090" s="0" t="s">
        <v>833</v>
      </c>
      <c r="E2090" s="0" t="s">
        <v>875</v>
      </c>
      <c r="F2090" s="0" t="s">
        <v>876</v>
      </c>
      <c r="G2090" s="0" t="n">
        <f aca="false">IF(ISNUMBER(E2090),E2090,VALUE(SUBSTITUTE(E2090,"#",".01")))</f>
        <v>-34837.01</v>
      </c>
    </row>
    <row r="2091" customFormat="false" ht="13" hidden="false" customHeight="false" outlineLevel="0" collapsed="false">
      <c r="A2091" s="0" t="n">
        <v>91</v>
      </c>
      <c r="B2091" s="0" t="n">
        <v>76</v>
      </c>
      <c r="C2091" s="0" t="n">
        <v>167</v>
      </c>
      <c r="D2091" s="0" t="s">
        <v>845</v>
      </c>
      <c r="E2091" s="0" t="n">
        <v>-26502.896</v>
      </c>
      <c r="F2091" s="0" t="n">
        <v>72.688</v>
      </c>
      <c r="G2091" s="0" t="n">
        <f aca="false">IF(ISNUMBER(E2091),E2091,VALUE(SUBSTITUTE(E2091,"#",".01")))</f>
        <v>-26502.896</v>
      </c>
    </row>
    <row r="2092" customFormat="false" ht="13" hidden="false" customHeight="false" outlineLevel="0" collapsed="false">
      <c r="A2092" s="0" t="n">
        <v>90</v>
      </c>
      <c r="B2092" s="0" t="n">
        <v>77</v>
      </c>
      <c r="C2092" s="0" t="n">
        <v>167</v>
      </c>
      <c r="D2092" s="0" t="s">
        <v>856</v>
      </c>
      <c r="E2092" s="0" t="n">
        <v>-17078.797</v>
      </c>
      <c r="F2092" s="0" t="n">
        <v>18.948</v>
      </c>
      <c r="G2092" s="0" t="n">
        <f aca="false">IF(ISNUMBER(E2092),E2092,VALUE(SUBSTITUTE(E2092,"#",".01")))</f>
        <v>-17078.797</v>
      </c>
    </row>
    <row r="2093" customFormat="false" ht="13" hidden="false" customHeight="false" outlineLevel="0" collapsed="false">
      <c r="A2093" s="0" t="n">
        <v>89</v>
      </c>
      <c r="B2093" s="0" t="n">
        <v>78</v>
      </c>
      <c r="C2093" s="0" t="n">
        <v>167</v>
      </c>
      <c r="D2093" s="0" t="s">
        <v>870</v>
      </c>
      <c r="E2093" s="0" t="s">
        <v>877</v>
      </c>
      <c r="F2093" s="0" t="s">
        <v>878</v>
      </c>
      <c r="G2093" s="0" t="n">
        <f aca="false">IF(ISNUMBER(E2093),E2093,VALUE(SUBSTITUTE(E2093,"#",".01")))</f>
        <v>-6540.01</v>
      </c>
    </row>
    <row r="2094" customFormat="false" ht="13" hidden="false" customHeight="false" outlineLevel="0" collapsed="false">
      <c r="A2094" s="0" t="n">
        <v>104</v>
      </c>
      <c r="B2094" s="0" t="n">
        <v>64</v>
      </c>
      <c r="C2094" s="0" t="n">
        <v>168</v>
      </c>
      <c r="D2094" s="0" t="s">
        <v>713</v>
      </c>
      <c r="E2094" s="0" t="s">
        <v>879</v>
      </c>
      <c r="F2094" s="0" t="s">
        <v>158</v>
      </c>
      <c r="G2094" s="0" t="n">
        <f aca="false">IF(ISNUMBER(E2094),E2094,VALUE(SUBSTITUTE(E2094,"#",".01")))</f>
        <v>-48102.01</v>
      </c>
    </row>
    <row r="2095" customFormat="false" ht="13" hidden="false" customHeight="false" outlineLevel="0" collapsed="false">
      <c r="A2095" s="0" t="n">
        <v>103</v>
      </c>
      <c r="B2095" s="0" t="n">
        <v>65</v>
      </c>
      <c r="C2095" s="0" t="n">
        <v>168</v>
      </c>
      <c r="D2095" s="0" t="s">
        <v>722</v>
      </c>
      <c r="E2095" s="0" t="s">
        <v>572</v>
      </c>
      <c r="F2095" s="0" t="s">
        <v>169</v>
      </c>
      <c r="G2095" s="0" t="n">
        <f aca="false">IF(ISNUMBER(E2095),E2095,VALUE(SUBSTITUTE(E2095,"#",".01")))</f>
        <v>-52499.01</v>
      </c>
    </row>
    <row r="2096" customFormat="false" ht="13" hidden="false" customHeight="false" outlineLevel="0" collapsed="false">
      <c r="A2096" s="0" t="n">
        <v>102</v>
      </c>
      <c r="B2096" s="0" t="n">
        <v>66</v>
      </c>
      <c r="C2096" s="0" t="n">
        <v>168</v>
      </c>
      <c r="D2096" s="0" t="s">
        <v>732</v>
      </c>
      <c r="E2096" s="0" t="n">
        <v>-58564.175</v>
      </c>
      <c r="F2096" s="0" t="n">
        <v>140.027</v>
      </c>
      <c r="G2096" s="0" t="n">
        <f aca="false">IF(ISNUMBER(E2096),E2096,VALUE(SUBSTITUTE(E2096,"#",".01")))</f>
        <v>-58564.175</v>
      </c>
    </row>
    <row r="2097" customFormat="false" ht="13" hidden="false" customHeight="false" outlineLevel="0" collapsed="false">
      <c r="A2097" s="0" t="n">
        <v>101</v>
      </c>
      <c r="B2097" s="0" t="n">
        <v>67</v>
      </c>
      <c r="C2097" s="0" t="n">
        <v>168</v>
      </c>
      <c r="D2097" s="0" t="s">
        <v>741</v>
      </c>
      <c r="E2097" s="0" t="n">
        <v>-60066.731</v>
      </c>
      <c r="F2097" s="0" t="n">
        <v>30.105</v>
      </c>
      <c r="G2097" s="0" t="n">
        <f aca="false">IF(ISNUMBER(E2097),E2097,VALUE(SUBSTITUTE(E2097,"#",".01")))</f>
        <v>-60066.731</v>
      </c>
    </row>
    <row r="2098" customFormat="false" ht="13" hidden="false" customHeight="false" outlineLevel="0" collapsed="false">
      <c r="A2098" s="0" t="n">
        <v>100</v>
      </c>
      <c r="B2098" s="0" t="n">
        <v>68</v>
      </c>
      <c r="C2098" s="0" t="n">
        <v>168</v>
      </c>
      <c r="D2098" s="0" t="s">
        <v>757</v>
      </c>
      <c r="E2098" s="0" t="n">
        <v>-62996.731</v>
      </c>
      <c r="F2098" s="0" t="n">
        <v>2.512</v>
      </c>
      <c r="G2098" s="0" t="n">
        <f aca="false">IF(ISNUMBER(E2098),E2098,VALUE(SUBSTITUTE(E2098,"#",".01")))</f>
        <v>-62996.731</v>
      </c>
    </row>
    <row r="2099" customFormat="false" ht="13" hidden="false" customHeight="false" outlineLevel="0" collapsed="false">
      <c r="A2099" s="0" t="n">
        <v>99</v>
      </c>
      <c r="B2099" s="0" t="n">
        <v>69</v>
      </c>
      <c r="C2099" s="0" t="n">
        <v>168</v>
      </c>
      <c r="D2099" s="0" t="s">
        <v>765</v>
      </c>
      <c r="E2099" s="0" t="n">
        <v>-61317.664</v>
      </c>
      <c r="F2099" s="0" t="n">
        <v>2.897</v>
      </c>
      <c r="G2099" s="0" t="n">
        <f aca="false">IF(ISNUMBER(E2099),E2099,VALUE(SUBSTITUTE(E2099,"#",".01")))</f>
        <v>-61317.664</v>
      </c>
    </row>
    <row r="2100" customFormat="false" ht="13" hidden="false" customHeight="false" outlineLevel="0" collapsed="false">
      <c r="A2100" s="0" t="n">
        <v>98</v>
      </c>
      <c r="B2100" s="0" t="n">
        <v>70</v>
      </c>
      <c r="C2100" s="0" t="n">
        <v>168</v>
      </c>
      <c r="D2100" s="0" t="s">
        <v>777</v>
      </c>
      <c r="E2100" s="0" t="n">
        <v>-61574.646</v>
      </c>
      <c r="F2100" s="0" t="n">
        <v>4.391</v>
      </c>
      <c r="G2100" s="0" t="n">
        <f aca="false">IF(ISNUMBER(E2100),E2100,VALUE(SUBSTITUTE(E2100,"#",".01")))</f>
        <v>-61574.646</v>
      </c>
    </row>
    <row r="2101" customFormat="false" ht="13" hidden="false" customHeight="false" outlineLevel="0" collapsed="false">
      <c r="A2101" s="0" t="n">
        <v>97</v>
      </c>
      <c r="B2101" s="0" t="n">
        <v>71</v>
      </c>
      <c r="C2101" s="0" t="n">
        <v>168</v>
      </c>
      <c r="D2101" s="0" t="s">
        <v>790</v>
      </c>
      <c r="E2101" s="0" t="n">
        <v>-57064.151</v>
      </c>
      <c r="F2101" s="0" t="n">
        <v>46.95</v>
      </c>
      <c r="G2101" s="0" t="n">
        <f aca="false">IF(ISNUMBER(E2101),E2101,VALUE(SUBSTITUTE(E2101,"#",".01")))</f>
        <v>-57064.151</v>
      </c>
    </row>
    <row r="2102" customFormat="false" ht="13" hidden="false" customHeight="false" outlineLevel="0" collapsed="false">
      <c r="A2102" s="0" t="n">
        <v>96</v>
      </c>
      <c r="B2102" s="0" t="n">
        <v>72</v>
      </c>
      <c r="C2102" s="0" t="n">
        <v>168</v>
      </c>
      <c r="D2102" s="0" t="s">
        <v>803</v>
      </c>
      <c r="E2102" s="0" t="n">
        <v>-55360.552</v>
      </c>
      <c r="F2102" s="0" t="n">
        <v>27.945</v>
      </c>
      <c r="G2102" s="0" t="n">
        <f aca="false">IF(ISNUMBER(E2102),E2102,VALUE(SUBSTITUTE(E2102,"#",".01")))</f>
        <v>-55360.552</v>
      </c>
    </row>
    <row r="2103" customFormat="false" ht="13" hidden="false" customHeight="false" outlineLevel="0" collapsed="false">
      <c r="A2103" s="0" t="n">
        <v>95</v>
      </c>
      <c r="B2103" s="0" t="n">
        <v>73</v>
      </c>
      <c r="C2103" s="0" t="n">
        <v>168</v>
      </c>
      <c r="D2103" s="0" t="s">
        <v>813</v>
      </c>
      <c r="E2103" s="0" t="n">
        <v>-48393.908</v>
      </c>
      <c r="F2103" s="0" t="n">
        <v>27.945</v>
      </c>
      <c r="G2103" s="0" t="n">
        <f aca="false">IF(ISNUMBER(E2103),E2103,VALUE(SUBSTITUTE(E2103,"#",".01")))</f>
        <v>-48393.908</v>
      </c>
    </row>
    <row r="2104" customFormat="false" ht="13" hidden="false" customHeight="false" outlineLevel="0" collapsed="false">
      <c r="A2104" s="0" t="n">
        <v>94</v>
      </c>
      <c r="B2104" s="0" t="n">
        <v>74</v>
      </c>
      <c r="C2104" s="0" t="n">
        <v>168</v>
      </c>
      <c r="D2104" s="0" t="s">
        <v>825</v>
      </c>
      <c r="E2104" s="0" t="n">
        <v>-44890.192</v>
      </c>
      <c r="F2104" s="0" t="n">
        <v>16.283</v>
      </c>
      <c r="G2104" s="0" t="n">
        <f aca="false">IF(ISNUMBER(E2104),E2104,VALUE(SUBSTITUTE(E2104,"#",".01")))</f>
        <v>-44890.192</v>
      </c>
    </row>
    <row r="2105" customFormat="false" ht="13" hidden="false" customHeight="false" outlineLevel="0" collapsed="false">
      <c r="A2105" s="0" t="n">
        <v>93</v>
      </c>
      <c r="B2105" s="0" t="n">
        <v>75</v>
      </c>
      <c r="C2105" s="0" t="n">
        <v>168</v>
      </c>
      <c r="D2105" s="0" t="s">
        <v>833</v>
      </c>
      <c r="E2105" s="0" t="n">
        <v>-35794.885</v>
      </c>
      <c r="F2105" s="0" t="n">
        <v>30.821</v>
      </c>
      <c r="G2105" s="0" t="n">
        <f aca="false">IF(ISNUMBER(E2105),E2105,VALUE(SUBSTITUTE(E2105,"#",".01")))</f>
        <v>-35794.885</v>
      </c>
    </row>
    <row r="2106" customFormat="false" ht="13" hidden="false" customHeight="false" outlineLevel="0" collapsed="false">
      <c r="A2106" s="0" t="n">
        <v>92</v>
      </c>
      <c r="B2106" s="0" t="n">
        <v>76</v>
      </c>
      <c r="C2106" s="0" t="n">
        <v>168</v>
      </c>
      <c r="D2106" s="0" t="s">
        <v>845</v>
      </c>
      <c r="E2106" s="0" t="n">
        <v>-29990.68</v>
      </c>
      <c r="F2106" s="0" t="n">
        <v>12.103</v>
      </c>
      <c r="G2106" s="0" t="n">
        <f aca="false">IF(ISNUMBER(E2106),E2106,VALUE(SUBSTITUTE(E2106,"#",".01")))</f>
        <v>-29990.68</v>
      </c>
    </row>
    <row r="2107" customFormat="false" ht="13" hidden="false" customHeight="false" outlineLevel="0" collapsed="false">
      <c r="A2107" s="0" t="n">
        <v>91</v>
      </c>
      <c r="B2107" s="0" t="n">
        <v>77</v>
      </c>
      <c r="C2107" s="0" t="n">
        <v>168</v>
      </c>
      <c r="D2107" s="0" t="s">
        <v>856</v>
      </c>
      <c r="E2107" s="0" t="s">
        <v>880</v>
      </c>
      <c r="F2107" s="0" t="s">
        <v>881</v>
      </c>
      <c r="G2107" s="0" t="n">
        <f aca="false">IF(ISNUMBER(E2107),E2107,VALUE(SUBSTITUTE(E2107,"#",".01")))</f>
        <v>-18741.01</v>
      </c>
    </row>
    <row r="2108" customFormat="false" ht="13" hidden="false" customHeight="false" outlineLevel="0" collapsed="false">
      <c r="A2108" s="0" t="n">
        <v>90</v>
      </c>
      <c r="B2108" s="0" t="n">
        <v>78</v>
      </c>
      <c r="C2108" s="0" t="n">
        <v>168</v>
      </c>
      <c r="D2108" s="0" t="s">
        <v>870</v>
      </c>
      <c r="E2108" s="0" t="n">
        <v>-11037.512</v>
      </c>
      <c r="F2108" s="0" t="n">
        <v>208.792</v>
      </c>
      <c r="G2108" s="0" t="n">
        <f aca="false">IF(ISNUMBER(E2108),E2108,VALUE(SUBSTITUTE(E2108,"#",".01")))</f>
        <v>-11037.512</v>
      </c>
    </row>
    <row r="2109" customFormat="false" ht="13" hidden="false" customHeight="false" outlineLevel="0" collapsed="false">
      <c r="A2109" s="0" t="n">
        <v>105</v>
      </c>
      <c r="B2109" s="0" t="n">
        <v>64</v>
      </c>
      <c r="C2109" s="0" t="n">
        <v>169</v>
      </c>
      <c r="D2109" s="0" t="s">
        <v>713</v>
      </c>
      <c r="E2109" s="0" t="s">
        <v>435</v>
      </c>
      <c r="F2109" s="0" t="s">
        <v>173</v>
      </c>
      <c r="G2109" s="0" t="n">
        <f aca="false">IF(ISNUMBER(E2109),E2109,VALUE(SUBSTITUTE(E2109,"#",".01")))</f>
        <v>-43901.01</v>
      </c>
    </row>
    <row r="2110" customFormat="false" ht="13" hidden="false" customHeight="false" outlineLevel="0" collapsed="false">
      <c r="A2110" s="0" t="n">
        <v>104</v>
      </c>
      <c r="B2110" s="0" t="n">
        <v>65</v>
      </c>
      <c r="C2110" s="0" t="n">
        <v>169</v>
      </c>
      <c r="D2110" s="0" t="s">
        <v>722</v>
      </c>
      <c r="E2110" s="0" t="s">
        <v>882</v>
      </c>
      <c r="F2110" s="0" t="s">
        <v>206</v>
      </c>
      <c r="G2110" s="0" t="n">
        <f aca="false">IF(ISNUMBER(E2110),E2110,VALUE(SUBSTITUTE(E2110,"#",".01")))</f>
        <v>-50096.01</v>
      </c>
    </row>
    <row r="2111" customFormat="false" ht="13" hidden="false" customHeight="false" outlineLevel="0" collapsed="false">
      <c r="A2111" s="0" t="n">
        <v>103</v>
      </c>
      <c r="B2111" s="0" t="n">
        <v>66</v>
      </c>
      <c r="C2111" s="0" t="n">
        <v>169</v>
      </c>
      <c r="D2111" s="0" t="s">
        <v>732</v>
      </c>
      <c r="E2111" s="0" t="n">
        <v>-55603.099</v>
      </c>
      <c r="F2111" s="0" t="n">
        <v>300.679</v>
      </c>
      <c r="G2111" s="0" t="n">
        <f aca="false">IF(ISNUMBER(E2111),E2111,VALUE(SUBSTITUTE(E2111,"#",".01")))</f>
        <v>-55603.099</v>
      </c>
    </row>
    <row r="2112" customFormat="false" ht="13" hidden="false" customHeight="false" outlineLevel="0" collapsed="false">
      <c r="A2112" s="0" t="n">
        <v>102</v>
      </c>
      <c r="B2112" s="0" t="n">
        <v>67</v>
      </c>
      <c r="C2112" s="0" t="n">
        <v>169</v>
      </c>
      <c r="D2112" s="0" t="s">
        <v>741</v>
      </c>
      <c r="E2112" s="0" t="n">
        <v>-58803.099</v>
      </c>
      <c r="F2112" s="0" t="n">
        <v>20.189</v>
      </c>
      <c r="G2112" s="0" t="n">
        <f aca="false">IF(ISNUMBER(E2112),E2112,VALUE(SUBSTITUTE(E2112,"#",".01")))</f>
        <v>-58803.099</v>
      </c>
    </row>
    <row r="2113" customFormat="false" ht="13" hidden="false" customHeight="false" outlineLevel="0" collapsed="false">
      <c r="A2113" s="0" t="n">
        <v>101</v>
      </c>
      <c r="B2113" s="0" t="n">
        <v>68</v>
      </c>
      <c r="C2113" s="0" t="n">
        <v>169</v>
      </c>
      <c r="D2113" s="0" t="s">
        <v>757</v>
      </c>
      <c r="E2113" s="0" t="n">
        <v>-60928.684</v>
      </c>
      <c r="F2113" s="0" t="n">
        <v>2.516</v>
      </c>
      <c r="G2113" s="0" t="n">
        <f aca="false">IF(ISNUMBER(E2113),E2113,VALUE(SUBSTITUTE(E2113,"#",".01")))</f>
        <v>-60928.684</v>
      </c>
    </row>
    <row r="2114" customFormat="false" ht="13" hidden="false" customHeight="false" outlineLevel="0" collapsed="false">
      <c r="A2114" s="0" t="n">
        <v>100</v>
      </c>
      <c r="B2114" s="0" t="n">
        <v>69</v>
      </c>
      <c r="C2114" s="0" t="n">
        <v>169</v>
      </c>
      <c r="D2114" s="0" t="s">
        <v>765</v>
      </c>
      <c r="E2114" s="0" t="n">
        <v>-61279.963</v>
      </c>
      <c r="F2114" s="0" t="n">
        <v>2.476</v>
      </c>
      <c r="G2114" s="0" t="n">
        <f aca="false">IF(ISNUMBER(E2114),E2114,VALUE(SUBSTITUTE(E2114,"#",".01")))</f>
        <v>-61279.963</v>
      </c>
    </row>
    <row r="2115" customFormat="false" ht="13" hidden="false" customHeight="false" outlineLevel="0" collapsed="false">
      <c r="A2115" s="0" t="n">
        <v>99</v>
      </c>
      <c r="B2115" s="0" t="n">
        <v>70</v>
      </c>
      <c r="C2115" s="0" t="n">
        <v>169</v>
      </c>
      <c r="D2115" s="0" t="s">
        <v>777</v>
      </c>
      <c r="E2115" s="0" t="n">
        <v>-60370.311</v>
      </c>
      <c r="F2115" s="0" t="n">
        <v>4.391</v>
      </c>
      <c r="G2115" s="0" t="n">
        <f aca="false">IF(ISNUMBER(E2115),E2115,VALUE(SUBSTITUTE(E2115,"#",".01")))</f>
        <v>-60370.311</v>
      </c>
    </row>
    <row r="2116" customFormat="false" ht="13" hidden="false" customHeight="false" outlineLevel="0" collapsed="false">
      <c r="A2116" s="0" t="n">
        <v>98</v>
      </c>
      <c r="B2116" s="0" t="n">
        <v>71</v>
      </c>
      <c r="C2116" s="0" t="n">
        <v>169</v>
      </c>
      <c r="D2116" s="0" t="s">
        <v>790</v>
      </c>
      <c r="E2116" s="0" t="n">
        <v>-58077.311</v>
      </c>
      <c r="F2116" s="0" t="n">
        <v>5.318</v>
      </c>
      <c r="G2116" s="0" t="n">
        <f aca="false">IF(ISNUMBER(E2116),E2116,VALUE(SUBSTITUTE(E2116,"#",".01")))</f>
        <v>-58077.311</v>
      </c>
    </row>
    <row r="2117" customFormat="false" ht="13" hidden="false" customHeight="false" outlineLevel="0" collapsed="false">
      <c r="A2117" s="0" t="n">
        <v>97</v>
      </c>
      <c r="B2117" s="0" t="n">
        <v>72</v>
      </c>
      <c r="C2117" s="0" t="n">
        <v>169</v>
      </c>
      <c r="D2117" s="0" t="s">
        <v>803</v>
      </c>
      <c r="E2117" s="0" t="n">
        <v>-54716.89</v>
      </c>
      <c r="F2117" s="0" t="n">
        <v>27.945</v>
      </c>
      <c r="G2117" s="0" t="n">
        <f aca="false">IF(ISNUMBER(E2117),E2117,VALUE(SUBSTITUTE(E2117,"#",".01")))</f>
        <v>-54716.89</v>
      </c>
    </row>
    <row r="2118" customFormat="false" ht="13" hidden="false" customHeight="false" outlineLevel="0" collapsed="false">
      <c r="A2118" s="0" t="n">
        <v>96</v>
      </c>
      <c r="B2118" s="0" t="n">
        <v>73</v>
      </c>
      <c r="C2118" s="0" t="n">
        <v>169</v>
      </c>
      <c r="D2118" s="0" t="s">
        <v>813</v>
      </c>
      <c r="E2118" s="0" t="n">
        <v>-50290.43</v>
      </c>
      <c r="F2118" s="0" t="n">
        <v>27.945</v>
      </c>
      <c r="G2118" s="0" t="n">
        <f aca="false">IF(ISNUMBER(E2118),E2118,VALUE(SUBSTITUTE(E2118,"#",".01")))</f>
        <v>-50290.43</v>
      </c>
    </row>
    <row r="2119" customFormat="false" ht="13" hidden="false" customHeight="false" outlineLevel="0" collapsed="false">
      <c r="A2119" s="0" t="n">
        <v>95</v>
      </c>
      <c r="B2119" s="0" t="n">
        <v>74</v>
      </c>
      <c r="C2119" s="0" t="n">
        <v>169</v>
      </c>
      <c r="D2119" s="0" t="s">
        <v>825</v>
      </c>
      <c r="E2119" s="0" t="n">
        <v>-44917.768</v>
      </c>
      <c r="F2119" s="0" t="n">
        <v>15.436</v>
      </c>
      <c r="G2119" s="0" t="n">
        <f aca="false">IF(ISNUMBER(E2119),E2119,VALUE(SUBSTITUTE(E2119,"#",".01")))</f>
        <v>-44917.768</v>
      </c>
    </row>
    <row r="2120" customFormat="false" ht="13" hidden="false" customHeight="false" outlineLevel="0" collapsed="false">
      <c r="A2120" s="0" t="n">
        <v>94</v>
      </c>
      <c r="B2120" s="0" t="n">
        <v>75</v>
      </c>
      <c r="C2120" s="0" t="n">
        <v>169</v>
      </c>
      <c r="D2120" s="0" t="s">
        <v>833</v>
      </c>
      <c r="E2120" s="0" t="n">
        <v>-38385.847</v>
      </c>
      <c r="F2120" s="0" t="n">
        <v>28.102</v>
      </c>
      <c r="G2120" s="0" t="n">
        <f aca="false">IF(ISNUMBER(E2120),E2120,VALUE(SUBSTITUTE(E2120,"#",".01")))</f>
        <v>-38385.847</v>
      </c>
    </row>
    <row r="2121" customFormat="false" ht="13" hidden="false" customHeight="false" outlineLevel="0" collapsed="false">
      <c r="A2121" s="0" t="n">
        <v>93</v>
      </c>
      <c r="B2121" s="0" t="n">
        <v>76</v>
      </c>
      <c r="C2121" s="0" t="n">
        <v>169</v>
      </c>
      <c r="D2121" s="0" t="s">
        <v>845</v>
      </c>
      <c r="E2121" s="0" t="n">
        <v>-30721.352</v>
      </c>
      <c r="F2121" s="0" t="n">
        <v>25.197</v>
      </c>
      <c r="G2121" s="0" t="n">
        <f aca="false">IF(ISNUMBER(E2121),E2121,VALUE(SUBSTITUTE(E2121,"#",".01")))</f>
        <v>-30721.352</v>
      </c>
    </row>
    <row r="2122" customFormat="false" ht="13" hidden="false" customHeight="false" outlineLevel="0" collapsed="false">
      <c r="A2122" s="0" t="n">
        <v>92</v>
      </c>
      <c r="B2122" s="0" t="n">
        <v>77</v>
      </c>
      <c r="C2122" s="0" t="n">
        <v>169</v>
      </c>
      <c r="D2122" s="0" t="s">
        <v>856</v>
      </c>
      <c r="E2122" s="0" t="n">
        <v>-22081.119</v>
      </c>
      <c r="F2122" s="0" t="n">
        <v>26.465</v>
      </c>
      <c r="G2122" s="0" t="n">
        <f aca="false">IF(ISNUMBER(E2122),E2122,VALUE(SUBSTITUTE(E2122,"#",".01")))</f>
        <v>-22081.119</v>
      </c>
    </row>
    <row r="2123" customFormat="false" ht="13" hidden="false" customHeight="false" outlineLevel="0" collapsed="false">
      <c r="A2123" s="0" t="n">
        <v>91</v>
      </c>
      <c r="B2123" s="0" t="n">
        <v>78</v>
      </c>
      <c r="C2123" s="0" t="n">
        <v>169</v>
      </c>
      <c r="D2123" s="0" t="s">
        <v>870</v>
      </c>
      <c r="E2123" s="0" t="s">
        <v>883</v>
      </c>
      <c r="F2123" s="0" t="s">
        <v>204</v>
      </c>
      <c r="G2123" s="0" t="n">
        <f aca="false">IF(ISNUMBER(E2123),E2123,VALUE(SUBSTITUTE(E2123,"#",".01")))</f>
        <v>-12375.01</v>
      </c>
    </row>
    <row r="2124" customFormat="false" ht="13" hidden="false" customHeight="false" outlineLevel="0" collapsed="false">
      <c r="A2124" s="0" t="n">
        <v>90</v>
      </c>
      <c r="B2124" s="0" t="n">
        <v>79</v>
      </c>
      <c r="C2124" s="0" t="n">
        <v>169</v>
      </c>
      <c r="D2124" s="0" t="s">
        <v>884</v>
      </c>
      <c r="E2124" s="0" t="s">
        <v>885</v>
      </c>
      <c r="F2124" s="0" t="s">
        <v>180</v>
      </c>
      <c r="G2124" s="0" t="n">
        <f aca="false">IF(ISNUMBER(E2124),E2124,VALUE(SUBSTITUTE(E2124,"#",".01")))</f>
        <v>-1788.01</v>
      </c>
    </row>
    <row r="2125" customFormat="false" ht="13" hidden="false" customHeight="false" outlineLevel="0" collapsed="false">
      <c r="A2125" s="0" t="n">
        <v>105</v>
      </c>
      <c r="B2125" s="0" t="n">
        <v>65</v>
      </c>
      <c r="C2125" s="0" t="n">
        <v>170</v>
      </c>
      <c r="D2125" s="0" t="s">
        <v>722</v>
      </c>
      <c r="E2125" s="0" t="s">
        <v>886</v>
      </c>
      <c r="F2125" s="0" t="s">
        <v>158</v>
      </c>
      <c r="G2125" s="0" t="n">
        <f aca="false">IF(ISNUMBER(E2125),E2125,VALUE(SUBSTITUTE(E2125,"#",".01")))</f>
        <v>-46342.01</v>
      </c>
    </row>
    <row r="2126" customFormat="false" ht="13" hidden="false" customHeight="false" outlineLevel="0" collapsed="false">
      <c r="A2126" s="0" t="n">
        <v>104</v>
      </c>
      <c r="B2126" s="0" t="n">
        <v>66</v>
      </c>
      <c r="C2126" s="0" t="n">
        <v>170</v>
      </c>
      <c r="D2126" s="0" t="s">
        <v>732</v>
      </c>
      <c r="E2126" s="0" t="s">
        <v>887</v>
      </c>
      <c r="F2126" s="0" t="s">
        <v>190</v>
      </c>
      <c r="G2126" s="0" t="n">
        <f aca="false">IF(ISNUMBER(E2126),E2126,VALUE(SUBSTITUTE(E2126,"#",".01")))</f>
        <v>-53663.01</v>
      </c>
    </row>
    <row r="2127" customFormat="false" ht="13" hidden="false" customHeight="false" outlineLevel="0" collapsed="false">
      <c r="A2127" s="0" t="n">
        <v>103</v>
      </c>
      <c r="B2127" s="0" t="n">
        <v>67</v>
      </c>
      <c r="C2127" s="0" t="n">
        <v>170</v>
      </c>
      <c r="D2127" s="0" t="s">
        <v>741</v>
      </c>
      <c r="E2127" s="0" t="n">
        <v>-56244.606</v>
      </c>
      <c r="F2127" s="0" t="n">
        <v>50.076</v>
      </c>
      <c r="G2127" s="0" t="n">
        <f aca="false">IF(ISNUMBER(E2127),E2127,VALUE(SUBSTITUTE(E2127,"#",".01")))</f>
        <v>-56244.606</v>
      </c>
    </row>
    <row r="2128" customFormat="false" ht="13" hidden="false" customHeight="false" outlineLevel="0" collapsed="false">
      <c r="A2128" s="0" t="n">
        <v>102</v>
      </c>
      <c r="B2128" s="0" t="n">
        <v>68</v>
      </c>
      <c r="C2128" s="0" t="n">
        <v>170</v>
      </c>
      <c r="D2128" s="0" t="s">
        <v>757</v>
      </c>
      <c r="E2128" s="0" t="n">
        <v>-60114.606</v>
      </c>
      <c r="F2128" s="0" t="n">
        <v>2.754</v>
      </c>
      <c r="G2128" s="0" t="n">
        <f aca="false">IF(ISNUMBER(E2128),E2128,VALUE(SUBSTITUTE(E2128,"#",".01")))</f>
        <v>-60114.606</v>
      </c>
    </row>
    <row r="2129" customFormat="false" ht="13" hidden="false" customHeight="false" outlineLevel="0" collapsed="false">
      <c r="A2129" s="0" t="n">
        <v>101</v>
      </c>
      <c r="B2129" s="0" t="n">
        <v>69</v>
      </c>
      <c r="C2129" s="0" t="n">
        <v>170</v>
      </c>
      <c r="D2129" s="0" t="s">
        <v>765</v>
      </c>
      <c r="E2129" s="0" t="n">
        <v>-59800.614</v>
      </c>
      <c r="F2129" s="0" t="n">
        <v>2.476</v>
      </c>
      <c r="G2129" s="0" t="n">
        <f aca="false">IF(ISNUMBER(E2129),E2129,VALUE(SUBSTITUTE(E2129,"#",".01")))</f>
        <v>-59800.614</v>
      </c>
    </row>
    <row r="2130" customFormat="false" ht="13" hidden="false" customHeight="false" outlineLevel="0" collapsed="false">
      <c r="A2130" s="0" t="n">
        <v>100</v>
      </c>
      <c r="B2130" s="0" t="n">
        <v>70</v>
      </c>
      <c r="C2130" s="0" t="n">
        <v>170</v>
      </c>
      <c r="D2130" s="0" t="s">
        <v>777</v>
      </c>
      <c r="E2130" s="0" t="n">
        <v>-60768.957</v>
      </c>
      <c r="F2130" s="0" t="n">
        <v>2.449</v>
      </c>
      <c r="G2130" s="0" t="n">
        <f aca="false">IF(ISNUMBER(E2130),E2130,VALUE(SUBSTITUTE(E2130,"#",".01")))</f>
        <v>-60768.957</v>
      </c>
    </row>
    <row r="2131" customFormat="false" ht="13" hidden="false" customHeight="false" outlineLevel="0" collapsed="false">
      <c r="A2131" s="0" t="n">
        <v>99</v>
      </c>
      <c r="B2131" s="0" t="n">
        <v>71</v>
      </c>
      <c r="C2131" s="0" t="n">
        <v>170</v>
      </c>
      <c r="D2131" s="0" t="s">
        <v>790</v>
      </c>
      <c r="E2131" s="0" t="n">
        <v>-57310.199</v>
      </c>
      <c r="F2131" s="0" t="n">
        <v>17.02</v>
      </c>
      <c r="G2131" s="0" t="n">
        <f aca="false">IF(ISNUMBER(E2131),E2131,VALUE(SUBSTITUTE(E2131,"#",".01")))</f>
        <v>-57310.199</v>
      </c>
    </row>
    <row r="2132" customFormat="false" ht="13" hidden="false" customHeight="false" outlineLevel="0" collapsed="false">
      <c r="A2132" s="0" t="n">
        <v>98</v>
      </c>
      <c r="B2132" s="0" t="n">
        <v>72</v>
      </c>
      <c r="C2132" s="0" t="n">
        <v>170</v>
      </c>
      <c r="D2132" s="0" t="s">
        <v>803</v>
      </c>
      <c r="E2132" s="0" t="n">
        <v>-56253.855</v>
      </c>
      <c r="F2132" s="0" t="n">
        <v>27.945</v>
      </c>
      <c r="G2132" s="0" t="n">
        <f aca="false">IF(ISNUMBER(E2132),E2132,VALUE(SUBSTITUTE(E2132,"#",".01")))</f>
        <v>-56253.855</v>
      </c>
    </row>
    <row r="2133" customFormat="false" ht="13" hidden="false" customHeight="false" outlineLevel="0" collapsed="false">
      <c r="A2133" s="0" t="n">
        <v>97</v>
      </c>
      <c r="B2133" s="0" t="n">
        <v>73</v>
      </c>
      <c r="C2133" s="0" t="n">
        <v>170</v>
      </c>
      <c r="D2133" s="0" t="s">
        <v>813</v>
      </c>
      <c r="E2133" s="0" t="n">
        <v>-50137.665</v>
      </c>
      <c r="F2133" s="0" t="n">
        <v>27.945</v>
      </c>
      <c r="G2133" s="0" t="n">
        <f aca="false">IF(ISNUMBER(E2133),E2133,VALUE(SUBSTITUTE(E2133,"#",".01")))</f>
        <v>-50137.665</v>
      </c>
    </row>
    <row r="2134" customFormat="false" ht="13" hidden="false" customHeight="false" outlineLevel="0" collapsed="false">
      <c r="A2134" s="0" t="n">
        <v>96</v>
      </c>
      <c r="B2134" s="0" t="n">
        <v>74</v>
      </c>
      <c r="C2134" s="0" t="n">
        <v>170</v>
      </c>
      <c r="D2134" s="0" t="s">
        <v>825</v>
      </c>
      <c r="E2134" s="0" t="n">
        <v>-47293.364</v>
      </c>
      <c r="F2134" s="0" t="n">
        <v>15.127</v>
      </c>
      <c r="G2134" s="0" t="n">
        <f aca="false">IF(ISNUMBER(E2134),E2134,VALUE(SUBSTITUTE(E2134,"#",".01")))</f>
        <v>-47293.364</v>
      </c>
    </row>
    <row r="2135" customFormat="false" ht="13" hidden="false" customHeight="false" outlineLevel="0" collapsed="false">
      <c r="A2135" s="0" t="n">
        <v>95</v>
      </c>
      <c r="B2135" s="0" t="n">
        <v>75</v>
      </c>
      <c r="C2135" s="0" t="n">
        <v>170</v>
      </c>
      <c r="D2135" s="0" t="s">
        <v>833</v>
      </c>
      <c r="E2135" s="0" t="n">
        <v>-38917.754</v>
      </c>
      <c r="F2135" s="0" t="n">
        <v>25.795</v>
      </c>
      <c r="G2135" s="0" t="n">
        <f aca="false">IF(ISNUMBER(E2135),E2135,VALUE(SUBSTITUTE(E2135,"#",".01")))</f>
        <v>-38917.754</v>
      </c>
    </row>
    <row r="2136" customFormat="false" ht="13" hidden="false" customHeight="false" outlineLevel="0" collapsed="false">
      <c r="A2136" s="0" t="n">
        <v>94</v>
      </c>
      <c r="B2136" s="0" t="n">
        <v>76</v>
      </c>
      <c r="C2136" s="0" t="n">
        <v>170</v>
      </c>
      <c r="D2136" s="0" t="s">
        <v>845</v>
      </c>
      <c r="E2136" s="0" t="n">
        <v>-33927.78</v>
      </c>
      <c r="F2136" s="0" t="n">
        <v>10.9</v>
      </c>
      <c r="G2136" s="0" t="n">
        <f aca="false">IF(ISNUMBER(E2136),E2136,VALUE(SUBSTITUTE(E2136,"#",".01")))</f>
        <v>-33927.78</v>
      </c>
    </row>
    <row r="2137" customFormat="false" ht="13" hidden="false" customHeight="false" outlineLevel="0" collapsed="false">
      <c r="A2137" s="0" t="n">
        <v>93</v>
      </c>
      <c r="B2137" s="0" t="n">
        <v>77</v>
      </c>
      <c r="C2137" s="0" t="n">
        <v>170</v>
      </c>
      <c r="D2137" s="0" t="s">
        <v>856</v>
      </c>
      <c r="E2137" s="0" t="s">
        <v>888</v>
      </c>
      <c r="F2137" s="0" t="s">
        <v>356</v>
      </c>
      <c r="G2137" s="0" t="n">
        <f aca="false">IF(ISNUMBER(E2137),E2137,VALUE(SUBSTITUTE(E2137,"#",".01")))</f>
        <v>-23320.01</v>
      </c>
    </row>
    <row r="2138" customFormat="false" ht="13" hidden="false" customHeight="false" outlineLevel="0" collapsed="false">
      <c r="A2138" s="0" t="n">
        <v>92</v>
      </c>
      <c r="B2138" s="0" t="n">
        <v>78</v>
      </c>
      <c r="C2138" s="0" t="n">
        <v>170</v>
      </c>
      <c r="D2138" s="0" t="s">
        <v>870</v>
      </c>
      <c r="E2138" s="0" t="n">
        <v>-16305.533</v>
      </c>
      <c r="F2138" s="0" t="n">
        <v>18.662</v>
      </c>
      <c r="G2138" s="0" t="n">
        <f aca="false">IF(ISNUMBER(E2138),E2138,VALUE(SUBSTITUTE(E2138,"#",".01")))</f>
        <v>-16305.533</v>
      </c>
    </row>
    <row r="2139" customFormat="false" ht="13" hidden="false" customHeight="false" outlineLevel="0" collapsed="false">
      <c r="A2139" s="0" t="n">
        <v>91</v>
      </c>
      <c r="B2139" s="0" t="n">
        <v>79</v>
      </c>
      <c r="C2139" s="0" t="n">
        <v>170</v>
      </c>
      <c r="D2139" s="0" t="s">
        <v>884</v>
      </c>
      <c r="E2139" s="0" t="s">
        <v>889</v>
      </c>
      <c r="F2139" s="0" t="s">
        <v>890</v>
      </c>
      <c r="G2139" s="0" t="n">
        <f aca="false">IF(ISNUMBER(E2139),E2139,VALUE(SUBSTITUTE(E2139,"#",".01")))</f>
        <v>-3612.01</v>
      </c>
    </row>
    <row r="2140" customFormat="false" ht="13" hidden="false" customHeight="false" outlineLevel="0" collapsed="false">
      <c r="A2140" s="0" t="n">
        <v>106</v>
      </c>
      <c r="B2140" s="0" t="n">
        <v>65</v>
      </c>
      <c r="C2140" s="0" t="n">
        <v>171</v>
      </c>
      <c r="D2140" s="0" t="s">
        <v>722</v>
      </c>
      <c r="E2140" s="0" t="s">
        <v>891</v>
      </c>
      <c r="F2140" s="0" t="s">
        <v>173</v>
      </c>
      <c r="G2140" s="0" t="n">
        <f aca="false">IF(ISNUMBER(E2140),E2140,VALUE(SUBSTITUTE(E2140,"#",".01")))</f>
        <v>-43501.01</v>
      </c>
    </row>
    <row r="2141" customFormat="false" ht="13" hidden="false" customHeight="false" outlineLevel="0" collapsed="false">
      <c r="A2141" s="0" t="n">
        <v>105</v>
      </c>
      <c r="B2141" s="0" t="n">
        <v>66</v>
      </c>
      <c r="C2141" s="0" t="n">
        <v>171</v>
      </c>
      <c r="D2141" s="0" t="s">
        <v>732</v>
      </c>
      <c r="E2141" s="0" t="s">
        <v>892</v>
      </c>
      <c r="F2141" s="0" t="s">
        <v>180</v>
      </c>
      <c r="G2141" s="0" t="n">
        <f aca="false">IF(ISNUMBER(E2141),E2141,VALUE(SUBSTITUTE(E2141,"#",".01")))</f>
        <v>-50114.01</v>
      </c>
    </row>
    <row r="2142" customFormat="false" ht="13" hidden="false" customHeight="false" outlineLevel="0" collapsed="false">
      <c r="A2142" s="0" t="n">
        <v>104</v>
      </c>
      <c r="B2142" s="0" t="n">
        <v>67</v>
      </c>
      <c r="C2142" s="0" t="n">
        <v>171</v>
      </c>
      <c r="D2142" s="0" t="s">
        <v>741</v>
      </c>
      <c r="E2142" s="0" t="n">
        <v>-54524.862</v>
      </c>
      <c r="F2142" s="0" t="n">
        <v>600.006</v>
      </c>
      <c r="G2142" s="0" t="n">
        <f aca="false">IF(ISNUMBER(E2142),E2142,VALUE(SUBSTITUTE(E2142,"#",".01")))</f>
        <v>-54524.862</v>
      </c>
    </row>
    <row r="2143" customFormat="false" ht="13" hidden="false" customHeight="false" outlineLevel="0" collapsed="false">
      <c r="A2143" s="0" t="n">
        <v>103</v>
      </c>
      <c r="B2143" s="0" t="n">
        <v>68</v>
      </c>
      <c r="C2143" s="0" t="n">
        <v>171</v>
      </c>
      <c r="D2143" s="0" t="s">
        <v>757</v>
      </c>
      <c r="E2143" s="0" t="n">
        <v>-57724.862</v>
      </c>
      <c r="F2143" s="0" t="n">
        <v>2.763</v>
      </c>
      <c r="G2143" s="0" t="n">
        <f aca="false">IF(ISNUMBER(E2143),E2143,VALUE(SUBSTITUTE(E2143,"#",".01")))</f>
        <v>-57724.862</v>
      </c>
    </row>
    <row r="2144" customFormat="false" ht="13" hidden="false" customHeight="false" outlineLevel="0" collapsed="false">
      <c r="A2144" s="0" t="n">
        <v>102</v>
      </c>
      <c r="B2144" s="0" t="n">
        <v>69</v>
      </c>
      <c r="C2144" s="0" t="n">
        <v>171</v>
      </c>
      <c r="D2144" s="0" t="s">
        <v>765</v>
      </c>
      <c r="E2144" s="0" t="n">
        <v>-59215.595</v>
      </c>
      <c r="F2144" s="0" t="n">
        <v>2.584</v>
      </c>
      <c r="G2144" s="0" t="n">
        <f aca="false">IF(ISNUMBER(E2144),E2144,VALUE(SUBSTITUTE(E2144,"#",".01")))</f>
        <v>-59215.595</v>
      </c>
    </row>
    <row r="2145" customFormat="false" ht="13" hidden="false" customHeight="false" outlineLevel="0" collapsed="false">
      <c r="A2145" s="0" t="n">
        <v>101</v>
      </c>
      <c r="B2145" s="0" t="n">
        <v>70</v>
      </c>
      <c r="C2145" s="0" t="n">
        <v>171</v>
      </c>
      <c r="D2145" s="0" t="s">
        <v>777</v>
      </c>
      <c r="E2145" s="0" t="n">
        <v>-59312.137</v>
      </c>
      <c r="F2145" s="0" t="n">
        <v>2.4</v>
      </c>
      <c r="G2145" s="0" t="n">
        <f aca="false">IF(ISNUMBER(E2145),E2145,VALUE(SUBSTITUTE(E2145,"#",".01")))</f>
        <v>-59312.137</v>
      </c>
    </row>
    <row r="2146" customFormat="false" ht="13" hidden="false" customHeight="false" outlineLevel="0" collapsed="false">
      <c r="A2146" s="0" t="n">
        <v>100</v>
      </c>
      <c r="B2146" s="0" t="n">
        <v>71</v>
      </c>
      <c r="C2146" s="0" t="n">
        <v>171</v>
      </c>
      <c r="D2146" s="0" t="s">
        <v>790</v>
      </c>
      <c r="E2146" s="0" t="n">
        <v>-57833.542</v>
      </c>
      <c r="F2146" s="0" t="n">
        <v>2.767</v>
      </c>
      <c r="G2146" s="0" t="n">
        <f aca="false">IF(ISNUMBER(E2146),E2146,VALUE(SUBSTITUTE(E2146,"#",".01")))</f>
        <v>-57833.542</v>
      </c>
    </row>
    <row r="2147" customFormat="false" ht="13" hidden="false" customHeight="false" outlineLevel="0" collapsed="false">
      <c r="A2147" s="0" t="n">
        <v>99</v>
      </c>
      <c r="B2147" s="0" t="n">
        <v>72</v>
      </c>
      <c r="C2147" s="0" t="n">
        <v>171</v>
      </c>
      <c r="D2147" s="0" t="s">
        <v>803</v>
      </c>
      <c r="E2147" s="0" t="n">
        <v>-55431.345</v>
      </c>
      <c r="F2147" s="0" t="n">
        <v>28.876</v>
      </c>
      <c r="G2147" s="0" t="n">
        <f aca="false">IF(ISNUMBER(E2147),E2147,VALUE(SUBSTITUTE(E2147,"#",".01")))</f>
        <v>-55431.345</v>
      </c>
    </row>
    <row r="2148" customFormat="false" ht="13" hidden="false" customHeight="false" outlineLevel="0" collapsed="false">
      <c r="A2148" s="0" t="n">
        <v>98</v>
      </c>
      <c r="B2148" s="0" t="n">
        <v>73</v>
      </c>
      <c r="C2148" s="0" t="n">
        <v>171</v>
      </c>
      <c r="D2148" s="0" t="s">
        <v>813</v>
      </c>
      <c r="E2148" s="0" t="n">
        <v>-51720.273</v>
      </c>
      <c r="F2148" s="0" t="n">
        <v>27.945</v>
      </c>
      <c r="G2148" s="0" t="n">
        <f aca="false">IF(ISNUMBER(E2148),E2148,VALUE(SUBSTITUTE(E2148,"#",".01")))</f>
        <v>-51720.273</v>
      </c>
    </row>
    <row r="2149" customFormat="false" ht="13" hidden="false" customHeight="false" outlineLevel="0" collapsed="false">
      <c r="A2149" s="0" t="n">
        <v>97</v>
      </c>
      <c r="B2149" s="0" t="n">
        <v>74</v>
      </c>
      <c r="C2149" s="0" t="n">
        <v>171</v>
      </c>
      <c r="D2149" s="0" t="s">
        <v>825</v>
      </c>
      <c r="E2149" s="0" t="n">
        <v>-47086.091</v>
      </c>
      <c r="F2149" s="0" t="n">
        <v>27.945</v>
      </c>
      <c r="G2149" s="0" t="n">
        <f aca="false">IF(ISNUMBER(E2149),E2149,VALUE(SUBSTITUTE(E2149,"#",".01")))</f>
        <v>-47086.091</v>
      </c>
    </row>
    <row r="2150" customFormat="false" ht="13" hidden="false" customHeight="false" outlineLevel="0" collapsed="false">
      <c r="A2150" s="0" t="n">
        <v>96</v>
      </c>
      <c r="B2150" s="0" t="n">
        <v>75</v>
      </c>
      <c r="C2150" s="0" t="n">
        <v>171</v>
      </c>
      <c r="D2150" s="0" t="s">
        <v>833</v>
      </c>
      <c r="E2150" s="0" t="n">
        <v>-41250.281</v>
      </c>
      <c r="F2150" s="0" t="n">
        <v>27.945</v>
      </c>
      <c r="G2150" s="0" t="n">
        <f aca="false">IF(ISNUMBER(E2150),E2150,VALUE(SUBSTITUTE(E2150,"#",".01")))</f>
        <v>-41250.281</v>
      </c>
    </row>
    <row r="2151" customFormat="false" ht="13" hidden="false" customHeight="false" outlineLevel="0" collapsed="false">
      <c r="A2151" s="0" t="n">
        <v>95</v>
      </c>
      <c r="B2151" s="0" t="n">
        <v>76</v>
      </c>
      <c r="C2151" s="0" t="n">
        <v>171</v>
      </c>
      <c r="D2151" s="0" t="s">
        <v>845</v>
      </c>
      <c r="E2151" s="0" t="n">
        <v>-34293.12</v>
      </c>
      <c r="F2151" s="0" t="n">
        <v>18.745</v>
      </c>
      <c r="G2151" s="0" t="n">
        <f aca="false">IF(ISNUMBER(E2151),E2151,VALUE(SUBSTITUTE(E2151,"#",".01")))</f>
        <v>-34293.12</v>
      </c>
    </row>
    <row r="2152" customFormat="false" ht="13" hidden="false" customHeight="false" outlineLevel="0" collapsed="false">
      <c r="A2152" s="0" t="n">
        <v>94</v>
      </c>
      <c r="B2152" s="0" t="n">
        <v>77</v>
      </c>
      <c r="C2152" s="0" t="n">
        <v>171</v>
      </c>
      <c r="D2152" s="0" t="s">
        <v>856</v>
      </c>
      <c r="E2152" s="0" t="n">
        <v>-26430.172</v>
      </c>
      <c r="F2152" s="0" t="n">
        <v>39.519</v>
      </c>
      <c r="G2152" s="0" t="n">
        <f aca="false">IF(ISNUMBER(E2152),E2152,VALUE(SUBSTITUTE(E2152,"#",".01")))</f>
        <v>-26430.172</v>
      </c>
    </row>
    <row r="2153" customFormat="false" ht="13" hidden="false" customHeight="false" outlineLevel="0" collapsed="false">
      <c r="A2153" s="0" t="n">
        <v>93</v>
      </c>
      <c r="B2153" s="0" t="n">
        <v>78</v>
      </c>
      <c r="C2153" s="0" t="n">
        <v>171</v>
      </c>
      <c r="D2153" s="0" t="s">
        <v>870</v>
      </c>
      <c r="E2153" s="0" t="n">
        <v>-17470.596</v>
      </c>
      <c r="F2153" s="0" t="n">
        <v>88.224</v>
      </c>
      <c r="G2153" s="0" t="n">
        <f aca="false">IF(ISNUMBER(E2153),E2153,VALUE(SUBSTITUTE(E2153,"#",".01")))</f>
        <v>-17470.596</v>
      </c>
    </row>
    <row r="2154" customFormat="false" ht="13" hidden="false" customHeight="false" outlineLevel="0" collapsed="false">
      <c r="A2154" s="0" t="n">
        <v>92</v>
      </c>
      <c r="B2154" s="0" t="n">
        <v>79</v>
      </c>
      <c r="C2154" s="0" t="n">
        <v>171</v>
      </c>
      <c r="D2154" s="0" t="s">
        <v>884</v>
      </c>
      <c r="E2154" s="0" t="n">
        <v>-7564.773</v>
      </c>
      <c r="F2154" s="0" t="n">
        <v>25.644</v>
      </c>
      <c r="G2154" s="0" t="n">
        <f aca="false">IF(ISNUMBER(E2154),E2154,VALUE(SUBSTITUTE(E2154,"#",".01")))</f>
        <v>-7564.773</v>
      </c>
    </row>
    <row r="2155" customFormat="false" ht="13" hidden="false" customHeight="false" outlineLevel="0" collapsed="false">
      <c r="A2155" s="0" t="n">
        <v>91</v>
      </c>
      <c r="B2155" s="0" t="n">
        <v>80</v>
      </c>
      <c r="C2155" s="0" t="n">
        <v>171</v>
      </c>
      <c r="D2155" s="0" t="s">
        <v>893</v>
      </c>
      <c r="E2155" s="0" t="s">
        <v>894</v>
      </c>
      <c r="F2155" s="0" t="s">
        <v>180</v>
      </c>
      <c r="G2155" s="0" t="n">
        <f aca="false">IF(ISNUMBER(E2155),E2155,VALUE(SUBSTITUTE(E2155,"#",".01")))</f>
        <v>3502.01</v>
      </c>
    </row>
    <row r="2156" customFormat="false" ht="13" hidden="false" customHeight="false" outlineLevel="0" collapsed="false">
      <c r="A2156" s="0" t="n">
        <v>106</v>
      </c>
      <c r="B2156" s="0" t="n">
        <v>66</v>
      </c>
      <c r="C2156" s="0" t="n">
        <v>172</v>
      </c>
      <c r="D2156" s="0" t="s">
        <v>732</v>
      </c>
      <c r="E2156" s="0" t="s">
        <v>895</v>
      </c>
      <c r="F2156" s="0" t="s">
        <v>167</v>
      </c>
      <c r="G2156" s="0" t="n">
        <f aca="false">IF(ISNUMBER(E2156),E2156,VALUE(SUBSTITUTE(E2156,"#",".01")))</f>
        <v>-47730.01</v>
      </c>
    </row>
    <row r="2157" customFormat="false" ht="13" hidden="false" customHeight="false" outlineLevel="0" collapsed="false">
      <c r="A2157" s="0" t="n">
        <v>105</v>
      </c>
      <c r="B2157" s="0" t="n">
        <v>67</v>
      </c>
      <c r="C2157" s="0" t="n">
        <v>172</v>
      </c>
      <c r="D2157" s="0" t="s">
        <v>741</v>
      </c>
      <c r="E2157" s="0" t="s">
        <v>896</v>
      </c>
      <c r="F2157" s="0" t="s">
        <v>167</v>
      </c>
      <c r="G2157" s="0" t="n">
        <f aca="false">IF(ISNUMBER(E2157),E2157,VALUE(SUBSTITUTE(E2157,"#",".01")))</f>
        <v>-51400.01</v>
      </c>
    </row>
    <row r="2158" customFormat="false" ht="13" hidden="false" customHeight="false" outlineLevel="0" collapsed="false">
      <c r="A2158" s="0" t="n">
        <v>104</v>
      </c>
      <c r="B2158" s="0" t="n">
        <v>68</v>
      </c>
      <c r="C2158" s="0" t="n">
        <v>172</v>
      </c>
      <c r="D2158" s="0" t="s">
        <v>757</v>
      </c>
      <c r="E2158" s="0" t="n">
        <v>-56489.417</v>
      </c>
      <c r="F2158" s="0" t="n">
        <v>4.618</v>
      </c>
      <c r="G2158" s="0" t="n">
        <f aca="false">IF(ISNUMBER(E2158),E2158,VALUE(SUBSTITUTE(E2158,"#",".01")))</f>
        <v>-56489.417</v>
      </c>
    </row>
    <row r="2159" customFormat="false" ht="13" hidden="false" customHeight="false" outlineLevel="0" collapsed="false">
      <c r="A2159" s="0" t="n">
        <v>103</v>
      </c>
      <c r="B2159" s="0" t="n">
        <v>69</v>
      </c>
      <c r="C2159" s="0" t="n">
        <v>172</v>
      </c>
      <c r="D2159" s="0" t="s">
        <v>765</v>
      </c>
      <c r="E2159" s="0" t="n">
        <v>-57379.99</v>
      </c>
      <c r="F2159" s="0" t="n">
        <v>5.97</v>
      </c>
      <c r="G2159" s="0" t="n">
        <f aca="false">IF(ISNUMBER(E2159),E2159,VALUE(SUBSTITUTE(E2159,"#",".01")))</f>
        <v>-57379.99</v>
      </c>
    </row>
    <row r="2160" customFormat="false" ht="13" hidden="false" customHeight="false" outlineLevel="0" collapsed="false">
      <c r="A2160" s="0" t="n">
        <v>102</v>
      </c>
      <c r="B2160" s="0" t="n">
        <v>70</v>
      </c>
      <c r="C2160" s="0" t="n">
        <v>172</v>
      </c>
      <c r="D2160" s="0" t="s">
        <v>777</v>
      </c>
      <c r="E2160" s="0" t="n">
        <v>-59260.28</v>
      </c>
      <c r="F2160" s="0" t="n">
        <v>2.398</v>
      </c>
      <c r="G2160" s="0" t="n">
        <f aca="false">IF(ISNUMBER(E2160),E2160,VALUE(SUBSTITUTE(E2160,"#",".01")))</f>
        <v>-59260.28</v>
      </c>
    </row>
    <row r="2161" customFormat="false" ht="13" hidden="false" customHeight="false" outlineLevel="0" collapsed="false">
      <c r="A2161" s="0" t="n">
        <v>101</v>
      </c>
      <c r="B2161" s="0" t="n">
        <v>71</v>
      </c>
      <c r="C2161" s="0" t="n">
        <v>172</v>
      </c>
      <c r="D2161" s="0" t="s">
        <v>790</v>
      </c>
      <c r="E2161" s="0" t="n">
        <v>-56741.334</v>
      </c>
      <c r="F2161" s="0" t="n">
        <v>2.978</v>
      </c>
      <c r="G2161" s="0" t="n">
        <f aca="false">IF(ISNUMBER(E2161),E2161,VALUE(SUBSTITUTE(E2161,"#",".01")))</f>
        <v>-56741.334</v>
      </c>
    </row>
    <row r="2162" customFormat="false" ht="13" hidden="false" customHeight="false" outlineLevel="0" collapsed="false">
      <c r="A2162" s="0" t="n">
        <v>100</v>
      </c>
      <c r="B2162" s="0" t="n">
        <v>72</v>
      </c>
      <c r="C2162" s="0" t="n">
        <v>172</v>
      </c>
      <c r="D2162" s="0" t="s">
        <v>803</v>
      </c>
      <c r="E2162" s="0" t="n">
        <v>-56403.544</v>
      </c>
      <c r="F2162" s="0" t="n">
        <v>24.428</v>
      </c>
      <c r="G2162" s="0" t="n">
        <f aca="false">IF(ISNUMBER(E2162),E2162,VALUE(SUBSTITUTE(E2162,"#",".01")))</f>
        <v>-56403.544</v>
      </c>
    </row>
    <row r="2163" customFormat="false" ht="13" hidden="false" customHeight="false" outlineLevel="0" collapsed="false">
      <c r="A2163" s="0" t="n">
        <v>99</v>
      </c>
      <c r="B2163" s="0" t="n">
        <v>73</v>
      </c>
      <c r="C2163" s="0" t="n">
        <v>172</v>
      </c>
      <c r="D2163" s="0" t="s">
        <v>813</v>
      </c>
      <c r="E2163" s="0" t="n">
        <v>-51329.977</v>
      </c>
      <c r="F2163" s="0" t="n">
        <v>27.945</v>
      </c>
      <c r="G2163" s="0" t="n">
        <f aca="false">IF(ISNUMBER(E2163),E2163,VALUE(SUBSTITUTE(E2163,"#",".01")))</f>
        <v>-51329.977</v>
      </c>
    </row>
    <row r="2164" customFormat="false" ht="13" hidden="false" customHeight="false" outlineLevel="0" collapsed="false">
      <c r="A2164" s="0" t="n">
        <v>98</v>
      </c>
      <c r="B2164" s="0" t="n">
        <v>74</v>
      </c>
      <c r="C2164" s="0" t="n">
        <v>172</v>
      </c>
      <c r="D2164" s="0" t="s">
        <v>825</v>
      </c>
      <c r="E2164" s="0" t="n">
        <v>-49097.186</v>
      </c>
      <c r="F2164" s="0" t="n">
        <v>27.945</v>
      </c>
      <c r="G2164" s="0" t="n">
        <f aca="false">IF(ISNUMBER(E2164),E2164,VALUE(SUBSTITUTE(E2164,"#",".01")))</f>
        <v>-49097.186</v>
      </c>
    </row>
    <row r="2165" customFormat="false" ht="13" hidden="false" customHeight="false" outlineLevel="0" collapsed="false">
      <c r="A2165" s="0" t="n">
        <v>97</v>
      </c>
      <c r="B2165" s="0" t="n">
        <v>75</v>
      </c>
      <c r="C2165" s="0" t="n">
        <v>172</v>
      </c>
      <c r="D2165" s="0" t="s">
        <v>833</v>
      </c>
      <c r="E2165" s="0" t="n">
        <v>-41523.244</v>
      </c>
      <c r="F2165" s="0" t="n">
        <v>53.979</v>
      </c>
      <c r="G2165" s="0" t="n">
        <f aca="false">IF(ISNUMBER(E2165),E2165,VALUE(SUBSTITUTE(E2165,"#",".01")))</f>
        <v>-41523.244</v>
      </c>
    </row>
    <row r="2166" customFormat="false" ht="13" hidden="false" customHeight="false" outlineLevel="0" collapsed="false">
      <c r="A2166" s="0" t="n">
        <v>96</v>
      </c>
      <c r="B2166" s="0" t="n">
        <v>76</v>
      </c>
      <c r="C2166" s="0" t="n">
        <v>172</v>
      </c>
      <c r="D2166" s="0" t="s">
        <v>845</v>
      </c>
      <c r="E2166" s="0" t="n">
        <v>-37238.053</v>
      </c>
      <c r="F2166" s="0" t="n">
        <v>14.586</v>
      </c>
      <c r="G2166" s="0" t="n">
        <f aca="false">IF(ISNUMBER(E2166),E2166,VALUE(SUBSTITUTE(E2166,"#",".01")))</f>
        <v>-37238.053</v>
      </c>
    </row>
    <row r="2167" customFormat="false" ht="13" hidden="false" customHeight="false" outlineLevel="0" collapsed="false">
      <c r="A2167" s="0" t="n">
        <v>95</v>
      </c>
      <c r="B2167" s="0" t="n">
        <v>77</v>
      </c>
      <c r="C2167" s="0" t="n">
        <v>172</v>
      </c>
      <c r="D2167" s="0" t="s">
        <v>856</v>
      </c>
      <c r="E2167" s="0" t="s">
        <v>897</v>
      </c>
      <c r="F2167" s="0" t="s">
        <v>411</v>
      </c>
      <c r="G2167" s="0" t="n">
        <f aca="false">IF(ISNUMBER(E2167),E2167,VALUE(SUBSTITUTE(E2167,"#",".01")))</f>
        <v>-27520.01</v>
      </c>
    </row>
    <row r="2168" customFormat="false" ht="13" hidden="false" customHeight="false" outlineLevel="0" collapsed="false">
      <c r="A2168" s="0" t="n">
        <v>94</v>
      </c>
      <c r="B2168" s="0" t="n">
        <v>78</v>
      </c>
      <c r="C2168" s="0" t="n">
        <v>172</v>
      </c>
      <c r="D2168" s="0" t="s">
        <v>870</v>
      </c>
      <c r="E2168" s="0" t="n">
        <v>-21101.014</v>
      </c>
      <c r="F2168" s="0" t="n">
        <v>12.778</v>
      </c>
      <c r="G2168" s="0" t="n">
        <f aca="false">IF(ISNUMBER(E2168),E2168,VALUE(SUBSTITUTE(E2168,"#",".01")))</f>
        <v>-21101.014</v>
      </c>
    </row>
    <row r="2169" customFormat="false" ht="13" hidden="false" customHeight="false" outlineLevel="0" collapsed="false">
      <c r="A2169" s="0" t="n">
        <v>93</v>
      </c>
      <c r="B2169" s="0" t="n">
        <v>79</v>
      </c>
      <c r="C2169" s="0" t="n">
        <v>172</v>
      </c>
      <c r="D2169" s="0" t="s">
        <v>884</v>
      </c>
      <c r="E2169" s="0" t="s">
        <v>898</v>
      </c>
      <c r="F2169" s="0" t="s">
        <v>855</v>
      </c>
      <c r="G2169" s="0" t="n">
        <f aca="false">IF(ISNUMBER(E2169),E2169,VALUE(SUBSTITUTE(E2169,"#",".01")))</f>
        <v>-9282.01</v>
      </c>
    </row>
    <row r="2170" customFormat="false" ht="13" hidden="false" customHeight="false" outlineLevel="0" collapsed="false">
      <c r="A2170" s="0" t="n">
        <v>92</v>
      </c>
      <c r="B2170" s="0" t="n">
        <v>80</v>
      </c>
      <c r="C2170" s="0" t="n">
        <v>172</v>
      </c>
      <c r="D2170" s="0" t="s">
        <v>893</v>
      </c>
      <c r="E2170" s="0" t="n">
        <v>-1087.345</v>
      </c>
      <c r="F2170" s="0" t="n">
        <v>209.154</v>
      </c>
      <c r="G2170" s="0" t="n">
        <f aca="false">IF(ISNUMBER(E2170),E2170,VALUE(SUBSTITUTE(E2170,"#",".01")))</f>
        <v>-1087.345</v>
      </c>
    </row>
    <row r="2171" customFormat="false" ht="13" hidden="false" customHeight="false" outlineLevel="0" collapsed="false">
      <c r="A2171" s="0" t="n">
        <v>107</v>
      </c>
      <c r="B2171" s="0" t="n">
        <v>66</v>
      </c>
      <c r="C2171" s="0" t="n">
        <v>173</v>
      </c>
      <c r="D2171" s="0" t="s">
        <v>732</v>
      </c>
      <c r="E2171" s="0" t="s">
        <v>899</v>
      </c>
      <c r="F2171" s="0" t="s">
        <v>169</v>
      </c>
      <c r="G2171" s="0" t="n">
        <f aca="false">IF(ISNUMBER(E2171),E2171,VALUE(SUBSTITUTE(E2171,"#",".01")))</f>
        <v>-43780.01</v>
      </c>
    </row>
    <row r="2172" customFormat="false" ht="13" hidden="false" customHeight="false" outlineLevel="0" collapsed="false">
      <c r="A2172" s="0" t="n">
        <v>106</v>
      </c>
      <c r="B2172" s="0" t="n">
        <v>67</v>
      </c>
      <c r="C2172" s="0" t="n">
        <v>173</v>
      </c>
      <c r="D2172" s="0" t="s">
        <v>741</v>
      </c>
      <c r="E2172" s="0" t="s">
        <v>900</v>
      </c>
      <c r="F2172" s="0" t="s">
        <v>167</v>
      </c>
      <c r="G2172" s="0" t="n">
        <f aca="false">IF(ISNUMBER(E2172),E2172,VALUE(SUBSTITUTE(E2172,"#",".01")))</f>
        <v>-49099.01</v>
      </c>
    </row>
    <row r="2173" customFormat="false" ht="13" hidden="false" customHeight="false" outlineLevel="0" collapsed="false">
      <c r="A2173" s="0" t="n">
        <v>105</v>
      </c>
      <c r="B2173" s="0" t="n">
        <v>68</v>
      </c>
      <c r="C2173" s="0" t="n">
        <v>173</v>
      </c>
      <c r="D2173" s="0" t="s">
        <v>757</v>
      </c>
      <c r="E2173" s="0" t="s">
        <v>901</v>
      </c>
      <c r="F2173" s="0" t="s">
        <v>190</v>
      </c>
      <c r="G2173" s="0" t="n">
        <f aca="false">IF(ISNUMBER(E2173),E2173,VALUE(SUBSTITUTE(E2173,"#",".01")))</f>
        <v>-53654.01</v>
      </c>
    </row>
    <row r="2174" customFormat="false" ht="13" hidden="false" customHeight="false" outlineLevel="0" collapsed="false">
      <c r="A2174" s="0" t="n">
        <v>104</v>
      </c>
      <c r="B2174" s="0" t="n">
        <v>69</v>
      </c>
      <c r="C2174" s="0" t="n">
        <v>173</v>
      </c>
      <c r="D2174" s="0" t="s">
        <v>765</v>
      </c>
      <c r="E2174" s="0" t="n">
        <v>-56258.878</v>
      </c>
      <c r="F2174" s="0" t="n">
        <v>5.096</v>
      </c>
      <c r="G2174" s="0" t="n">
        <f aca="false">IF(ISNUMBER(E2174),E2174,VALUE(SUBSTITUTE(E2174,"#",".01")))</f>
        <v>-56258.878</v>
      </c>
    </row>
    <row r="2175" customFormat="false" ht="13" hidden="false" customHeight="false" outlineLevel="0" collapsed="false">
      <c r="A2175" s="0" t="n">
        <v>103</v>
      </c>
      <c r="B2175" s="0" t="n">
        <v>70</v>
      </c>
      <c r="C2175" s="0" t="n">
        <v>173</v>
      </c>
      <c r="D2175" s="0" t="s">
        <v>777</v>
      </c>
      <c r="E2175" s="0" t="n">
        <v>-57556.282</v>
      </c>
      <c r="F2175" s="0" t="n">
        <v>2.388</v>
      </c>
      <c r="G2175" s="0" t="n">
        <f aca="false">IF(ISNUMBER(E2175),E2175,VALUE(SUBSTITUTE(E2175,"#",".01")))</f>
        <v>-57556.282</v>
      </c>
    </row>
    <row r="2176" customFormat="false" ht="13" hidden="false" customHeight="false" outlineLevel="0" collapsed="false">
      <c r="A2176" s="0" t="n">
        <v>102</v>
      </c>
      <c r="B2176" s="0" t="n">
        <v>71</v>
      </c>
      <c r="C2176" s="0" t="n">
        <v>173</v>
      </c>
      <c r="D2176" s="0" t="s">
        <v>790</v>
      </c>
      <c r="E2176" s="0" t="n">
        <v>-56885.778</v>
      </c>
      <c r="F2176" s="0" t="n">
        <v>2.42</v>
      </c>
      <c r="G2176" s="0" t="n">
        <f aca="false">IF(ISNUMBER(E2176),E2176,VALUE(SUBSTITUTE(E2176,"#",".01")))</f>
        <v>-56885.778</v>
      </c>
    </row>
    <row r="2177" customFormat="false" ht="13" hidden="false" customHeight="false" outlineLevel="0" collapsed="false">
      <c r="A2177" s="0" t="n">
        <v>101</v>
      </c>
      <c r="B2177" s="0" t="n">
        <v>72</v>
      </c>
      <c r="C2177" s="0" t="n">
        <v>173</v>
      </c>
      <c r="D2177" s="0" t="s">
        <v>803</v>
      </c>
      <c r="E2177" s="0" t="n">
        <v>-55411.784</v>
      </c>
      <c r="F2177" s="0" t="n">
        <v>27.945</v>
      </c>
      <c r="G2177" s="0" t="n">
        <f aca="false">IF(ISNUMBER(E2177),E2177,VALUE(SUBSTITUTE(E2177,"#",".01")))</f>
        <v>-55411.784</v>
      </c>
    </row>
    <row r="2178" customFormat="false" ht="13" hidden="false" customHeight="false" outlineLevel="0" collapsed="false">
      <c r="A2178" s="0" t="n">
        <v>100</v>
      </c>
      <c r="B2178" s="0" t="n">
        <v>73</v>
      </c>
      <c r="C2178" s="0" t="n">
        <v>173</v>
      </c>
      <c r="D2178" s="0" t="s">
        <v>813</v>
      </c>
      <c r="E2178" s="0" t="n">
        <v>-52396.538</v>
      </c>
      <c r="F2178" s="0" t="n">
        <v>27.945</v>
      </c>
      <c r="G2178" s="0" t="n">
        <f aca="false">IF(ISNUMBER(E2178),E2178,VALUE(SUBSTITUTE(E2178,"#",".01")))</f>
        <v>-52396.538</v>
      </c>
    </row>
    <row r="2179" customFormat="false" ht="13" hidden="false" customHeight="false" outlineLevel="0" collapsed="false">
      <c r="A2179" s="0" t="n">
        <v>99</v>
      </c>
      <c r="B2179" s="0" t="n">
        <v>74</v>
      </c>
      <c r="C2179" s="0" t="n">
        <v>173</v>
      </c>
      <c r="D2179" s="0" t="s">
        <v>825</v>
      </c>
      <c r="E2179" s="0" t="n">
        <v>-48727.383</v>
      </c>
      <c r="F2179" s="0" t="n">
        <v>27.945</v>
      </c>
      <c r="G2179" s="0" t="n">
        <f aca="false">IF(ISNUMBER(E2179),E2179,VALUE(SUBSTITUTE(E2179,"#",".01")))</f>
        <v>-48727.383</v>
      </c>
    </row>
    <row r="2180" customFormat="false" ht="13" hidden="false" customHeight="false" outlineLevel="0" collapsed="false">
      <c r="A2180" s="0" t="n">
        <v>98</v>
      </c>
      <c r="B2180" s="0" t="n">
        <v>75</v>
      </c>
      <c r="C2180" s="0" t="n">
        <v>173</v>
      </c>
      <c r="D2180" s="0" t="s">
        <v>833</v>
      </c>
      <c r="E2180" s="0" t="n">
        <v>-43553.865</v>
      </c>
      <c r="F2180" s="0" t="n">
        <v>27.945</v>
      </c>
      <c r="G2180" s="0" t="n">
        <f aca="false">IF(ISNUMBER(E2180),E2180,VALUE(SUBSTITUTE(E2180,"#",".01")))</f>
        <v>-43553.865</v>
      </c>
    </row>
    <row r="2181" customFormat="false" ht="13" hidden="false" customHeight="false" outlineLevel="0" collapsed="false">
      <c r="A2181" s="0" t="n">
        <v>97</v>
      </c>
      <c r="B2181" s="0" t="n">
        <v>76</v>
      </c>
      <c r="C2181" s="0" t="n">
        <v>173</v>
      </c>
      <c r="D2181" s="0" t="s">
        <v>845</v>
      </c>
      <c r="E2181" s="0" t="n">
        <v>-37438.225</v>
      </c>
      <c r="F2181" s="0" t="n">
        <v>14.959</v>
      </c>
      <c r="G2181" s="0" t="n">
        <f aca="false">IF(ISNUMBER(E2181),E2181,VALUE(SUBSTITUTE(E2181,"#",".01")))</f>
        <v>-37438.225</v>
      </c>
    </row>
    <row r="2182" customFormat="false" ht="13" hidden="false" customHeight="false" outlineLevel="0" collapsed="false">
      <c r="A2182" s="0" t="n">
        <v>96</v>
      </c>
      <c r="B2182" s="0" t="n">
        <v>77</v>
      </c>
      <c r="C2182" s="0" t="n">
        <v>173</v>
      </c>
      <c r="D2182" s="0" t="s">
        <v>856</v>
      </c>
      <c r="E2182" s="0" t="n">
        <v>-30271.935</v>
      </c>
      <c r="F2182" s="0" t="n">
        <v>13.693</v>
      </c>
      <c r="G2182" s="0" t="n">
        <f aca="false">IF(ISNUMBER(E2182),E2182,VALUE(SUBSTITUTE(E2182,"#",".01")))</f>
        <v>-30271.935</v>
      </c>
    </row>
    <row r="2183" customFormat="false" ht="13" hidden="false" customHeight="false" outlineLevel="0" collapsed="false">
      <c r="A2183" s="0" t="n">
        <v>95</v>
      </c>
      <c r="B2183" s="0" t="n">
        <v>78</v>
      </c>
      <c r="C2183" s="0" t="n">
        <v>173</v>
      </c>
      <c r="D2183" s="0" t="s">
        <v>870</v>
      </c>
      <c r="E2183" s="0" t="n">
        <v>-21941.57</v>
      </c>
      <c r="F2183" s="0" t="n">
        <v>55.99</v>
      </c>
      <c r="G2183" s="0" t="n">
        <f aca="false">IF(ISNUMBER(E2183),E2183,VALUE(SUBSTITUTE(E2183,"#",".01")))</f>
        <v>-21941.57</v>
      </c>
    </row>
    <row r="2184" customFormat="false" ht="13" hidden="false" customHeight="false" outlineLevel="0" collapsed="false">
      <c r="A2184" s="0" t="n">
        <v>94</v>
      </c>
      <c r="B2184" s="0" t="n">
        <v>79</v>
      </c>
      <c r="C2184" s="0" t="n">
        <v>173</v>
      </c>
      <c r="D2184" s="0" t="s">
        <v>884</v>
      </c>
      <c r="E2184" s="0" t="n">
        <v>-12819.798</v>
      </c>
      <c r="F2184" s="0" t="n">
        <v>26.005</v>
      </c>
      <c r="G2184" s="0" t="n">
        <f aca="false">IF(ISNUMBER(E2184),E2184,VALUE(SUBSTITUTE(E2184,"#",".01")))</f>
        <v>-12819.798</v>
      </c>
    </row>
    <row r="2185" customFormat="false" ht="13" hidden="false" customHeight="false" outlineLevel="0" collapsed="false">
      <c r="A2185" s="0" t="n">
        <v>93</v>
      </c>
      <c r="B2185" s="0" t="n">
        <v>80</v>
      </c>
      <c r="C2185" s="0" t="n">
        <v>173</v>
      </c>
      <c r="D2185" s="0" t="s">
        <v>893</v>
      </c>
      <c r="E2185" s="0" t="s">
        <v>902</v>
      </c>
      <c r="F2185" s="0" t="s">
        <v>903</v>
      </c>
      <c r="G2185" s="0" t="n">
        <f aca="false">IF(ISNUMBER(E2185),E2185,VALUE(SUBSTITUTE(E2185,"#",".01")))</f>
        <v>-2569.01</v>
      </c>
    </row>
    <row r="2186" customFormat="false" ht="13" hidden="false" customHeight="false" outlineLevel="0" collapsed="false">
      <c r="A2186" s="0" t="n">
        <v>107</v>
      </c>
      <c r="B2186" s="0" t="n">
        <v>67</v>
      </c>
      <c r="C2186" s="0" t="n">
        <v>174</v>
      </c>
      <c r="D2186" s="0" t="s">
        <v>741</v>
      </c>
      <c r="E2186" s="0" t="s">
        <v>904</v>
      </c>
      <c r="F2186" s="0" t="s">
        <v>169</v>
      </c>
      <c r="G2186" s="0" t="n">
        <f aca="false">IF(ISNUMBER(E2186),E2186,VALUE(SUBSTITUTE(E2186,"#",".01")))</f>
        <v>-45503.01</v>
      </c>
    </row>
    <row r="2187" customFormat="false" ht="13" hidden="false" customHeight="false" outlineLevel="0" collapsed="false">
      <c r="A2187" s="0" t="n">
        <v>106</v>
      </c>
      <c r="B2187" s="0" t="n">
        <v>68</v>
      </c>
      <c r="C2187" s="0" t="n">
        <v>174</v>
      </c>
      <c r="D2187" s="0" t="s">
        <v>757</v>
      </c>
      <c r="E2187" s="0" t="s">
        <v>905</v>
      </c>
      <c r="F2187" s="0" t="s">
        <v>180</v>
      </c>
      <c r="G2187" s="0" t="n">
        <f aca="false">IF(ISNUMBER(E2187),E2187,VALUE(SUBSTITUTE(E2187,"#",".01")))</f>
        <v>-51949.01</v>
      </c>
    </row>
    <row r="2188" customFormat="false" ht="13" hidden="false" customHeight="false" outlineLevel="0" collapsed="false">
      <c r="A2188" s="0" t="n">
        <v>105</v>
      </c>
      <c r="B2188" s="0" t="n">
        <v>69</v>
      </c>
      <c r="C2188" s="0" t="n">
        <v>174</v>
      </c>
      <c r="D2188" s="0" t="s">
        <v>765</v>
      </c>
      <c r="E2188" s="0" t="n">
        <v>-53869.598</v>
      </c>
      <c r="F2188" s="0" t="n">
        <v>44.785</v>
      </c>
      <c r="G2188" s="0" t="n">
        <f aca="false">IF(ISNUMBER(E2188),E2188,VALUE(SUBSTITUTE(E2188,"#",".01")))</f>
        <v>-53869.598</v>
      </c>
    </row>
    <row r="2189" customFormat="false" ht="13" hidden="false" customHeight="false" outlineLevel="0" collapsed="false">
      <c r="A2189" s="0" t="n">
        <v>104</v>
      </c>
      <c r="B2189" s="0" t="n">
        <v>70</v>
      </c>
      <c r="C2189" s="0" t="n">
        <v>174</v>
      </c>
      <c r="D2189" s="0" t="s">
        <v>777</v>
      </c>
      <c r="E2189" s="0" t="n">
        <v>-56949.598</v>
      </c>
      <c r="F2189" s="0" t="n">
        <v>2.388</v>
      </c>
      <c r="G2189" s="0" t="n">
        <f aca="false">IF(ISNUMBER(E2189),E2189,VALUE(SUBSTITUTE(E2189,"#",".01")))</f>
        <v>-56949.598</v>
      </c>
    </row>
    <row r="2190" customFormat="false" ht="13" hidden="false" customHeight="false" outlineLevel="0" collapsed="false">
      <c r="A2190" s="0" t="n">
        <v>103</v>
      </c>
      <c r="B2190" s="0" t="n">
        <v>71</v>
      </c>
      <c r="C2190" s="0" t="n">
        <v>174</v>
      </c>
      <c r="D2190" s="0" t="s">
        <v>790</v>
      </c>
      <c r="E2190" s="0" t="n">
        <v>-55575.279</v>
      </c>
      <c r="F2190" s="0" t="n">
        <v>2.405</v>
      </c>
      <c r="G2190" s="0" t="n">
        <f aca="false">IF(ISNUMBER(E2190),E2190,VALUE(SUBSTITUTE(E2190,"#",".01")))</f>
        <v>-55575.279</v>
      </c>
    </row>
    <row r="2191" customFormat="false" ht="13" hidden="false" customHeight="false" outlineLevel="0" collapsed="false">
      <c r="A2191" s="0" t="n">
        <v>102</v>
      </c>
      <c r="B2191" s="0" t="n">
        <v>72</v>
      </c>
      <c r="C2191" s="0" t="n">
        <v>174</v>
      </c>
      <c r="D2191" s="0" t="s">
        <v>803</v>
      </c>
      <c r="E2191" s="0" t="n">
        <v>-55846.626</v>
      </c>
      <c r="F2191" s="0" t="n">
        <v>2.806</v>
      </c>
      <c r="G2191" s="0" t="n">
        <f aca="false">IF(ISNUMBER(E2191),E2191,VALUE(SUBSTITUTE(E2191,"#",".01")))</f>
        <v>-55846.626</v>
      </c>
    </row>
    <row r="2192" customFormat="false" ht="13" hidden="false" customHeight="false" outlineLevel="0" collapsed="false">
      <c r="A2192" s="0" t="n">
        <v>101</v>
      </c>
      <c r="B2192" s="0" t="n">
        <v>73</v>
      </c>
      <c r="C2192" s="0" t="n">
        <v>174</v>
      </c>
      <c r="D2192" s="0" t="s">
        <v>813</v>
      </c>
      <c r="E2192" s="0" t="n">
        <v>-51740.766</v>
      </c>
      <c r="F2192" s="0" t="n">
        <v>27.945</v>
      </c>
      <c r="G2192" s="0" t="n">
        <f aca="false">IF(ISNUMBER(E2192),E2192,VALUE(SUBSTITUTE(E2192,"#",".01")))</f>
        <v>-51740.766</v>
      </c>
    </row>
    <row r="2193" customFormat="false" ht="13" hidden="false" customHeight="false" outlineLevel="0" collapsed="false">
      <c r="A2193" s="0" t="n">
        <v>100</v>
      </c>
      <c r="B2193" s="0" t="n">
        <v>74</v>
      </c>
      <c r="C2193" s="0" t="n">
        <v>174</v>
      </c>
      <c r="D2193" s="0" t="s">
        <v>825</v>
      </c>
      <c r="E2193" s="0" t="n">
        <v>-50227.088</v>
      </c>
      <c r="F2193" s="0" t="n">
        <v>27.945</v>
      </c>
      <c r="G2193" s="0" t="n">
        <f aca="false">IF(ISNUMBER(E2193),E2193,VALUE(SUBSTITUTE(E2193,"#",".01")))</f>
        <v>-50227.088</v>
      </c>
    </row>
    <row r="2194" customFormat="false" ht="13" hidden="false" customHeight="false" outlineLevel="0" collapsed="false">
      <c r="A2194" s="0" t="n">
        <v>99</v>
      </c>
      <c r="B2194" s="0" t="n">
        <v>75</v>
      </c>
      <c r="C2194" s="0" t="n">
        <v>174</v>
      </c>
      <c r="D2194" s="0" t="s">
        <v>833</v>
      </c>
      <c r="E2194" s="0" t="n">
        <v>-43673.097</v>
      </c>
      <c r="F2194" s="0" t="n">
        <v>27.945</v>
      </c>
      <c r="G2194" s="0" t="n">
        <f aca="false">IF(ISNUMBER(E2194),E2194,VALUE(SUBSTITUTE(E2194,"#",".01")))</f>
        <v>-43673.097</v>
      </c>
    </row>
    <row r="2195" customFormat="false" ht="13" hidden="false" customHeight="false" outlineLevel="0" collapsed="false">
      <c r="A2195" s="0" t="n">
        <v>98</v>
      </c>
      <c r="B2195" s="0" t="n">
        <v>76</v>
      </c>
      <c r="C2195" s="0" t="n">
        <v>174</v>
      </c>
      <c r="D2195" s="0" t="s">
        <v>845</v>
      </c>
      <c r="E2195" s="0" t="n">
        <v>-39996.301</v>
      </c>
      <c r="F2195" s="0" t="n">
        <v>11.139</v>
      </c>
      <c r="G2195" s="0" t="n">
        <f aca="false">IF(ISNUMBER(E2195),E2195,VALUE(SUBSTITUTE(E2195,"#",".01")))</f>
        <v>-39996.301</v>
      </c>
    </row>
    <row r="2196" customFormat="false" ht="13" hidden="false" customHeight="false" outlineLevel="0" collapsed="false">
      <c r="A2196" s="0" t="n">
        <v>97</v>
      </c>
      <c r="B2196" s="0" t="n">
        <v>77</v>
      </c>
      <c r="C2196" s="0" t="n">
        <v>174</v>
      </c>
      <c r="D2196" s="0" t="s">
        <v>856</v>
      </c>
      <c r="E2196" s="0" t="n">
        <v>-30868.738</v>
      </c>
      <c r="F2196" s="0" t="n">
        <v>27.666</v>
      </c>
      <c r="G2196" s="0" t="n">
        <f aca="false">IF(ISNUMBER(E2196),E2196,VALUE(SUBSTITUTE(E2196,"#",".01")))</f>
        <v>-30868.738</v>
      </c>
    </row>
    <row r="2197" customFormat="false" ht="13" hidden="false" customHeight="false" outlineLevel="0" collapsed="false">
      <c r="A2197" s="0" t="n">
        <v>96</v>
      </c>
      <c r="B2197" s="0" t="n">
        <v>78</v>
      </c>
      <c r="C2197" s="0" t="n">
        <v>174</v>
      </c>
      <c r="D2197" s="0" t="s">
        <v>870</v>
      </c>
      <c r="E2197" s="0" t="n">
        <v>-25319.155</v>
      </c>
      <c r="F2197" s="0" t="n">
        <v>11.822</v>
      </c>
      <c r="G2197" s="0" t="n">
        <f aca="false">IF(ISNUMBER(E2197),E2197,VALUE(SUBSTITUTE(E2197,"#",".01")))</f>
        <v>-25319.155</v>
      </c>
    </row>
    <row r="2198" customFormat="false" ht="13" hidden="false" customHeight="false" outlineLevel="0" collapsed="false">
      <c r="A2198" s="0" t="n">
        <v>95</v>
      </c>
      <c r="B2198" s="0" t="n">
        <v>79</v>
      </c>
      <c r="C2198" s="0" t="n">
        <v>174</v>
      </c>
      <c r="D2198" s="0" t="s">
        <v>884</v>
      </c>
      <c r="E2198" s="0" t="s">
        <v>906</v>
      </c>
      <c r="F2198" s="0" t="s">
        <v>356</v>
      </c>
      <c r="G2198" s="0" t="n">
        <f aca="false">IF(ISNUMBER(E2198),E2198,VALUE(SUBSTITUTE(E2198,"#",".01")))</f>
        <v>-14195.01</v>
      </c>
    </row>
    <row r="2199" customFormat="false" ht="13" hidden="false" customHeight="false" outlineLevel="0" collapsed="false">
      <c r="A2199" s="0" t="n">
        <v>94</v>
      </c>
      <c r="B2199" s="0" t="n">
        <v>80</v>
      </c>
      <c r="C2199" s="0" t="n">
        <v>174</v>
      </c>
      <c r="D2199" s="0" t="s">
        <v>893</v>
      </c>
      <c r="E2199" s="0" t="n">
        <v>-6647.425</v>
      </c>
      <c r="F2199" s="0" t="n">
        <v>19.606</v>
      </c>
      <c r="G2199" s="0" t="n">
        <f aca="false">IF(ISNUMBER(E2199),E2199,VALUE(SUBSTITUTE(E2199,"#",".01")))</f>
        <v>-6647.425</v>
      </c>
    </row>
    <row r="2200" customFormat="false" ht="13" hidden="false" customHeight="false" outlineLevel="0" collapsed="false">
      <c r="A2200" s="0" t="n">
        <v>108</v>
      </c>
      <c r="B2200" s="0" t="n">
        <v>67</v>
      </c>
      <c r="C2200" s="0" t="n">
        <v>175</v>
      </c>
      <c r="D2200" s="0" t="s">
        <v>741</v>
      </c>
      <c r="E2200" s="0" t="s">
        <v>907</v>
      </c>
      <c r="F2200" s="0" t="s">
        <v>206</v>
      </c>
      <c r="G2200" s="0" t="n">
        <f aca="false">IF(ISNUMBER(E2200),E2200,VALUE(SUBSTITUTE(E2200,"#",".01")))</f>
        <v>-42802.01</v>
      </c>
    </row>
    <row r="2201" customFormat="false" ht="13" hidden="false" customHeight="false" outlineLevel="0" collapsed="false">
      <c r="A2201" s="0" t="n">
        <v>107</v>
      </c>
      <c r="B2201" s="0" t="n">
        <v>68</v>
      </c>
      <c r="C2201" s="0" t="n">
        <v>175</v>
      </c>
      <c r="D2201" s="0" t="s">
        <v>757</v>
      </c>
      <c r="E2201" s="0" t="s">
        <v>908</v>
      </c>
      <c r="F2201" s="0" t="s">
        <v>167</v>
      </c>
      <c r="G2201" s="0" t="n">
        <f aca="false">IF(ISNUMBER(E2201),E2201,VALUE(SUBSTITUTE(E2201,"#",".01")))</f>
        <v>-48652.01</v>
      </c>
    </row>
    <row r="2202" customFormat="false" ht="13" hidden="false" customHeight="false" outlineLevel="0" collapsed="false">
      <c r="A2202" s="0" t="n">
        <v>106</v>
      </c>
      <c r="B2202" s="0" t="n">
        <v>69</v>
      </c>
      <c r="C2202" s="0" t="n">
        <v>175</v>
      </c>
      <c r="D2202" s="0" t="s">
        <v>765</v>
      </c>
      <c r="E2202" s="0" t="n">
        <v>-52315.634</v>
      </c>
      <c r="F2202" s="0" t="n">
        <v>50.057</v>
      </c>
      <c r="G2202" s="0" t="n">
        <f aca="false">IF(ISNUMBER(E2202),E2202,VALUE(SUBSTITUTE(E2202,"#",".01")))</f>
        <v>-52315.634</v>
      </c>
    </row>
    <row r="2203" customFormat="false" ht="13" hidden="false" customHeight="false" outlineLevel="0" collapsed="false">
      <c r="A2203" s="0" t="n">
        <v>105</v>
      </c>
      <c r="B2203" s="0" t="n">
        <v>70</v>
      </c>
      <c r="C2203" s="0" t="n">
        <v>175</v>
      </c>
      <c r="D2203" s="0" t="s">
        <v>777</v>
      </c>
      <c r="E2203" s="0" t="n">
        <v>-54700.634</v>
      </c>
      <c r="F2203" s="0" t="n">
        <v>2.388</v>
      </c>
      <c r="G2203" s="0" t="n">
        <f aca="false">IF(ISNUMBER(E2203),E2203,VALUE(SUBSTITUTE(E2203,"#",".01")))</f>
        <v>-54700.634</v>
      </c>
    </row>
    <row r="2204" customFormat="false" ht="13" hidden="false" customHeight="false" outlineLevel="0" collapsed="false">
      <c r="A2204" s="0" t="n">
        <v>104</v>
      </c>
      <c r="B2204" s="0" t="n">
        <v>71</v>
      </c>
      <c r="C2204" s="0" t="n">
        <v>175</v>
      </c>
      <c r="D2204" s="0" t="s">
        <v>790</v>
      </c>
      <c r="E2204" s="0" t="n">
        <v>-55170.695</v>
      </c>
      <c r="F2204" s="0" t="n">
        <v>2.187</v>
      </c>
      <c r="G2204" s="0" t="n">
        <f aca="false">IF(ISNUMBER(E2204),E2204,VALUE(SUBSTITUTE(E2204,"#",".01")))</f>
        <v>-55170.695</v>
      </c>
    </row>
    <row r="2205" customFormat="false" ht="13" hidden="false" customHeight="false" outlineLevel="0" collapsed="false">
      <c r="A2205" s="0" t="n">
        <v>103</v>
      </c>
      <c r="B2205" s="0" t="n">
        <v>72</v>
      </c>
      <c r="C2205" s="0" t="n">
        <v>175</v>
      </c>
      <c r="D2205" s="0" t="s">
        <v>803</v>
      </c>
      <c r="E2205" s="0" t="n">
        <v>-54483.847</v>
      </c>
      <c r="F2205" s="0" t="n">
        <v>2.825</v>
      </c>
      <c r="G2205" s="0" t="n">
        <f aca="false">IF(ISNUMBER(E2205),E2205,VALUE(SUBSTITUTE(E2205,"#",".01")))</f>
        <v>-54483.847</v>
      </c>
    </row>
    <row r="2206" customFormat="false" ht="13" hidden="false" customHeight="false" outlineLevel="0" collapsed="false">
      <c r="A2206" s="0" t="n">
        <v>102</v>
      </c>
      <c r="B2206" s="0" t="n">
        <v>73</v>
      </c>
      <c r="C2206" s="0" t="n">
        <v>175</v>
      </c>
      <c r="D2206" s="0" t="s">
        <v>813</v>
      </c>
      <c r="E2206" s="0" t="n">
        <v>-52408.647</v>
      </c>
      <c r="F2206" s="0" t="n">
        <v>27.945</v>
      </c>
      <c r="G2206" s="0" t="n">
        <f aca="false">IF(ISNUMBER(E2206),E2206,VALUE(SUBSTITUTE(E2206,"#",".01")))</f>
        <v>-52408.647</v>
      </c>
    </row>
    <row r="2207" customFormat="false" ht="13" hidden="false" customHeight="false" outlineLevel="0" collapsed="false">
      <c r="A2207" s="0" t="n">
        <v>101</v>
      </c>
      <c r="B2207" s="0" t="n">
        <v>74</v>
      </c>
      <c r="C2207" s="0" t="n">
        <v>175</v>
      </c>
      <c r="D2207" s="0" t="s">
        <v>825</v>
      </c>
      <c r="E2207" s="0" t="n">
        <v>-49632.795</v>
      </c>
      <c r="F2207" s="0" t="n">
        <v>27.945</v>
      </c>
      <c r="G2207" s="0" t="n">
        <f aca="false">IF(ISNUMBER(E2207),E2207,VALUE(SUBSTITUTE(E2207,"#",".01")))</f>
        <v>-49632.795</v>
      </c>
    </row>
    <row r="2208" customFormat="false" ht="13" hidden="false" customHeight="false" outlineLevel="0" collapsed="false">
      <c r="A2208" s="0" t="n">
        <v>100</v>
      </c>
      <c r="B2208" s="0" t="n">
        <v>75</v>
      </c>
      <c r="C2208" s="0" t="n">
        <v>175</v>
      </c>
      <c r="D2208" s="0" t="s">
        <v>833</v>
      </c>
      <c r="E2208" s="0" t="n">
        <v>-45288.307</v>
      </c>
      <c r="F2208" s="0" t="n">
        <v>27.945</v>
      </c>
      <c r="G2208" s="0" t="n">
        <f aca="false">IF(ISNUMBER(E2208),E2208,VALUE(SUBSTITUTE(E2208,"#",".01")))</f>
        <v>-45288.307</v>
      </c>
    </row>
    <row r="2209" customFormat="false" ht="13" hidden="false" customHeight="false" outlineLevel="0" collapsed="false">
      <c r="A2209" s="0" t="n">
        <v>99</v>
      </c>
      <c r="B2209" s="0" t="n">
        <v>76</v>
      </c>
      <c r="C2209" s="0" t="n">
        <v>175</v>
      </c>
      <c r="D2209" s="0" t="s">
        <v>845</v>
      </c>
      <c r="E2209" s="0" t="n">
        <v>-40104.697</v>
      </c>
      <c r="F2209" s="0" t="n">
        <v>13.515</v>
      </c>
      <c r="G2209" s="0" t="n">
        <f aca="false">IF(ISNUMBER(E2209),E2209,VALUE(SUBSTITUTE(E2209,"#",".01")))</f>
        <v>-40104.697</v>
      </c>
    </row>
    <row r="2210" customFormat="false" ht="13" hidden="false" customHeight="false" outlineLevel="0" collapsed="false">
      <c r="A2210" s="0" t="n">
        <v>98</v>
      </c>
      <c r="B2210" s="0" t="n">
        <v>77</v>
      </c>
      <c r="C2210" s="0" t="n">
        <v>175</v>
      </c>
      <c r="D2210" s="0" t="s">
        <v>856</v>
      </c>
      <c r="E2210" s="0" t="n">
        <v>-33428.622</v>
      </c>
      <c r="F2210" s="0" t="n">
        <v>19.757</v>
      </c>
      <c r="G2210" s="0" t="n">
        <f aca="false">IF(ISNUMBER(E2210),E2210,VALUE(SUBSTITUTE(E2210,"#",".01")))</f>
        <v>-33428.622</v>
      </c>
    </row>
    <row r="2211" customFormat="false" ht="13" hidden="false" customHeight="false" outlineLevel="0" collapsed="false">
      <c r="A2211" s="0" t="n">
        <v>97</v>
      </c>
      <c r="B2211" s="0" t="n">
        <v>78</v>
      </c>
      <c r="C2211" s="0" t="n">
        <v>175</v>
      </c>
      <c r="D2211" s="0" t="s">
        <v>870</v>
      </c>
      <c r="E2211" s="0" t="n">
        <v>-25690.09</v>
      </c>
      <c r="F2211" s="0" t="n">
        <v>18.885</v>
      </c>
      <c r="G2211" s="0" t="n">
        <f aca="false">IF(ISNUMBER(E2211),E2211,VALUE(SUBSTITUTE(E2211,"#",".01")))</f>
        <v>-25690.09</v>
      </c>
    </row>
    <row r="2212" customFormat="false" ht="13" hidden="false" customHeight="false" outlineLevel="0" collapsed="false">
      <c r="A2212" s="0" t="n">
        <v>96</v>
      </c>
      <c r="B2212" s="0" t="n">
        <v>79</v>
      </c>
      <c r="C2212" s="0" t="n">
        <v>175</v>
      </c>
      <c r="D2212" s="0" t="s">
        <v>884</v>
      </c>
      <c r="E2212" s="0" t="n">
        <v>-17443.057</v>
      </c>
      <c r="F2212" s="0" t="n">
        <v>42.396</v>
      </c>
      <c r="G2212" s="0" t="n">
        <f aca="false">IF(ISNUMBER(E2212),E2212,VALUE(SUBSTITUTE(E2212,"#",".01")))</f>
        <v>-17443.057</v>
      </c>
    </row>
    <row r="2213" customFormat="false" ht="13" hidden="false" customHeight="false" outlineLevel="0" collapsed="false">
      <c r="A2213" s="0" t="n">
        <v>95</v>
      </c>
      <c r="B2213" s="0" t="n">
        <v>80</v>
      </c>
      <c r="C2213" s="0" t="n">
        <v>175</v>
      </c>
      <c r="D2213" s="0" t="s">
        <v>893</v>
      </c>
      <c r="E2213" s="0" t="n">
        <v>-7989.172</v>
      </c>
      <c r="F2213" s="0" t="n">
        <v>101.408</v>
      </c>
      <c r="G2213" s="0" t="n">
        <f aca="false">IF(ISNUMBER(E2213),E2213,VALUE(SUBSTITUTE(E2213,"#",".01")))</f>
        <v>-7989.172</v>
      </c>
    </row>
    <row r="2214" customFormat="false" ht="13" hidden="false" customHeight="false" outlineLevel="0" collapsed="false">
      <c r="A2214" s="0" t="n">
        <v>108</v>
      </c>
      <c r="B2214" s="0" t="n">
        <v>68</v>
      </c>
      <c r="C2214" s="0" t="n">
        <v>176</v>
      </c>
      <c r="D2214" s="0" t="s">
        <v>757</v>
      </c>
      <c r="E2214" s="0" t="s">
        <v>909</v>
      </c>
      <c r="F2214" s="0" t="s">
        <v>167</v>
      </c>
      <c r="G2214" s="0" t="n">
        <f aca="false">IF(ISNUMBER(E2214),E2214,VALUE(SUBSTITUTE(E2214,"#",".01")))</f>
        <v>-46500.01</v>
      </c>
    </row>
    <row r="2215" customFormat="false" ht="13" hidden="false" customHeight="false" outlineLevel="0" collapsed="false">
      <c r="A2215" s="0" t="n">
        <v>107</v>
      </c>
      <c r="B2215" s="0" t="n">
        <v>69</v>
      </c>
      <c r="C2215" s="0" t="n">
        <v>176</v>
      </c>
      <c r="D2215" s="0" t="s">
        <v>765</v>
      </c>
      <c r="E2215" s="0" t="n">
        <v>-49374.133</v>
      </c>
      <c r="F2215" s="0" t="n">
        <v>100.033</v>
      </c>
      <c r="G2215" s="0" t="n">
        <f aca="false">IF(ISNUMBER(E2215),E2215,VALUE(SUBSTITUTE(E2215,"#",".01")))</f>
        <v>-49374.133</v>
      </c>
    </row>
    <row r="2216" customFormat="false" ht="13" hidden="false" customHeight="false" outlineLevel="0" collapsed="false">
      <c r="A2216" s="0" t="n">
        <v>106</v>
      </c>
      <c r="B2216" s="0" t="n">
        <v>70</v>
      </c>
      <c r="C2216" s="0" t="n">
        <v>176</v>
      </c>
      <c r="D2216" s="0" t="s">
        <v>777</v>
      </c>
      <c r="E2216" s="0" t="n">
        <v>-53494.133</v>
      </c>
      <c r="F2216" s="0" t="n">
        <v>2.571</v>
      </c>
      <c r="G2216" s="0" t="n">
        <f aca="false">IF(ISNUMBER(E2216),E2216,VALUE(SUBSTITUTE(E2216,"#",".01")))</f>
        <v>-53494.133</v>
      </c>
    </row>
    <row r="2217" customFormat="false" ht="13" hidden="false" customHeight="false" outlineLevel="0" collapsed="false">
      <c r="A2217" s="0" t="n">
        <v>105</v>
      </c>
      <c r="B2217" s="0" t="n">
        <v>71</v>
      </c>
      <c r="C2217" s="0" t="n">
        <v>176</v>
      </c>
      <c r="D2217" s="0" t="s">
        <v>790</v>
      </c>
      <c r="E2217" s="0" t="n">
        <v>-53387.359</v>
      </c>
      <c r="F2217" s="0" t="n">
        <v>2.184</v>
      </c>
      <c r="G2217" s="0" t="n">
        <f aca="false">IF(ISNUMBER(E2217),E2217,VALUE(SUBSTITUTE(E2217,"#",".01")))</f>
        <v>-53387.359</v>
      </c>
    </row>
    <row r="2218" customFormat="false" ht="13" hidden="false" customHeight="false" outlineLevel="0" collapsed="false">
      <c r="A2218" s="0" t="n">
        <v>104</v>
      </c>
      <c r="B2218" s="0" t="n">
        <v>72</v>
      </c>
      <c r="C2218" s="0" t="n">
        <v>176</v>
      </c>
      <c r="D2218" s="0" t="s">
        <v>803</v>
      </c>
      <c r="E2218" s="0" t="n">
        <v>-54577.509</v>
      </c>
      <c r="F2218" s="0" t="n">
        <v>2.216</v>
      </c>
      <c r="G2218" s="0" t="n">
        <f aca="false">IF(ISNUMBER(E2218),E2218,VALUE(SUBSTITUTE(E2218,"#",".01")))</f>
        <v>-54577.509</v>
      </c>
    </row>
    <row r="2219" customFormat="false" ht="13" hidden="false" customHeight="false" outlineLevel="0" collapsed="false">
      <c r="A2219" s="0" t="n">
        <v>103</v>
      </c>
      <c r="B2219" s="0" t="n">
        <v>73</v>
      </c>
      <c r="C2219" s="0" t="n">
        <v>176</v>
      </c>
      <c r="D2219" s="0" t="s">
        <v>813</v>
      </c>
      <c r="E2219" s="0" t="n">
        <v>-51365.374</v>
      </c>
      <c r="F2219" s="0" t="n">
        <v>30.739</v>
      </c>
      <c r="G2219" s="0" t="n">
        <f aca="false">IF(ISNUMBER(E2219),E2219,VALUE(SUBSTITUTE(E2219,"#",".01")))</f>
        <v>-51365.374</v>
      </c>
    </row>
    <row r="2220" customFormat="false" ht="13" hidden="false" customHeight="false" outlineLevel="0" collapsed="false">
      <c r="A2220" s="0" t="n">
        <v>102</v>
      </c>
      <c r="B2220" s="0" t="n">
        <v>74</v>
      </c>
      <c r="C2220" s="0" t="n">
        <v>176</v>
      </c>
      <c r="D2220" s="0" t="s">
        <v>825</v>
      </c>
      <c r="E2220" s="0" t="n">
        <v>-50641.603</v>
      </c>
      <c r="F2220" s="0" t="n">
        <v>27.945</v>
      </c>
      <c r="G2220" s="0" t="n">
        <f aca="false">IF(ISNUMBER(E2220),E2220,VALUE(SUBSTITUTE(E2220,"#",".01")))</f>
        <v>-50641.603</v>
      </c>
    </row>
    <row r="2221" customFormat="false" ht="13" hidden="false" customHeight="false" outlineLevel="0" collapsed="false">
      <c r="A2221" s="0" t="n">
        <v>101</v>
      </c>
      <c r="B2221" s="0" t="n">
        <v>75</v>
      </c>
      <c r="C2221" s="0" t="n">
        <v>176</v>
      </c>
      <c r="D2221" s="0" t="s">
        <v>833</v>
      </c>
      <c r="E2221" s="0" t="n">
        <v>-45062.886</v>
      </c>
      <c r="F2221" s="0" t="n">
        <v>27.945</v>
      </c>
      <c r="G2221" s="0" t="n">
        <f aca="false">IF(ISNUMBER(E2221),E2221,VALUE(SUBSTITUTE(E2221,"#",".01")))</f>
        <v>-45062.886</v>
      </c>
    </row>
    <row r="2222" customFormat="false" ht="13" hidden="false" customHeight="false" outlineLevel="0" collapsed="false">
      <c r="A2222" s="0" t="n">
        <v>100</v>
      </c>
      <c r="B2222" s="0" t="n">
        <v>76</v>
      </c>
      <c r="C2222" s="0" t="n">
        <v>176</v>
      </c>
      <c r="D2222" s="0" t="s">
        <v>845</v>
      </c>
      <c r="E2222" s="0" t="n">
        <v>-42097.94</v>
      </c>
      <c r="F2222" s="0" t="n">
        <v>27.945</v>
      </c>
      <c r="G2222" s="0" t="n">
        <f aca="false">IF(ISNUMBER(E2222),E2222,VALUE(SUBSTITUTE(E2222,"#",".01")))</f>
        <v>-42097.94</v>
      </c>
    </row>
    <row r="2223" customFormat="false" ht="13" hidden="false" customHeight="false" outlineLevel="0" collapsed="false">
      <c r="A2223" s="0" t="n">
        <v>99</v>
      </c>
      <c r="B2223" s="0" t="n">
        <v>77</v>
      </c>
      <c r="C2223" s="0" t="n">
        <v>176</v>
      </c>
      <c r="D2223" s="0" t="s">
        <v>856</v>
      </c>
      <c r="E2223" s="0" t="n">
        <v>-33861.029</v>
      </c>
      <c r="F2223" s="0" t="n">
        <v>20.34</v>
      </c>
      <c r="G2223" s="0" t="n">
        <f aca="false">IF(ISNUMBER(E2223),E2223,VALUE(SUBSTITUTE(E2223,"#",".01")))</f>
        <v>-33861.029</v>
      </c>
    </row>
    <row r="2224" customFormat="false" ht="13" hidden="false" customHeight="false" outlineLevel="0" collapsed="false">
      <c r="A2224" s="0" t="n">
        <v>98</v>
      </c>
      <c r="B2224" s="0" t="n">
        <v>78</v>
      </c>
      <c r="C2224" s="0" t="n">
        <v>176</v>
      </c>
      <c r="D2224" s="0" t="s">
        <v>870</v>
      </c>
      <c r="E2224" s="0" t="n">
        <v>-28927.898</v>
      </c>
      <c r="F2224" s="0" t="n">
        <v>14.428</v>
      </c>
      <c r="G2224" s="0" t="n">
        <f aca="false">IF(ISNUMBER(E2224),E2224,VALUE(SUBSTITUTE(E2224,"#",".01")))</f>
        <v>-28927.898</v>
      </c>
    </row>
    <row r="2225" customFormat="false" ht="13" hidden="false" customHeight="false" outlineLevel="0" collapsed="false">
      <c r="A2225" s="0" t="n">
        <v>97</v>
      </c>
      <c r="B2225" s="0" t="n">
        <v>79</v>
      </c>
      <c r="C2225" s="0" t="n">
        <v>176</v>
      </c>
      <c r="D2225" s="0" t="s">
        <v>884</v>
      </c>
      <c r="E2225" s="0" t="s">
        <v>910</v>
      </c>
      <c r="F2225" s="0" t="s">
        <v>411</v>
      </c>
      <c r="G2225" s="0" t="n">
        <f aca="false">IF(ISNUMBER(E2225),E2225,VALUE(SUBSTITUTE(E2225,"#",".01")))</f>
        <v>-18537.01</v>
      </c>
    </row>
    <row r="2226" customFormat="false" ht="13" hidden="false" customHeight="false" outlineLevel="0" collapsed="false">
      <c r="A2226" s="0" t="n">
        <v>96</v>
      </c>
      <c r="B2226" s="0" t="n">
        <v>80</v>
      </c>
      <c r="C2226" s="0" t="n">
        <v>176</v>
      </c>
      <c r="D2226" s="0" t="s">
        <v>893</v>
      </c>
      <c r="E2226" s="0" t="n">
        <v>-11779.132</v>
      </c>
      <c r="F2226" s="0" t="n">
        <v>14.176</v>
      </c>
      <c r="G2226" s="0" t="n">
        <f aca="false">IF(ISNUMBER(E2226),E2226,VALUE(SUBSTITUTE(E2226,"#",".01")))</f>
        <v>-11779.132</v>
      </c>
    </row>
    <row r="2227" customFormat="false" ht="13" hidden="false" customHeight="false" outlineLevel="0" collapsed="false">
      <c r="A2227" s="0" t="n">
        <v>95</v>
      </c>
      <c r="B2227" s="0" t="n">
        <v>81</v>
      </c>
      <c r="C2227" s="0" t="n">
        <v>176</v>
      </c>
      <c r="D2227" s="0" t="s">
        <v>911</v>
      </c>
      <c r="E2227" s="0" t="s">
        <v>912</v>
      </c>
      <c r="F2227" s="0" t="s">
        <v>190</v>
      </c>
      <c r="G2227" s="0" t="n">
        <f aca="false">IF(ISNUMBER(E2227),E2227,VALUE(SUBSTITUTE(E2227,"#",".01")))</f>
        <v>550.01</v>
      </c>
    </row>
    <row r="2228" customFormat="false" ht="13" hidden="false" customHeight="false" outlineLevel="0" collapsed="false">
      <c r="A2228" s="0" t="n">
        <v>109</v>
      </c>
      <c r="B2228" s="0" t="n">
        <v>68</v>
      </c>
      <c r="C2228" s="0" t="n">
        <v>177</v>
      </c>
      <c r="D2228" s="0" t="s">
        <v>757</v>
      </c>
      <c r="E2228" s="0" t="s">
        <v>907</v>
      </c>
      <c r="F2228" s="0" t="s">
        <v>169</v>
      </c>
      <c r="G2228" s="0" t="n">
        <f aca="false">IF(ISNUMBER(E2228),E2228,VALUE(SUBSTITUTE(E2228,"#",".01")))</f>
        <v>-42802.01</v>
      </c>
    </row>
    <row r="2229" customFormat="false" ht="13" hidden="false" customHeight="false" outlineLevel="0" collapsed="false">
      <c r="A2229" s="0" t="n">
        <v>108</v>
      </c>
      <c r="B2229" s="0" t="n">
        <v>69</v>
      </c>
      <c r="C2229" s="0" t="n">
        <v>177</v>
      </c>
      <c r="D2229" s="0" t="s">
        <v>765</v>
      </c>
      <c r="E2229" s="0" t="s">
        <v>913</v>
      </c>
      <c r="F2229" s="0" t="s">
        <v>180</v>
      </c>
      <c r="G2229" s="0" t="n">
        <f aca="false">IF(ISNUMBER(E2229),E2229,VALUE(SUBSTITUTE(E2229,"#",".01")))</f>
        <v>-47469.01</v>
      </c>
    </row>
    <row r="2230" customFormat="false" ht="13" hidden="false" customHeight="false" outlineLevel="0" collapsed="false">
      <c r="A2230" s="0" t="n">
        <v>107</v>
      </c>
      <c r="B2230" s="0" t="n">
        <v>70</v>
      </c>
      <c r="C2230" s="0" t="n">
        <v>177</v>
      </c>
      <c r="D2230" s="0" t="s">
        <v>777</v>
      </c>
      <c r="E2230" s="0" t="n">
        <v>-50989.216</v>
      </c>
      <c r="F2230" s="0" t="n">
        <v>2.581</v>
      </c>
      <c r="G2230" s="0" t="n">
        <f aca="false">IF(ISNUMBER(E2230),E2230,VALUE(SUBSTITUTE(E2230,"#",".01")))</f>
        <v>-50989.216</v>
      </c>
    </row>
    <row r="2231" customFormat="false" ht="13" hidden="false" customHeight="false" outlineLevel="0" collapsed="false">
      <c r="A2231" s="0" t="n">
        <v>106</v>
      </c>
      <c r="B2231" s="0" t="n">
        <v>71</v>
      </c>
      <c r="C2231" s="0" t="n">
        <v>177</v>
      </c>
      <c r="D2231" s="0" t="s">
        <v>790</v>
      </c>
      <c r="E2231" s="0" t="n">
        <v>-52389.034</v>
      </c>
      <c r="F2231" s="0" t="n">
        <v>2.185</v>
      </c>
      <c r="G2231" s="0" t="n">
        <f aca="false">IF(ISNUMBER(E2231),E2231,VALUE(SUBSTITUTE(E2231,"#",".01")))</f>
        <v>-52389.034</v>
      </c>
    </row>
    <row r="2232" customFormat="false" ht="13" hidden="false" customHeight="false" outlineLevel="0" collapsed="false">
      <c r="A2232" s="0" t="n">
        <v>105</v>
      </c>
      <c r="B2232" s="0" t="n">
        <v>72</v>
      </c>
      <c r="C2232" s="0" t="n">
        <v>177</v>
      </c>
      <c r="D2232" s="0" t="s">
        <v>803</v>
      </c>
      <c r="E2232" s="0" t="n">
        <v>-52889.623</v>
      </c>
      <c r="F2232" s="0" t="n">
        <v>2.146</v>
      </c>
      <c r="G2232" s="0" t="n">
        <f aca="false">IF(ISNUMBER(E2232),E2232,VALUE(SUBSTITUTE(E2232,"#",".01")))</f>
        <v>-52889.623</v>
      </c>
    </row>
    <row r="2233" customFormat="false" ht="13" hidden="false" customHeight="false" outlineLevel="0" collapsed="false">
      <c r="A2233" s="0" t="n">
        <v>104</v>
      </c>
      <c r="B2233" s="0" t="n">
        <v>73</v>
      </c>
      <c r="C2233" s="0" t="n">
        <v>177</v>
      </c>
      <c r="D2233" s="0" t="s">
        <v>813</v>
      </c>
      <c r="E2233" s="0" t="n">
        <v>-51723.623</v>
      </c>
      <c r="F2233" s="0" t="n">
        <v>3.689</v>
      </c>
      <c r="G2233" s="0" t="n">
        <f aca="false">IF(ISNUMBER(E2233),E2233,VALUE(SUBSTITUTE(E2233,"#",".01")))</f>
        <v>-51723.623</v>
      </c>
    </row>
    <row r="2234" customFormat="false" ht="13" hidden="false" customHeight="false" outlineLevel="0" collapsed="false">
      <c r="A2234" s="0" t="n">
        <v>103</v>
      </c>
      <c r="B2234" s="0" t="n">
        <v>74</v>
      </c>
      <c r="C2234" s="0" t="n">
        <v>177</v>
      </c>
      <c r="D2234" s="0" t="s">
        <v>825</v>
      </c>
      <c r="E2234" s="0" t="n">
        <v>-49701.726</v>
      </c>
      <c r="F2234" s="0" t="n">
        <v>27.945</v>
      </c>
      <c r="G2234" s="0" t="n">
        <f aca="false">IF(ISNUMBER(E2234),E2234,VALUE(SUBSTITUTE(E2234,"#",".01")))</f>
        <v>-49701.726</v>
      </c>
    </row>
    <row r="2235" customFormat="false" ht="13" hidden="false" customHeight="false" outlineLevel="0" collapsed="false">
      <c r="A2235" s="0" t="n">
        <v>102</v>
      </c>
      <c r="B2235" s="0" t="n">
        <v>75</v>
      </c>
      <c r="C2235" s="0" t="n">
        <v>177</v>
      </c>
      <c r="D2235" s="0" t="s">
        <v>833</v>
      </c>
      <c r="E2235" s="0" t="n">
        <v>-46269.17</v>
      </c>
      <c r="F2235" s="0" t="n">
        <v>27.945</v>
      </c>
      <c r="G2235" s="0" t="n">
        <f aca="false">IF(ISNUMBER(E2235),E2235,VALUE(SUBSTITUTE(E2235,"#",".01")))</f>
        <v>-46269.17</v>
      </c>
    </row>
    <row r="2236" customFormat="false" ht="13" hidden="false" customHeight="false" outlineLevel="0" collapsed="false">
      <c r="A2236" s="0" t="n">
        <v>101</v>
      </c>
      <c r="B2236" s="0" t="n">
        <v>76</v>
      </c>
      <c r="C2236" s="0" t="n">
        <v>177</v>
      </c>
      <c r="D2236" s="0" t="s">
        <v>845</v>
      </c>
      <c r="E2236" s="0" t="n">
        <v>-41949.53</v>
      </c>
      <c r="F2236" s="0" t="n">
        <v>15.718</v>
      </c>
      <c r="G2236" s="0" t="n">
        <f aca="false">IF(ISNUMBER(E2236),E2236,VALUE(SUBSTITUTE(E2236,"#",".01")))</f>
        <v>-41949.53</v>
      </c>
    </row>
    <row r="2237" customFormat="false" ht="13" hidden="false" customHeight="false" outlineLevel="0" collapsed="false">
      <c r="A2237" s="0" t="n">
        <v>100</v>
      </c>
      <c r="B2237" s="0" t="n">
        <v>77</v>
      </c>
      <c r="C2237" s="0" t="n">
        <v>177</v>
      </c>
      <c r="D2237" s="0" t="s">
        <v>856</v>
      </c>
      <c r="E2237" s="0" t="n">
        <v>-36047.421</v>
      </c>
      <c r="F2237" s="0" t="n">
        <v>19.76</v>
      </c>
      <c r="G2237" s="0" t="n">
        <f aca="false">IF(ISNUMBER(E2237),E2237,VALUE(SUBSTITUTE(E2237,"#",".01")))</f>
        <v>-36047.421</v>
      </c>
    </row>
    <row r="2238" customFormat="false" ht="13" hidden="false" customHeight="false" outlineLevel="0" collapsed="false">
      <c r="A2238" s="0" t="n">
        <v>99</v>
      </c>
      <c r="B2238" s="0" t="n">
        <v>78</v>
      </c>
      <c r="C2238" s="0" t="n">
        <v>177</v>
      </c>
      <c r="D2238" s="0" t="s">
        <v>870</v>
      </c>
      <c r="E2238" s="0" t="n">
        <v>-29370.489</v>
      </c>
      <c r="F2238" s="0" t="n">
        <v>14.988</v>
      </c>
      <c r="G2238" s="0" t="n">
        <f aca="false">IF(ISNUMBER(E2238),E2238,VALUE(SUBSTITUTE(E2238,"#",".01")))</f>
        <v>-29370.489</v>
      </c>
    </row>
    <row r="2239" customFormat="false" ht="13" hidden="false" customHeight="false" outlineLevel="0" collapsed="false">
      <c r="A2239" s="0" t="n">
        <v>98</v>
      </c>
      <c r="B2239" s="0" t="n">
        <v>79</v>
      </c>
      <c r="C2239" s="0" t="n">
        <v>177</v>
      </c>
      <c r="D2239" s="0" t="s">
        <v>884</v>
      </c>
      <c r="E2239" s="0" t="n">
        <v>-21550.199</v>
      </c>
      <c r="F2239" s="0" t="n">
        <v>12.869</v>
      </c>
      <c r="G2239" s="0" t="n">
        <f aca="false">IF(ISNUMBER(E2239),E2239,VALUE(SUBSTITUTE(E2239,"#",".01")))</f>
        <v>-21550.199</v>
      </c>
    </row>
    <row r="2240" customFormat="false" ht="13" hidden="false" customHeight="false" outlineLevel="0" collapsed="false">
      <c r="A2240" s="0" t="n">
        <v>97</v>
      </c>
      <c r="B2240" s="0" t="n">
        <v>80</v>
      </c>
      <c r="C2240" s="0" t="n">
        <v>177</v>
      </c>
      <c r="D2240" s="0" t="s">
        <v>893</v>
      </c>
      <c r="E2240" s="0" t="n">
        <v>-12780.882</v>
      </c>
      <c r="F2240" s="0" t="n">
        <v>75.066</v>
      </c>
      <c r="G2240" s="0" t="n">
        <f aca="false">IF(ISNUMBER(E2240),E2240,VALUE(SUBSTITUTE(E2240,"#",".01")))</f>
        <v>-12780.882</v>
      </c>
    </row>
    <row r="2241" customFormat="false" ht="13" hidden="false" customHeight="false" outlineLevel="0" collapsed="false">
      <c r="A2241" s="0" t="n">
        <v>96</v>
      </c>
      <c r="B2241" s="0" t="n">
        <v>81</v>
      </c>
      <c r="C2241" s="0" t="n">
        <v>177</v>
      </c>
      <c r="D2241" s="0" t="s">
        <v>911</v>
      </c>
      <c r="E2241" s="0" t="n">
        <v>-3327.962</v>
      </c>
      <c r="F2241" s="0" t="n">
        <v>24.999</v>
      </c>
      <c r="G2241" s="0" t="n">
        <f aca="false">IF(ISNUMBER(E2241),E2241,VALUE(SUBSTITUTE(E2241,"#",".01")))</f>
        <v>-3327.962</v>
      </c>
    </row>
    <row r="2242" customFormat="false" ht="13" hidden="false" customHeight="false" outlineLevel="0" collapsed="false">
      <c r="A2242" s="0" t="n">
        <v>109</v>
      </c>
      <c r="B2242" s="0" t="n">
        <v>69</v>
      </c>
      <c r="C2242" s="0" t="n">
        <v>178</v>
      </c>
      <c r="D2242" s="0" t="s">
        <v>765</v>
      </c>
      <c r="E2242" s="0" t="s">
        <v>914</v>
      </c>
      <c r="F2242" s="0" t="s">
        <v>167</v>
      </c>
      <c r="G2242" s="0" t="n">
        <f aca="false">IF(ISNUMBER(E2242),E2242,VALUE(SUBSTITUTE(E2242,"#",".01")))</f>
        <v>-44116.01</v>
      </c>
    </row>
    <row r="2243" customFormat="false" ht="13" hidden="false" customHeight="false" outlineLevel="0" collapsed="false">
      <c r="A2243" s="0" t="n">
        <v>108</v>
      </c>
      <c r="B2243" s="0" t="n">
        <v>70</v>
      </c>
      <c r="C2243" s="0" t="n">
        <v>178</v>
      </c>
      <c r="D2243" s="0" t="s">
        <v>777</v>
      </c>
      <c r="E2243" s="0" t="n">
        <v>-49698.297</v>
      </c>
      <c r="F2243" s="0" t="n">
        <v>10.325</v>
      </c>
      <c r="G2243" s="0" t="n">
        <f aca="false">IF(ISNUMBER(E2243),E2243,VALUE(SUBSTITUTE(E2243,"#",".01")))</f>
        <v>-49698.297</v>
      </c>
    </row>
    <row r="2244" customFormat="false" ht="13" hidden="false" customHeight="false" outlineLevel="0" collapsed="false">
      <c r="A2244" s="0" t="n">
        <v>107</v>
      </c>
      <c r="B2244" s="0" t="n">
        <v>71</v>
      </c>
      <c r="C2244" s="0" t="n">
        <v>178</v>
      </c>
      <c r="D2244" s="0" t="s">
        <v>790</v>
      </c>
      <c r="E2244" s="0" t="n">
        <v>-50343.004</v>
      </c>
      <c r="F2244" s="0" t="n">
        <v>2.889</v>
      </c>
      <c r="G2244" s="0" t="n">
        <f aca="false">IF(ISNUMBER(E2244),E2244,VALUE(SUBSTITUTE(E2244,"#",".01")))</f>
        <v>-50343.004</v>
      </c>
    </row>
    <row r="2245" customFormat="false" ht="13" hidden="false" customHeight="false" outlineLevel="0" collapsed="false">
      <c r="A2245" s="0" t="n">
        <v>106</v>
      </c>
      <c r="B2245" s="0" t="n">
        <v>72</v>
      </c>
      <c r="C2245" s="0" t="n">
        <v>178</v>
      </c>
      <c r="D2245" s="0" t="s">
        <v>803</v>
      </c>
      <c r="E2245" s="0" t="n">
        <v>-52444.262</v>
      </c>
      <c r="F2245" s="0" t="n">
        <v>2.144</v>
      </c>
      <c r="G2245" s="0" t="n">
        <f aca="false">IF(ISNUMBER(E2245),E2245,VALUE(SUBSTITUTE(E2245,"#",".01")))</f>
        <v>-52444.262</v>
      </c>
    </row>
    <row r="2246" customFormat="false" ht="13" hidden="false" customHeight="false" outlineLevel="0" collapsed="false">
      <c r="A2246" s="0" t="n">
        <v>105</v>
      </c>
      <c r="B2246" s="0" t="n">
        <v>73</v>
      </c>
      <c r="C2246" s="0" t="n">
        <v>178</v>
      </c>
      <c r="D2246" s="0" t="s">
        <v>813</v>
      </c>
      <c r="E2246" s="0" t="n">
        <v>-50507.262</v>
      </c>
      <c r="F2246" s="0" t="n">
        <v>15.152</v>
      </c>
      <c r="G2246" s="0" t="n">
        <f aca="false">IF(ISNUMBER(E2246),E2246,VALUE(SUBSTITUTE(E2246,"#",".01")))</f>
        <v>-50507.262</v>
      </c>
    </row>
    <row r="2247" customFormat="false" ht="13" hidden="false" customHeight="false" outlineLevel="0" collapsed="false">
      <c r="A2247" s="0" t="n">
        <v>104</v>
      </c>
      <c r="B2247" s="0" t="n">
        <v>74</v>
      </c>
      <c r="C2247" s="0" t="n">
        <v>178</v>
      </c>
      <c r="D2247" s="0" t="s">
        <v>825</v>
      </c>
      <c r="E2247" s="0" t="n">
        <v>-50415.962</v>
      </c>
      <c r="F2247" s="0" t="n">
        <v>15.284</v>
      </c>
      <c r="G2247" s="0" t="n">
        <f aca="false">IF(ISNUMBER(E2247),E2247,VALUE(SUBSTITUTE(E2247,"#",".01")))</f>
        <v>-50415.962</v>
      </c>
    </row>
    <row r="2248" customFormat="false" ht="13" hidden="false" customHeight="false" outlineLevel="0" collapsed="false">
      <c r="A2248" s="0" t="n">
        <v>103</v>
      </c>
      <c r="B2248" s="0" t="n">
        <v>75</v>
      </c>
      <c r="C2248" s="0" t="n">
        <v>178</v>
      </c>
      <c r="D2248" s="0" t="s">
        <v>833</v>
      </c>
      <c r="E2248" s="0" t="n">
        <v>-45653.453</v>
      </c>
      <c r="F2248" s="0" t="n">
        <v>27.945</v>
      </c>
      <c r="G2248" s="0" t="n">
        <f aca="false">IF(ISNUMBER(E2248),E2248,VALUE(SUBSTITUTE(E2248,"#",".01")))</f>
        <v>-45653.453</v>
      </c>
    </row>
    <row r="2249" customFormat="false" ht="13" hidden="false" customHeight="false" outlineLevel="0" collapsed="false">
      <c r="A2249" s="0" t="n">
        <v>102</v>
      </c>
      <c r="B2249" s="0" t="n">
        <v>76</v>
      </c>
      <c r="C2249" s="0" t="n">
        <v>178</v>
      </c>
      <c r="D2249" s="0" t="s">
        <v>845</v>
      </c>
      <c r="E2249" s="0" t="n">
        <v>-43546.189</v>
      </c>
      <c r="F2249" s="0" t="n">
        <v>16.436</v>
      </c>
      <c r="G2249" s="0" t="n">
        <f aca="false">IF(ISNUMBER(E2249),E2249,VALUE(SUBSTITUTE(E2249,"#",".01")))</f>
        <v>-43546.189</v>
      </c>
    </row>
    <row r="2250" customFormat="false" ht="13" hidden="false" customHeight="false" outlineLevel="0" collapsed="false">
      <c r="A2250" s="0" t="n">
        <v>101</v>
      </c>
      <c r="B2250" s="0" t="n">
        <v>77</v>
      </c>
      <c r="C2250" s="0" t="n">
        <v>178</v>
      </c>
      <c r="D2250" s="0" t="s">
        <v>856</v>
      </c>
      <c r="E2250" s="0" t="n">
        <v>-36251.884</v>
      </c>
      <c r="F2250" s="0" t="n">
        <v>19.76</v>
      </c>
      <c r="G2250" s="0" t="n">
        <f aca="false">IF(ISNUMBER(E2250),E2250,VALUE(SUBSTITUTE(E2250,"#",".01")))</f>
        <v>-36251.884</v>
      </c>
    </row>
    <row r="2251" customFormat="false" ht="13" hidden="false" customHeight="false" outlineLevel="0" collapsed="false">
      <c r="A2251" s="0" t="n">
        <v>100</v>
      </c>
      <c r="B2251" s="0" t="n">
        <v>78</v>
      </c>
      <c r="C2251" s="0" t="n">
        <v>178</v>
      </c>
      <c r="D2251" s="0" t="s">
        <v>870</v>
      </c>
      <c r="E2251" s="0" t="n">
        <v>-31998.007</v>
      </c>
      <c r="F2251" s="0" t="n">
        <v>10.823</v>
      </c>
      <c r="G2251" s="0" t="n">
        <f aca="false">IF(ISNUMBER(E2251),E2251,VALUE(SUBSTITUTE(E2251,"#",".01")))</f>
        <v>-31998.007</v>
      </c>
    </row>
    <row r="2252" customFormat="false" ht="13" hidden="false" customHeight="false" outlineLevel="0" collapsed="false">
      <c r="A2252" s="0" t="n">
        <v>99</v>
      </c>
      <c r="B2252" s="0" t="n">
        <v>79</v>
      </c>
      <c r="C2252" s="0" t="n">
        <v>178</v>
      </c>
      <c r="D2252" s="0" t="s">
        <v>884</v>
      </c>
      <c r="E2252" s="0" t="n">
        <v>-22326.122</v>
      </c>
      <c r="F2252" s="0" t="n">
        <v>57.144</v>
      </c>
      <c r="G2252" s="0" t="n">
        <f aca="false">IF(ISNUMBER(E2252),E2252,VALUE(SUBSTITUTE(E2252,"#",".01")))</f>
        <v>-22326.122</v>
      </c>
    </row>
    <row r="2253" customFormat="false" ht="13" hidden="false" customHeight="false" outlineLevel="0" collapsed="false">
      <c r="A2253" s="0" t="n">
        <v>98</v>
      </c>
      <c r="B2253" s="0" t="n">
        <v>80</v>
      </c>
      <c r="C2253" s="0" t="n">
        <v>178</v>
      </c>
      <c r="D2253" s="0" t="s">
        <v>893</v>
      </c>
      <c r="E2253" s="0" t="n">
        <v>-16316.846</v>
      </c>
      <c r="F2253" s="0" t="n">
        <v>12.878</v>
      </c>
      <c r="G2253" s="0" t="n">
        <f aca="false">IF(ISNUMBER(E2253),E2253,VALUE(SUBSTITUTE(E2253,"#",".01")))</f>
        <v>-16316.846</v>
      </c>
    </row>
    <row r="2254" customFormat="false" ht="13" hidden="false" customHeight="false" outlineLevel="0" collapsed="false">
      <c r="A2254" s="0" t="n">
        <v>97</v>
      </c>
      <c r="B2254" s="0" t="n">
        <v>81</v>
      </c>
      <c r="C2254" s="0" t="n">
        <v>178</v>
      </c>
      <c r="D2254" s="0" t="s">
        <v>911</v>
      </c>
      <c r="E2254" s="0" t="s">
        <v>915</v>
      </c>
      <c r="F2254" s="0" t="s">
        <v>916</v>
      </c>
      <c r="G2254" s="0" t="n">
        <f aca="false">IF(ISNUMBER(E2254),E2254,VALUE(SUBSTITUTE(E2254,"#",".01")))</f>
        <v>-4754.01</v>
      </c>
    </row>
    <row r="2255" customFormat="false" ht="13" hidden="false" customHeight="false" outlineLevel="0" collapsed="false">
      <c r="A2255" s="0" t="n">
        <v>96</v>
      </c>
      <c r="B2255" s="0" t="n">
        <v>82</v>
      </c>
      <c r="C2255" s="0" t="n">
        <v>178</v>
      </c>
      <c r="D2255" s="0" t="s">
        <v>917</v>
      </c>
      <c r="E2255" s="0" t="n">
        <v>3567.8</v>
      </c>
      <c r="F2255" s="0" t="n">
        <v>24.28</v>
      </c>
      <c r="G2255" s="0" t="n">
        <f aca="false">IF(ISNUMBER(E2255),E2255,VALUE(SUBSTITUTE(E2255,"#",".01")))</f>
        <v>3567.8</v>
      </c>
    </row>
    <row r="2256" customFormat="false" ht="13" hidden="false" customHeight="false" outlineLevel="0" collapsed="false">
      <c r="A2256" s="0" t="n">
        <v>110</v>
      </c>
      <c r="B2256" s="0" t="n">
        <v>69</v>
      </c>
      <c r="C2256" s="0" t="n">
        <v>179</v>
      </c>
      <c r="D2256" s="0" t="s">
        <v>765</v>
      </c>
      <c r="E2256" s="0" t="s">
        <v>918</v>
      </c>
      <c r="F2256" s="0" t="s">
        <v>169</v>
      </c>
      <c r="G2256" s="0" t="n">
        <f aca="false">IF(ISNUMBER(E2256),E2256,VALUE(SUBSTITUTE(E2256,"#",".01")))</f>
        <v>-41601.01</v>
      </c>
    </row>
    <row r="2257" customFormat="false" ht="13" hidden="false" customHeight="false" outlineLevel="0" collapsed="false">
      <c r="A2257" s="0" t="n">
        <v>109</v>
      </c>
      <c r="B2257" s="0" t="n">
        <v>70</v>
      </c>
      <c r="C2257" s="0" t="n">
        <v>179</v>
      </c>
      <c r="D2257" s="0" t="s">
        <v>777</v>
      </c>
      <c r="E2257" s="0" t="s">
        <v>919</v>
      </c>
      <c r="F2257" s="0" t="s">
        <v>180</v>
      </c>
      <c r="G2257" s="0" t="n">
        <f aca="false">IF(ISNUMBER(E2257),E2257,VALUE(SUBSTITUTE(E2257,"#",".01")))</f>
        <v>-46416.01</v>
      </c>
    </row>
    <row r="2258" customFormat="false" ht="13" hidden="false" customHeight="false" outlineLevel="0" collapsed="false">
      <c r="A2258" s="0" t="n">
        <v>108</v>
      </c>
      <c r="B2258" s="0" t="n">
        <v>71</v>
      </c>
      <c r="C2258" s="0" t="n">
        <v>179</v>
      </c>
      <c r="D2258" s="0" t="s">
        <v>790</v>
      </c>
      <c r="E2258" s="0" t="n">
        <v>-49064.17</v>
      </c>
      <c r="F2258" s="0" t="n">
        <v>5.458</v>
      </c>
      <c r="G2258" s="0" t="n">
        <f aca="false">IF(ISNUMBER(E2258),E2258,VALUE(SUBSTITUTE(E2258,"#",".01")))</f>
        <v>-49064.17</v>
      </c>
    </row>
    <row r="2259" customFormat="false" ht="13" hidden="false" customHeight="false" outlineLevel="0" collapsed="false">
      <c r="A2259" s="0" t="n">
        <v>107</v>
      </c>
      <c r="B2259" s="0" t="n">
        <v>72</v>
      </c>
      <c r="C2259" s="0" t="n">
        <v>179</v>
      </c>
      <c r="D2259" s="0" t="s">
        <v>803</v>
      </c>
      <c r="E2259" s="0" t="n">
        <v>-50471.936</v>
      </c>
      <c r="F2259" s="0" t="n">
        <v>2.143</v>
      </c>
      <c r="G2259" s="0" t="n">
        <f aca="false">IF(ISNUMBER(E2259),E2259,VALUE(SUBSTITUTE(E2259,"#",".01")))</f>
        <v>-50471.936</v>
      </c>
    </row>
    <row r="2260" customFormat="false" ht="13" hidden="false" customHeight="false" outlineLevel="0" collapsed="false">
      <c r="A2260" s="0" t="n">
        <v>106</v>
      </c>
      <c r="B2260" s="0" t="n">
        <v>73</v>
      </c>
      <c r="C2260" s="0" t="n">
        <v>179</v>
      </c>
      <c r="D2260" s="0" t="s">
        <v>813</v>
      </c>
      <c r="E2260" s="0" t="n">
        <v>-50366.314</v>
      </c>
      <c r="F2260" s="0" t="n">
        <v>2.173</v>
      </c>
      <c r="G2260" s="0" t="n">
        <f aca="false">IF(ISNUMBER(E2260),E2260,VALUE(SUBSTITUTE(E2260,"#",".01")))</f>
        <v>-50366.314</v>
      </c>
    </row>
    <row r="2261" customFormat="false" ht="13" hidden="false" customHeight="false" outlineLevel="0" collapsed="false">
      <c r="A2261" s="0" t="n">
        <v>105</v>
      </c>
      <c r="B2261" s="0" t="n">
        <v>74</v>
      </c>
      <c r="C2261" s="0" t="n">
        <v>179</v>
      </c>
      <c r="D2261" s="0" t="s">
        <v>825</v>
      </c>
      <c r="E2261" s="0" t="n">
        <v>-49303.561</v>
      </c>
      <c r="F2261" s="0" t="n">
        <v>15.506</v>
      </c>
      <c r="G2261" s="0" t="n">
        <f aca="false">IF(ISNUMBER(E2261),E2261,VALUE(SUBSTITUTE(E2261,"#",".01")))</f>
        <v>-49303.561</v>
      </c>
    </row>
    <row r="2262" customFormat="false" ht="13" hidden="false" customHeight="false" outlineLevel="0" collapsed="false">
      <c r="A2262" s="0" t="n">
        <v>104</v>
      </c>
      <c r="B2262" s="0" t="n">
        <v>75</v>
      </c>
      <c r="C2262" s="0" t="n">
        <v>179</v>
      </c>
      <c r="D2262" s="0" t="s">
        <v>833</v>
      </c>
      <c r="E2262" s="0" t="n">
        <v>-46586.212</v>
      </c>
      <c r="F2262" s="0" t="n">
        <v>24.428</v>
      </c>
      <c r="G2262" s="0" t="n">
        <f aca="false">IF(ISNUMBER(E2262),E2262,VALUE(SUBSTITUTE(E2262,"#",".01")))</f>
        <v>-46586.212</v>
      </c>
    </row>
    <row r="2263" customFormat="false" ht="13" hidden="false" customHeight="false" outlineLevel="0" collapsed="false">
      <c r="A2263" s="0" t="n">
        <v>103</v>
      </c>
      <c r="B2263" s="0" t="n">
        <v>76</v>
      </c>
      <c r="C2263" s="0" t="n">
        <v>179</v>
      </c>
      <c r="D2263" s="0" t="s">
        <v>845</v>
      </c>
      <c r="E2263" s="0" t="n">
        <v>-43020.103</v>
      </c>
      <c r="F2263" s="0" t="n">
        <v>18.076</v>
      </c>
      <c r="G2263" s="0" t="n">
        <f aca="false">IF(ISNUMBER(E2263),E2263,VALUE(SUBSTITUTE(E2263,"#",".01")))</f>
        <v>-43020.103</v>
      </c>
    </row>
    <row r="2264" customFormat="false" ht="13" hidden="false" customHeight="false" outlineLevel="0" collapsed="false">
      <c r="A2264" s="0" t="n">
        <v>102</v>
      </c>
      <c r="B2264" s="0" t="n">
        <v>77</v>
      </c>
      <c r="C2264" s="0" t="n">
        <v>179</v>
      </c>
      <c r="D2264" s="0" t="s">
        <v>856</v>
      </c>
      <c r="E2264" s="0" t="n">
        <v>-38077.364</v>
      </c>
      <c r="F2264" s="0" t="n">
        <v>10.899</v>
      </c>
      <c r="G2264" s="0" t="n">
        <f aca="false">IF(ISNUMBER(E2264),E2264,VALUE(SUBSTITUTE(E2264,"#",".01")))</f>
        <v>-38077.364</v>
      </c>
    </row>
    <row r="2265" customFormat="false" ht="13" hidden="false" customHeight="false" outlineLevel="0" collapsed="false">
      <c r="A2265" s="0" t="n">
        <v>101</v>
      </c>
      <c r="B2265" s="0" t="n">
        <v>78</v>
      </c>
      <c r="C2265" s="0" t="n">
        <v>179</v>
      </c>
      <c r="D2265" s="0" t="s">
        <v>870</v>
      </c>
      <c r="E2265" s="0" t="n">
        <v>-32263.781</v>
      </c>
      <c r="F2265" s="0" t="n">
        <v>9.092</v>
      </c>
      <c r="G2265" s="0" t="n">
        <f aca="false">IF(ISNUMBER(E2265),E2265,VALUE(SUBSTITUTE(E2265,"#",".01")))</f>
        <v>-32263.781</v>
      </c>
    </row>
    <row r="2266" customFormat="false" ht="13" hidden="false" customHeight="false" outlineLevel="0" collapsed="false">
      <c r="A2266" s="0" t="n">
        <v>100</v>
      </c>
      <c r="B2266" s="0" t="n">
        <v>79</v>
      </c>
      <c r="C2266" s="0" t="n">
        <v>179</v>
      </c>
      <c r="D2266" s="0" t="s">
        <v>884</v>
      </c>
      <c r="E2266" s="0" t="n">
        <v>-24952.104</v>
      </c>
      <c r="F2266" s="0" t="n">
        <v>16.549</v>
      </c>
      <c r="G2266" s="0" t="n">
        <f aca="false">IF(ISNUMBER(E2266),E2266,VALUE(SUBSTITUTE(E2266,"#",".01")))</f>
        <v>-24952.104</v>
      </c>
    </row>
    <row r="2267" customFormat="false" ht="13" hidden="false" customHeight="false" outlineLevel="0" collapsed="false">
      <c r="A2267" s="0" t="n">
        <v>99</v>
      </c>
      <c r="B2267" s="0" t="n">
        <v>80</v>
      </c>
      <c r="C2267" s="0" t="n">
        <v>179</v>
      </c>
      <c r="D2267" s="0" t="s">
        <v>893</v>
      </c>
      <c r="E2267" s="0" t="n">
        <v>-16921.649</v>
      </c>
      <c r="F2267" s="0" t="n">
        <v>27.308</v>
      </c>
      <c r="G2267" s="0" t="n">
        <f aca="false">IF(ISNUMBER(E2267),E2267,VALUE(SUBSTITUTE(E2267,"#",".01")))</f>
        <v>-16921.649</v>
      </c>
    </row>
    <row r="2268" customFormat="false" ht="13" hidden="false" customHeight="false" outlineLevel="0" collapsed="false">
      <c r="A2268" s="0" t="n">
        <v>98</v>
      </c>
      <c r="B2268" s="0" t="n">
        <v>81</v>
      </c>
      <c r="C2268" s="0" t="n">
        <v>179</v>
      </c>
      <c r="D2268" s="0" t="s">
        <v>911</v>
      </c>
      <c r="E2268" s="0" t="n">
        <v>-8300.467</v>
      </c>
      <c r="F2268" s="0" t="n">
        <v>43.18</v>
      </c>
      <c r="G2268" s="0" t="n">
        <f aca="false">IF(ISNUMBER(E2268),E2268,VALUE(SUBSTITUTE(E2268,"#",".01")))</f>
        <v>-8300.467</v>
      </c>
    </row>
    <row r="2269" customFormat="false" ht="13" hidden="false" customHeight="false" outlineLevel="0" collapsed="false">
      <c r="A2269" s="0" t="n">
        <v>97</v>
      </c>
      <c r="B2269" s="0" t="n">
        <v>82</v>
      </c>
      <c r="C2269" s="0" t="n">
        <v>179</v>
      </c>
      <c r="D2269" s="0" t="s">
        <v>917</v>
      </c>
      <c r="E2269" s="0" t="s">
        <v>920</v>
      </c>
      <c r="F2269" s="0" t="s">
        <v>190</v>
      </c>
      <c r="G2269" s="0" t="n">
        <f aca="false">IF(ISNUMBER(E2269),E2269,VALUE(SUBSTITUTE(E2269,"#",".01")))</f>
        <v>2003.01</v>
      </c>
    </row>
    <row r="2270" customFormat="false" ht="13" hidden="false" customHeight="false" outlineLevel="0" collapsed="false">
      <c r="A2270" s="0" t="n">
        <v>110</v>
      </c>
      <c r="B2270" s="0" t="n">
        <v>70</v>
      </c>
      <c r="C2270" s="0" t="n">
        <v>180</v>
      </c>
      <c r="D2270" s="0" t="s">
        <v>777</v>
      </c>
      <c r="E2270" s="0" t="s">
        <v>563</v>
      </c>
      <c r="F2270" s="0" t="s">
        <v>167</v>
      </c>
      <c r="G2270" s="0" t="n">
        <f aca="false">IF(ISNUMBER(E2270),E2270,VALUE(SUBSTITUTE(E2270,"#",".01")))</f>
        <v>-44404.01</v>
      </c>
    </row>
    <row r="2271" customFormat="false" ht="13" hidden="false" customHeight="false" outlineLevel="0" collapsed="false">
      <c r="A2271" s="0" t="n">
        <v>109</v>
      </c>
      <c r="B2271" s="0" t="n">
        <v>71</v>
      </c>
      <c r="C2271" s="0" t="n">
        <v>180</v>
      </c>
      <c r="D2271" s="0" t="s">
        <v>790</v>
      </c>
      <c r="E2271" s="0" t="n">
        <v>-46685.398</v>
      </c>
      <c r="F2271" s="0" t="n">
        <v>70.743</v>
      </c>
      <c r="G2271" s="0" t="n">
        <f aca="false">IF(ISNUMBER(E2271),E2271,VALUE(SUBSTITUTE(E2271,"#",".01")))</f>
        <v>-46685.398</v>
      </c>
    </row>
    <row r="2272" customFormat="false" ht="13" hidden="false" customHeight="false" outlineLevel="0" collapsed="false">
      <c r="A2272" s="0" t="n">
        <v>108</v>
      </c>
      <c r="B2272" s="0" t="n">
        <v>72</v>
      </c>
      <c r="C2272" s="0" t="n">
        <v>180</v>
      </c>
      <c r="D2272" s="0" t="s">
        <v>803</v>
      </c>
      <c r="E2272" s="0" t="n">
        <v>-49788.398</v>
      </c>
      <c r="F2272" s="0" t="n">
        <v>2.147</v>
      </c>
      <c r="G2272" s="0" t="n">
        <f aca="false">IF(ISNUMBER(E2272),E2272,VALUE(SUBSTITUTE(E2272,"#",".01")))</f>
        <v>-49788.398</v>
      </c>
    </row>
    <row r="2273" customFormat="false" ht="13" hidden="false" customHeight="false" outlineLevel="0" collapsed="false">
      <c r="A2273" s="0" t="n">
        <v>107</v>
      </c>
      <c r="B2273" s="0" t="n">
        <v>73</v>
      </c>
      <c r="C2273" s="0" t="n">
        <v>180</v>
      </c>
      <c r="D2273" s="0" t="s">
        <v>813</v>
      </c>
      <c r="E2273" s="0" t="n">
        <v>-48936.195</v>
      </c>
      <c r="F2273" s="0" t="n">
        <v>2.216</v>
      </c>
      <c r="G2273" s="0" t="n">
        <f aca="false">IF(ISNUMBER(E2273),E2273,VALUE(SUBSTITUTE(E2273,"#",".01")))</f>
        <v>-48936.195</v>
      </c>
    </row>
    <row r="2274" customFormat="false" ht="13" hidden="false" customHeight="false" outlineLevel="0" collapsed="false">
      <c r="A2274" s="0" t="n">
        <v>106</v>
      </c>
      <c r="B2274" s="0" t="n">
        <v>74</v>
      </c>
      <c r="C2274" s="0" t="n">
        <v>180</v>
      </c>
      <c r="D2274" s="0" t="s">
        <v>825</v>
      </c>
      <c r="E2274" s="0" t="n">
        <v>-49644.477</v>
      </c>
      <c r="F2274" s="0" t="n">
        <v>3.931</v>
      </c>
      <c r="G2274" s="0" t="n">
        <f aca="false">IF(ISNUMBER(E2274),E2274,VALUE(SUBSTITUTE(E2274,"#",".01")))</f>
        <v>-49644.477</v>
      </c>
    </row>
    <row r="2275" customFormat="false" ht="13" hidden="false" customHeight="false" outlineLevel="0" collapsed="false">
      <c r="A2275" s="0" t="n">
        <v>105</v>
      </c>
      <c r="B2275" s="0" t="n">
        <v>75</v>
      </c>
      <c r="C2275" s="0" t="n">
        <v>180</v>
      </c>
      <c r="D2275" s="0" t="s">
        <v>833</v>
      </c>
      <c r="E2275" s="0" t="n">
        <v>-45839.673</v>
      </c>
      <c r="F2275" s="0" t="n">
        <v>21.392</v>
      </c>
      <c r="G2275" s="0" t="n">
        <f aca="false">IF(ISNUMBER(E2275),E2275,VALUE(SUBSTITUTE(E2275,"#",".01")))</f>
        <v>-45839.673</v>
      </c>
    </row>
    <row r="2276" customFormat="false" ht="13" hidden="false" customHeight="false" outlineLevel="0" collapsed="false">
      <c r="A2276" s="0" t="n">
        <v>104</v>
      </c>
      <c r="B2276" s="0" t="n">
        <v>76</v>
      </c>
      <c r="C2276" s="0" t="n">
        <v>180</v>
      </c>
      <c r="D2276" s="0" t="s">
        <v>845</v>
      </c>
      <c r="E2276" s="0" t="n">
        <v>-44358.859</v>
      </c>
      <c r="F2276" s="0" t="n">
        <v>20.301</v>
      </c>
      <c r="G2276" s="0" t="n">
        <f aca="false">IF(ISNUMBER(E2276),E2276,VALUE(SUBSTITUTE(E2276,"#",".01")))</f>
        <v>-44358.859</v>
      </c>
    </row>
    <row r="2277" customFormat="false" ht="13" hidden="false" customHeight="false" outlineLevel="0" collapsed="false">
      <c r="A2277" s="0" t="n">
        <v>103</v>
      </c>
      <c r="B2277" s="0" t="n">
        <v>77</v>
      </c>
      <c r="C2277" s="0" t="n">
        <v>180</v>
      </c>
      <c r="D2277" s="0" t="s">
        <v>856</v>
      </c>
      <c r="E2277" s="0" t="n">
        <v>-37977.526</v>
      </c>
      <c r="F2277" s="0" t="n">
        <v>21.706</v>
      </c>
      <c r="G2277" s="0" t="n">
        <f aca="false">IF(ISNUMBER(E2277),E2277,VALUE(SUBSTITUTE(E2277,"#",".01")))</f>
        <v>-37977.526</v>
      </c>
    </row>
    <row r="2278" customFormat="false" ht="13" hidden="false" customHeight="false" outlineLevel="0" collapsed="false">
      <c r="A2278" s="0" t="n">
        <v>102</v>
      </c>
      <c r="B2278" s="0" t="n">
        <v>78</v>
      </c>
      <c r="C2278" s="0" t="n">
        <v>180</v>
      </c>
      <c r="D2278" s="0" t="s">
        <v>870</v>
      </c>
      <c r="E2278" s="0" t="n">
        <v>-34435.958</v>
      </c>
      <c r="F2278" s="0" t="n">
        <v>10.978</v>
      </c>
      <c r="G2278" s="0" t="n">
        <f aca="false">IF(ISNUMBER(E2278),E2278,VALUE(SUBSTITUTE(E2278,"#",".01")))</f>
        <v>-34435.958</v>
      </c>
    </row>
    <row r="2279" customFormat="false" ht="13" hidden="false" customHeight="false" outlineLevel="0" collapsed="false">
      <c r="A2279" s="0" t="n">
        <v>101</v>
      </c>
      <c r="B2279" s="0" t="n">
        <v>79</v>
      </c>
      <c r="C2279" s="0" t="n">
        <v>180</v>
      </c>
      <c r="D2279" s="0" t="s">
        <v>884</v>
      </c>
      <c r="E2279" s="0" t="n">
        <v>-25596.408</v>
      </c>
      <c r="F2279" s="0" t="n">
        <v>21.009</v>
      </c>
      <c r="G2279" s="0" t="n">
        <f aca="false">IF(ISNUMBER(E2279),E2279,VALUE(SUBSTITUTE(E2279,"#",".01")))</f>
        <v>-25596.408</v>
      </c>
    </row>
    <row r="2280" customFormat="false" ht="13" hidden="false" customHeight="false" outlineLevel="0" collapsed="false">
      <c r="A2280" s="0" t="n">
        <v>100</v>
      </c>
      <c r="B2280" s="0" t="n">
        <v>80</v>
      </c>
      <c r="C2280" s="0" t="n">
        <v>180</v>
      </c>
      <c r="D2280" s="0" t="s">
        <v>893</v>
      </c>
      <c r="E2280" s="0" t="n">
        <v>-20244.723</v>
      </c>
      <c r="F2280" s="0" t="n">
        <v>13.968</v>
      </c>
      <c r="G2280" s="0" t="n">
        <f aca="false">IF(ISNUMBER(E2280),E2280,VALUE(SUBSTITUTE(E2280,"#",".01")))</f>
        <v>-20244.723</v>
      </c>
    </row>
    <row r="2281" customFormat="false" ht="13" hidden="false" customHeight="false" outlineLevel="0" collapsed="false">
      <c r="A2281" s="0" t="n">
        <v>99</v>
      </c>
      <c r="B2281" s="0" t="n">
        <v>81</v>
      </c>
      <c r="C2281" s="0" t="n">
        <v>180</v>
      </c>
      <c r="D2281" s="0" t="s">
        <v>911</v>
      </c>
      <c r="E2281" s="0" t="s">
        <v>921</v>
      </c>
      <c r="F2281" s="0" t="s">
        <v>922</v>
      </c>
      <c r="G2281" s="0" t="n">
        <f aca="false">IF(ISNUMBER(E2281),E2281,VALUE(SUBSTITUTE(E2281,"#",".01")))</f>
        <v>-9403.01</v>
      </c>
    </row>
    <row r="2282" customFormat="false" ht="13" hidden="false" customHeight="false" outlineLevel="0" collapsed="false">
      <c r="A2282" s="0" t="n">
        <v>98</v>
      </c>
      <c r="B2282" s="0" t="n">
        <v>82</v>
      </c>
      <c r="C2282" s="0" t="n">
        <v>180</v>
      </c>
      <c r="D2282" s="0" t="s">
        <v>917</v>
      </c>
      <c r="E2282" s="0" t="n">
        <v>-1939.209</v>
      </c>
      <c r="F2282" s="0" t="n">
        <v>20.888</v>
      </c>
      <c r="G2282" s="0" t="n">
        <f aca="false">IF(ISNUMBER(E2282),E2282,VALUE(SUBSTITUTE(E2282,"#",".01")))</f>
        <v>-1939.209</v>
      </c>
    </row>
    <row r="2283" customFormat="false" ht="13" hidden="false" customHeight="false" outlineLevel="0" collapsed="false">
      <c r="A2283" s="0" t="n">
        <v>111</v>
      </c>
      <c r="B2283" s="0" t="n">
        <v>70</v>
      </c>
      <c r="C2283" s="0" t="n">
        <v>181</v>
      </c>
      <c r="D2283" s="0" t="s">
        <v>777</v>
      </c>
      <c r="E2283" s="0" t="s">
        <v>923</v>
      </c>
      <c r="F2283" s="0" t="s">
        <v>167</v>
      </c>
      <c r="G2283" s="0" t="n">
        <f aca="false">IF(ISNUMBER(E2283),E2283,VALUE(SUBSTITUTE(E2283,"#",".01")))</f>
        <v>-40846.01</v>
      </c>
    </row>
    <row r="2284" customFormat="false" ht="13" hidden="false" customHeight="false" outlineLevel="0" collapsed="false">
      <c r="A2284" s="0" t="n">
        <v>110</v>
      </c>
      <c r="B2284" s="0" t="n">
        <v>71</v>
      </c>
      <c r="C2284" s="0" t="n">
        <v>181</v>
      </c>
      <c r="D2284" s="0" t="s">
        <v>790</v>
      </c>
      <c r="E2284" s="0" t="s">
        <v>924</v>
      </c>
      <c r="F2284" s="0" t="s">
        <v>180</v>
      </c>
      <c r="G2284" s="0" t="n">
        <f aca="false">IF(ISNUMBER(E2284),E2284,VALUE(SUBSTITUTE(E2284,"#",".01")))</f>
        <v>-44740.01</v>
      </c>
    </row>
    <row r="2285" customFormat="false" ht="13" hidden="false" customHeight="false" outlineLevel="0" collapsed="false">
      <c r="A2285" s="0" t="n">
        <v>109</v>
      </c>
      <c r="B2285" s="0" t="n">
        <v>72</v>
      </c>
      <c r="C2285" s="0" t="n">
        <v>181</v>
      </c>
      <c r="D2285" s="0" t="s">
        <v>803</v>
      </c>
      <c r="E2285" s="0" t="n">
        <v>-47411.884</v>
      </c>
      <c r="F2285" s="0" t="n">
        <v>2.148</v>
      </c>
      <c r="G2285" s="0" t="n">
        <f aca="false">IF(ISNUMBER(E2285),E2285,VALUE(SUBSTITUTE(E2285,"#",".01")))</f>
        <v>-47411.884</v>
      </c>
    </row>
    <row r="2286" customFormat="false" ht="13" hidden="false" customHeight="false" outlineLevel="0" collapsed="false">
      <c r="A2286" s="0" t="n">
        <v>108</v>
      </c>
      <c r="B2286" s="0" t="n">
        <v>73</v>
      </c>
      <c r="C2286" s="0" t="n">
        <v>181</v>
      </c>
      <c r="D2286" s="0" t="s">
        <v>813</v>
      </c>
      <c r="E2286" s="0" t="n">
        <v>-48441.634</v>
      </c>
      <c r="F2286" s="0" t="n">
        <v>1.793</v>
      </c>
      <c r="G2286" s="0" t="n">
        <f aca="false">IF(ISNUMBER(E2286),E2286,VALUE(SUBSTITUTE(E2286,"#",".01")))</f>
        <v>-48441.634</v>
      </c>
    </row>
    <row r="2287" customFormat="false" ht="13" hidden="false" customHeight="false" outlineLevel="0" collapsed="false">
      <c r="A2287" s="0" t="n">
        <v>107</v>
      </c>
      <c r="B2287" s="0" t="n">
        <v>74</v>
      </c>
      <c r="C2287" s="0" t="n">
        <v>181</v>
      </c>
      <c r="D2287" s="0" t="s">
        <v>825</v>
      </c>
      <c r="E2287" s="0" t="n">
        <v>-48253.952</v>
      </c>
      <c r="F2287" s="0" t="n">
        <v>4.734</v>
      </c>
      <c r="G2287" s="0" t="n">
        <f aca="false">IF(ISNUMBER(E2287),E2287,VALUE(SUBSTITUTE(E2287,"#",".01")))</f>
        <v>-48253.952</v>
      </c>
    </row>
    <row r="2288" customFormat="false" ht="13" hidden="false" customHeight="false" outlineLevel="0" collapsed="false">
      <c r="A2288" s="0" t="n">
        <v>106</v>
      </c>
      <c r="B2288" s="0" t="n">
        <v>75</v>
      </c>
      <c r="C2288" s="0" t="n">
        <v>181</v>
      </c>
      <c r="D2288" s="0" t="s">
        <v>833</v>
      </c>
      <c r="E2288" s="0" t="n">
        <v>-46511.436</v>
      </c>
      <c r="F2288" s="0" t="n">
        <v>12.579</v>
      </c>
      <c r="G2288" s="0" t="n">
        <f aca="false">IF(ISNUMBER(E2288),E2288,VALUE(SUBSTITUTE(E2288,"#",".01")))</f>
        <v>-46511.436</v>
      </c>
    </row>
    <row r="2289" customFormat="false" ht="13" hidden="false" customHeight="false" outlineLevel="0" collapsed="false">
      <c r="A2289" s="0" t="n">
        <v>105</v>
      </c>
      <c r="B2289" s="0" t="n">
        <v>76</v>
      </c>
      <c r="C2289" s="0" t="n">
        <v>181</v>
      </c>
      <c r="D2289" s="0" t="s">
        <v>845</v>
      </c>
      <c r="E2289" s="0" t="n">
        <v>-43552.934</v>
      </c>
      <c r="F2289" s="0" t="n">
        <v>31.671</v>
      </c>
      <c r="G2289" s="0" t="n">
        <f aca="false">IF(ISNUMBER(E2289),E2289,VALUE(SUBSTITUTE(E2289,"#",".01")))</f>
        <v>-43552.934</v>
      </c>
    </row>
    <row r="2290" customFormat="false" ht="13" hidden="false" customHeight="false" outlineLevel="0" collapsed="false">
      <c r="A2290" s="0" t="n">
        <v>104</v>
      </c>
      <c r="B2290" s="0" t="n">
        <v>77</v>
      </c>
      <c r="C2290" s="0" t="n">
        <v>181</v>
      </c>
      <c r="D2290" s="0" t="s">
        <v>856</v>
      </c>
      <c r="E2290" s="0" t="n">
        <v>-39471.782</v>
      </c>
      <c r="F2290" s="0" t="n">
        <v>25.627</v>
      </c>
      <c r="G2290" s="0" t="n">
        <f aca="false">IF(ISNUMBER(E2290),E2290,VALUE(SUBSTITUTE(E2290,"#",".01")))</f>
        <v>-39471.782</v>
      </c>
    </row>
    <row r="2291" customFormat="false" ht="13" hidden="false" customHeight="false" outlineLevel="0" collapsed="false">
      <c r="A2291" s="0" t="n">
        <v>103</v>
      </c>
      <c r="B2291" s="0" t="n">
        <v>78</v>
      </c>
      <c r="C2291" s="0" t="n">
        <v>181</v>
      </c>
      <c r="D2291" s="0" t="s">
        <v>870</v>
      </c>
      <c r="E2291" s="0" t="n">
        <v>-34374.658</v>
      </c>
      <c r="F2291" s="0" t="n">
        <v>14.863</v>
      </c>
      <c r="G2291" s="0" t="n">
        <f aca="false">IF(ISNUMBER(E2291),E2291,VALUE(SUBSTITUTE(E2291,"#",".01")))</f>
        <v>-34374.658</v>
      </c>
    </row>
    <row r="2292" customFormat="false" ht="13" hidden="false" customHeight="false" outlineLevel="0" collapsed="false">
      <c r="A2292" s="0" t="n">
        <v>102</v>
      </c>
      <c r="B2292" s="0" t="n">
        <v>79</v>
      </c>
      <c r="C2292" s="0" t="n">
        <v>181</v>
      </c>
      <c r="D2292" s="0" t="s">
        <v>884</v>
      </c>
      <c r="E2292" s="0" t="n">
        <v>-27871.187</v>
      </c>
      <c r="F2292" s="0" t="n">
        <v>19.976</v>
      </c>
      <c r="G2292" s="0" t="n">
        <f aca="false">IF(ISNUMBER(E2292),E2292,VALUE(SUBSTITUTE(E2292,"#",".01")))</f>
        <v>-27871.187</v>
      </c>
    </row>
    <row r="2293" customFormat="false" ht="13" hidden="false" customHeight="false" outlineLevel="0" collapsed="false">
      <c r="A2293" s="0" t="n">
        <v>101</v>
      </c>
      <c r="B2293" s="0" t="n">
        <v>80</v>
      </c>
      <c r="C2293" s="0" t="n">
        <v>181</v>
      </c>
      <c r="D2293" s="0" t="s">
        <v>893</v>
      </c>
      <c r="E2293" s="0" t="n">
        <v>-20661.178</v>
      </c>
      <c r="F2293" s="0" t="n">
        <v>15.383</v>
      </c>
      <c r="G2293" s="0" t="n">
        <f aca="false">IF(ISNUMBER(E2293),E2293,VALUE(SUBSTITUTE(E2293,"#",".01")))</f>
        <v>-20661.178</v>
      </c>
    </row>
    <row r="2294" customFormat="false" ht="13" hidden="false" customHeight="false" outlineLevel="0" collapsed="false">
      <c r="A2294" s="0" t="n">
        <v>100</v>
      </c>
      <c r="B2294" s="0" t="n">
        <v>81</v>
      </c>
      <c r="C2294" s="0" t="n">
        <v>181</v>
      </c>
      <c r="D2294" s="0" t="s">
        <v>911</v>
      </c>
      <c r="E2294" s="0" t="n">
        <v>-12801.105</v>
      </c>
      <c r="F2294" s="0" t="n">
        <v>9.357</v>
      </c>
      <c r="G2294" s="0" t="n">
        <f aca="false">IF(ISNUMBER(E2294),E2294,VALUE(SUBSTITUTE(E2294,"#",".01")))</f>
        <v>-12801.105</v>
      </c>
    </row>
    <row r="2295" customFormat="false" ht="13" hidden="false" customHeight="false" outlineLevel="0" collapsed="false">
      <c r="A2295" s="0" t="n">
        <v>99</v>
      </c>
      <c r="B2295" s="0" t="n">
        <v>82</v>
      </c>
      <c r="C2295" s="0" t="n">
        <v>181</v>
      </c>
      <c r="D2295" s="0" t="s">
        <v>917</v>
      </c>
      <c r="E2295" s="0" t="n">
        <v>-3144.762</v>
      </c>
      <c r="F2295" s="0" t="n">
        <v>90.194</v>
      </c>
      <c r="G2295" s="0" t="n">
        <f aca="false">IF(ISNUMBER(E2295),E2295,VALUE(SUBSTITUTE(E2295,"#",".01")))</f>
        <v>-3144.762</v>
      </c>
    </row>
    <row r="2296" customFormat="false" ht="13" hidden="false" customHeight="false" outlineLevel="0" collapsed="false">
      <c r="A2296" s="0" t="n">
        <v>111</v>
      </c>
      <c r="B2296" s="0" t="n">
        <v>71</v>
      </c>
      <c r="C2296" s="0" t="n">
        <v>182</v>
      </c>
      <c r="D2296" s="0" t="s">
        <v>790</v>
      </c>
      <c r="E2296" s="0" t="s">
        <v>925</v>
      </c>
      <c r="F2296" s="0" t="s">
        <v>190</v>
      </c>
      <c r="G2296" s="0" t="n">
        <f aca="false">IF(ISNUMBER(E2296),E2296,VALUE(SUBSTITUTE(E2296,"#",".01")))</f>
        <v>-41880.01</v>
      </c>
    </row>
    <row r="2297" customFormat="false" ht="13" hidden="false" customHeight="false" outlineLevel="0" collapsed="false">
      <c r="A2297" s="0" t="n">
        <v>110</v>
      </c>
      <c r="B2297" s="0" t="n">
        <v>72</v>
      </c>
      <c r="C2297" s="0" t="n">
        <v>182</v>
      </c>
      <c r="D2297" s="0" t="s">
        <v>803</v>
      </c>
      <c r="E2297" s="0" t="n">
        <v>-46058.563</v>
      </c>
      <c r="F2297" s="0" t="n">
        <v>6.373</v>
      </c>
      <c r="G2297" s="0" t="n">
        <f aca="false">IF(ISNUMBER(E2297),E2297,VALUE(SUBSTITUTE(E2297,"#",".01")))</f>
        <v>-46058.563</v>
      </c>
    </row>
    <row r="2298" customFormat="false" ht="13" hidden="false" customHeight="false" outlineLevel="0" collapsed="false">
      <c r="A2298" s="0" t="n">
        <v>109</v>
      </c>
      <c r="B2298" s="0" t="n">
        <v>73</v>
      </c>
      <c r="C2298" s="0" t="n">
        <v>182</v>
      </c>
      <c r="D2298" s="0" t="s">
        <v>813</v>
      </c>
      <c r="E2298" s="0" t="n">
        <v>-46433.254</v>
      </c>
      <c r="F2298" s="0" t="n">
        <v>1.794</v>
      </c>
      <c r="G2298" s="0" t="n">
        <f aca="false">IF(ISNUMBER(E2298),E2298,VALUE(SUBSTITUTE(E2298,"#",".01")))</f>
        <v>-46433.254</v>
      </c>
    </row>
    <row r="2299" customFormat="false" ht="13" hidden="false" customHeight="false" outlineLevel="0" collapsed="false">
      <c r="A2299" s="0" t="n">
        <v>108</v>
      </c>
      <c r="B2299" s="0" t="n">
        <v>74</v>
      </c>
      <c r="C2299" s="0" t="n">
        <v>182</v>
      </c>
      <c r="D2299" s="0" t="s">
        <v>825</v>
      </c>
      <c r="E2299" s="0" t="n">
        <v>-48247.518</v>
      </c>
      <c r="F2299" s="0" t="n">
        <v>0.828</v>
      </c>
      <c r="G2299" s="0" t="n">
        <f aca="false">IF(ISNUMBER(E2299),E2299,VALUE(SUBSTITUTE(E2299,"#",".01")))</f>
        <v>-48247.518</v>
      </c>
    </row>
    <row r="2300" customFormat="false" ht="13" hidden="false" customHeight="false" outlineLevel="0" collapsed="false">
      <c r="A2300" s="0" t="n">
        <v>107</v>
      </c>
      <c r="B2300" s="0" t="n">
        <v>75</v>
      </c>
      <c r="C2300" s="0" t="n">
        <v>182</v>
      </c>
      <c r="D2300" s="0" t="s">
        <v>833</v>
      </c>
      <c r="E2300" s="0" t="n">
        <v>-45447.518</v>
      </c>
      <c r="F2300" s="0" t="n">
        <v>101.984</v>
      </c>
      <c r="G2300" s="0" t="n">
        <f aca="false">IF(ISNUMBER(E2300),E2300,VALUE(SUBSTITUTE(E2300,"#",".01")))</f>
        <v>-45447.518</v>
      </c>
    </row>
    <row r="2301" customFormat="false" ht="13" hidden="false" customHeight="false" outlineLevel="0" collapsed="false">
      <c r="A2301" s="0" t="n">
        <v>106</v>
      </c>
      <c r="B2301" s="0" t="n">
        <v>76</v>
      </c>
      <c r="C2301" s="0" t="n">
        <v>182</v>
      </c>
      <c r="D2301" s="0" t="s">
        <v>845</v>
      </c>
      <c r="E2301" s="0" t="n">
        <v>-44609.074</v>
      </c>
      <c r="F2301" s="0" t="n">
        <v>21.745</v>
      </c>
      <c r="G2301" s="0" t="n">
        <f aca="false">IF(ISNUMBER(E2301),E2301,VALUE(SUBSTITUTE(E2301,"#",".01")))</f>
        <v>-44609.074</v>
      </c>
    </row>
    <row r="2302" customFormat="false" ht="13" hidden="false" customHeight="false" outlineLevel="0" collapsed="false">
      <c r="A2302" s="0" t="n">
        <v>105</v>
      </c>
      <c r="B2302" s="0" t="n">
        <v>77</v>
      </c>
      <c r="C2302" s="0" t="n">
        <v>182</v>
      </c>
      <c r="D2302" s="0" t="s">
        <v>856</v>
      </c>
      <c r="E2302" s="0" t="n">
        <v>-39051.679</v>
      </c>
      <c r="F2302" s="0" t="n">
        <v>20.967</v>
      </c>
      <c r="G2302" s="0" t="n">
        <f aca="false">IF(ISNUMBER(E2302),E2302,VALUE(SUBSTITUTE(E2302,"#",".01")))</f>
        <v>-39051.679</v>
      </c>
    </row>
    <row r="2303" customFormat="false" ht="13" hidden="false" customHeight="false" outlineLevel="0" collapsed="false">
      <c r="A2303" s="0" t="n">
        <v>104</v>
      </c>
      <c r="B2303" s="0" t="n">
        <v>78</v>
      </c>
      <c r="C2303" s="0" t="n">
        <v>182</v>
      </c>
      <c r="D2303" s="0" t="s">
        <v>870</v>
      </c>
      <c r="E2303" s="0" t="n">
        <v>-36169.301</v>
      </c>
      <c r="F2303" s="0" t="n">
        <v>15.62</v>
      </c>
      <c r="G2303" s="0" t="n">
        <f aca="false">IF(ISNUMBER(E2303),E2303,VALUE(SUBSTITUTE(E2303,"#",".01")))</f>
        <v>-36169.301</v>
      </c>
    </row>
    <row r="2304" customFormat="false" ht="13" hidden="false" customHeight="false" outlineLevel="0" collapsed="false">
      <c r="A2304" s="0" t="n">
        <v>103</v>
      </c>
      <c r="B2304" s="0" t="n">
        <v>79</v>
      </c>
      <c r="C2304" s="0" t="n">
        <v>182</v>
      </c>
      <c r="D2304" s="0" t="s">
        <v>884</v>
      </c>
      <c r="E2304" s="0" t="n">
        <v>-28300.768</v>
      </c>
      <c r="F2304" s="0" t="n">
        <v>20.26</v>
      </c>
      <c r="G2304" s="0" t="n">
        <f aca="false">IF(ISNUMBER(E2304),E2304,VALUE(SUBSTITUTE(E2304,"#",".01")))</f>
        <v>-28300.768</v>
      </c>
    </row>
    <row r="2305" customFormat="false" ht="13" hidden="false" customHeight="false" outlineLevel="0" collapsed="false">
      <c r="A2305" s="0" t="n">
        <v>102</v>
      </c>
      <c r="B2305" s="0" t="n">
        <v>80</v>
      </c>
      <c r="C2305" s="0" t="n">
        <v>182</v>
      </c>
      <c r="D2305" s="0" t="s">
        <v>893</v>
      </c>
      <c r="E2305" s="0" t="n">
        <v>-23576.146</v>
      </c>
      <c r="F2305" s="0" t="n">
        <v>9.715</v>
      </c>
      <c r="G2305" s="0" t="n">
        <f aca="false">IF(ISNUMBER(E2305),E2305,VALUE(SUBSTITUTE(E2305,"#",".01")))</f>
        <v>-23576.146</v>
      </c>
    </row>
    <row r="2306" customFormat="false" ht="13" hidden="false" customHeight="false" outlineLevel="0" collapsed="false">
      <c r="A2306" s="0" t="n">
        <v>101</v>
      </c>
      <c r="B2306" s="0" t="n">
        <v>81</v>
      </c>
      <c r="C2306" s="0" t="n">
        <v>182</v>
      </c>
      <c r="D2306" s="0" t="s">
        <v>911</v>
      </c>
      <c r="E2306" s="0" t="n">
        <v>-13351.007</v>
      </c>
      <c r="F2306" s="0" t="n">
        <v>75.93</v>
      </c>
      <c r="G2306" s="0" t="n">
        <f aca="false">IF(ISNUMBER(E2306),E2306,VALUE(SUBSTITUTE(E2306,"#",".01")))</f>
        <v>-13351.007</v>
      </c>
    </row>
    <row r="2307" customFormat="false" ht="13" hidden="false" customHeight="false" outlineLevel="0" collapsed="false">
      <c r="A2307" s="0" t="n">
        <v>100</v>
      </c>
      <c r="B2307" s="0" t="n">
        <v>82</v>
      </c>
      <c r="C2307" s="0" t="n">
        <v>182</v>
      </c>
      <c r="D2307" s="0" t="s">
        <v>917</v>
      </c>
      <c r="E2307" s="0" t="n">
        <v>-6826.135</v>
      </c>
      <c r="F2307" s="0" t="n">
        <v>14.007</v>
      </c>
      <c r="G2307" s="0" t="n">
        <f aca="false">IF(ISNUMBER(E2307),E2307,VALUE(SUBSTITUTE(E2307,"#",".01")))</f>
        <v>-6826.135</v>
      </c>
    </row>
    <row r="2308" customFormat="false" ht="13" hidden="false" customHeight="false" outlineLevel="0" collapsed="false">
      <c r="A2308" s="0" t="n">
        <v>112</v>
      </c>
      <c r="B2308" s="0" t="n">
        <v>71</v>
      </c>
      <c r="C2308" s="0" t="n">
        <v>183</v>
      </c>
      <c r="D2308" s="0" t="s">
        <v>790</v>
      </c>
      <c r="E2308" s="0" t="s">
        <v>926</v>
      </c>
      <c r="F2308" s="0" t="s">
        <v>180</v>
      </c>
      <c r="G2308" s="0" t="n">
        <f aca="false">IF(ISNUMBER(E2308),E2308,VALUE(SUBSTITUTE(E2308,"#",".01")))</f>
        <v>-39523.01</v>
      </c>
    </row>
    <row r="2309" customFormat="false" ht="13" hidden="false" customHeight="false" outlineLevel="0" collapsed="false">
      <c r="A2309" s="0" t="n">
        <v>111</v>
      </c>
      <c r="B2309" s="0" t="n">
        <v>72</v>
      </c>
      <c r="C2309" s="0" t="n">
        <v>183</v>
      </c>
      <c r="D2309" s="0" t="s">
        <v>803</v>
      </c>
      <c r="E2309" s="0" t="n">
        <v>-43286.117</v>
      </c>
      <c r="F2309" s="0" t="n">
        <v>30.054</v>
      </c>
      <c r="G2309" s="0" t="n">
        <f aca="false">IF(ISNUMBER(E2309),E2309,VALUE(SUBSTITUTE(E2309,"#",".01")))</f>
        <v>-43286.117</v>
      </c>
    </row>
    <row r="2310" customFormat="false" ht="13" hidden="false" customHeight="false" outlineLevel="0" collapsed="false">
      <c r="A2310" s="0" t="n">
        <v>110</v>
      </c>
      <c r="B2310" s="0" t="n">
        <v>73</v>
      </c>
      <c r="C2310" s="0" t="n">
        <v>183</v>
      </c>
      <c r="D2310" s="0" t="s">
        <v>813</v>
      </c>
      <c r="E2310" s="0" t="n">
        <v>-45296.117</v>
      </c>
      <c r="F2310" s="0" t="n">
        <v>1.805</v>
      </c>
      <c r="G2310" s="0" t="n">
        <f aca="false">IF(ISNUMBER(E2310),E2310,VALUE(SUBSTITUTE(E2310,"#",".01")))</f>
        <v>-45296.117</v>
      </c>
    </row>
    <row r="2311" customFormat="false" ht="13" hidden="false" customHeight="false" outlineLevel="0" collapsed="false">
      <c r="A2311" s="0" t="n">
        <v>109</v>
      </c>
      <c r="B2311" s="0" t="n">
        <v>74</v>
      </c>
      <c r="C2311" s="0" t="n">
        <v>183</v>
      </c>
      <c r="D2311" s="0" t="s">
        <v>825</v>
      </c>
      <c r="E2311" s="0" t="n">
        <v>-46367.023</v>
      </c>
      <c r="F2311" s="0" t="n">
        <v>0.824</v>
      </c>
      <c r="G2311" s="0" t="n">
        <f aca="false">IF(ISNUMBER(E2311),E2311,VALUE(SUBSTITUTE(E2311,"#",".01")))</f>
        <v>-46367.023</v>
      </c>
    </row>
    <row r="2312" customFormat="false" ht="13" hidden="false" customHeight="false" outlineLevel="0" collapsed="false">
      <c r="A2312" s="0" t="n">
        <v>108</v>
      </c>
      <c r="B2312" s="0" t="n">
        <v>75</v>
      </c>
      <c r="C2312" s="0" t="n">
        <v>183</v>
      </c>
      <c r="D2312" s="0" t="s">
        <v>833</v>
      </c>
      <c r="E2312" s="0" t="n">
        <v>-45811.023</v>
      </c>
      <c r="F2312" s="0" t="n">
        <v>8.042</v>
      </c>
      <c r="G2312" s="0" t="n">
        <f aca="false">IF(ISNUMBER(E2312),E2312,VALUE(SUBSTITUTE(E2312,"#",".01")))</f>
        <v>-45811.023</v>
      </c>
    </row>
    <row r="2313" customFormat="false" ht="13" hidden="false" customHeight="false" outlineLevel="0" collapsed="false">
      <c r="A2313" s="0" t="n">
        <v>107</v>
      </c>
      <c r="B2313" s="0" t="n">
        <v>76</v>
      </c>
      <c r="C2313" s="0" t="n">
        <v>183</v>
      </c>
      <c r="D2313" s="0" t="s">
        <v>845</v>
      </c>
      <c r="E2313" s="0" t="n">
        <v>-43662.754</v>
      </c>
      <c r="F2313" s="0" t="n">
        <v>49.797</v>
      </c>
      <c r="G2313" s="0" t="n">
        <f aca="false">IF(ISNUMBER(E2313),E2313,VALUE(SUBSTITUTE(E2313,"#",".01")))</f>
        <v>-43662.754</v>
      </c>
    </row>
    <row r="2314" customFormat="false" ht="13" hidden="false" customHeight="false" outlineLevel="0" collapsed="false">
      <c r="A2314" s="0" t="n">
        <v>106</v>
      </c>
      <c r="B2314" s="0" t="n">
        <v>77</v>
      </c>
      <c r="C2314" s="0" t="n">
        <v>183</v>
      </c>
      <c r="D2314" s="0" t="s">
        <v>856</v>
      </c>
      <c r="E2314" s="0" t="n">
        <v>-40197.266</v>
      </c>
      <c r="F2314" s="0" t="n">
        <v>25.115</v>
      </c>
      <c r="G2314" s="0" t="n">
        <f aca="false">IF(ISNUMBER(E2314),E2314,VALUE(SUBSTITUTE(E2314,"#",".01")))</f>
        <v>-40197.266</v>
      </c>
    </row>
    <row r="2315" customFormat="false" ht="13" hidden="false" customHeight="false" outlineLevel="0" collapsed="false">
      <c r="A2315" s="0" t="n">
        <v>105</v>
      </c>
      <c r="B2315" s="0" t="n">
        <v>78</v>
      </c>
      <c r="C2315" s="0" t="n">
        <v>183</v>
      </c>
      <c r="D2315" s="0" t="s">
        <v>870</v>
      </c>
      <c r="E2315" s="0" t="n">
        <v>-35772.441</v>
      </c>
      <c r="F2315" s="0" t="n">
        <v>15.592</v>
      </c>
      <c r="G2315" s="0" t="n">
        <f aca="false">IF(ISNUMBER(E2315),E2315,VALUE(SUBSTITUTE(E2315,"#",".01")))</f>
        <v>-35772.441</v>
      </c>
    </row>
    <row r="2316" customFormat="false" ht="13" hidden="false" customHeight="false" outlineLevel="0" collapsed="false">
      <c r="A2316" s="0" t="n">
        <v>104</v>
      </c>
      <c r="B2316" s="0" t="n">
        <v>79</v>
      </c>
      <c r="C2316" s="0" t="n">
        <v>183</v>
      </c>
      <c r="D2316" s="0" t="s">
        <v>884</v>
      </c>
      <c r="E2316" s="0" t="n">
        <v>-30186.894</v>
      </c>
      <c r="F2316" s="0" t="n">
        <v>10.492</v>
      </c>
      <c r="G2316" s="0" t="n">
        <f aca="false">IF(ISNUMBER(E2316),E2316,VALUE(SUBSTITUTE(E2316,"#",".01")))</f>
        <v>-30186.894</v>
      </c>
    </row>
    <row r="2317" customFormat="false" ht="13" hidden="false" customHeight="false" outlineLevel="0" collapsed="false">
      <c r="A2317" s="0" t="n">
        <v>103</v>
      </c>
      <c r="B2317" s="0" t="n">
        <v>80</v>
      </c>
      <c r="C2317" s="0" t="n">
        <v>183</v>
      </c>
      <c r="D2317" s="0" t="s">
        <v>893</v>
      </c>
      <c r="E2317" s="0" t="n">
        <v>-23799.819</v>
      </c>
      <c r="F2317" s="0" t="n">
        <v>8.2</v>
      </c>
      <c r="G2317" s="0" t="n">
        <f aca="false">IF(ISNUMBER(E2317),E2317,VALUE(SUBSTITUTE(E2317,"#",".01")))</f>
        <v>-23799.819</v>
      </c>
    </row>
    <row r="2318" customFormat="false" ht="13" hidden="false" customHeight="false" outlineLevel="0" collapsed="false">
      <c r="A2318" s="0" t="n">
        <v>102</v>
      </c>
      <c r="B2318" s="0" t="n">
        <v>81</v>
      </c>
      <c r="C2318" s="0" t="n">
        <v>183</v>
      </c>
      <c r="D2318" s="0" t="s">
        <v>911</v>
      </c>
      <c r="E2318" s="0" t="n">
        <v>-16587.297</v>
      </c>
      <c r="F2318" s="0" t="n">
        <v>9.749</v>
      </c>
      <c r="G2318" s="0" t="n">
        <f aca="false">IF(ISNUMBER(E2318),E2318,VALUE(SUBSTITUTE(E2318,"#",".01")))</f>
        <v>-16587.297</v>
      </c>
    </row>
    <row r="2319" customFormat="false" ht="13" hidden="false" customHeight="false" outlineLevel="0" collapsed="false">
      <c r="A2319" s="0" t="n">
        <v>101</v>
      </c>
      <c r="B2319" s="0" t="n">
        <v>82</v>
      </c>
      <c r="C2319" s="0" t="n">
        <v>183</v>
      </c>
      <c r="D2319" s="0" t="s">
        <v>917</v>
      </c>
      <c r="E2319" s="0" t="n">
        <v>-7568.734</v>
      </c>
      <c r="F2319" s="0" t="n">
        <v>28.191</v>
      </c>
      <c r="G2319" s="0" t="n">
        <f aca="false">IF(ISNUMBER(E2319),E2319,VALUE(SUBSTITUTE(E2319,"#",".01")))</f>
        <v>-7568.734</v>
      </c>
    </row>
    <row r="2320" customFormat="false" ht="13" hidden="false" customHeight="false" outlineLevel="0" collapsed="false">
      <c r="A2320" s="0" t="n">
        <v>113</v>
      </c>
      <c r="B2320" s="0" t="n">
        <v>71</v>
      </c>
      <c r="C2320" s="0" t="n">
        <v>184</v>
      </c>
      <c r="D2320" s="0" t="s">
        <v>790</v>
      </c>
      <c r="E2320" s="0" t="s">
        <v>927</v>
      </c>
      <c r="F2320" s="0" t="s">
        <v>167</v>
      </c>
      <c r="G2320" s="0" t="n">
        <f aca="false">IF(ISNUMBER(E2320),E2320,VALUE(SUBSTITUTE(E2320,"#",".01")))</f>
        <v>-36412.01</v>
      </c>
    </row>
    <row r="2321" customFormat="false" ht="13" hidden="false" customHeight="false" outlineLevel="0" collapsed="false">
      <c r="A2321" s="0" t="n">
        <v>112</v>
      </c>
      <c r="B2321" s="0" t="n">
        <v>72</v>
      </c>
      <c r="C2321" s="0" t="n">
        <v>184</v>
      </c>
      <c r="D2321" s="0" t="s">
        <v>803</v>
      </c>
      <c r="E2321" s="0" t="n">
        <v>-41501.304</v>
      </c>
      <c r="F2321" s="0" t="n">
        <v>39.708</v>
      </c>
      <c r="G2321" s="0" t="n">
        <f aca="false">IF(ISNUMBER(E2321),E2321,VALUE(SUBSTITUTE(E2321,"#",".01")))</f>
        <v>-41501.304</v>
      </c>
    </row>
    <row r="2322" customFormat="false" ht="13" hidden="false" customHeight="false" outlineLevel="0" collapsed="false">
      <c r="A2322" s="0" t="n">
        <v>111</v>
      </c>
      <c r="B2322" s="0" t="n">
        <v>73</v>
      </c>
      <c r="C2322" s="0" t="n">
        <v>184</v>
      </c>
      <c r="D2322" s="0" t="s">
        <v>813</v>
      </c>
      <c r="E2322" s="0" t="n">
        <v>-42841.304</v>
      </c>
      <c r="F2322" s="0" t="n">
        <v>26.014</v>
      </c>
      <c r="G2322" s="0" t="n">
        <f aca="false">IF(ISNUMBER(E2322),E2322,VALUE(SUBSTITUTE(E2322,"#",".01")))</f>
        <v>-42841.304</v>
      </c>
    </row>
    <row r="2323" customFormat="false" ht="13" hidden="false" customHeight="false" outlineLevel="0" collapsed="false">
      <c r="A2323" s="0" t="n">
        <v>110</v>
      </c>
      <c r="B2323" s="0" t="n">
        <v>74</v>
      </c>
      <c r="C2323" s="0" t="n">
        <v>184</v>
      </c>
      <c r="D2323" s="0" t="s">
        <v>825</v>
      </c>
      <c r="E2323" s="0" t="n">
        <v>-45707.304</v>
      </c>
      <c r="F2323" s="0" t="n">
        <v>0.859</v>
      </c>
      <c r="G2323" s="0" t="n">
        <f aca="false">IF(ISNUMBER(E2323),E2323,VALUE(SUBSTITUTE(E2323,"#",".01")))</f>
        <v>-45707.304</v>
      </c>
    </row>
    <row r="2324" customFormat="false" ht="13" hidden="false" customHeight="false" outlineLevel="0" collapsed="false">
      <c r="A2324" s="0" t="n">
        <v>109</v>
      </c>
      <c r="B2324" s="0" t="n">
        <v>75</v>
      </c>
      <c r="C2324" s="0" t="n">
        <v>184</v>
      </c>
      <c r="D2324" s="0" t="s">
        <v>833</v>
      </c>
      <c r="E2324" s="0" t="n">
        <v>-44226.631</v>
      </c>
      <c r="F2324" s="0" t="n">
        <v>4.332</v>
      </c>
      <c r="G2324" s="0" t="n">
        <f aca="false">IF(ISNUMBER(E2324),E2324,VALUE(SUBSTITUTE(E2324,"#",".01")))</f>
        <v>-44226.631</v>
      </c>
    </row>
    <row r="2325" customFormat="false" ht="13" hidden="false" customHeight="false" outlineLevel="0" collapsed="false">
      <c r="A2325" s="0" t="n">
        <v>108</v>
      </c>
      <c r="B2325" s="0" t="n">
        <v>76</v>
      </c>
      <c r="C2325" s="0" t="n">
        <v>184</v>
      </c>
      <c r="D2325" s="0" t="s">
        <v>845</v>
      </c>
      <c r="E2325" s="0" t="n">
        <v>-44256.145</v>
      </c>
      <c r="F2325" s="0" t="n">
        <v>1.304</v>
      </c>
      <c r="G2325" s="0" t="n">
        <f aca="false">IF(ISNUMBER(E2325),E2325,VALUE(SUBSTITUTE(E2325,"#",".01")))</f>
        <v>-44256.145</v>
      </c>
    </row>
    <row r="2326" customFormat="false" ht="13" hidden="false" customHeight="false" outlineLevel="0" collapsed="false">
      <c r="A2326" s="0" t="n">
        <v>107</v>
      </c>
      <c r="B2326" s="0" t="n">
        <v>77</v>
      </c>
      <c r="C2326" s="0" t="n">
        <v>184</v>
      </c>
      <c r="D2326" s="0" t="s">
        <v>856</v>
      </c>
      <c r="E2326" s="0" t="n">
        <v>-39610.851</v>
      </c>
      <c r="F2326" s="0" t="n">
        <v>27.945</v>
      </c>
      <c r="G2326" s="0" t="n">
        <f aca="false">IF(ISNUMBER(E2326),E2326,VALUE(SUBSTITUTE(E2326,"#",".01")))</f>
        <v>-39610.851</v>
      </c>
    </row>
    <row r="2327" customFormat="false" ht="13" hidden="false" customHeight="false" outlineLevel="0" collapsed="false">
      <c r="A2327" s="0" t="n">
        <v>106</v>
      </c>
      <c r="B2327" s="0" t="n">
        <v>78</v>
      </c>
      <c r="C2327" s="0" t="n">
        <v>184</v>
      </c>
      <c r="D2327" s="0" t="s">
        <v>870</v>
      </c>
      <c r="E2327" s="0" t="n">
        <v>-37332.183</v>
      </c>
      <c r="F2327" s="0" t="n">
        <v>18.126</v>
      </c>
      <c r="G2327" s="0" t="n">
        <f aca="false">IF(ISNUMBER(E2327),E2327,VALUE(SUBSTITUTE(E2327,"#",".01")))</f>
        <v>-37332.183</v>
      </c>
    </row>
    <row r="2328" customFormat="false" ht="13" hidden="false" customHeight="false" outlineLevel="0" collapsed="false">
      <c r="A2328" s="0" t="n">
        <v>105</v>
      </c>
      <c r="B2328" s="0" t="n">
        <v>79</v>
      </c>
      <c r="C2328" s="0" t="n">
        <v>184</v>
      </c>
      <c r="D2328" s="0" t="s">
        <v>884</v>
      </c>
      <c r="E2328" s="0" t="n">
        <v>-30318.71</v>
      </c>
      <c r="F2328" s="0" t="n">
        <v>22.275</v>
      </c>
      <c r="G2328" s="0" t="n">
        <f aca="false">IF(ISNUMBER(E2328),E2328,VALUE(SUBSTITUTE(E2328,"#",".01")))</f>
        <v>-30318.71</v>
      </c>
    </row>
    <row r="2329" customFormat="false" ht="13" hidden="false" customHeight="false" outlineLevel="0" collapsed="false">
      <c r="A2329" s="0" t="n">
        <v>104</v>
      </c>
      <c r="B2329" s="0" t="n">
        <v>80</v>
      </c>
      <c r="C2329" s="0" t="n">
        <v>184</v>
      </c>
      <c r="D2329" s="0" t="s">
        <v>893</v>
      </c>
      <c r="E2329" s="0" t="n">
        <v>-26349.123</v>
      </c>
      <c r="F2329" s="0" t="n">
        <v>10.065</v>
      </c>
      <c r="G2329" s="0" t="n">
        <f aca="false">IF(ISNUMBER(E2329),E2329,VALUE(SUBSTITUTE(E2329,"#",".01")))</f>
        <v>-26349.123</v>
      </c>
    </row>
    <row r="2330" customFormat="false" ht="13" hidden="false" customHeight="false" outlineLevel="0" collapsed="false">
      <c r="A2330" s="0" t="n">
        <v>103</v>
      </c>
      <c r="B2330" s="0" t="n">
        <v>81</v>
      </c>
      <c r="C2330" s="0" t="n">
        <v>184</v>
      </c>
      <c r="D2330" s="0" t="s">
        <v>911</v>
      </c>
      <c r="E2330" s="0" t="n">
        <v>-16885.078</v>
      </c>
      <c r="F2330" s="0" t="n">
        <v>49.317</v>
      </c>
      <c r="G2330" s="0" t="n">
        <f aca="false">IF(ISNUMBER(E2330),E2330,VALUE(SUBSTITUTE(E2330,"#",".01")))</f>
        <v>-16885.078</v>
      </c>
    </row>
    <row r="2331" customFormat="false" ht="13" hidden="false" customHeight="false" outlineLevel="0" collapsed="false">
      <c r="A2331" s="0" t="n">
        <v>102</v>
      </c>
      <c r="B2331" s="0" t="n">
        <v>82</v>
      </c>
      <c r="C2331" s="0" t="n">
        <v>184</v>
      </c>
      <c r="D2331" s="0" t="s">
        <v>917</v>
      </c>
      <c r="E2331" s="0" t="n">
        <v>-11045.339</v>
      </c>
      <c r="F2331" s="0" t="n">
        <v>14.297</v>
      </c>
      <c r="G2331" s="0" t="n">
        <f aca="false">IF(ISNUMBER(E2331),E2331,VALUE(SUBSTITUTE(E2331,"#",".01")))</f>
        <v>-11045.339</v>
      </c>
    </row>
    <row r="2332" customFormat="false" ht="13" hidden="false" customHeight="false" outlineLevel="0" collapsed="false">
      <c r="A2332" s="0" t="n">
        <v>101</v>
      </c>
      <c r="B2332" s="0" t="n">
        <v>83</v>
      </c>
      <c r="C2332" s="0" t="n">
        <v>184</v>
      </c>
      <c r="D2332" s="0" t="s">
        <v>928</v>
      </c>
      <c r="E2332" s="0" t="s">
        <v>929</v>
      </c>
      <c r="F2332" s="0" t="s">
        <v>930</v>
      </c>
      <c r="G2332" s="0" t="n">
        <f aca="false">IF(ISNUMBER(E2332),E2332,VALUE(SUBSTITUTE(E2332,"#",".01")))</f>
        <v>1047.01</v>
      </c>
    </row>
    <row r="2333" customFormat="false" ht="13" hidden="false" customHeight="false" outlineLevel="0" collapsed="false">
      <c r="A2333" s="0" t="n">
        <v>113</v>
      </c>
      <c r="B2333" s="0" t="n">
        <v>72</v>
      </c>
      <c r="C2333" s="0" t="n">
        <v>185</v>
      </c>
      <c r="D2333" s="0" t="s">
        <v>803</v>
      </c>
      <c r="E2333" s="0" t="s">
        <v>931</v>
      </c>
      <c r="F2333" s="0" t="s">
        <v>190</v>
      </c>
      <c r="G2333" s="0" t="n">
        <f aca="false">IF(ISNUMBER(E2333),E2333,VALUE(SUBSTITUTE(E2333,"#",".01")))</f>
        <v>-38359.01</v>
      </c>
    </row>
    <row r="2334" customFormat="false" ht="13" hidden="false" customHeight="false" outlineLevel="0" collapsed="false">
      <c r="A2334" s="0" t="n">
        <v>112</v>
      </c>
      <c r="B2334" s="0" t="n">
        <v>73</v>
      </c>
      <c r="C2334" s="0" t="n">
        <v>185</v>
      </c>
      <c r="D2334" s="0" t="s">
        <v>813</v>
      </c>
      <c r="E2334" s="0" t="n">
        <v>-41396.176</v>
      </c>
      <c r="F2334" s="0" t="n">
        <v>14.171</v>
      </c>
      <c r="G2334" s="0" t="n">
        <f aca="false">IF(ISNUMBER(E2334),E2334,VALUE(SUBSTITUTE(E2334,"#",".01")))</f>
        <v>-41396.176</v>
      </c>
    </row>
    <row r="2335" customFormat="false" ht="13" hidden="false" customHeight="false" outlineLevel="0" collapsed="false">
      <c r="A2335" s="0" t="n">
        <v>111</v>
      </c>
      <c r="B2335" s="0" t="n">
        <v>74</v>
      </c>
      <c r="C2335" s="0" t="n">
        <v>185</v>
      </c>
      <c r="D2335" s="0" t="s">
        <v>825</v>
      </c>
      <c r="E2335" s="0" t="n">
        <v>-43389.676</v>
      </c>
      <c r="F2335" s="0" t="n">
        <v>0.904</v>
      </c>
      <c r="G2335" s="0" t="n">
        <f aca="false">IF(ISNUMBER(E2335),E2335,VALUE(SUBSTITUTE(E2335,"#",".01")))</f>
        <v>-43389.676</v>
      </c>
    </row>
    <row r="2336" customFormat="false" ht="13" hidden="false" customHeight="false" outlineLevel="0" collapsed="false">
      <c r="A2336" s="0" t="n">
        <v>110</v>
      </c>
      <c r="B2336" s="0" t="n">
        <v>75</v>
      </c>
      <c r="C2336" s="0" t="n">
        <v>185</v>
      </c>
      <c r="D2336" s="0" t="s">
        <v>833</v>
      </c>
      <c r="E2336" s="0" t="n">
        <v>-43822.152</v>
      </c>
      <c r="F2336" s="0" t="n">
        <v>1.193</v>
      </c>
      <c r="G2336" s="0" t="n">
        <f aca="false">IF(ISNUMBER(E2336),E2336,VALUE(SUBSTITUTE(E2336,"#",".01")))</f>
        <v>-43822.152</v>
      </c>
    </row>
    <row r="2337" customFormat="false" ht="13" hidden="false" customHeight="false" outlineLevel="0" collapsed="false">
      <c r="A2337" s="0" t="n">
        <v>109</v>
      </c>
      <c r="B2337" s="0" t="n">
        <v>76</v>
      </c>
      <c r="C2337" s="0" t="n">
        <v>185</v>
      </c>
      <c r="D2337" s="0" t="s">
        <v>845</v>
      </c>
      <c r="E2337" s="0" t="n">
        <v>-42809.355</v>
      </c>
      <c r="F2337" s="0" t="n">
        <v>1.274</v>
      </c>
      <c r="G2337" s="0" t="n">
        <f aca="false">IF(ISNUMBER(E2337),E2337,VALUE(SUBSTITUTE(E2337,"#",".01")))</f>
        <v>-42809.355</v>
      </c>
    </row>
    <row r="2338" customFormat="false" ht="13" hidden="false" customHeight="false" outlineLevel="0" collapsed="false">
      <c r="A2338" s="0" t="n">
        <v>108</v>
      </c>
      <c r="B2338" s="0" t="n">
        <v>77</v>
      </c>
      <c r="C2338" s="0" t="n">
        <v>185</v>
      </c>
      <c r="D2338" s="0" t="s">
        <v>856</v>
      </c>
      <c r="E2338" s="0" t="n">
        <v>-40335.554</v>
      </c>
      <c r="F2338" s="0" t="n">
        <v>27.945</v>
      </c>
      <c r="G2338" s="0" t="n">
        <f aca="false">IF(ISNUMBER(E2338),E2338,VALUE(SUBSTITUTE(E2338,"#",".01")))</f>
        <v>-40335.554</v>
      </c>
    </row>
    <row r="2339" customFormat="false" ht="13" hidden="false" customHeight="false" outlineLevel="0" collapsed="false">
      <c r="A2339" s="0" t="n">
        <v>107</v>
      </c>
      <c r="B2339" s="0" t="n">
        <v>78</v>
      </c>
      <c r="C2339" s="0" t="n">
        <v>185</v>
      </c>
      <c r="D2339" s="0" t="s">
        <v>870</v>
      </c>
      <c r="E2339" s="0" t="n">
        <v>-36683.166</v>
      </c>
      <c r="F2339" s="0" t="n">
        <v>40.986</v>
      </c>
      <c r="G2339" s="0" t="n">
        <f aca="false">IF(ISNUMBER(E2339),E2339,VALUE(SUBSTITUTE(E2339,"#",".01")))</f>
        <v>-36683.166</v>
      </c>
    </row>
    <row r="2340" customFormat="false" ht="13" hidden="false" customHeight="false" outlineLevel="0" collapsed="false">
      <c r="A2340" s="0" t="n">
        <v>106</v>
      </c>
      <c r="B2340" s="0" t="n">
        <v>79</v>
      </c>
      <c r="C2340" s="0" t="n">
        <v>185</v>
      </c>
      <c r="D2340" s="0" t="s">
        <v>884</v>
      </c>
      <c r="E2340" s="0" t="n">
        <v>-31866.958</v>
      </c>
      <c r="F2340" s="0" t="n">
        <v>26.028</v>
      </c>
      <c r="G2340" s="0" t="n">
        <f aca="false">IF(ISNUMBER(E2340),E2340,VALUE(SUBSTITUTE(E2340,"#",".01")))</f>
        <v>-31866.958</v>
      </c>
    </row>
    <row r="2341" customFormat="false" ht="13" hidden="false" customHeight="false" outlineLevel="0" collapsed="false">
      <c r="A2341" s="0" t="n">
        <v>105</v>
      </c>
      <c r="B2341" s="0" t="n">
        <v>80</v>
      </c>
      <c r="C2341" s="0" t="n">
        <v>185</v>
      </c>
      <c r="D2341" s="0" t="s">
        <v>893</v>
      </c>
      <c r="E2341" s="0" t="n">
        <v>-26175.833</v>
      </c>
      <c r="F2341" s="0" t="n">
        <v>15.536</v>
      </c>
      <c r="G2341" s="0" t="n">
        <f aca="false">IF(ISNUMBER(E2341),E2341,VALUE(SUBSTITUTE(E2341,"#",".01")))</f>
        <v>-26175.833</v>
      </c>
    </row>
    <row r="2342" customFormat="false" ht="13" hidden="false" customHeight="false" outlineLevel="0" collapsed="false">
      <c r="A2342" s="0" t="n">
        <v>104</v>
      </c>
      <c r="B2342" s="0" t="n">
        <v>81</v>
      </c>
      <c r="C2342" s="0" t="n">
        <v>185</v>
      </c>
      <c r="D2342" s="0" t="s">
        <v>911</v>
      </c>
      <c r="E2342" s="0" t="n">
        <v>-19755.772</v>
      </c>
      <c r="F2342" s="0" t="n">
        <v>53.88</v>
      </c>
      <c r="G2342" s="0" t="n">
        <f aca="false">IF(ISNUMBER(E2342),E2342,VALUE(SUBSTITUTE(E2342,"#",".01")))</f>
        <v>-19755.772</v>
      </c>
    </row>
    <row r="2343" customFormat="false" ht="13" hidden="false" customHeight="false" outlineLevel="0" collapsed="false">
      <c r="A2343" s="0" t="n">
        <v>103</v>
      </c>
      <c r="B2343" s="0" t="n">
        <v>82</v>
      </c>
      <c r="C2343" s="0" t="n">
        <v>185</v>
      </c>
      <c r="D2343" s="0" t="s">
        <v>917</v>
      </c>
      <c r="E2343" s="0" t="n">
        <v>-11541.263</v>
      </c>
      <c r="F2343" s="0" t="n">
        <v>16.175</v>
      </c>
      <c r="G2343" s="0" t="n">
        <f aca="false">IF(ISNUMBER(E2343),E2343,VALUE(SUBSTITUTE(E2343,"#",".01")))</f>
        <v>-11541.263</v>
      </c>
    </row>
    <row r="2344" customFormat="false" ht="13" hidden="false" customHeight="false" outlineLevel="0" collapsed="false">
      <c r="A2344" s="0" t="n">
        <v>102</v>
      </c>
      <c r="B2344" s="0" t="n">
        <v>83</v>
      </c>
      <c r="C2344" s="0" t="n">
        <v>185</v>
      </c>
      <c r="D2344" s="0" t="s">
        <v>928</v>
      </c>
      <c r="E2344" s="0" t="s">
        <v>932</v>
      </c>
      <c r="F2344" s="0" t="s">
        <v>933</v>
      </c>
      <c r="G2344" s="0" t="n">
        <f aca="false">IF(ISNUMBER(E2344),E2344,VALUE(SUBSTITUTE(E2344,"#",".01")))</f>
        <v>-2213.01</v>
      </c>
    </row>
    <row r="2345" customFormat="false" ht="13" hidden="false" customHeight="false" outlineLevel="0" collapsed="false">
      <c r="A2345" s="0" t="n">
        <v>114</v>
      </c>
      <c r="B2345" s="0" t="n">
        <v>72</v>
      </c>
      <c r="C2345" s="0" t="n">
        <v>186</v>
      </c>
      <c r="D2345" s="0" t="s">
        <v>803</v>
      </c>
      <c r="E2345" s="0" t="s">
        <v>934</v>
      </c>
      <c r="F2345" s="0" t="s">
        <v>180</v>
      </c>
      <c r="G2345" s="0" t="n">
        <f aca="false">IF(ISNUMBER(E2345),E2345,VALUE(SUBSTITUTE(E2345,"#",".01")))</f>
        <v>-36431.01</v>
      </c>
    </row>
    <row r="2346" customFormat="false" ht="13" hidden="false" customHeight="false" outlineLevel="0" collapsed="false">
      <c r="A2346" s="0" t="n">
        <v>113</v>
      </c>
      <c r="B2346" s="0" t="n">
        <v>73</v>
      </c>
      <c r="C2346" s="0" t="n">
        <v>186</v>
      </c>
      <c r="D2346" s="0" t="s">
        <v>813</v>
      </c>
      <c r="E2346" s="0" t="n">
        <v>-38608.542</v>
      </c>
      <c r="F2346" s="0" t="n">
        <v>60.025</v>
      </c>
      <c r="G2346" s="0" t="n">
        <f aca="false">IF(ISNUMBER(E2346),E2346,VALUE(SUBSTITUTE(E2346,"#",".01")))</f>
        <v>-38608.542</v>
      </c>
    </row>
    <row r="2347" customFormat="false" ht="13" hidden="false" customHeight="false" outlineLevel="0" collapsed="false">
      <c r="A2347" s="0" t="n">
        <v>112</v>
      </c>
      <c r="B2347" s="0" t="n">
        <v>74</v>
      </c>
      <c r="C2347" s="0" t="n">
        <v>186</v>
      </c>
      <c r="D2347" s="0" t="s">
        <v>825</v>
      </c>
      <c r="E2347" s="0" t="n">
        <v>-42509.542</v>
      </c>
      <c r="F2347" s="0" t="n">
        <v>1.749</v>
      </c>
      <c r="G2347" s="0" t="n">
        <f aca="false">IF(ISNUMBER(E2347),E2347,VALUE(SUBSTITUTE(E2347,"#",".01")))</f>
        <v>-42509.542</v>
      </c>
    </row>
    <row r="2348" customFormat="false" ht="13" hidden="false" customHeight="false" outlineLevel="0" collapsed="false">
      <c r="A2348" s="0" t="n">
        <v>111</v>
      </c>
      <c r="B2348" s="0" t="n">
        <v>75</v>
      </c>
      <c r="C2348" s="0" t="n">
        <v>186</v>
      </c>
      <c r="D2348" s="0" t="s">
        <v>833</v>
      </c>
      <c r="E2348" s="0" t="n">
        <v>-41930.192</v>
      </c>
      <c r="F2348" s="0" t="n">
        <v>1.202</v>
      </c>
      <c r="G2348" s="0" t="n">
        <f aca="false">IF(ISNUMBER(E2348),E2348,VALUE(SUBSTITUTE(E2348,"#",".01")))</f>
        <v>-41930.192</v>
      </c>
    </row>
    <row r="2349" customFormat="false" ht="13" hidden="false" customHeight="false" outlineLevel="0" collapsed="false">
      <c r="A2349" s="0" t="n">
        <v>110</v>
      </c>
      <c r="B2349" s="0" t="n">
        <v>76</v>
      </c>
      <c r="C2349" s="0" t="n">
        <v>186</v>
      </c>
      <c r="D2349" s="0" t="s">
        <v>845</v>
      </c>
      <c r="E2349" s="0" t="n">
        <v>-42999.479</v>
      </c>
      <c r="F2349" s="0" t="n">
        <v>1.38</v>
      </c>
      <c r="G2349" s="0" t="n">
        <f aca="false">IF(ISNUMBER(E2349),E2349,VALUE(SUBSTITUTE(E2349,"#",".01")))</f>
        <v>-42999.479</v>
      </c>
    </row>
    <row r="2350" customFormat="false" ht="13" hidden="false" customHeight="false" outlineLevel="0" collapsed="false">
      <c r="A2350" s="0" t="n">
        <v>109</v>
      </c>
      <c r="B2350" s="0" t="n">
        <v>77</v>
      </c>
      <c r="C2350" s="0" t="n">
        <v>186</v>
      </c>
      <c r="D2350" s="0" t="s">
        <v>856</v>
      </c>
      <c r="E2350" s="0" t="n">
        <v>-39172.952</v>
      </c>
      <c r="F2350" s="0" t="n">
        <v>16.526</v>
      </c>
      <c r="G2350" s="0" t="n">
        <f aca="false">IF(ISNUMBER(E2350),E2350,VALUE(SUBSTITUTE(E2350,"#",".01")))</f>
        <v>-39172.952</v>
      </c>
    </row>
    <row r="2351" customFormat="false" ht="13" hidden="false" customHeight="false" outlineLevel="0" collapsed="false">
      <c r="A2351" s="0" t="n">
        <v>108</v>
      </c>
      <c r="B2351" s="0" t="n">
        <v>78</v>
      </c>
      <c r="C2351" s="0" t="n">
        <v>186</v>
      </c>
      <c r="D2351" s="0" t="s">
        <v>870</v>
      </c>
      <c r="E2351" s="0" t="n">
        <v>-37864.474</v>
      </c>
      <c r="F2351" s="0" t="n">
        <v>21.745</v>
      </c>
      <c r="G2351" s="0" t="n">
        <f aca="false">IF(ISNUMBER(E2351),E2351,VALUE(SUBSTITUTE(E2351,"#",".01")))</f>
        <v>-37864.474</v>
      </c>
    </row>
    <row r="2352" customFormat="false" ht="13" hidden="false" customHeight="false" outlineLevel="0" collapsed="false">
      <c r="A2352" s="0" t="n">
        <v>107</v>
      </c>
      <c r="B2352" s="0" t="n">
        <v>79</v>
      </c>
      <c r="C2352" s="0" t="n">
        <v>186</v>
      </c>
      <c r="D2352" s="0" t="s">
        <v>884</v>
      </c>
      <c r="E2352" s="0" t="n">
        <v>-31714.853</v>
      </c>
      <c r="F2352" s="0" t="n">
        <v>20.967</v>
      </c>
      <c r="G2352" s="0" t="n">
        <f aca="false">IF(ISNUMBER(E2352),E2352,VALUE(SUBSTITUTE(E2352,"#",".01")))</f>
        <v>-31714.853</v>
      </c>
    </row>
    <row r="2353" customFormat="false" ht="13" hidden="false" customHeight="false" outlineLevel="0" collapsed="false">
      <c r="A2353" s="0" t="n">
        <v>106</v>
      </c>
      <c r="B2353" s="0" t="n">
        <v>80</v>
      </c>
      <c r="C2353" s="0" t="n">
        <v>186</v>
      </c>
      <c r="D2353" s="0" t="s">
        <v>893</v>
      </c>
      <c r="E2353" s="0" t="n">
        <v>-28539.309</v>
      </c>
      <c r="F2353" s="0" t="n">
        <v>11.247</v>
      </c>
      <c r="G2353" s="0" t="n">
        <f aca="false">IF(ISNUMBER(E2353),E2353,VALUE(SUBSTITUTE(E2353,"#",".01")))</f>
        <v>-28539.309</v>
      </c>
    </row>
    <row r="2354" customFormat="false" ht="13" hidden="false" customHeight="false" outlineLevel="0" collapsed="false">
      <c r="A2354" s="0" t="n">
        <v>105</v>
      </c>
      <c r="B2354" s="0" t="n">
        <v>81</v>
      </c>
      <c r="C2354" s="0" t="n">
        <v>186</v>
      </c>
      <c r="D2354" s="0" t="s">
        <v>911</v>
      </c>
      <c r="E2354" s="0" t="n">
        <v>-20190.133</v>
      </c>
      <c r="F2354" s="0" t="n">
        <v>184.436</v>
      </c>
      <c r="G2354" s="0" t="n">
        <f aca="false">IF(ISNUMBER(E2354),E2354,VALUE(SUBSTITUTE(E2354,"#",".01")))</f>
        <v>-20190.133</v>
      </c>
    </row>
    <row r="2355" customFormat="false" ht="13" hidden="false" customHeight="false" outlineLevel="0" collapsed="false">
      <c r="A2355" s="0" t="n">
        <v>104</v>
      </c>
      <c r="B2355" s="0" t="n">
        <v>82</v>
      </c>
      <c r="C2355" s="0" t="n">
        <v>186</v>
      </c>
      <c r="D2355" s="0" t="s">
        <v>917</v>
      </c>
      <c r="E2355" s="0" t="n">
        <v>-14681.328</v>
      </c>
      <c r="F2355" s="0" t="n">
        <v>11.298</v>
      </c>
      <c r="G2355" s="0" t="n">
        <f aca="false">IF(ISNUMBER(E2355),E2355,VALUE(SUBSTITUTE(E2355,"#",".01")))</f>
        <v>-14681.328</v>
      </c>
    </row>
    <row r="2356" customFormat="false" ht="13" hidden="false" customHeight="false" outlineLevel="0" collapsed="false">
      <c r="A2356" s="0" t="n">
        <v>103</v>
      </c>
      <c r="B2356" s="0" t="n">
        <v>83</v>
      </c>
      <c r="C2356" s="0" t="n">
        <v>186</v>
      </c>
      <c r="D2356" s="0" t="s">
        <v>928</v>
      </c>
      <c r="E2356" s="0" t="n">
        <v>-3169.291</v>
      </c>
      <c r="F2356" s="0" t="n">
        <v>76.873</v>
      </c>
      <c r="G2356" s="0" t="n">
        <f aca="false">IF(ISNUMBER(E2356),E2356,VALUE(SUBSTITUTE(E2356,"#",".01")))</f>
        <v>-3169.291</v>
      </c>
    </row>
    <row r="2357" customFormat="false" ht="13" hidden="false" customHeight="false" outlineLevel="0" collapsed="false">
      <c r="A2357" s="0" t="n">
        <v>115</v>
      </c>
      <c r="B2357" s="0" t="n">
        <v>72</v>
      </c>
      <c r="C2357" s="0" t="n">
        <v>187</v>
      </c>
      <c r="D2357" s="0" t="s">
        <v>803</v>
      </c>
      <c r="E2357" s="0" t="s">
        <v>935</v>
      </c>
      <c r="F2357" s="0" t="s">
        <v>167</v>
      </c>
      <c r="G2357" s="0" t="n">
        <f aca="false">IF(ISNUMBER(E2357),E2357,VALUE(SUBSTITUTE(E2357,"#",".01")))</f>
        <v>-32984.01</v>
      </c>
    </row>
    <row r="2358" customFormat="false" ht="13" hidden="false" customHeight="false" outlineLevel="0" collapsed="false">
      <c r="A2358" s="0" t="n">
        <v>114</v>
      </c>
      <c r="B2358" s="0" t="n">
        <v>73</v>
      </c>
      <c r="C2358" s="0" t="n">
        <v>187</v>
      </c>
      <c r="D2358" s="0" t="s">
        <v>813</v>
      </c>
      <c r="E2358" s="0" t="s">
        <v>936</v>
      </c>
      <c r="F2358" s="0" t="s">
        <v>190</v>
      </c>
      <c r="G2358" s="0" t="n">
        <f aca="false">IF(ISNUMBER(E2358),E2358,VALUE(SUBSTITUTE(E2358,"#",".01")))</f>
        <v>-36766.01</v>
      </c>
    </row>
    <row r="2359" customFormat="false" ht="13" hidden="false" customHeight="false" outlineLevel="0" collapsed="false">
      <c r="A2359" s="0" t="n">
        <v>113</v>
      </c>
      <c r="B2359" s="0" t="n">
        <v>74</v>
      </c>
      <c r="C2359" s="0" t="n">
        <v>187</v>
      </c>
      <c r="D2359" s="0" t="s">
        <v>825</v>
      </c>
      <c r="E2359" s="0" t="n">
        <v>-39904.768</v>
      </c>
      <c r="F2359" s="0" t="n">
        <v>1.748</v>
      </c>
      <c r="G2359" s="0" t="n">
        <f aca="false">IF(ISNUMBER(E2359),E2359,VALUE(SUBSTITUTE(E2359,"#",".01")))</f>
        <v>-39904.768</v>
      </c>
    </row>
    <row r="2360" customFormat="false" ht="13" hidden="false" customHeight="false" outlineLevel="0" collapsed="false">
      <c r="A2360" s="0" t="n">
        <v>112</v>
      </c>
      <c r="B2360" s="0" t="n">
        <v>75</v>
      </c>
      <c r="C2360" s="0" t="n">
        <v>187</v>
      </c>
      <c r="D2360" s="0" t="s">
        <v>833</v>
      </c>
      <c r="E2360" s="0" t="n">
        <v>-41215.714</v>
      </c>
      <c r="F2360" s="0" t="n">
        <v>1.409</v>
      </c>
      <c r="G2360" s="0" t="n">
        <f aca="false">IF(ISNUMBER(E2360),E2360,VALUE(SUBSTITUTE(E2360,"#",".01")))</f>
        <v>-41215.714</v>
      </c>
    </row>
    <row r="2361" customFormat="false" ht="13" hidden="false" customHeight="false" outlineLevel="0" collapsed="false">
      <c r="A2361" s="0" t="n">
        <v>111</v>
      </c>
      <c r="B2361" s="0" t="n">
        <v>76</v>
      </c>
      <c r="C2361" s="0" t="n">
        <v>187</v>
      </c>
      <c r="D2361" s="0" t="s">
        <v>845</v>
      </c>
      <c r="E2361" s="0" t="n">
        <v>-41218.183</v>
      </c>
      <c r="F2361" s="0" t="n">
        <v>1.409</v>
      </c>
      <c r="G2361" s="0" t="n">
        <f aca="false">IF(ISNUMBER(E2361),E2361,VALUE(SUBSTITUTE(E2361,"#",".01")))</f>
        <v>-41218.183</v>
      </c>
    </row>
    <row r="2362" customFormat="false" ht="13" hidden="false" customHeight="false" outlineLevel="0" collapsed="false">
      <c r="A2362" s="0" t="n">
        <v>110</v>
      </c>
      <c r="B2362" s="0" t="n">
        <v>77</v>
      </c>
      <c r="C2362" s="0" t="n">
        <v>187</v>
      </c>
      <c r="D2362" s="0" t="s">
        <v>856</v>
      </c>
      <c r="E2362" s="0" t="n">
        <v>-39715.774</v>
      </c>
      <c r="F2362" s="0" t="n">
        <v>6.163</v>
      </c>
      <c r="G2362" s="0" t="n">
        <f aca="false">IF(ISNUMBER(E2362),E2362,VALUE(SUBSTITUTE(E2362,"#",".01")))</f>
        <v>-39715.774</v>
      </c>
    </row>
    <row r="2363" customFormat="false" ht="13" hidden="false" customHeight="false" outlineLevel="0" collapsed="false">
      <c r="A2363" s="0" t="n">
        <v>109</v>
      </c>
      <c r="B2363" s="0" t="n">
        <v>78</v>
      </c>
      <c r="C2363" s="0" t="n">
        <v>187</v>
      </c>
      <c r="D2363" s="0" t="s">
        <v>870</v>
      </c>
      <c r="E2363" s="0" t="n">
        <v>-36712.973</v>
      </c>
      <c r="F2363" s="0" t="n">
        <v>27.945</v>
      </c>
      <c r="G2363" s="0" t="n">
        <f aca="false">IF(ISNUMBER(E2363),E2363,VALUE(SUBSTITUTE(E2363,"#",".01")))</f>
        <v>-36712.973</v>
      </c>
    </row>
    <row r="2364" customFormat="false" ht="13" hidden="false" customHeight="false" outlineLevel="0" collapsed="false">
      <c r="A2364" s="0" t="n">
        <v>108</v>
      </c>
      <c r="B2364" s="0" t="n">
        <v>79</v>
      </c>
      <c r="C2364" s="0" t="n">
        <v>187</v>
      </c>
      <c r="D2364" s="0" t="s">
        <v>884</v>
      </c>
      <c r="E2364" s="0" t="n">
        <v>-33005.122</v>
      </c>
      <c r="F2364" s="0" t="n">
        <v>25.115</v>
      </c>
      <c r="G2364" s="0" t="n">
        <f aca="false">IF(ISNUMBER(E2364),E2364,VALUE(SUBSTITUTE(E2364,"#",".01")))</f>
        <v>-33005.122</v>
      </c>
    </row>
    <row r="2365" customFormat="false" ht="13" hidden="false" customHeight="false" outlineLevel="0" collapsed="false">
      <c r="A2365" s="0" t="n">
        <v>107</v>
      </c>
      <c r="B2365" s="0" t="n">
        <v>80</v>
      </c>
      <c r="C2365" s="0" t="n">
        <v>187</v>
      </c>
      <c r="D2365" s="0" t="s">
        <v>893</v>
      </c>
      <c r="E2365" s="0" t="n">
        <v>-28117.858</v>
      </c>
      <c r="F2365" s="0" t="n">
        <v>13.924</v>
      </c>
      <c r="G2365" s="0" t="n">
        <f aca="false">IF(ISNUMBER(E2365),E2365,VALUE(SUBSTITUTE(E2365,"#",".01")))</f>
        <v>-28117.858</v>
      </c>
    </row>
    <row r="2366" customFormat="false" ht="13" hidden="false" customHeight="false" outlineLevel="0" collapsed="false">
      <c r="A2366" s="0" t="n">
        <v>106</v>
      </c>
      <c r="B2366" s="0" t="n">
        <v>81</v>
      </c>
      <c r="C2366" s="0" t="n">
        <v>187</v>
      </c>
      <c r="D2366" s="0" t="s">
        <v>911</v>
      </c>
      <c r="E2366" s="0" t="n">
        <v>-22443.512</v>
      </c>
      <c r="F2366" s="0" t="n">
        <v>8.107</v>
      </c>
      <c r="G2366" s="0" t="n">
        <f aca="false">IF(ISNUMBER(E2366),E2366,VALUE(SUBSTITUTE(E2366,"#",".01")))</f>
        <v>-22443.512</v>
      </c>
    </row>
    <row r="2367" customFormat="false" ht="13" hidden="false" customHeight="false" outlineLevel="0" collapsed="false">
      <c r="A2367" s="0" t="n">
        <v>105</v>
      </c>
      <c r="B2367" s="0" t="n">
        <v>82</v>
      </c>
      <c r="C2367" s="0" t="n">
        <v>187</v>
      </c>
      <c r="D2367" s="0" t="s">
        <v>917</v>
      </c>
      <c r="E2367" s="0" t="n">
        <v>-14979.941</v>
      </c>
      <c r="F2367" s="0" t="n">
        <v>8.286</v>
      </c>
      <c r="G2367" s="0" t="n">
        <f aca="false">IF(ISNUMBER(E2367),E2367,VALUE(SUBSTITUTE(E2367,"#",".01")))</f>
        <v>-14979.941</v>
      </c>
    </row>
    <row r="2368" customFormat="false" ht="13" hidden="false" customHeight="false" outlineLevel="0" collapsed="false">
      <c r="A2368" s="0" t="n">
        <v>104</v>
      </c>
      <c r="B2368" s="0" t="n">
        <v>83</v>
      </c>
      <c r="C2368" s="0" t="n">
        <v>187</v>
      </c>
      <c r="D2368" s="0" t="s">
        <v>928</v>
      </c>
      <c r="E2368" s="0" t="n">
        <v>-6373.435</v>
      </c>
      <c r="F2368" s="0" t="n">
        <v>15.354</v>
      </c>
      <c r="G2368" s="0" t="n">
        <f aca="false">IF(ISNUMBER(E2368),E2368,VALUE(SUBSTITUTE(E2368,"#",".01")))</f>
        <v>-6373.435</v>
      </c>
    </row>
    <row r="2369" customFormat="false" ht="13" hidden="false" customHeight="false" outlineLevel="0" collapsed="false">
      <c r="A2369" s="0" t="n">
        <v>116</v>
      </c>
      <c r="B2369" s="0" t="n">
        <v>72</v>
      </c>
      <c r="C2369" s="0" t="n">
        <v>188</v>
      </c>
      <c r="D2369" s="0" t="s">
        <v>803</v>
      </c>
      <c r="E2369" s="0" t="s">
        <v>937</v>
      </c>
      <c r="F2369" s="0" t="s">
        <v>169</v>
      </c>
      <c r="G2369" s="0" t="n">
        <f aca="false">IF(ISNUMBER(E2369),E2369,VALUE(SUBSTITUTE(E2369,"#",".01")))</f>
        <v>-30879.01</v>
      </c>
    </row>
    <row r="2370" customFormat="false" ht="13" hidden="false" customHeight="false" outlineLevel="0" collapsed="false">
      <c r="A2370" s="0" t="n">
        <v>115</v>
      </c>
      <c r="B2370" s="0" t="n">
        <v>73</v>
      </c>
      <c r="C2370" s="0" t="n">
        <v>188</v>
      </c>
      <c r="D2370" s="0" t="s">
        <v>813</v>
      </c>
      <c r="E2370" s="0" t="s">
        <v>938</v>
      </c>
      <c r="F2370" s="0" t="s">
        <v>190</v>
      </c>
      <c r="G2370" s="0" t="n">
        <f aca="false">IF(ISNUMBER(E2370),E2370,VALUE(SUBSTITUTE(E2370,"#",".01")))</f>
        <v>-33813.01</v>
      </c>
    </row>
    <row r="2371" customFormat="false" ht="13" hidden="false" customHeight="false" outlineLevel="0" collapsed="false">
      <c r="A2371" s="0" t="n">
        <v>114</v>
      </c>
      <c r="B2371" s="0" t="n">
        <v>74</v>
      </c>
      <c r="C2371" s="0" t="n">
        <v>188</v>
      </c>
      <c r="D2371" s="0" t="s">
        <v>825</v>
      </c>
      <c r="E2371" s="0" t="n">
        <v>-38667.15</v>
      </c>
      <c r="F2371" s="0" t="n">
        <v>3.317</v>
      </c>
      <c r="G2371" s="0" t="n">
        <f aca="false">IF(ISNUMBER(E2371),E2371,VALUE(SUBSTITUTE(E2371,"#",".01")))</f>
        <v>-38667.15</v>
      </c>
    </row>
    <row r="2372" customFormat="false" ht="13" hidden="false" customHeight="false" outlineLevel="0" collapsed="false">
      <c r="A2372" s="0" t="n">
        <v>113</v>
      </c>
      <c r="B2372" s="0" t="n">
        <v>75</v>
      </c>
      <c r="C2372" s="0" t="n">
        <v>188</v>
      </c>
      <c r="D2372" s="0" t="s">
        <v>833</v>
      </c>
      <c r="E2372" s="0" t="n">
        <v>-39016.15</v>
      </c>
      <c r="F2372" s="0" t="n">
        <v>1.414</v>
      </c>
      <c r="G2372" s="0" t="n">
        <f aca="false">IF(ISNUMBER(E2372),E2372,VALUE(SUBSTITUTE(E2372,"#",".01")))</f>
        <v>-39016.15</v>
      </c>
    </row>
    <row r="2373" customFormat="false" ht="13" hidden="false" customHeight="false" outlineLevel="0" collapsed="false">
      <c r="A2373" s="0" t="n">
        <v>112</v>
      </c>
      <c r="B2373" s="0" t="n">
        <v>76</v>
      </c>
      <c r="C2373" s="0" t="n">
        <v>188</v>
      </c>
      <c r="D2373" s="0" t="s">
        <v>845</v>
      </c>
      <c r="E2373" s="0" t="n">
        <v>-41136.426</v>
      </c>
      <c r="F2373" s="0" t="n">
        <v>1.414</v>
      </c>
      <c r="G2373" s="0" t="n">
        <f aca="false">IF(ISNUMBER(E2373),E2373,VALUE(SUBSTITUTE(E2373,"#",".01")))</f>
        <v>-41136.426</v>
      </c>
    </row>
    <row r="2374" customFormat="false" ht="13" hidden="false" customHeight="false" outlineLevel="0" collapsed="false">
      <c r="A2374" s="0" t="n">
        <v>111</v>
      </c>
      <c r="B2374" s="0" t="n">
        <v>77</v>
      </c>
      <c r="C2374" s="0" t="n">
        <v>188</v>
      </c>
      <c r="D2374" s="0" t="s">
        <v>856</v>
      </c>
      <c r="E2374" s="0" t="n">
        <v>-38328.071</v>
      </c>
      <c r="F2374" s="0" t="n">
        <v>6.994</v>
      </c>
      <c r="G2374" s="0" t="n">
        <f aca="false">IF(ISNUMBER(E2374),E2374,VALUE(SUBSTITUTE(E2374,"#",".01")))</f>
        <v>-38328.071</v>
      </c>
    </row>
    <row r="2375" customFormat="false" ht="13" hidden="false" customHeight="false" outlineLevel="0" collapsed="false">
      <c r="A2375" s="0" t="n">
        <v>110</v>
      </c>
      <c r="B2375" s="0" t="n">
        <v>78</v>
      </c>
      <c r="C2375" s="0" t="n">
        <v>188</v>
      </c>
      <c r="D2375" s="0" t="s">
        <v>870</v>
      </c>
      <c r="E2375" s="0" t="n">
        <v>-37822.95</v>
      </c>
      <c r="F2375" s="0" t="n">
        <v>5.385</v>
      </c>
      <c r="G2375" s="0" t="n">
        <f aca="false">IF(ISNUMBER(E2375),E2375,VALUE(SUBSTITUTE(E2375,"#",".01")))</f>
        <v>-37822.95</v>
      </c>
    </row>
    <row r="2376" customFormat="false" ht="13" hidden="false" customHeight="false" outlineLevel="0" collapsed="false">
      <c r="A2376" s="0" t="n">
        <v>109</v>
      </c>
      <c r="B2376" s="0" t="n">
        <v>79</v>
      </c>
      <c r="C2376" s="0" t="n">
        <v>188</v>
      </c>
      <c r="D2376" s="0" t="s">
        <v>884</v>
      </c>
      <c r="E2376" s="0" t="n">
        <v>-32300.802</v>
      </c>
      <c r="F2376" s="0" t="n">
        <v>20.387</v>
      </c>
      <c r="G2376" s="0" t="n">
        <f aca="false">IF(ISNUMBER(E2376),E2376,VALUE(SUBSTITUTE(E2376,"#",".01")))</f>
        <v>-32300.802</v>
      </c>
    </row>
    <row r="2377" customFormat="false" ht="13" hidden="false" customHeight="false" outlineLevel="0" collapsed="false">
      <c r="A2377" s="0" t="n">
        <v>108</v>
      </c>
      <c r="B2377" s="0" t="n">
        <v>80</v>
      </c>
      <c r="C2377" s="0" t="n">
        <v>188</v>
      </c>
      <c r="D2377" s="0" t="s">
        <v>893</v>
      </c>
      <c r="E2377" s="0" t="n">
        <v>-30201.784</v>
      </c>
      <c r="F2377" s="0" t="n">
        <v>11.532</v>
      </c>
      <c r="G2377" s="0" t="n">
        <f aca="false">IF(ISNUMBER(E2377),E2377,VALUE(SUBSTITUTE(E2377,"#",".01")))</f>
        <v>-30201.784</v>
      </c>
    </row>
    <row r="2378" customFormat="false" ht="13" hidden="false" customHeight="false" outlineLevel="0" collapsed="false">
      <c r="A2378" s="0" t="n">
        <v>107</v>
      </c>
      <c r="B2378" s="0" t="n">
        <v>81</v>
      </c>
      <c r="C2378" s="0" t="n">
        <v>188</v>
      </c>
      <c r="D2378" s="0" t="s">
        <v>911</v>
      </c>
      <c r="E2378" s="0" t="n">
        <v>-22346.744</v>
      </c>
      <c r="F2378" s="0" t="n">
        <v>32.609</v>
      </c>
      <c r="G2378" s="0" t="n">
        <f aca="false">IF(ISNUMBER(E2378),E2378,VALUE(SUBSTITUTE(E2378,"#",".01")))</f>
        <v>-22346.744</v>
      </c>
    </row>
    <row r="2379" customFormat="false" ht="13" hidden="false" customHeight="false" outlineLevel="0" collapsed="false">
      <c r="A2379" s="0" t="n">
        <v>106</v>
      </c>
      <c r="B2379" s="0" t="n">
        <v>82</v>
      </c>
      <c r="C2379" s="0" t="n">
        <v>188</v>
      </c>
      <c r="D2379" s="0" t="s">
        <v>917</v>
      </c>
      <c r="E2379" s="0" t="n">
        <v>-17815.439</v>
      </c>
      <c r="F2379" s="0" t="n">
        <v>10.626</v>
      </c>
      <c r="G2379" s="0" t="n">
        <f aca="false">IF(ISNUMBER(E2379),E2379,VALUE(SUBSTITUTE(E2379,"#",".01")))</f>
        <v>-17815.439</v>
      </c>
    </row>
    <row r="2380" customFormat="false" ht="13" hidden="false" customHeight="false" outlineLevel="0" collapsed="false">
      <c r="A2380" s="0" t="n">
        <v>105</v>
      </c>
      <c r="B2380" s="0" t="n">
        <v>83</v>
      </c>
      <c r="C2380" s="0" t="n">
        <v>188</v>
      </c>
      <c r="D2380" s="0" t="s">
        <v>928</v>
      </c>
      <c r="E2380" s="0" t="n">
        <v>-7204.962</v>
      </c>
      <c r="F2380" s="0" t="n">
        <v>49.812</v>
      </c>
      <c r="G2380" s="0" t="n">
        <f aca="false">IF(ISNUMBER(E2380),E2380,VALUE(SUBSTITUTE(E2380,"#",".01")))</f>
        <v>-7204.962</v>
      </c>
    </row>
    <row r="2381" customFormat="false" ht="13" hidden="false" customHeight="false" outlineLevel="0" collapsed="false">
      <c r="A2381" s="0" t="n">
        <v>104</v>
      </c>
      <c r="B2381" s="0" t="n">
        <v>84</v>
      </c>
      <c r="C2381" s="0" t="n">
        <v>188</v>
      </c>
      <c r="D2381" s="0" t="s">
        <v>939</v>
      </c>
      <c r="E2381" s="0" t="n">
        <v>-538.359</v>
      </c>
      <c r="F2381" s="0" t="n">
        <v>19.419</v>
      </c>
      <c r="G2381" s="0" t="n">
        <f aca="false">IF(ISNUMBER(E2381),E2381,VALUE(SUBSTITUTE(E2381,"#",".01")))</f>
        <v>-538.359</v>
      </c>
    </row>
    <row r="2382" customFormat="false" ht="13" hidden="false" customHeight="false" outlineLevel="0" collapsed="false">
      <c r="A2382" s="0" t="n">
        <v>116</v>
      </c>
      <c r="B2382" s="0" t="n">
        <v>73</v>
      </c>
      <c r="C2382" s="0" t="n">
        <v>189</v>
      </c>
      <c r="D2382" s="0" t="s">
        <v>813</v>
      </c>
      <c r="E2382" s="0" t="s">
        <v>940</v>
      </c>
      <c r="F2382" s="0" t="s">
        <v>180</v>
      </c>
      <c r="G2382" s="0" t="n">
        <f aca="false">IF(ISNUMBER(E2382),E2382,VALUE(SUBSTITUTE(E2382,"#",".01")))</f>
        <v>-31829.01</v>
      </c>
    </row>
    <row r="2383" customFormat="false" ht="13" hidden="false" customHeight="false" outlineLevel="0" collapsed="false">
      <c r="A2383" s="0" t="n">
        <v>115</v>
      </c>
      <c r="B2383" s="0" t="n">
        <v>74</v>
      </c>
      <c r="C2383" s="0" t="n">
        <v>189</v>
      </c>
      <c r="D2383" s="0" t="s">
        <v>825</v>
      </c>
      <c r="E2383" s="0" t="n">
        <v>-35477.935</v>
      </c>
      <c r="F2383" s="0" t="n">
        <v>200.172</v>
      </c>
      <c r="G2383" s="0" t="n">
        <f aca="false">IF(ISNUMBER(E2383),E2383,VALUE(SUBSTITUTE(E2383,"#",".01")))</f>
        <v>-35477.935</v>
      </c>
    </row>
    <row r="2384" customFormat="false" ht="13" hidden="false" customHeight="false" outlineLevel="0" collapsed="false">
      <c r="A2384" s="0" t="n">
        <v>114</v>
      </c>
      <c r="B2384" s="0" t="n">
        <v>75</v>
      </c>
      <c r="C2384" s="0" t="n">
        <v>189</v>
      </c>
      <c r="D2384" s="0" t="s">
        <v>833</v>
      </c>
      <c r="E2384" s="0" t="n">
        <v>-37977.935</v>
      </c>
      <c r="F2384" s="0" t="n">
        <v>8.297</v>
      </c>
      <c r="G2384" s="0" t="n">
        <f aca="false">IF(ISNUMBER(E2384),E2384,VALUE(SUBSTITUTE(E2384,"#",".01")))</f>
        <v>-37977.935</v>
      </c>
    </row>
    <row r="2385" customFormat="false" ht="13" hidden="false" customHeight="false" outlineLevel="0" collapsed="false">
      <c r="A2385" s="0" t="n">
        <v>113</v>
      </c>
      <c r="B2385" s="0" t="n">
        <v>76</v>
      </c>
      <c r="C2385" s="0" t="n">
        <v>189</v>
      </c>
      <c r="D2385" s="0" t="s">
        <v>845</v>
      </c>
      <c r="E2385" s="0" t="n">
        <v>-38985.38</v>
      </c>
      <c r="F2385" s="0" t="n">
        <v>1.465</v>
      </c>
      <c r="G2385" s="0" t="n">
        <f aca="false">IF(ISNUMBER(E2385),E2385,VALUE(SUBSTITUTE(E2385,"#",".01")))</f>
        <v>-38985.38</v>
      </c>
    </row>
    <row r="2386" customFormat="false" ht="13" hidden="false" customHeight="false" outlineLevel="0" collapsed="false">
      <c r="A2386" s="0" t="n">
        <v>112</v>
      </c>
      <c r="B2386" s="0" t="n">
        <v>77</v>
      </c>
      <c r="C2386" s="0" t="n">
        <v>189</v>
      </c>
      <c r="D2386" s="0" t="s">
        <v>856</v>
      </c>
      <c r="E2386" s="0" t="n">
        <v>-38453.064</v>
      </c>
      <c r="F2386" s="0" t="n">
        <v>12.743</v>
      </c>
      <c r="G2386" s="0" t="n">
        <f aca="false">IF(ISNUMBER(E2386),E2386,VALUE(SUBSTITUTE(E2386,"#",".01")))</f>
        <v>-38453.064</v>
      </c>
    </row>
    <row r="2387" customFormat="false" ht="13" hidden="false" customHeight="false" outlineLevel="0" collapsed="false">
      <c r="A2387" s="0" t="n">
        <v>111</v>
      </c>
      <c r="B2387" s="0" t="n">
        <v>78</v>
      </c>
      <c r="C2387" s="0" t="n">
        <v>189</v>
      </c>
      <c r="D2387" s="0" t="s">
        <v>870</v>
      </c>
      <c r="E2387" s="0" t="n">
        <v>-36483.186</v>
      </c>
      <c r="F2387" s="0" t="n">
        <v>11.175</v>
      </c>
      <c r="G2387" s="0" t="n">
        <f aca="false">IF(ISNUMBER(E2387),E2387,VALUE(SUBSTITUTE(E2387,"#",".01")))</f>
        <v>-36483.186</v>
      </c>
    </row>
    <row r="2388" customFormat="false" ht="13" hidden="false" customHeight="false" outlineLevel="0" collapsed="false">
      <c r="A2388" s="0" t="n">
        <v>110</v>
      </c>
      <c r="B2388" s="0" t="n">
        <v>79</v>
      </c>
      <c r="C2388" s="0" t="n">
        <v>189</v>
      </c>
      <c r="D2388" s="0" t="s">
        <v>884</v>
      </c>
      <c r="E2388" s="0" t="n">
        <v>-33581.955</v>
      </c>
      <c r="F2388" s="0" t="n">
        <v>20.081</v>
      </c>
      <c r="G2388" s="0" t="n">
        <f aca="false">IF(ISNUMBER(E2388),E2388,VALUE(SUBSTITUTE(E2388,"#",".01")))</f>
        <v>-33581.955</v>
      </c>
    </row>
    <row r="2389" customFormat="false" ht="13" hidden="false" customHeight="false" outlineLevel="0" collapsed="false">
      <c r="A2389" s="0" t="n">
        <v>109</v>
      </c>
      <c r="B2389" s="0" t="n">
        <v>80</v>
      </c>
      <c r="C2389" s="0" t="n">
        <v>189</v>
      </c>
      <c r="D2389" s="0" t="s">
        <v>893</v>
      </c>
      <c r="E2389" s="0" t="n">
        <v>-29630.792</v>
      </c>
      <c r="F2389" s="0" t="n">
        <v>33.413</v>
      </c>
      <c r="G2389" s="0" t="n">
        <f aca="false">IF(ISNUMBER(E2389),E2389,VALUE(SUBSTITUTE(E2389,"#",".01")))</f>
        <v>-29630.792</v>
      </c>
    </row>
    <row r="2390" customFormat="false" ht="13" hidden="false" customHeight="false" outlineLevel="0" collapsed="false">
      <c r="A2390" s="0" t="n">
        <v>108</v>
      </c>
      <c r="B2390" s="0" t="n">
        <v>81</v>
      </c>
      <c r="C2390" s="0" t="n">
        <v>189</v>
      </c>
      <c r="D2390" s="0" t="s">
        <v>911</v>
      </c>
      <c r="E2390" s="0" t="n">
        <v>-24602.221</v>
      </c>
      <c r="F2390" s="0" t="n">
        <v>10.891</v>
      </c>
      <c r="G2390" s="0" t="n">
        <f aca="false">IF(ISNUMBER(E2390),E2390,VALUE(SUBSTITUTE(E2390,"#",".01")))</f>
        <v>-24602.221</v>
      </c>
    </row>
    <row r="2391" customFormat="false" ht="13" hidden="false" customHeight="false" outlineLevel="0" collapsed="false">
      <c r="A2391" s="0" t="n">
        <v>107</v>
      </c>
      <c r="B2391" s="0" t="n">
        <v>82</v>
      </c>
      <c r="C2391" s="0" t="n">
        <v>189</v>
      </c>
      <c r="D2391" s="0" t="s">
        <v>917</v>
      </c>
      <c r="E2391" s="0" t="n">
        <v>-17878.165</v>
      </c>
      <c r="F2391" s="0" t="n">
        <v>34.465</v>
      </c>
      <c r="G2391" s="0" t="n">
        <f aca="false">IF(ISNUMBER(E2391),E2391,VALUE(SUBSTITUTE(E2391,"#",".01")))</f>
        <v>-17878.165</v>
      </c>
    </row>
    <row r="2392" customFormat="false" ht="13" hidden="false" customHeight="false" outlineLevel="0" collapsed="false">
      <c r="A2392" s="0" t="n">
        <v>106</v>
      </c>
      <c r="B2392" s="0" t="n">
        <v>83</v>
      </c>
      <c r="C2392" s="0" t="n">
        <v>189</v>
      </c>
      <c r="D2392" s="0" t="s">
        <v>928</v>
      </c>
      <c r="E2392" s="0" t="n">
        <v>-10061.055</v>
      </c>
      <c r="F2392" s="0" t="n">
        <v>53.953</v>
      </c>
      <c r="G2392" s="0" t="n">
        <f aca="false">IF(ISNUMBER(E2392),E2392,VALUE(SUBSTITUTE(E2392,"#",".01")))</f>
        <v>-10061.055</v>
      </c>
    </row>
    <row r="2393" customFormat="false" ht="13" hidden="false" customHeight="false" outlineLevel="0" collapsed="false">
      <c r="A2393" s="0" t="n">
        <v>105</v>
      </c>
      <c r="B2393" s="0" t="n">
        <v>84</v>
      </c>
      <c r="C2393" s="0" t="n">
        <v>189</v>
      </c>
      <c r="D2393" s="0" t="s">
        <v>939</v>
      </c>
      <c r="E2393" s="0" t="n">
        <v>-1415.347</v>
      </c>
      <c r="F2393" s="0" t="n">
        <v>22.06</v>
      </c>
      <c r="G2393" s="0" t="n">
        <f aca="false">IF(ISNUMBER(E2393),E2393,VALUE(SUBSTITUTE(E2393,"#",".01")))</f>
        <v>-1415.347</v>
      </c>
    </row>
    <row r="2394" customFormat="false" ht="13" hidden="false" customHeight="false" outlineLevel="0" collapsed="false">
      <c r="A2394" s="0" t="n">
        <v>117</v>
      </c>
      <c r="B2394" s="0" t="n">
        <v>73</v>
      </c>
      <c r="C2394" s="0" t="n">
        <v>190</v>
      </c>
      <c r="D2394" s="0" t="s">
        <v>813</v>
      </c>
      <c r="E2394" s="0" t="s">
        <v>941</v>
      </c>
      <c r="F2394" s="0" t="s">
        <v>167</v>
      </c>
      <c r="G2394" s="0" t="n">
        <f aca="false">IF(ISNUMBER(E2394),E2394,VALUE(SUBSTITUTE(E2394,"#",".01")))</f>
        <v>-28662.01</v>
      </c>
    </row>
    <row r="2395" customFormat="false" ht="13" hidden="false" customHeight="false" outlineLevel="0" collapsed="false">
      <c r="A2395" s="0" t="n">
        <v>116</v>
      </c>
      <c r="B2395" s="0" t="n">
        <v>74</v>
      </c>
      <c r="C2395" s="0" t="n">
        <v>190</v>
      </c>
      <c r="D2395" s="0" t="s">
        <v>825</v>
      </c>
      <c r="E2395" s="0" t="n">
        <v>-34296.326</v>
      </c>
      <c r="F2395" s="0" t="n">
        <v>164.848</v>
      </c>
      <c r="G2395" s="0" t="n">
        <f aca="false">IF(ISNUMBER(E2395),E2395,VALUE(SUBSTITUTE(E2395,"#",".01")))</f>
        <v>-34296.326</v>
      </c>
    </row>
    <row r="2396" customFormat="false" ht="13" hidden="false" customHeight="false" outlineLevel="0" collapsed="false">
      <c r="A2396" s="0" t="n">
        <v>115</v>
      </c>
      <c r="B2396" s="0" t="n">
        <v>75</v>
      </c>
      <c r="C2396" s="0" t="n">
        <v>190</v>
      </c>
      <c r="D2396" s="0" t="s">
        <v>833</v>
      </c>
      <c r="E2396" s="0" t="n">
        <v>-35566.326</v>
      </c>
      <c r="F2396" s="0" t="n">
        <v>149.248</v>
      </c>
      <c r="G2396" s="0" t="n">
        <f aca="false">IF(ISNUMBER(E2396),E2396,VALUE(SUBSTITUTE(E2396,"#",".01")))</f>
        <v>-35566.326</v>
      </c>
    </row>
    <row r="2397" customFormat="false" ht="13" hidden="false" customHeight="false" outlineLevel="0" collapsed="false">
      <c r="A2397" s="0" t="n">
        <v>114</v>
      </c>
      <c r="B2397" s="0" t="n">
        <v>76</v>
      </c>
      <c r="C2397" s="0" t="n">
        <v>190</v>
      </c>
      <c r="D2397" s="0" t="s">
        <v>845</v>
      </c>
      <c r="E2397" s="0" t="n">
        <v>-38706.326</v>
      </c>
      <c r="F2397" s="0" t="n">
        <v>1.472</v>
      </c>
      <c r="G2397" s="0" t="n">
        <f aca="false">IF(ISNUMBER(E2397),E2397,VALUE(SUBSTITUTE(E2397,"#",".01")))</f>
        <v>-38706.326</v>
      </c>
    </row>
    <row r="2398" customFormat="false" ht="13" hidden="false" customHeight="false" outlineLevel="0" collapsed="false">
      <c r="A2398" s="0" t="n">
        <v>113</v>
      </c>
      <c r="B2398" s="0" t="n">
        <v>77</v>
      </c>
      <c r="C2398" s="0" t="n">
        <v>190</v>
      </c>
      <c r="D2398" s="0" t="s">
        <v>856</v>
      </c>
      <c r="E2398" s="0" t="n">
        <v>-36751.194</v>
      </c>
      <c r="F2398" s="0" t="n">
        <v>1.715</v>
      </c>
      <c r="G2398" s="0" t="n">
        <f aca="false">IF(ISNUMBER(E2398),E2398,VALUE(SUBSTITUTE(E2398,"#",".01")))</f>
        <v>-36751.194</v>
      </c>
    </row>
    <row r="2399" customFormat="false" ht="13" hidden="false" customHeight="false" outlineLevel="0" collapsed="false">
      <c r="A2399" s="0" t="n">
        <v>112</v>
      </c>
      <c r="B2399" s="0" t="n">
        <v>78</v>
      </c>
      <c r="C2399" s="0" t="n">
        <v>190</v>
      </c>
      <c r="D2399" s="0" t="s">
        <v>870</v>
      </c>
      <c r="E2399" s="0" t="n">
        <v>-37323.422</v>
      </c>
      <c r="F2399" s="0" t="n">
        <v>5.705</v>
      </c>
      <c r="G2399" s="0" t="n">
        <f aca="false">IF(ISNUMBER(E2399),E2399,VALUE(SUBSTITUTE(E2399,"#",".01")))</f>
        <v>-37323.422</v>
      </c>
    </row>
    <row r="2400" customFormat="false" ht="13" hidden="false" customHeight="false" outlineLevel="0" collapsed="false">
      <c r="A2400" s="0" t="n">
        <v>111</v>
      </c>
      <c r="B2400" s="0" t="n">
        <v>79</v>
      </c>
      <c r="C2400" s="0" t="n">
        <v>190</v>
      </c>
      <c r="D2400" s="0" t="s">
        <v>884</v>
      </c>
      <c r="E2400" s="0" t="n">
        <v>-32881.422</v>
      </c>
      <c r="F2400" s="0" t="n">
        <v>16.048</v>
      </c>
      <c r="G2400" s="0" t="n">
        <f aca="false">IF(ISNUMBER(E2400),E2400,VALUE(SUBSTITUTE(E2400,"#",".01")))</f>
        <v>-32881.422</v>
      </c>
    </row>
    <row r="2401" customFormat="false" ht="13" hidden="false" customHeight="false" outlineLevel="0" collapsed="false">
      <c r="A2401" s="0" t="n">
        <v>110</v>
      </c>
      <c r="B2401" s="0" t="n">
        <v>80</v>
      </c>
      <c r="C2401" s="0" t="n">
        <v>190</v>
      </c>
      <c r="D2401" s="0" t="s">
        <v>893</v>
      </c>
      <c r="E2401" s="0" t="n">
        <v>-31370.436</v>
      </c>
      <c r="F2401" s="0" t="n">
        <v>15.919</v>
      </c>
      <c r="G2401" s="0" t="n">
        <f aca="false">IF(ISNUMBER(E2401),E2401,VALUE(SUBSTITUTE(E2401,"#",".01")))</f>
        <v>-31370.436</v>
      </c>
    </row>
    <row r="2402" customFormat="false" ht="13" hidden="false" customHeight="false" outlineLevel="0" collapsed="false">
      <c r="A2402" s="0" t="n">
        <v>109</v>
      </c>
      <c r="B2402" s="0" t="n">
        <v>81</v>
      </c>
      <c r="C2402" s="0" t="n">
        <v>190</v>
      </c>
      <c r="D2402" s="0" t="s">
        <v>911</v>
      </c>
      <c r="E2402" s="0" t="n">
        <v>-24333.279</v>
      </c>
      <c r="F2402" s="0" t="n">
        <v>49.436</v>
      </c>
      <c r="G2402" s="0" t="n">
        <f aca="false">IF(ISNUMBER(E2402),E2402,VALUE(SUBSTITUTE(E2402,"#",".01")))</f>
        <v>-24333.279</v>
      </c>
    </row>
    <row r="2403" customFormat="false" ht="13" hidden="false" customHeight="false" outlineLevel="0" collapsed="false">
      <c r="A2403" s="0" t="n">
        <v>108</v>
      </c>
      <c r="B2403" s="0" t="n">
        <v>82</v>
      </c>
      <c r="C2403" s="0" t="n">
        <v>190</v>
      </c>
      <c r="D2403" s="0" t="s">
        <v>917</v>
      </c>
      <c r="E2403" s="0" t="n">
        <v>-20416.935</v>
      </c>
      <c r="F2403" s="0" t="n">
        <v>12.139</v>
      </c>
      <c r="G2403" s="0" t="n">
        <f aca="false">IF(ISNUMBER(E2403),E2403,VALUE(SUBSTITUTE(E2403,"#",".01")))</f>
        <v>-20416.935</v>
      </c>
    </row>
    <row r="2404" customFormat="false" ht="13" hidden="false" customHeight="false" outlineLevel="0" collapsed="false">
      <c r="A2404" s="0" t="n">
        <v>107</v>
      </c>
      <c r="B2404" s="0" t="n">
        <v>83</v>
      </c>
      <c r="C2404" s="0" t="n">
        <v>190</v>
      </c>
      <c r="D2404" s="0" t="s">
        <v>928</v>
      </c>
      <c r="E2404" s="0" t="n">
        <v>-10903.017</v>
      </c>
      <c r="F2404" s="0" t="n">
        <v>184.504</v>
      </c>
      <c r="G2404" s="0" t="n">
        <f aca="false">IF(ISNUMBER(E2404),E2404,VALUE(SUBSTITUTE(E2404,"#",".01")))</f>
        <v>-10903.017</v>
      </c>
    </row>
    <row r="2405" customFormat="false" ht="13" hidden="false" customHeight="false" outlineLevel="0" collapsed="false">
      <c r="A2405" s="0" t="n">
        <v>106</v>
      </c>
      <c r="B2405" s="0" t="n">
        <v>84</v>
      </c>
      <c r="C2405" s="0" t="n">
        <v>190</v>
      </c>
      <c r="D2405" s="0" t="s">
        <v>939</v>
      </c>
      <c r="E2405" s="0" t="n">
        <v>-4563.217</v>
      </c>
      <c r="F2405" s="0" t="n">
        <v>13.41</v>
      </c>
      <c r="G2405" s="0" t="n">
        <f aca="false">IF(ISNUMBER(E2405),E2405,VALUE(SUBSTITUTE(E2405,"#",".01")))</f>
        <v>-4563.217</v>
      </c>
    </row>
    <row r="2406" customFormat="false" ht="13" hidden="false" customHeight="false" outlineLevel="0" collapsed="false">
      <c r="A2406" s="0" t="n">
        <v>117</v>
      </c>
      <c r="B2406" s="0" t="n">
        <v>74</v>
      </c>
      <c r="C2406" s="0" t="n">
        <v>191</v>
      </c>
      <c r="D2406" s="0" t="s">
        <v>825</v>
      </c>
      <c r="E2406" s="0" t="s">
        <v>942</v>
      </c>
      <c r="F2406" s="0" t="s">
        <v>190</v>
      </c>
      <c r="G2406" s="0" t="n">
        <f aca="false">IF(ISNUMBER(E2406),E2406,VALUE(SUBSTITUTE(E2406,"#",".01")))</f>
        <v>-31112.01</v>
      </c>
    </row>
    <row r="2407" customFormat="false" ht="13" hidden="false" customHeight="false" outlineLevel="0" collapsed="false">
      <c r="A2407" s="0" t="n">
        <v>116</v>
      </c>
      <c r="B2407" s="0" t="n">
        <v>75</v>
      </c>
      <c r="C2407" s="0" t="n">
        <v>191</v>
      </c>
      <c r="D2407" s="0" t="s">
        <v>833</v>
      </c>
      <c r="E2407" s="0" t="n">
        <v>-34348.616</v>
      </c>
      <c r="F2407" s="0" t="n">
        <v>10.321</v>
      </c>
      <c r="G2407" s="0" t="n">
        <f aca="false">IF(ISNUMBER(E2407),E2407,VALUE(SUBSTITUTE(E2407,"#",".01")))</f>
        <v>-34348.616</v>
      </c>
    </row>
    <row r="2408" customFormat="false" ht="13" hidden="false" customHeight="false" outlineLevel="0" collapsed="false">
      <c r="A2408" s="0" t="n">
        <v>115</v>
      </c>
      <c r="B2408" s="0" t="n">
        <v>76</v>
      </c>
      <c r="C2408" s="0" t="n">
        <v>191</v>
      </c>
      <c r="D2408" s="0" t="s">
        <v>845</v>
      </c>
      <c r="E2408" s="0" t="n">
        <v>-36393.733</v>
      </c>
      <c r="F2408" s="0" t="n">
        <v>1.474</v>
      </c>
      <c r="G2408" s="0" t="n">
        <f aca="false">IF(ISNUMBER(E2408),E2408,VALUE(SUBSTITUTE(E2408,"#",".01")))</f>
        <v>-36393.733</v>
      </c>
    </row>
    <row r="2409" customFormat="false" ht="13" hidden="false" customHeight="false" outlineLevel="0" collapsed="false">
      <c r="A2409" s="0" t="n">
        <v>114</v>
      </c>
      <c r="B2409" s="0" t="n">
        <v>77</v>
      </c>
      <c r="C2409" s="0" t="n">
        <v>191</v>
      </c>
      <c r="D2409" s="0" t="s">
        <v>856</v>
      </c>
      <c r="E2409" s="0" t="n">
        <v>-36706.409</v>
      </c>
      <c r="F2409" s="0" t="n">
        <v>1.668</v>
      </c>
      <c r="G2409" s="0" t="n">
        <f aca="false">IF(ISNUMBER(E2409),E2409,VALUE(SUBSTITUTE(E2409,"#",".01")))</f>
        <v>-36706.409</v>
      </c>
    </row>
    <row r="2410" customFormat="false" ht="13" hidden="false" customHeight="false" outlineLevel="0" collapsed="false">
      <c r="A2410" s="0" t="n">
        <v>113</v>
      </c>
      <c r="B2410" s="0" t="n">
        <v>78</v>
      </c>
      <c r="C2410" s="0" t="n">
        <v>191</v>
      </c>
      <c r="D2410" s="0" t="s">
        <v>870</v>
      </c>
      <c r="E2410" s="0" t="n">
        <v>-35697.96</v>
      </c>
      <c r="F2410" s="0" t="n">
        <v>4.367</v>
      </c>
      <c r="G2410" s="0" t="n">
        <f aca="false">IF(ISNUMBER(E2410),E2410,VALUE(SUBSTITUTE(E2410,"#",".01")))</f>
        <v>-35697.96</v>
      </c>
    </row>
    <row r="2411" customFormat="false" ht="13" hidden="false" customHeight="false" outlineLevel="0" collapsed="false">
      <c r="A2411" s="0" t="n">
        <v>112</v>
      </c>
      <c r="B2411" s="0" t="n">
        <v>79</v>
      </c>
      <c r="C2411" s="0" t="n">
        <v>191</v>
      </c>
      <c r="D2411" s="0" t="s">
        <v>884</v>
      </c>
      <c r="E2411" s="0" t="n">
        <v>-33809.297</v>
      </c>
      <c r="F2411" s="0" t="n">
        <v>37.032</v>
      </c>
      <c r="G2411" s="0" t="n">
        <f aca="false">IF(ISNUMBER(E2411),E2411,VALUE(SUBSTITUTE(E2411,"#",".01")))</f>
        <v>-33809.297</v>
      </c>
    </row>
    <row r="2412" customFormat="false" ht="13" hidden="false" customHeight="false" outlineLevel="0" collapsed="false">
      <c r="A2412" s="0" t="n">
        <v>111</v>
      </c>
      <c r="B2412" s="0" t="n">
        <v>80</v>
      </c>
      <c r="C2412" s="0" t="n">
        <v>191</v>
      </c>
      <c r="D2412" s="0" t="s">
        <v>893</v>
      </c>
      <c r="E2412" s="0" t="n">
        <v>-30592.96</v>
      </c>
      <c r="F2412" s="0" t="n">
        <v>22.59</v>
      </c>
      <c r="G2412" s="0" t="n">
        <f aca="false">IF(ISNUMBER(E2412),E2412,VALUE(SUBSTITUTE(E2412,"#",".01")))</f>
        <v>-30592.96</v>
      </c>
    </row>
    <row r="2413" customFormat="false" ht="13" hidden="false" customHeight="false" outlineLevel="0" collapsed="false">
      <c r="A2413" s="0" t="n">
        <v>110</v>
      </c>
      <c r="B2413" s="0" t="n">
        <v>81</v>
      </c>
      <c r="C2413" s="0" t="n">
        <v>191</v>
      </c>
      <c r="D2413" s="0" t="s">
        <v>911</v>
      </c>
      <c r="E2413" s="0" t="n">
        <v>-26281.028</v>
      </c>
      <c r="F2413" s="0" t="n">
        <v>7.569</v>
      </c>
      <c r="G2413" s="0" t="n">
        <f aca="false">IF(ISNUMBER(E2413),E2413,VALUE(SUBSTITUTE(E2413,"#",".01")))</f>
        <v>-26281.028</v>
      </c>
    </row>
    <row r="2414" customFormat="false" ht="13" hidden="false" customHeight="false" outlineLevel="0" collapsed="false">
      <c r="A2414" s="0" t="n">
        <v>109</v>
      </c>
      <c r="B2414" s="0" t="n">
        <v>82</v>
      </c>
      <c r="C2414" s="0" t="n">
        <v>191</v>
      </c>
      <c r="D2414" s="0" t="s">
        <v>917</v>
      </c>
      <c r="E2414" s="0" t="n">
        <v>-20246.022</v>
      </c>
      <c r="F2414" s="0" t="n">
        <v>39.123</v>
      </c>
      <c r="G2414" s="0" t="n">
        <f aca="false">IF(ISNUMBER(E2414),E2414,VALUE(SUBSTITUTE(E2414,"#",".01")))</f>
        <v>-20246.022</v>
      </c>
    </row>
    <row r="2415" customFormat="false" ht="13" hidden="false" customHeight="false" outlineLevel="0" collapsed="false">
      <c r="A2415" s="0" t="n">
        <v>108</v>
      </c>
      <c r="B2415" s="0" t="n">
        <v>83</v>
      </c>
      <c r="C2415" s="0" t="n">
        <v>191</v>
      </c>
      <c r="D2415" s="0" t="s">
        <v>928</v>
      </c>
      <c r="E2415" s="0" t="n">
        <v>-13240.145</v>
      </c>
      <c r="F2415" s="0" t="n">
        <v>7.43</v>
      </c>
      <c r="G2415" s="0" t="n">
        <f aca="false">IF(ISNUMBER(E2415),E2415,VALUE(SUBSTITUTE(E2415,"#",".01")))</f>
        <v>-13240.145</v>
      </c>
    </row>
    <row r="2416" customFormat="false" ht="13" hidden="false" customHeight="false" outlineLevel="0" collapsed="false">
      <c r="A2416" s="0" t="n">
        <v>107</v>
      </c>
      <c r="B2416" s="0" t="n">
        <v>84</v>
      </c>
      <c r="C2416" s="0" t="n">
        <v>191</v>
      </c>
      <c r="D2416" s="0" t="s">
        <v>939</v>
      </c>
      <c r="E2416" s="0" t="n">
        <v>-5053.834</v>
      </c>
      <c r="F2416" s="0" t="n">
        <v>11.004</v>
      </c>
      <c r="G2416" s="0" t="n">
        <f aca="false">IF(ISNUMBER(E2416),E2416,VALUE(SUBSTITUTE(E2416,"#",".01")))</f>
        <v>-5053.834</v>
      </c>
    </row>
    <row r="2417" customFormat="false" ht="13" hidden="false" customHeight="false" outlineLevel="0" collapsed="false">
      <c r="A2417" s="0" t="n">
        <v>118</v>
      </c>
      <c r="B2417" s="0" t="n">
        <v>74</v>
      </c>
      <c r="C2417" s="0" t="n">
        <v>192</v>
      </c>
      <c r="D2417" s="0" t="s">
        <v>825</v>
      </c>
      <c r="E2417" s="0" t="s">
        <v>943</v>
      </c>
      <c r="F2417" s="0" t="s">
        <v>206</v>
      </c>
      <c r="G2417" s="0" t="n">
        <f aca="false">IF(ISNUMBER(E2417),E2417,VALUE(SUBSTITUTE(E2417,"#",".01")))</f>
        <v>-29649.01</v>
      </c>
    </row>
    <row r="2418" customFormat="false" ht="13" hidden="false" customHeight="false" outlineLevel="0" collapsed="false">
      <c r="A2418" s="0" t="n">
        <v>117</v>
      </c>
      <c r="B2418" s="0" t="n">
        <v>75</v>
      </c>
      <c r="C2418" s="0" t="n">
        <v>192</v>
      </c>
      <c r="D2418" s="0" t="s">
        <v>833</v>
      </c>
      <c r="E2418" s="0" t="s">
        <v>944</v>
      </c>
      <c r="F2418" s="0" t="s">
        <v>190</v>
      </c>
      <c r="G2418" s="0" t="n">
        <f aca="false">IF(ISNUMBER(E2418),E2418,VALUE(SUBSTITUTE(E2418,"#",".01")))</f>
        <v>-31708.01</v>
      </c>
    </row>
    <row r="2419" customFormat="false" ht="13" hidden="false" customHeight="false" outlineLevel="0" collapsed="false">
      <c r="A2419" s="0" t="n">
        <v>116</v>
      </c>
      <c r="B2419" s="0" t="n">
        <v>76</v>
      </c>
      <c r="C2419" s="0" t="n">
        <v>192</v>
      </c>
      <c r="D2419" s="0" t="s">
        <v>845</v>
      </c>
      <c r="E2419" s="0" t="n">
        <v>-35880.506</v>
      </c>
      <c r="F2419" s="0" t="n">
        <v>2.556</v>
      </c>
      <c r="G2419" s="0" t="n">
        <f aca="false">IF(ISNUMBER(E2419),E2419,VALUE(SUBSTITUTE(E2419,"#",".01")))</f>
        <v>-35880.506</v>
      </c>
    </row>
    <row r="2420" customFormat="false" ht="13" hidden="false" customHeight="false" outlineLevel="0" collapsed="false">
      <c r="A2420" s="0" t="n">
        <v>115</v>
      </c>
      <c r="B2420" s="0" t="n">
        <v>77</v>
      </c>
      <c r="C2420" s="0" t="n">
        <v>192</v>
      </c>
      <c r="D2420" s="0" t="s">
        <v>856</v>
      </c>
      <c r="E2420" s="0" t="n">
        <v>-34833.207</v>
      </c>
      <c r="F2420" s="0" t="n">
        <v>1.669</v>
      </c>
      <c r="G2420" s="0" t="n">
        <f aca="false">IF(ISNUMBER(E2420),E2420,VALUE(SUBSTITUTE(E2420,"#",".01")))</f>
        <v>-34833.207</v>
      </c>
    </row>
    <row r="2421" customFormat="false" ht="13" hidden="false" customHeight="false" outlineLevel="0" collapsed="false">
      <c r="A2421" s="0" t="n">
        <v>114</v>
      </c>
      <c r="B2421" s="0" t="n">
        <v>78</v>
      </c>
      <c r="C2421" s="0" t="n">
        <v>192</v>
      </c>
      <c r="D2421" s="0" t="s">
        <v>870</v>
      </c>
      <c r="E2421" s="0" t="n">
        <v>-36292.864</v>
      </c>
      <c r="F2421" s="0" t="n">
        <v>2.47</v>
      </c>
      <c r="G2421" s="0" t="n">
        <f aca="false">IF(ISNUMBER(E2421),E2421,VALUE(SUBSTITUTE(E2421,"#",".01")))</f>
        <v>-36292.864</v>
      </c>
    </row>
    <row r="2422" customFormat="false" ht="13" hidden="false" customHeight="false" outlineLevel="0" collapsed="false">
      <c r="A2422" s="0" t="n">
        <v>113</v>
      </c>
      <c r="B2422" s="0" t="n">
        <v>79</v>
      </c>
      <c r="C2422" s="0" t="n">
        <v>192</v>
      </c>
      <c r="D2422" s="0" t="s">
        <v>884</v>
      </c>
      <c r="E2422" s="0" t="n">
        <v>-32776.523</v>
      </c>
      <c r="F2422" s="0" t="n">
        <v>15.812</v>
      </c>
      <c r="G2422" s="0" t="n">
        <f aca="false">IF(ISNUMBER(E2422),E2422,VALUE(SUBSTITUTE(E2422,"#",".01")))</f>
        <v>-32776.523</v>
      </c>
    </row>
    <row r="2423" customFormat="false" ht="13" hidden="false" customHeight="false" outlineLevel="0" collapsed="false">
      <c r="A2423" s="0" t="n">
        <v>112</v>
      </c>
      <c r="B2423" s="0" t="n">
        <v>80</v>
      </c>
      <c r="C2423" s="0" t="n">
        <v>192</v>
      </c>
      <c r="D2423" s="0" t="s">
        <v>893</v>
      </c>
      <c r="E2423" s="0" t="n">
        <v>-32011.418</v>
      </c>
      <c r="F2423" s="0" t="n">
        <v>15.551</v>
      </c>
      <c r="G2423" s="0" t="n">
        <f aca="false">IF(ISNUMBER(E2423),E2423,VALUE(SUBSTITUTE(E2423,"#",".01")))</f>
        <v>-32011.418</v>
      </c>
    </row>
    <row r="2424" customFormat="false" ht="13" hidden="false" customHeight="false" outlineLevel="0" collapsed="false">
      <c r="A2424" s="0" t="n">
        <v>111</v>
      </c>
      <c r="B2424" s="0" t="n">
        <v>81</v>
      </c>
      <c r="C2424" s="0" t="n">
        <v>192</v>
      </c>
      <c r="D2424" s="0" t="s">
        <v>911</v>
      </c>
      <c r="E2424" s="0" t="n">
        <v>-25872.246</v>
      </c>
      <c r="F2424" s="0" t="n">
        <v>31.671</v>
      </c>
      <c r="G2424" s="0" t="n">
        <f aca="false">IF(ISNUMBER(E2424),E2424,VALUE(SUBSTITUTE(E2424,"#",".01")))</f>
        <v>-25872.246</v>
      </c>
    </row>
    <row r="2425" customFormat="false" ht="13" hidden="false" customHeight="false" outlineLevel="0" collapsed="false">
      <c r="A2425" s="0" t="n">
        <v>110</v>
      </c>
      <c r="B2425" s="0" t="n">
        <v>82</v>
      </c>
      <c r="C2425" s="0" t="n">
        <v>192</v>
      </c>
      <c r="D2425" s="0" t="s">
        <v>917</v>
      </c>
      <c r="E2425" s="0" t="n">
        <v>-22555.968</v>
      </c>
      <c r="F2425" s="0" t="n">
        <v>12.612</v>
      </c>
      <c r="G2425" s="0" t="n">
        <f aca="false">IF(ISNUMBER(E2425),E2425,VALUE(SUBSTITUTE(E2425,"#",".01")))</f>
        <v>-22555.968</v>
      </c>
    </row>
    <row r="2426" customFormat="false" ht="13" hidden="false" customHeight="false" outlineLevel="0" collapsed="false">
      <c r="A2426" s="0" t="n">
        <v>109</v>
      </c>
      <c r="B2426" s="0" t="n">
        <v>83</v>
      </c>
      <c r="C2426" s="0" t="n">
        <v>192</v>
      </c>
      <c r="D2426" s="0" t="s">
        <v>928</v>
      </c>
      <c r="E2426" s="0" t="n">
        <v>-13545.828</v>
      </c>
      <c r="F2426" s="0" t="n">
        <v>32.99</v>
      </c>
      <c r="G2426" s="0" t="n">
        <f aca="false">IF(ISNUMBER(E2426),E2426,VALUE(SUBSTITUTE(E2426,"#",".01")))</f>
        <v>-13545.828</v>
      </c>
    </row>
    <row r="2427" customFormat="false" ht="13" hidden="false" customHeight="false" outlineLevel="0" collapsed="false">
      <c r="A2427" s="0" t="n">
        <v>108</v>
      </c>
      <c r="B2427" s="0" t="n">
        <v>84</v>
      </c>
      <c r="C2427" s="0" t="n">
        <v>192</v>
      </c>
      <c r="D2427" s="0" t="s">
        <v>939</v>
      </c>
      <c r="E2427" s="0" t="n">
        <v>-8071.257</v>
      </c>
      <c r="F2427" s="0" t="n">
        <v>11.91</v>
      </c>
      <c r="G2427" s="0" t="n">
        <f aca="false">IF(ISNUMBER(E2427),E2427,VALUE(SUBSTITUTE(E2427,"#",".01")))</f>
        <v>-8071.257</v>
      </c>
    </row>
    <row r="2428" customFormat="false" ht="13" hidden="false" customHeight="false" outlineLevel="0" collapsed="false">
      <c r="A2428" s="0" t="n">
        <v>118</v>
      </c>
      <c r="B2428" s="0" t="n">
        <v>75</v>
      </c>
      <c r="C2428" s="0" t="n">
        <v>193</v>
      </c>
      <c r="D2428" s="0" t="s">
        <v>833</v>
      </c>
      <c r="E2428" s="0" t="s">
        <v>945</v>
      </c>
      <c r="F2428" s="0" t="s">
        <v>190</v>
      </c>
      <c r="G2428" s="0" t="n">
        <f aca="false">IF(ISNUMBER(E2428),E2428,VALUE(SUBSTITUTE(E2428,"#",".01")))</f>
        <v>-30302.01</v>
      </c>
    </row>
    <row r="2429" customFormat="false" ht="13" hidden="false" customHeight="false" outlineLevel="0" collapsed="false">
      <c r="A2429" s="0" t="n">
        <v>117</v>
      </c>
      <c r="B2429" s="0" t="n">
        <v>76</v>
      </c>
      <c r="C2429" s="0" t="n">
        <v>193</v>
      </c>
      <c r="D2429" s="0" t="s">
        <v>845</v>
      </c>
      <c r="E2429" s="0" t="n">
        <v>-33392.604</v>
      </c>
      <c r="F2429" s="0" t="n">
        <v>2.561</v>
      </c>
      <c r="G2429" s="0" t="n">
        <f aca="false">IF(ISNUMBER(E2429),E2429,VALUE(SUBSTITUTE(E2429,"#",".01")))</f>
        <v>-33392.604</v>
      </c>
    </row>
    <row r="2430" customFormat="false" ht="13" hidden="false" customHeight="false" outlineLevel="0" collapsed="false">
      <c r="A2430" s="0" t="n">
        <v>116</v>
      </c>
      <c r="B2430" s="0" t="n">
        <v>77</v>
      </c>
      <c r="C2430" s="0" t="n">
        <v>193</v>
      </c>
      <c r="D2430" s="0" t="s">
        <v>856</v>
      </c>
      <c r="E2430" s="0" t="n">
        <v>-34533.808</v>
      </c>
      <c r="F2430" s="0" t="n">
        <v>1.672</v>
      </c>
      <c r="G2430" s="0" t="n">
        <f aca="false">IF(ISNUMBER(E2430),E2430,VALUE(SUBSTITUTE(E2430,"#",".01")))</f>
        <v>-34533.808</v>
      </c>
    </row>
    <row r="2431" customFormat="false" ht="13" hidden="false" customHeight="false" outlineLevel="0" collapsed="false">
      <c r="A2431" s="0" t="n">
        <v>115</v>
      </c>
      <c r="B2431" s="0" t="n">
        <v>78</v>
      </c>
      <c r="C2431" s="0" t="n">
        <v>193</v>
      </c>
      <c r="D2431" s="0" t="s">
        <v>870</v>
      </c>
      <c r="E2431" s="0" t="n">
        <v>-34477.014</v>
      </c>
      <c r="F2431" s="0" t="n">
        <v>1.681</v>
      </c>
      <c r="G2431" s="0" t="n">
        <f aca="false">IF(ISNUMBER(E2431),E2431,VALUE(SUBSTITUTE(E2431,"#",".01")))</f>
        <v>-34477.014</v>
      </c>
    </row>
    <row r="2432" customFormat="false" ht="13" hidden="false" customHeight="false" outlineLevel="0" collapsed="false">
      <c r="A2432" s="0" t="n">
        <v>114</v>
      </c>
      <c r="B2432" s="0" t="n">
        <v>79</v>
      </c>
      <c r="C2432" s="0" t="n">
        <v>193</v>
      </c>
      <c r="D2432" s="0" t="s">
        <v>884</v>
      </c>
      <c r="E2432" s="0" t="n">
        <v>-33394.325</v>
      </c>
      <c r="F2432" s="0" t="n">
        <v>10.648</v>
      </c>
      <c r="G2432" s="0" t="n">
        <f aca="false">IF(ISNUMBER(E2432),E2432,VALUE(SUBSTITUTE(E2432,"#",".01")))</f>
        <v>-33394.325</v>
      </c>
    </row>
    <row r="2433" customFormat="false" ht="13" hidden="false" customHeight="false" outlineLevel="0" collapsed="false">
      <c r="A2433" s="0" t="n">
        <v>113</v>
      </c>
      <c r="B2433" s="0" t="n">
        <v>80</v>
      </c>
      <c r="C2433" s="0" t="n">
        <v>193</v>
      </c>
      <c r="D2433" s="0" t="s">
        <v>893</v>
      </c>
      <c r="E2433" s="0" t="n">
        <v>-31050.961</v>
      </c>
      <c r="F2433" s="0" t="n">
        <v>15.378</v>
      </c>
      <c r="G2433" s="0" t="n">
        <f aca="false">IF(ISNUMBER(E2433),E2433,VALUE(SUBSTITUTE(E2433,"#",".01")))</f>
        <v>-31050.961</v>
      </c>
    </row>
    <row r="2434" customFormat="false" ht="13" hidden="false" customHeight="false" outlineLevel="0" collapsed="false">
      <c r="A2434" s="0" t="n">
        <v>112</v>
      </c>
      <c r="B2434" s="0" t="n">
        <v>81</v>
      </c>
      <c r="C2434" s="0" t="n">
        <v>193</v>
      </c>
      <c r="D2434" s="0" t="s">
        <v>911</v>
      </c>
      <c r="E2434" s="0" t="n">
        <v>-27318.856</v>
      </c>
      <c r="F2434" s="0" t="n">
        <v>110.848</v>
      </c>
      <c r="G2434" s="0" t="n">
        <f aca="false">IF(ISNUMBER(E2434),E2434,VALUE(SUBSTITUTE(E2434,"#",".01")))</f>
        <v>-27318.856</v>
      </c>
    </row>
    <row r="2435" customFormat="false" ht="13" hidden="false" customHeight="false" outlineLevel="0" collapsed="false">
      <c r="A2435" s="0" t="n">
        <v>111</v>
      </c>
      <c r="B2435" s="0" t="n">
        <v>82</v>
      </c>
      <c r="C2435" s="0" t="n">
        <v>193</v>
      </c>
      <c r="D2435" s="0" t="s">
        <v>917</v>
      </c>
      <c r="E2435" s="0" t="n">
        <v>-22194.49</v>
      </c>
      <c r="F2435" s="0" t="n">
        <v>49.577</v>
      </c>
      <c r="G2435" s="0" t="n">
        <f aca="false">IF(ISNUMBER(E2435),E2435,VALUE(SUBSTITUTE(E2435,"#",".01")))</f>
        <v>-22194.49</v>
      </c>
    </row>
    <row r="2436" customFormat="false" ht="13" hidden="false" customHeight="false" outlineLevel="0" collapsed="false">
      <c r="A2436" s="0" t="n">
        <v>110</v>
      </c>
      <c r="B2436" s="0" t="n">
        <v>83</v>
      </c>
      <c r="C2436" s="0" t="n">
        <v>193</v>
      </c>
      <c r="D2436" s="0" t="s">
        <v>928</v>
      </c>
      <c r="E2436" s="0" t="n">
        <v>-15872.871</v>
      </c>
      <c r="F2436" s="0" t="n">
        <v>9.62</v>
      </c>
      <c r="G2436" s="0" t="n">
        <f aca="false">IF(ISNUMBER(E2436),E2436,VALUE(SUBSTITUTE(E2436,"#",".01")))</f>
        <v>-15872.871</v>
      </c>
    </row>
    <row r="2437" customFormat="false" ht="13" hidden="false" customHeight="false" outlineLevel="0" collapsed="false">
      <c r="A2437" s="0" t="n">
        <v>109</v>
      </c>
      <c r="B2437" s="0" t="n">
        <v>84</v>
      </c>
      <c r="C2437" s="0" t="n">
        <v>193</v>
      </c>
      <c r="D2437" s="0" t="s">
        <v>939</v>
      </c>
      <c r="E2437" s="0" t="n">
        <v>-8359.902</v>
      </c>
      <c r="F2437" s="0" t="n">
        <v>34.688</v>
      </c>
      <c r="G2437" s="0" t="n">
        <f aca="false">IF(ISNUMBER(E2437),E2437,VALUE(SUBSTITUTE(E2437,"#",".01")))</f>
        <v>-8359.902</v>
      </c>
    </row>
    <row r="2438" customFormat="false" ht="13" hidden="false" customHeight="false" outlineLevel="0" collapsed="false">
      <c r="A2438" s="0" t="n">
        <v>108</v>
      </c>
      <c r="B2438" s="0" t="n">
        <v>85</v>
      </c>
      <c r="C2438" s="0" t="n">
        <v>193</v>
      </c>
      <c r="D2438" s="0" t="s">
        <v>946</v>
      </c>
      <c r="E2438" s="0" t="n">
        <v>-146.14</v>
      </c>
      <c r="F2438" s="0" t="n">
        <v>54.286</v>
      </c>
      <c r="G2438" s="0" t="n">
        <f aca="false">IF(ISNUMBER(E2438),E2438,VALUE(SUBSTITUTE(E2438,"#",".01")))</f>
        <v>-146.14</v>
      </c>
    </row>
    <row r="2439" customFormat="false" ht="13" hidden="false" customHeight="false" outlineLevel="0" collapsed="false">
      <c r="A2439" s="0" t="n">
        <v>119</v>
      </c>
      <c r="B2439" s="0" t="n">
        <v>75</v>
      </c>
      <c r="C2439" s="0" t="n">
        <v>194</v>
      </c>
      <c r="D2439" s="0" t="s">
        <v>833</v>
      </c>
      <c r="E2439" s="0" t="s">
        <v>947</v>
      </c>
      <c r="F2439" s="0" t="s">
        <v>180</v>
      </c>
      <c r="G2439" s="0" t="n">
        <f aca="false">IF(ISNUMBER(E2439),E2439,VALUE(SUBSTITUTE(E2439,"#",".01")))</f>
        <v>-27554.01</v>
      </c>
    </row>
    <row r="2440" customFormat="false" ht="13" hidden="false" customHeight="false" outlineLevel="0" collapsed="false">
      <c r="A2440" s="0" t="n">
        <v>118</v>
      </c>
      <c r="B2440" s="0" t="n">
        <v>76</v>
      </c>
      <c r="C2440" s="0" t="n">
        <v>194</v>
      </c>
      <c r="D2440" s="0" t="s">
        <v>845</v>
      </c>
      <c r="E2440" s="0" t="n">
        <v>-32432.681</v>
      </c>
      <c r="F2440" s="0" t="n">
        <v>2.609</v>
      </c>
      <c r="G2440" s="0" t="n">
        <f aca="false">IF(ISNUMBER(E2440),E2440,VALUE(SUBSTITUTE(E2440,"#",".01")))</f>
        <v>-32432.681</v>
      </c>
    </row>
    <row r="2441" customFormat="false" ht="13" hidden="false" customHeight="false" outlineLevel="0" collapsed="false">
      <c r="A2441" s="0" t="n">
        <v>117</v>
      </c>
      <c r="B2441" s="0" t="n">
        <v>77</v>
      </c>
      <c r="C2441" s="0" t="n">
        <v>194</v>
      </c>
      <c r="D2441" s="0" t="s">
        <v>856</v>
      </c>
      <c r="E2441" s="0" t="n">
        <v>-32529.281</v>
      </c>
      <c r="F2441" s="0" t="n">
        <v>1.676</v>
      </c>
      <c r="G2441" s="0" t="n">
        <f aca="false">IF(ISNUMBER(E2441),E2441,VALUE(SUBSTITUTE(E2441,"#",".01")))</f>
        <v>-32529.281</v>
      </c>
    </row>
    <row r="2442" customFormat="false" ht="13" hidden="false" customHeight="false" outlineLevel="0" collapsed="false">
      <c r="A2442" s="0" t="n">
        <v>116</v>
      </c>
      <c r="B2442" s="0" t="n">
        <v>78</v>
      </c>
      <c r="C2442" s="0" t="n">
        <v>194</v>
      </c>
      <c r="D2442" s="0" t="s">
        <v>870</v>
      </c>
      <c r="E2442" s="0" t="n">
        <v>-34763.121</v>
      </c>
      <c r="F2442" s="0" t="n">
        <v>0.884</v>
      </c>
      <c r="G2442" s="0" t="n">
        <f aca="false">IF(ISNUMBER(E2442),E2442,VALUE(SUBSTITUTE(E2442,"#",".01")))</f>
        <v>-34763.121</v>
      </c>
    </row>
    <row r="2443" customFormat="false" ht="13" hidden="false" customHeight="false" outlineLevel="0" collapsed="false">
      <c r="A2443" s="0" t="n">
        <v>115</v>
      </c>
      <c r="B2443" s="0" t="n">
        <v>79</v>
      </c>
      <c r="C2443" s="0" t="n">
        <v>194</v>
      </c>
      <c r="D2443" s="0" t="s">
        <v>884</v>
      </c>
      <c r="E2443" s="0" t="n">
        <v>-32262.062</v>
      </c>
      <c r="F2443" s="0" t="n">
        <v>10.203</v>
      </c>
      <c r="G2443" s="0" t="n">
        <f aca="false">IF(ISNUMBER(E2443),E2443,VALUE(SUBSTITUTE(E2443,"#",".01")))</f>
        <v>-32262.062</v>
      </c>
    </row>
    <row r="2444" customFormat="false" ht="13" hidden="false" customHeight="false" outlineLevel="0" collapsed="false">
      <c r="A2444" s="0" t="n">
        <v>114</v>
      </c>
      <c r="B2444" s="0" t="n">
        <v>80</v>
      </c>
      <c r="C2444" s="0" t="n">
        <v>194</v>
      </c>
      <c r="D2444" s="0" t="s">
        <v>893</v>
      </c>
      <c r="E2444" s="0" t="n">
        <v>-32192.983</v>
      </c>
      <c r="F2444" s="0" t="n">
        <v>12.535</v>
      </c>
      <c r="G2444" s="0" t="n">
        <f aca="false">IF(ISNUMBER(E2444),E2444,VALUE(SUBSTITUTE(E2444,"#",".01")))</f>
        <v>-32192.983</v>
      </c>
    </row>
    <row r="2445" customFormat="false" ht="13" hidden="false" customHeight="false" outlineLevel="0" collapsed="false">
      <c r="A2445" s="0" t="n">
        <v>113</v>
      </c>
      <c r="B2445" s="0" t="n">
        <v>81</v>
      </c>
      <c r="C2445" s="0" t="n">
        <v>194</v>
      </c>
      <c r="D2445" s="0" t="s">
        <v>911</v>
      </c>
      <c r="E2445" s="0" t="n">
        <v>-26827.027</v>
      </c>
      <c r="F2445" s="0" t="n">
        <v>135.067</v>
      </c>
      <c r="G2445" s="0" t="n">
        <f aca="false">IF(ISNUMBER(E2445),E2445,VALUE(SUBSTITUTE(E2445,"#",".01")))</f>
        <v>-26827.027</v>
      </c>
    </row>
    <row r="2446" customFormat="false" ht="13" hidden="false" customHeight="false" outlineLevel="0" collapsed="false">
      <c r="A2446" s="0" t="n">
        <v>112</v>
      </c>
      <c r="B2446" s="0" t="n">
        <v>82</v>
      </c>
      <c r="C2446" s="0" t="n">
        <v>194</v>
      </c>
      <c r="D2446" s="0" t="s">
        <v>917</v>
      </c>
      <c r="E2446" s="0" t="n">
        <v>-24207.6</v>
      </c>
      <c r="F2446" s="0" t="n">
        <v>17.466</v>
      </c>
      <c r="G2446" s="0" t="n">
        <f aca="false">IF(ISNUMBER(E2446),E2446,VALUE(SUBSTITUTE(E2446,"#",".01")))</f>
        <v>-24207.6</v>
      </c>
    </row>
    <row r="2447" customFormat="false" ht="13" hidden="false" customHeight="false" outlineLevel="0" collapsed="false">
      <c r="A2447" s="0" t="n">
        <v>111</v>
      </c>
      <c r="B2447" s="0" t="n">
        <v>83</v>
      </c>
      <c r="C2447" s="0" t="n">
        <v>194</v>
      </c>
      <c r="D2447" s="0" t="s">
        <v>928</v>
      </c>
      <c r="E2447" s="0" t="n">
        <v>-15990.063</v>
      </c>
      <c r="F2447" s="0" t="n">
        <v>49.183</v>
      </c>
      <c r="G2447" s="0" t="n">
        <f aca="false">IF(ISNUMBER(E2447),E2447,VALUE(SUBSTITUTE(E2447,"#",".01")))</f>
        <v>-15990.063</v>
      </c>
    </row>
    <row r="2448" customFormat="false" ht="13" hidden="false" customHeight="false" outlineLevel="0" collapsed="false">
      <c r="A2448" s="0" t="n">
        <v>110</v>
      </c>
      <c r="B2448" s="0" t="n">
        <v>84</v>
      </c>
      <c r="C2448" s="0" t="n">
        <v>194</v>
      </c>
      <c r="D2448" s="0" t="s">
        <v>939</v>
      </c>
      <c r="E2448" s="0" t="n">
        <v>-11005.037</v>
      </c>
      <c r="F2448" s="0" t="n">
        <v>12.569</v>
      </c>
      <c r="G2448" s="0" t="n">
        <f aca="false">IF(ISNUMBER(E2448),E2448,VALUE(SUBSTITUTE(E2448,"#",".01")))</f>
        <v>-11005.037</v>
      </c>
    </row>
    <row r="2449" customFormat="false" ht="13" hidden="false" customHeight="false" outlineLevel="0" collapsed="false">
      <c r="A2449" s="0" t="n">
        <v>109</v>
      </c>
      <c r="B2449" s="0" t="n">
        <v>85</v>
      </c>
      <c r="C2449" s="0" t="n">
        <v>194</v>
      </c>
      <c r="D2449" s="0" t="s">
        <v>946</v>
      </c>
      <c r="E2449" s="0" t="n">
        <v>-1187.575</v>
      </c>
      <c r="F2449" s="0" t="n">
        <v>185.63</v>
      </c>
      <c r="G2449" s="0" t="n">
        <f aca="false">IF(ISNUMBER(E2449),E2449,VALUE(SUBSTITUTE(E2449,"#",".01")))</f>
        <v>-1187.575</v>
      </c>
    </row>
    <row r="2450" customFormat="false" ht="13" hidden="false" customHeight="false" outlineLevel="0" collapsed="false">
      <c r="A2450" s="0" t="n">
        <v>119</v>
      </c>
      <c r="B2450" s="0" t="n">
        <v>76</v>
      </c>
      <c r="C2450" s="0" t="n">
        <v>195</v>
      </c>
      <c r="D2450" s="0" t="s">
        <v>845</v>
      </c>
      <c r="E2450" s="0" t="n">
        <v>-29689.824</v>
      </c>
      <c r="F2450" s="0" t="n">
        <v>500.003</v>
      </c>
      <c r="G2450" s="0" t="n">
        <f aca="false">IF(ISNUMBER(E2450),E2450,VALUE(SUBSTITUTE(E2450,"#",".01")))</f>
        <v>-29689.824</v>
      </c>
    </row>
    <row r="2451" customFormat="false" ht="13" hidden="false" customHeight="false" outlineLevel="0" collapsed="false">
      <c r="A2451" s="0" t="n">
        <v>118</v>
      </c>
      <c r="B2451" s="0" t="n">
        <v>77</v>
      </c>
      <c r="C2451" s="0" t="n">
        <v>195</v>
      </c>
      <c r="D2451" s="0" t="s">
        <v>856</v>
      </c>
      <c r="E2451" s="0" t="n">
        <v>-31689.824</v>
      </c>
      <c r="F2451" s="0" t="n">
        <v>1.677</v>
      </c>
      <c r="G2451" s="0" t="n">
        <f aca="false">IF(ISNUMBER(E2451),E2451,VALUE(SUBSTITUTE(E2451,"#",".01")))</f>
        <v>-31689.824</v>
      </c>
    </row>
    <row r="2452" customFormat="false" ht="13" hidden="false" customHeight="false" outlineLevel="0" collapsed="false">
      <c r="A2452" s="0" t="n">
        <v>117</v>
      </c>
      <c r="B2452" s="0" t="n">
        <v>78</v>
      </c>
      <c r="C2452" s="0" t="n">
        <v>195</v>
      </c>
      <c r="D2452" s="0" t="s">
        <v>870</v>
      </c>
      <c r="E2452" s="0" t="n">
        <v>-32796.847</v>
      </c>
      <c r="F2452" s="0" t="n">
        <v>0.877</v>
      </c>
      <c r="G2452" s="0" t="n">
        <f aca="false">IF(ISNUMBER(E2452),E2452,VALUE(SUBSTITUTE(E2452,"#",".01")))</f>
        <v>-32796.847</v>
      </c>
    </row>
    <row r="2453" customFormat="false" ht="13" hidden="false" customHeight="false" outlineLevel="0" collapsed="false">
      <c r="A2453" s="0" t="n">
        <v>116</v>
      </c>
      <c r="B2453" s="0" t="n">
        <v>79</v>
      </c>
      <c r="C2453" s="0" t="n">
        <v>195</v>
      </c>
      <c r="D2453" s="0" t="s">
        <v>884</v>
      </c>
      <c r="E2453" s="0" t="n">
        <v>-32570.023</v>
      </c>
      <c r="F2453" s="0" t="n">
        <v>1.329</v>
      </c>
      <c r="G2453" s="0" t="n">
        <f aca="false">IF(ISNUMBER(E2453),E2453,VALUE(SUBSTITUTE(E2453,"#",".01")))</f>
        <v>-32570.023</v>
      </c>
    </row>
    <row r="2454" customFormat="false" ht="13" hidden="false" customHeight="false" outlineLevel="0" collapsed="false">
      <c r="A2454" s="0" t="n">
        <v>115</v>
      </c>
      <c r="B2454" s="0" t="n">
        <v>80</v>
      </c>
      <c r="C2454" s="0" t="n">
        <v>195</v>
      </c>
      <c r="D2454" s="0" t="s">
        <v>893</v>
      </c>
      <c r="E2454" s="0" t="n">
        <v>-31000.015</v>
      </c>
      <c r="F2454" s="0" t="n">
        <v>23.145</v>
      </c>
      <c r="G2454" s="0" t="n">
        <f aca="false">IF(ISNUMBER(E2454),E2454,VALUE(SUBSTITUTE(E2454,"#",".01")))</f>
        <v>-31000.015</v>
      </c>
    </row>
    <row r="2455" customFormat="false" ht="13" hidden="false" customHeight="false" outlineLevel="0" collapsed="false">
      <c r="A2455" s="0" t="n">
        <v>114</v>
      </c>
      <c r="B2455" s="0" t="n">
        <v>81</v>
      </c>
      <c r="C2455" s="0" t="n">
        <v>195</v>
      </c>
      <c r="D2455" s="0" t="s">
        <v>911</v>
      </c>
      <c r="E2455" s="0" t="n">
        <v>-28155.026</v>
      </c>
      <c r="F2455" s="0" t="n">
        <v>13.796</v>
      </c>
      <c r="G2455" s="0" t="n">
        <f aca="false">IF(ISNUMBER(E2455),E2455,VALUE(SUBSTITUTE(E2455,"#",".01")))</f>
        <v>-28155.026</v>
      </c>
    </row>
    <row r="2456" customFormat="false" ht="13" hidden="false" customHeight="false" outlineLevel="0" collapsed="false">
      <c r="A2456" s="0" t="n">
        <v>113</v>
      </c>
      <c r="B2456" s="0" t="n">
        <v>82</v>
      </c>
      <c r="C2456" s="0" t="n">
        <v>195</v>
      </c>
      <c r="D2456" s="0" t="s">
        <v>917</v>
      </c>
      <c r="E2456" s="0" t="n">
        <v>-23713.927</v>
      </c>
      <c r="F2456" s="0" t="n">
        <v>23.367</v>
      </c>
      <c r="G2456" s="0" t="n">
        <f aca="false">IF(ISNUMBER(E2456),E2456,VALUE(SUBSTITUTE(E2456,"#",".01")))</f>
        <v>-23713.927</v>
      </c>
    </row>
    <row r="2457" customFormat="false" ht="13" hidden="false" customHeight="false" outlineLevel="0" collapsed="false">
      <c r="A2457" s="0" t="n">
        <v>112</v>
      </c>
      <c r="B2457" s="0" t="n">
        <v>83</v>
      </c>
      <c r="C2457" s="0" t="n">
        <v>195</v>
      </c>
      <c r="D2457" s="0" t="s">
        <v>928</v>
      </c>
      <c r="E2457" s="0" t="n">
        <v>-18023.722</v>
      </c>
      <c r="F2457" s="0" t="n">
        <v>5.589</v>
      </c>
      <c r="G2457" s="0" t="n">
        <f aca="false">IF(ISNUMBER(E2457),E2457,VALUE(SUBSTITUTE(E2457,"#",".01")))</f>
        <v>-18023.722</v>
      </c>
    </row>
    <row r="2458" customFormat="false" ht="13" hidden="false" customHeight="false" outlineLevel="0" collapsed="false">
      <c r="A2458" s="0" t="n">
        <v>111</v>
      </c>
      <c r="B2458" s="0" t="n">
        <v>84</v>
      </c>
      <c r="C2458" s="0" t="n">
        <v>195</v>
      </c>
      <c r="D2458" s="0" t="s">
        <v>939</v>
      </c>
      <c r="E2458" s="0" t="n">
        <v>-11074.785</v>
      </c>
      <c r="F2458" s="0" t="n">
        <v>39.279</v>
      </c>
      <c r="G2458" s="0" t="n">
        <f aca="false">IF(ISNUMBER(E2458),E2458,VALUE(SUBSTITUTE(E2458,"#",".01")))</f>
        <v>-11074.785</v>
      </c>
    </row>
    <row r="2459" customFormat="false" ht="13" hidden="false" customHeight="false" outlineLevel="0" collapsed="false">
      <c r="A2459" s="0" t="n">
        <v>110</v>
      </c>
      <c r="B2459" s="0" t="n">
        <v>85</v>
      </c>
      <c r="C2459" s="0" t="n">
        <v>195</v>
      </c>
      <c r="D2459" s="0" t="s">
        <v>946</v>
      </c>
      <c r="E2459" s="0" t="n">
        <v>-3476.244</v>
      </c>
      <c r="F2459" s="0" t="n">
        <v>9.056</v>
      </c>
      <c r="G2459" s="0" t="n">
        <f aca="false">IF(ISNUMBER(E2459),E2459,VALUE(SUBSTITUTE(E2459,"#",".01")))</f>
        <v>-3476.244</v>
      </c>
    </row>
    <row r="2460" customFormat="false" ht="13" hidden="false" customHeight="false" outlineLevel="0" collapsed="false">
      <c r="A2460" s="0" t="n">
        <v>109</v>
      </c>
      <c r="B2460" s="0" t="n">
        <v>86</v>
      </c>
      <c r="C2460" s="0" t="n">
        <v>195</v>
      </c>
      <c r="D2460" s="0" t="s">
        <v>948</v>
      </c>
      <c r="E2460" s="0" t="n">
        <v>5065.181</v>
      </c>
      <c r="F2460" s="0" t="n">
        <v>51.197</v>
      </c>
      <c r="G2460" s="0" t="n">
        <f aca="false">IF(ISNUMBER(E2460),E2460,VALUE(SUBSTITUTE(E2460,"#",".01")))</f>
        <v>5065.181</v>
      </c>
    </row>
    <row r="2461" customFormat="false" ht="13" hidden="false" customHeight="false" outlineLevel="0" collapsed="false">
      <c r="A2461" s="0" t="n">
        <v>120</v>
      </c>
      <c r="B2461" s="0" t="n">
        <v>76</v>
      </c>
      <c r="C2461" s="0" t="n">
        <v>196</v>
      </c>
      <c r="D2461" s="0" t="s">
        <v>845</v>
      </c>
      <c r="E2461" s="0" t="n">
        <v>-28280.779</v>
      </c>
      <c r="F2461" s="0" t="n">
        <v>40.121</v>
      </c>
      <c r="G2461" s="0" t="n">
        <f aca="false">IF(ISNUMBER(E2461),E2461,VALUE(SUBSTITUTE(E2461,"#",".01")))</f>
        <v>-28280.779</v>
      </c>
    </row>
    <row r="2462" customFormat="false" ht="13" hidden="false" customHeight="false" outlineLevel="0" collapsed="false">
      <c r="A2462" s="0" t="n">
        <v>119</v>
      </c>
      <c r="B2462" s="0" t="n">
        <v>77</v>
      </c>
      <c r="C2462" s="0" t="n">
        <v>196</v>
      </c>
      <c r="D2462" s="0" t="s">
        <v>856</v>
      </c>
      <c r="E2462" s="0" t="n">
        <v>-29438.431</v>
      </c>
      <c r="F2462" s="0" t="n">
        <v>38.421</v>
      </c>
      <c r="G2462" s="0" t="n">
        <f aca="false">IF(ISNUMBER(E2462),E2462,VALUE(SUBSTITUTE(E2462,"#",".01")))</f>
        <v>-29438.431</v>
      </c>
    </row>
    <row r="2463" customFormat="false" ht="13" hidden="false" customHeight="false" outlineLevel="0" collapsed="false">
      <c r="A2463" s="0" t="n">
        <v>118</v>
      </c>
      <c r="B2463" s="0" t="n">
        <v>78</v>
      </c>
      <c r="C2463" s="0" t="n">
        <v>196</v>
      </c>
      <c r="D2463" s="0" t="s">
        <v>870</v>
      </c>
      <c r="E2463" s="0" t="n">
        <v>-32647.448</v>
      </c>
      <c r="F2463" s="0" t="n">
        <v>0.868</v>
      </c>
      <c r="G2463" s="0" t="n">
        <f aca="false">IF(ISNUMBER(E2463),E2463,VALUE(SUBSTITUTE(E2463,"#",".01")))</f>
        <v>-32647.448</v>
      </c>
    </row>
    <row r="2464" customFormat="false" ht="13" hidden="false" customHeight="false" outlineLevel="0" collapsed="false">
      <c r="A2464" s="0" t="n">
        <v>117</v>
      </c>
      <c r="B2464" s="0" t="n">
        <v>79</v>
      </c>
      <c r="C2464" s="0" t="n">
        <v>196</v>
      </c>
      <c r="D2464" s="0" t="s">
        <v>884</v>
      </c>
      <c r="E2464" s="0" t="n">
        <v>-31140.018</v>
      </c>
      <c r="F2464" s="0" t="n">
        <v>2.972</v>
      </c>
      <c r="G2464" s="0" t="n">
        <f aca="false">IF(ISNUMBER(E2464),E2464,VALUE(SUBSTITUTE(E2464,"#",".01")))</f>
        <v>-31140.018</v>
      </c>
    </row>
    <row r="2465" customFormat="false" ht="13" hidden="false" customHeight="false" outlineLevel="0" collapsed="false">
      <c r="A2465" s="0" t="n">
        <v>116</v>
      </c>
      <c r="B2465" s="0" t="n">
        <v>80</v>
      </c>
      <c r="C2465" s="0" t="n">
        <v>196</v>
      </c>
      <c r="D2465" s="0" t="s">
        <v>893</v>
      </c>
      <c r="E2465" s="0" t="n">
        <v>-31826.683</v>
      </c>
      <c r="F2465" s="0" t="n">
        <v>2.942</v>
      </c>
      <c r="G2465" s="0" t="n">
        <f aca="false">IF(ISNUMBER(E2465),E2465,VALUE(SUBSTITUTE(E2465,"#",".01")))</f>
        <v>-31826.683</v>
      </c>
    </row>
    <row r="2466" customFormat="false" ht="13" hidden="false" customHeight="false" outlineLevel="0" collapsed="false">
      <c r="A2466" s="0" t="n">
        <v>115</v>
      </c>
      <c r="B2466" s="0" t="n">
        <v>81</v>
      </c>
      <c r="C2466" s="0" t="n">
        <v>196</v>
      </c>
      <c r="D2466" s="0" t="s">
        <v>911</v>
      </c>
      <c r="E2466" s="0" t="n">
        <v>-27496.631</v>
      </c>
      <c r="F2466" s="0" t="n">
        <v>12.109</v>
      </c>
      <c r="G2466" s="0" t="n">
        <f aca="false">IF(ISNUMBER(E2466),E2466,VALUE(SUBSTITUTE(E2466,"#",".01")))</f>
        <v>-27496.631</v>
      </c>
    </row>
    <row r="2467" customFormat="false" ht="13" hidden="false" customHeight="false" outlineLevel="0" collapsed="false">
      <c r="A2467" s="0" t="n">
        <v>114</v>
      </c>
      <c r="B2467" s="0" t="n">
        <v>82</v>
      </c>
      <c r="C2467" s="0" t="n">
        <v>196</v>
      </c>
      <c r="D2467" s="0" t="s">
        <v>917</v>
      </c>
      <c r="E2467" s="0" t="n">
        <v>-25360.754</v>
      </c>
      <c r="F2467" s="0" t="n">
        <v>14.279</v>
      </c>
      <c r="G2467" s="0" t="n">
        <f aca="false">IF(ISNUMBER(E2467),E2467,VALUE(SUBSTITUTE(E2467,"#",".01")))</f>
        <v>-25360.754</v>
      </c>
    </row>
    <row r="2468" customFormat="false" ht="13" hidden="false" customHeight="false" outlineLevel="0" collapsed="false">
      <c r="A2468" s="0" t="n">
        <v>113</v>
      </c>
      <c r="B2468" s="0" t="n">
        <v>83</v>
      </c>
      <c r="C2468" s="0" t="n">
        <v>196</v>
      </c>
      <c r="D2468" s="0" t="s">
        <v>928</v>
      </c>
      <c r="E2468" s="0" t="n">
        <v>-18009.031</v>
      </c>
      <c r="F2468" s="0" t="n">
        <v>24.428</v>
      </c>
      <c r="G2468" s="0" t="n">
        <f aca="false">IF(ISNUMBER(E2468),E2468,VALUE(SUBSTITUTE(E2468,"#",".01")))</f>
        <v>-18009.031</v>
      </c>
    </row>
    <row r="2469" customFormat="false" ht="13" hidden="false" customHeight="false" outlineLevel="0" collapsed="false">
      <c r="A2469" s="0" t="n">
        <v>112</v>
      </c>
      <c r="B2469" s="0" t="n">
        <v>84</v>
      </c>
      <c r="C2469" s="0" t="n">
        <v>196</v>
      </c>
      <c r="D2469" s="0" t="s">
        <v>939</v>
      </c>
      <c r="E2469" s="0" t="n">
        <v>-13474.451</v>
      </c>
      <c r="F2469" s="0" t="n">
        <v>12.978</v>
      </c>
      <c r="G2469" s="0" t="n">
        <f aca="false">IF(ISNUMBER(E2469),E2469,VALUE(SUBSTITUTE(E2469,"#",".01")))</f>
        <v>-13474.451</v>
      </c>
    </row>
    <row r="2470" customFormat="false" ht="13" hidden="false" customHeight="false" outlineLevel="0" collapsed="false">
      <c r="A2470" s="0" t="n">
        <v>111</v>
      </c>
      <c r="B2470" s="0" t="n">
        <v>85</v>
      </c>
      <c r="C2470" s="0" t="n">
        <v>196</v>
      </c>
      <c r="D2470" s="0" t="s">
        <v>946</v>
      </c>
      <c r="E2470" s="0" t="n">
        <v>-3923.38</v>
      </c>
      <c r="F2470" s="0" t="n">
        <v>59.903</v>
      </c>
      <c r="G2470" s="0" t="n">
        <f aca="false">IF(ISNUMBER(E2470),E2470,VALUE(SUBSTITUTE(E2470,"#",".01")))</f>
        <v>-3923.38</v>
      </c>
    </row>
    <row r="2471" customFormat="false" ht="13" hidden="false" customHeight="false" outlineLevel="0" collapsed="false">
      <c r="A2471" s="0" t="n">
        <v>110</v>
      </c>
      <c r="B2471" s="0" t="n">
        <v>86</v>
      </c>
      <c r="C2471" s="0" t="n">
        <v>196</v>
      </c>
      <c r="D2471" s="0" t="s">
        <v>948</v>
      </c>
      <c r="E2471" s="0" t="n">
        <v>1970.318</v>
      </c>
      <c r="F2471" s="0" t="n">
        <v>15.042</v>
      </c>
      <c r="G2471" s="0" t="n">
        <f aca="false">IF(ISNUMBER(E2471),E2471,VALUE(SUBSTITUTE(E2471,"#",".01")))</f>
        <v>1970.318</v>
      </c>
    </row>
    <row r="2472" customFormat="false" ht="13" hidden="false" customHeight="false" outlineLevel="0" collapsed="false">
      <c r="A2472" s="0" t="n">
        <v>120</v>
      </c>
      <c r="B2472" s="0" t="n">
        <v>77</v>
      </c>
      <c r="C2472" s="0" t="n">
        <v>197</v>
      </c>
      <c r="D2472" s="0" t="s">
        <v>856</v>
      </c>
      <c r="E2472" s="0" t="n">
        <v>-28267.783</v>
      </c>
      <c r="F2472" s="0" t="n">
        <v>20.241</v>
      </c>
      <c r="G2472" s="0" t="n">
        <f aca="false">IF(ISNUMBER(E2472),E2472,VALUE(SUBSTITUTE(E2472,"#",".01")))</f>
        <v>-28267.783</v>
      </c>
    </row>
    <row r="2473" customFormat="false" ht="13" hidden="false" customHeight="false" outlineLevel="0" collapsed="false">
      <c r="A2473" s="0" t="n">
        <v>119</v>
      </c>
      <c r="B2473" s="0" t="n">
        <v>78</v>
      </c>
      <c r="C2473" s="0" t="n">
        <v>197</v>
      </c>
      <c r="D2473" s="0" t="s">
        <v>870</v>
      </c>
      <c r="E2473" s="0" t="n">
        <v>-30422.425</v>
      </c>
      <c r="F2473" s="0" t="n">
        <v>0.83</v>
      </c>
      <c r="G2473" s="0" t="n">
        <f aca="false">IF(ISNUMBER(E2473),E2473,VALUE(SUBSTITUTE(E2473,"#",".01")))</f>
        <v>-30422.425</v>
      </c>
    </row>
    <row r="2474" customFormat="false" ht="13" hidden="false" customHeight="false" outlineLevel="0" collapsed="false">
      <c r="A2474" s="0" t="n">
        <v>118</v>
      </c>
      <c r="B2474" s="0" t="n">
        <v>79</v>
      </c>
      <c r="C2474" s="0" t="n">
        <v>197</v>
      </c>
      <c r="D2474" s="0" t="s">
        <v>884</v>
      </c>
      <c r="E2474" s="0" t="n">
        <v>-31141.091</v>
      </c>
      <c r="F2474" s="0" t="n">
        <v>0.602</v>
      </c>
      <c r="G2474" s="0" t="n">
        <f aca="false">IF(ISNUMBER(E2474),E2474,VALUE(SUBSTITUTE(E2474,"#",".01")))</f>
        <v>-31141.091</v>
      </c>
    </row>
    <row r="2475" customFormat="false" ht="13" hidden="false" customHeight="false" outlineLevel="0" collapsed="false">
      <c r="A2475" s="0" t="n">
        <v>117</v>
      </c>
      <c r="B2475" s="0" t="n">
        <v>80</v>
      </c>
      <c r="C2475" s="0" t="n">
        <v>197</v>
      </c>
      <c r="D2475" s="0" t="s">
        <v>893</v>
      </c>
      <c r="E2475" s="0" t="n">
        <v>-30540.979</v>
      </c>
      <c r="F2475" s="0" t="n">
        <v>3.203</v>
      </c>
      <c r="G2475" s="0" t="n">
        <f aca="false">IF(ISNUMBER(E2475),E2475,VALUE(SUBSTITUTE(E2475,"#",".01")))</f>
        <v>-30540.979</v>
      </c>
    </row>
    <row r="2476" customFormat="false" ht="13" hidden="false" customHeight="false" outlineLevel="0" collapsed="false">
      <c r="A2476" s="0" t="n">
        <v>116</v>
      </c>
      <c r="B2476" s="0" t="n">
        <v>81</v>
      </c>
      <c r="C2476" s="0" t="n">
        <v>197</v>
      </c>
      <c r="D2476" s="0" t="s">
        <v>911</v>
      </c>
      <c r="E2476" s="0" t="n">
        <v>-28341.16</v>
      </c>
      <c r="F2476" s="0" t="n">
        <v>16.304</v>
      </c>
      <c r="G2476" s="0" t="n">
        <f aca="false">IF(ISNUMBER(E2476),E2476,VALUE(SUBSTITUTE(E2476,"#",".01")))</f>
        <v>-28341.16</v>
      </c>
    </row>
    <row r="2477" customFormat="false" ht="13" hidden="false" customHeight="false" outlineLevel="0" collapsed="false">
      <c r="A2477" s="0" t="n">
        <v>115</v>
      </c>
      <c r="B2477" s="0" t="n">
        <v>82</v>
      </c>
      <c r="C2477" s="0" t="n">
        <v>197</v>
      </c>
      <c r="D2477" s="0" t="s">
        <v>917</v>
      </c>
      <c r="E2477" s="0" t="n">
        <v>-24748.749</v>
      </c>
      <c r="F2477" s="0" t="n">
        <v>5.59</v>
      </c>
      <c r="G2477" s="0" t="n">
        <f aca="false">IF(ISNUMBER(E2477),E2477,VALUE(SUBSTITUTE(E2477,"#",".01")))</f>
        <v>-24748.749</v>
      </c>
    </row>
    <row r="2478" customFormat="false" ht="13" hidden="false" customHeight="false" outlineLevel="0" collapsed="false">
      <c r="A2478" s="0" t="n">
        <v>114</v>
      </c>
      <c r="B2478" s="0" t="n">
        <v>83</v>
      </c>
      <c r="C2478" s="0" t="n">
        <v>197</v>
      </c>
      <c r="D2478" s="0" t="s">
        <v>928</v>
      </c>
      <c r="E2478" s="0" t="n">
        <v>-19687.634</v>
      </c>
      <c r="F2478" s="0" t="n">
        <v>8.439</v>
      </c>
      <c r="G2478" s="0" t="n">
        <f aca="false">IF(ISNUMBER(E2478),E2478,VALUE(SUBSTITUTE(E2478,"#",".01")))</f>
        <v>-19687.634</v>
      </c>
    </row>
    <row r="2479" customFormat="false" ht="13" hidden="false" customHeight="false" outlineLevel="0" collapsed="false">
      <c r="A2479" s="0" t="n">
        <v>113</v>
      </c>
      <c r="B2479" s="0" t="n">
        <v>84</v>
      </c>
      <c r="C2479" s="0" t="n">
        <v>197</v>
      </c>
      <c r="D2479" s="0" t="s">
        <v>939</v>
      </c>
      <c r="E2479" s="0" t="n">
        <v>-13357.968</v>
      </c>
      <c r="F2479" s="0" t="n">
        <v>49.745</v>
      </c>
      <c r="G2479" s="0" t="n">
        <f aca="false">IF(ISNUMBER(E2479),E2479,VALUE(SUBSTITUTE(E2479,"#",".01")))</f>
        <v>-13357.968</v>
      </c>
    </row>
    <row r="2480" customFormat="false" ht="13" hidden="false" customHeight="false" outlineLevel="0" collapsed="false">
      <c r="A2480" s="0" t="n">
        <v>112</v>
      </c>
      <c r="B2480" s="0" t="n">
        <v>85</v>
      </c>
      <c r="C2480" s="0" t="n">
        <v>197</v>
      </c>
      <c r="D2480" s="0" t="s">
        <v>946</v>
      </c>
      <c r="E2480" s="0" t="n">
        <v>-6344.205</v>
      </c>
      <c r="F2480" s="0" t="n">
        <v>50.917</v>
      </c>
      <c r="G2480" s="0" t="n">
        <f aca="false">IF(ISNUMBER(E2480),E2480,VALUE(SUBSTITUTE(E2480,"#",".01")))</f>
        <v>-6344.205</v>
      </c>
    </row>
    <row r="2481" customFormat="false" ht="13" hidden="false" customHeight="false" outlineLevel="0" collapsed="false">
      <c r="A2481" s="0" t="n">
        <v>111</v>
      </c>
      <c r="B2481" s="0" t="n">
        <v>86</v>
      </c>
      <c r="C2481" s="0" t="n">
        <v>197</v>
      </c>
      <c r="D2481" s="0" t="s">
        <v>948</v>
      </c>
      <c r="E2481" s="0" t="n">
        <v>1475.814</v>
      </c>
      <c r="F2481" s="0" t="n">
        <v>60.854</v>
      </c>
      <c r="G2481" s="0" t="n">
        <f aca="false">IF(ISNUMBER(E2481),E2481,VALUE(SUBSTITUTE(E2481,"#",".01")))</f>
        <v>1475.814</v>
      </c>
    </row>
    <row r="2482" customFormat="false" ht="13" hidden="false" customHeight="false" outlineLevel="0" collapsed="false">
      <c r="A2482" s="0" t="n">
        <v>121</v>
      </c>
      <c r="B2482" s="0" t="n">
        <v>77</v>
      </c>
      <c r="C2482" s="0" t="n">
        <v>198</v>
      </c>
      <c r="D2482" s="0" t="s">
        <v>856</v>
      </c>
      <c r="E2482" s="0" t="s">
        <v>949</v>
      </c>
      <c r="F2482" s="0" t="s">
        <v>190</v>
      </c>
      <c r="G2482" s="0" t="n">
        <f aca="false">IF(ISNUMBER(E2482),E2482,VALUE(SUBSTITUTE(E2482,"#",".01")))</f>
        <v>-25821.01</v>
      </c>
    </row>
    <row r="2483" customFormat="false" ht="13" hidden="false" customHeight="false" outlineLevel="0" collapsed="false">
      <c r="A2483" s="0" t="n">
        <v>120</v>
      </c>
      <c r="B2483" s="0" t="n">
        <v>78</v>
      </c>
      <c r="C2483" s="0" t="n">
        <v>198</v>
      </c>
      <c r="D2483" s="0" t="s">
        <v>870</v>
      </c>
      <c r="E2483" s="0" t="n">
        <v>-29907.673</v>
      </c>
      <c r="F2483" s="0" t="n">
        <v>3.113</v>
      </c>
      <c r="G2483" s="0" t="n">
        <f aca="false">IF(ISNUMBER(E2483),E2483,VALUE(SUBSTITUTE(E2483,"#",".01")))</f>
        <v>-29907.673</v>
      </c>
    </row>
    <row r="2484" customFormat="false" ht="13" hidden="false" customHeight="false" outlineLevel="0" collapsed="false">
      <c r="A2484" s="0" t="n">
        <v>119</v>
      </c>
      <c r="B2484" s="0" t="n">
        <v>79</v>
      </c>
      <c r="C2484" s="0" t="n">
        <v>198</v>
      </c>
      <c r="D2484" s="0" t="s">
        <v>884</v>
      </c>
      <c r="E2484" s="0" t="n">
        <v>-29582.104</v>
      </c>
      <c r="F2484" s="0" t="n">
        <v>0.596</v>
      </c>
      <c r="G2484" s="0" t="n">
        <f aca="false">IF(ISNUMBER(E2484),E2484,VALUE(SUBSTITUTE(E2484,"#",".01")))</f>
        <v>-29582.104</v>
      </c>
    </row>
    <row r="2485" customFormat="false" ht="13" hidden="false" customHeight="false" outlineLevel="0" collapsed="false">
      <c r="A2485" s="0" t="n">
        <v>118</v>
      </c>
      <c r="B2485" s="0" t="n">
        <v>80</v>
      </c>
      <c r="C2485" s="0" t="n">
        <v>198</v>
      </c>
      <c r="D2485" s="0" t="s">
        <v>893</v>
      </c>
      <c r="E2485" s="0" t="n">
        <v>-30954.447</v>
      </c>
      <c r="F2485" s="0" t="n">
        <v>0.337</v>
      </c>
      <c r="G2485" s="0" t="n">
        <f aca="false">IF(ISNUMBER(E2485),E2485,VALUE(SUBSTITUTE(E2485,"#",".01")))</f>
        <v>-30954.447</v>
      </c>
    </row>
    <row r="2486" customFormat="false" ht="13" hidden="false" customHeight="false" outlineLevel="0" collapsed="false">
      <c r="A2486" s="0" t="n">
        <v>117</v>
      </c>
      <c r="B2486" s="0" t="n">
        <v>81</v>
      </c>
      <c r="C2486" s="0" t="n">
        <v>198</v>
      </c>
      <c r="D2486" s="0" t="s">
        <v>911</v>
      </c>
      <c r="E2486" s="0" t="n">
        <v>-27494.447</v>
      </c>
      <c r="F2486" s="0" t="n">
        <v>80.001</v>
      </c>
      <c r="G2486" s="0" t="n">
        <f aca="false">IF(ISNUMBER(E2486),E2486,VALUE(SUBSTITUTE(E2486,"#",".01")))</f>
        <v>-27494.447</v>
      </c>
    </row>
    <row r="2487" customFormat="false" ht="13" hidden="false" customHeight="false" outlineLevel="0" collapsed="false">
      <c r="A2487" s="0" t="n">
        <v>116</v>
      </c>
      <c r="B2487" s="0" t="n">
        <v>82</v>
      </c>
      <c r="C2487" s="0" t="n">
        <v>198</v>
      </c>
      <c r="D2487" s="0" t="s">
        <v>917</v>
      </c>
      <c r="E2487" s="0" t="n">
        <v>-26050.199</v>
      </c>
      <c r="F2487" s="0" t="n">
        <v>14.578</v>
      </c>
      <c r="G2487" s="0" t="n">
        <f aca="false">IF(ISNUMBER(E2487),E2487,VALUE(SUBSTITUTE(E2487,"#",".01")))</f>
        <v>-26050.199</v>
      </c>
    </row>
    <row r="2488" customFormat="false" ht="13" hidden="false" customHeight="false" outlineLevel="0" collapsed="false">
      <c r="A2488" s="0" t="n">
        <v>115</v>
      </c>
      <c r="B2488" s="0" t="n">
        <v>83</v>
      </c>
      <c r="C2488" s="0" t="n">
        <v>198</v>
      </c>
      <c r="D2488" s="0" t="s">
        <v>928</v>
      </c>
      <c r="E2488" s="0" t="n">
        <v>-19369.486</v>
      </c>
      <c r="F2488" s="0" t="n">
        <v>27.945</v>
      </c>
      <c r="G2488" s="0" t="n">
        <f aca="false">IF(ISNUMBER(E2488),E2488,VALUE(SUBSTITUTE(E2488,"#",".01")))</f>
        <v>-19369.486</v>
      </c>
    </row>
    <row r="2489" customFormat="false" ht="13" hidden="false" customHeight="false" outlineLevel="0" collapsed="false">
      <c r="A2489" s="0" t="n">
        <v>114</v>
      </c>
      <c r="B2489" s="0" t="n">
        <v>84</v>
      </c>
      <c r="C2489" s="0" t="n">
        <v>198</v>
      </c>
      <c r="D2489" s="0" t="s">
        <v>939</v>
      </c>
      <c r="E2489" s="0" t="n">
        <v>-15473.405</v>
      </c>
      <c r="F2489" s="0" t="n">
        <v>17.44</v>
      </c>
      <c r="G2489" s="0" t="n">
        <f aca="false">IF(ISNUMBER(E2489),E2489,VALUE(SUBSTITUTE(E2489,"#",".01")))</f>
        <v>-15473.405</v>
      </c>
    </row>
    <row r="2490" customFormat="false" ht="13" hidden="false" customHeight="false" outlineLevel="0" collapsed="false">
      <c r="A2490" s="0" t="n">
        <v>113</v>
      </c>
      <c r="B2490" s="0" t="n">
        <v>85</v>
      </c>
      <c r="C2490" s="0" t="n">
        <v>198</v>
      </c>
      <c r="D2490" s="0" t="s">
        <v>946</v>
      </c>
      <c r="E2490" s="0" t="n">
        <v>-6672.103</v>
      </c>
      <c r="F2490" s="0" t="n">
        <v>49.234</v>
      </c>
      <c r="G2490" s="0" t="n">
        <f aca="false">IF(ISNUMBER(E2490),E2490,VALUE(SUBSTITUTE(E2490,"#",".01")))</f>
        <v>-6672.103</v>
      </c>
    </row>
    <row r="2491" customFormat="false" ht="13" hidden="false" customHeight="false" outlineLevel="0" collapsed="false">
      <c r="A2491" s="0" t="n">
        <v>112</v>
      </c>
      <c r="B2491" s="0" t="n">
        <v>86</v>
      </c>
      <c r="C2491" s="0" t="n">
        <v>198</v>
      </c>
      <c r="D2491" s="0" t="s">
        <v>948</v>
      </c>
      <c r="E2491" s="0" t="n">
        <v>-1230.817</v>
      </c>
      <c r="F2491" s="0" t="n">
        <v>13.091</v>
      </c>
      <c r="G2491" s="0" t="n">
        <f aca="false">IF(ISNUMBER(E2491),E2491,VALUE(SUBSTITUTE(E2491,"#",".01")))</f>
        <v>-1230.817</v>
      </c>
    </row>
    <row r="2492" customFormat="false" ht="13" hidden="false" customHeight="false" outlineLevel="0" collapsed="false">
      <c r="A2492" s="0" t="n">
        <v>122</v>
      </c>
      <c r="B2492" s="0" t="n">
        <v>77</v>
      </c>
      <c r="C2492" s="0" t="n">
        <v>199</v>
      </c>
      <c r="D2492" s="0" t="s">
        <v>856</v>
      </c>
      <c r="E2492" s="0" t="n">
        <v>-24400.873</v>
      </c>
      <c r="F2492" s="0" t="n">
        <v>41.118</v>
      </c>
      <c r="G2492" s="0" t="n">
        <f aca="false">IF(ISNUMBER(E2492),E2492,VALUE(SUBSTITUTE(E2492,"#",".01")))</f>
        <v>-24400.873</v>
      </c>
    </row>
    <row r="2493" customFormat="false" ht="13" hidden="false" customHeight="false" outlineLevel="0" collapsed="false">
      <c r="A2493" s="0" t="n">
        <v>121</v>
      </c>
      <c r="B2493" s="0" t="n">
        <v>78</v>
      </c>
      <c r="C2493" s="0" t="n">
        <v>199</v>
      </c>
      <c r="D2493" s="0" t="s">
        <v>870</v>
      </c>
      <c r="E2493" s="0" t="n">
        <v>-27392.356</v>
      </c>
      <c r="F2493" s="0" t="n">
        <v>3.153</v>
      </c>
      <c r="G2493" s="0" t="n">
        <f aca="false">IF(ISNUMBER(E2493),E2493,VALUE(SUBSTITUTE(E2493,"#",".01")))</f>
        <v>-27392.356</v>
      </c>
    </row>
    <row r="2494" customFormat="false" ht="13" hidden="false" customHeight="false" outlineLevel="0" collapsed="false">
      <c r="A2494" s="0" t="n">
        <v>120</v>
      </c>
      <c r="B2494" s="0" t="n">
        <v>79</v>
      </c>
      <c r="C2494" s="0" t="n">
        <v>199</v>
      </c>
      <c r="D2494" s="0" t="s">
        <v>884</v>
      </c>
      <c r="E2494" s="0" t="n">
        <v>-29095.035</v>
      </c>
      <c r="F2494" s="0" t="n">
        <v>0.604</v>
      </c>
      <c r="G2494" s="0" t="n">
        <f aca="false">IF(ISNUMBER(E2494),E2494,VALUE(SUBSTITUTE(E2494,"#",".01")))</f>
        <v>-29095.035</v>
      </c>
    </row>
    <row r="2495" customFormat="false" ht="13" hidden="false" customHeight="false" outlineLevel="0" collapsed="false">
      <c r="A2495" s="0" t="n">
        <v>119</v>
      </c>
      <c r="B2495" s="0" t="n">
        <v>80</v>
      </c>
      <c r="C2495" s="0" t="n">
        <v>199</v>
      </c>
      <c r="D2495" s="0" t="s">
        <v>893</v>
      </c>
      <c r="E2495" s="0" t="n">
        <v>-29547.053</v>
      </c>
      <c r="F2495" s="0" t="n">
        <v>0.365</v>
      </c>
      <c r="G2495" s="0" t="n">
        <f aca="false">IF(ISNUMBER(E2495),E2495,VALUE(SUBSTITUTE(E2495,"#",".01")))</f>
        <v>-29547.053</v>
      </c>
    </row>
    <row r="2496" customFormat="false" ht="13" hidden="false" customHeight="false" outlineLevel="0" collapsed="false">
      <c r="A2496" s="0" t="n">
        <v>118</v>
      </c>
      <c r="B2496" s="0" t="n">
        <v>81</v>
      </c>
      <c r="C2496" s="0" t="n">
        <v>199</v>
      </c>
      <c r="D2496" s="0" t="s">
        <v>911</v>
      </c>
      <c r="E2496" s="0" t="n">
        <v>-28059.394</v>
      </c>
      <c r="F2496" s="0" t="n">
        <v>27.945</v>
      </c>
      <c r="G2496" s="0" t="n">
        <f aca="false">IF(ISNUMBER(E2496),E2496,VALUE(SUBSTITUTE(E2496,"#",".01")))</f>
        <v>-28059.394</v>
      </c>
    </row>
    <row r="2497" customFormat="false" ht="13" hidden="false" customHeight="false" outlineLevel="0" collapsed="false">
      <c r="A2497" s="0" t="n">
        <v>117</v>
      </c>
      <c r="B2497" s="0" t="n">
        <v>82</v>
      </c>
      <c r="C2497" s="0" t="n">
        <v>199</v>
      </c>
      <c r="D2497" s="0" t="s">
        <v>917</v>
      </c>
      <c r="E2497" s="0" t="n">
        <v>-25227.978</v>
      </c>
      <c r="F2497" s="0" t="n">
        <v>26.423</v>
      </c>
      <c r="G2497" s="0" t="n">
        <f aca="false">IF(ISNUMBER(E2497),E2497,VALUE(SUBSTITUTE(E2497,"#",".01")))</f>
        <v>-25227.978</v>
      </c>
    </row>
    <row r="2498" customFormat="false" ht="13" hidden="false" customHeight="false" outlineLevel="0" collapsed="false">
      <c r="A2498" s="0" t="n">
        <v>116</v>
      </c>
      <c r="B2498" s="0" t="n">
        <v>83</v>
      </c>
      <c r="C2498" s="0" t="n">
        <v>199</v>
      </c>
      <c r="D2498" s="0" t="s">
        <v>928</v>
      </c>
      <c r="E2498" s="0" t="n">
        <v>-20798.434</v>
      </c>
      <c r="F2498" s="0" t="n">
        <v>11.847</v>
      </c>
      <c r="G2498" s="0" t="n">
        <f aca="false">IF(ISNUMBER(E2498),E2498,VALUE(SUBSTITUTE(E2498,"#",".01")))</f>
        <v>-20798.434</v>
      </c>
    </row>
    <row r="2499" customFormat="false" ht="13" hidden="false" customHeight="false" outlineLevel="0" collapsed="false">
      <c r="A2499" s="0" t="n">
        <v>115</v>
      </c>
      <c r="B2499" s="0" t="n">
        <v>84</v>
      </c>
      <c r="C2499" s="0" t="n">
        <v>199</v>
      </c>
      <c r="D2499" s="0" t="s">
        <v>939</v>
      </c>
      <c r="E2499" s="0" t="n">
        <v>-15214.964</v>
      </c>
      <c r="F2499" s="0" t="n">
        <v>23.456</v>
      </c>
      <c r="G2499" s="0" t="n">
        <f aca="false">IF(ISNUMBER(E2499),E2499,VALUE(SUBSTITUTE(E2499,"#",".01")))</f>
        <v>-15214.964</v>
      </c>
    </row>
    <row r="2500" customFormat="false" ht="13" hidden="false" customHeight="false" outlineLevel="0" collapsed="false">
      <c r="A2500" s="0" t="n">
        <v>114</v>
      </c>
      <c r="B2500" s="0" t="n">
        <v>85</v>
      </c>
      <c r="C2500" s="0" t="n">
        <v>199</v>
      </c>
      <c r="D2500" s="0" t="s">
        <v>946</v>
      </c>
      <c r="E2500" s="0" t="n">
        <v>-8819.148</v>
      </c>
      <c r="F2500" s="0" t="n">
        <v>50.311</v>
      </c>
      <c r="G2500" s="0" t="n">
        <f aca="false">IF(ISNUMBER(E2500),E2500,VALUE(SUBSTITUTE(E2500,"#",".01")))</f>
        <v>-8819.148</v>
      </c>
    </row>
    <row r="2501" customFormat="false" ht="13" hidden="false" customHeight="false" outlineLevel="0" collapsed="false">
      <c r="A2501" s="0" t="n">
        <v>113</v>
      </c>
      <c r="B2501" s="0" t="n">
        <v>86</v>
      </c>
      <c r="C2501" s="0" t="n">
        <v>199</v>
      </c>
      <c r="D2501" s="0" t="s">
        <v>948</v>
      </c>
      <c r="E2501" s="0" t="n">
        <v>-1518.058</v>
      </c>
      <c r="F2501" s="0" t="n">
        <v>63.583</v>
      </c>
      <c r="G2501" s="0" t="n">
        <f aca="false">IF(ISNUMBER(E2501),E2501,VALUE(SUBSTITUTE(E2501,"#",".01")))</f>
        <v>-1518.058</v>
      </c>
    </row>
    <row r="2502" customFormat="false" ht="13" hidden="false" customHeight="false" outlineLevel="0" collapsed="false">
      <c r="A2502" s="0" t="n">
        <v>112</v>
      </c>
      <c r="B2502" s="0" t="n">
        <v>87</v>
      </c>
      <c r="C2502" s="0" t="n">
        <v>199</v>
      </c>
      <c r="D2502" s="0" t="s">
        <v>950</v>
      </c>
      <c r="E2502" s="0" t="n">
        <v>6760.921</v>
      </c>
      <c r="F2502" s="0" t="n">
        <v>41.814</v>
      </c>
      <c r="G2502" s="0" t="n">
        <f aca="false">IF(ISNUMBER(E2502),E2502,VALUE(SUBSTITUTE(E2502,"#",".01")))</f>
        <v>6760.921</v>
      </c>
    </row>
    <row r="2503" customFormat="false" ht="13" hidden="false" customHeight="false" outlineLevel="0" collapsed="false">
      <c r="A2503" s="0" t="n">
        <v>122</v>
      </c>
      <c r="B2503" s="0" t="n">
        <v>78</v>
      </c>
      <c r="C2503" s="0" t="n">
        <v>200</v>
      </c>
      <c r="D2503" s="0" t="s">
        <v>870</v>
      </c>
      <c r="E2503" s="0" t="n">
        <v>-26602.838</v>
      </c>
      <c r="F2503" s="0" t="n">
        <v>20.241</v>
      </c>
      <c r="G2503" s="0" t="n">
        <f aca="false">IF(ISNUMBER(E2503),E2503,VALUE(SUBSTITUTE(E2503,"#",".01")))</f>
        <v>-26602.838</v>
      </c>
    </row>
    <row r="2504" customFormat="false" ht="13" hidden="false" customHeight="false" outlineLevel="0" collapsed="false">
      <c r="A2504" s="0" t="n">
        <v>121</v>
      </c>
      <c r="B2504" s="0" t="n">
        <v>79</v>
      </c>
      <c r="C2504" s="0" t="n">
        <v>200</v>
      </c>
      <c r="D2504" s="0" t="s">
        <v>884</v>
      </c>
      <c r="E2504" s="0" t="n">
        <v>-27268.884</v>
      </c>
      <c r="F2504" s="0" t="n">
        <v>49.748</v>
      </c>
      <c r="G2504" s="0" t="n">
        <f aca="false">IF(ISNUMBER(E2504),E2504,VALUE(SUBSTITUTE(E2504,"#",".01")))</f>
        <v>-27268.884</v>
      </c>
    </row>
    <row r="2505" customFormat="false" ht="13" hidden="false" customHeight="false" outlineLevel="0" collapsed="false">
      <c r="A2505" s="0" t="n">
        <v>120</v>
      </c>
      <c r="B2505" s="0" t="n">
        <v>80</v>
      </c>
      <c r="C2505" s="0" t="n">
        <v>200</v>
      </c>
      <c r="D2505" s="0" t="s">
        <v>893</v>
      </c>
      <c r="E2505" s="0" t="n">
        <v>-29504.137</v>
      </c>
      <c r="F2505" s="0" t="n">
        <v>0.379</v>
      </c>
      <c r="G2505" s="0" t="n">
        <f aca="false">IF(ISNUMBER(E2505),E2505,VALUE(SUBSTITUTE(E2505,"#",".01")))</f>
        <v>-29504.137</v>
      </c>
    </row>
    <row r="2506" customFormat="false" ht="13" hidden="false" customHeight="false" outlineLevel="0" collapsed="false">
      <c r="A2506" s="0" t="n">
        <v>119</v>
      </c>
      <c r="B2506" s="0" t="n">
        <v>81</v>
      </c>
      <c r="C2506" s="0" t="n">
        <v>200</v>
      </c>
      <c r="D2506" s="0" t="s">
        <v>911</v>
      </c>
      <c r="E2506" s="0" t="n">
        <v>-27048.096</v>
      </c>
      <c r="F2506" s="0" t="n">
        <v>5.747</v>
      </c>
      <c r="G2506" s="0" t="n">
        <f aca="false">IF(ISNUMBER(E2506),E2506,VALUE(SUBSTITUTE(E2506,"#",".01")))</f>
        <v>-27048.096</v>
      </c>
    </row>
    <row r="2507" customFormat="false" ht="13" hidden="false" customHeight="false" outlineLevel="0" collapsed="false">
      <c r="A2507" s="0" t="n">
        <v>118</v>
      </c>
      <c r="B2507" s="0" t="n">
        <v>82</v>
      </c>
      <c r="C2507" s="0" t="n">
        <v>200</v>
      </c>
      <c r="D2507" s="0" t="s">
        <v>917</v>
      </c>
      <c r="E2507" s="0" t="n">
        <v>-26243.283</v>
      </c>
      <c r="F2507" s="0" t="n">
        <v>10.938</v>
      </c>
      <c r="G2507" s="0" t="n">
        <f aca="false">IF(ISNUMBER(E2507),E2507,VALUE(SUBSTITUTE(E2507,"#",".01")))</f>
        <v>-26243.283</v>
      </c>
    </row>
    <row r="2508" customFormat="false" ht="13" hidden="false" customHeight="false" outlineLevel="0" collapsed="false">
      <c r="A2508" s="0" t="n">
        <v>117</v>
      </c>
      <c r="B2508" s="0" t="n">
        <v>83</v>
      </c>
      <c r="C2508" s="0" t="n">
        <v>200</v>
      </c>
      <c r="D2508" s="0" t="s">
        <v>928</v>
      </c>
      <c r="E2508" s="0" t="n">
        <v>-20370.07</v>
      </c>
      <c r="F2508" s="0" t="n">
        <v>24.027</v>
      </c>
      <c r="G2508" s="0" t="n">
        <f aca="false">IF(ISNUMBER(E2508),E2508,VALUE(SUBSTITUTE(E2508,"#",".01")))</f>
        <v>-20370.07</v>
      </c>
    </row>
    <row r="2509" customFormat="false" ht="13" hidden="false" customHeight="false" outlineLevel="0" collapsed="false">
      <c r="A2509" s="0" t="n">
        <v>116</v>
      </c>
      <c r="B2509" s="0" t="n">
        <v>84</v>
      </c>
      <c r="C2509" s="0" t="n">
        <v>200</v>
      </c>
      <c r="D2509" s="0" t="s">
        <v>939</v>
      </c>
      <c r="E2509" s="0" t="n">
        <v>-16954.491</v>
      </c>
      <c r="F2509" s="0" t="n">
        <v>14.417</v>
      </c>
      <c r="G2509" s="0" t="n">
        <f aca="false">IF(ISNUMBER(E2509),E2509,VALUE(SUBSTITUTE(E2509,"#",".01")))</f>
        <v>-16954.491</v>
      </c>
    </row>
    <row r="2510" customFormat="false" ht="13" hidden="false" customHeight="false" outlineLevel="0" collapsed="false">
      <c r="A2510" s="0" t="n">
        <v>115</v>
      </c>
      <c r="B2510" s="0" t="n">
        <v>85</v>
      </c>
      <c r="C2510" s="0" t="n">
        <v>200</v>
      </c>
      <c r="D2510" s="0" t="s">
        <v>946</v>
      </c>
      <c r="E2510" s="0" t="n">
        <v>-8987.739</v>
      </c>
      <c r="F2510" s="0" t="n">
        <v>24.468</v>
      </c>
      <c r="G2510" s="0" t="n">
        <f aca="false">IF(ISNUMBER(E2510),E2510,VALUE(SUBSTITUTE(E2510,"#",".01")))</f>
        <v>-8987.739</v>
      </c>
    </row>
    <row r="2511" customFormat="false" ht="13" hidden="false" customHeight="false" outlineLevel="0" collapsed="false">
      <c r="A2511" s="0" t="n">
        <v>114</v>
      </c>
      <c r="B2511" s="0" t="n">
        <v>86</v>
      </c>
      <c r="C2511" s="0" t="n">
        <v>200</v>
      </c>
      <c r="D2511" s="0" t="s">
        <v>948</v>
      </c>
      <c r="E2511" s="0" t="n">
        <v>-4006.076</v>
      </c>
      <c r="F2511" s="0" t="n">
        <v>13.226</v>
      </c>
      <c r="G2511" s="0" t="n">
        <f aca="false">IF(ISNUMBER(E2511),E2511,VALUE(SUBSTITUTE(E2511,"#",".01")))</f>
        <v>-4006.076</v>
      </c>
    </row>
    <row r="2512" customFormat="false" ht="13" hidden="false" customHeight="false" outlineLevel="0" collapsed="false">
      <c r="A2512" s="0" t="n">
        <v>113</v>
      </c>
      <c r="B2512" s="0" t="n">
        <v>87</v>
      </c>
      <c r="C2512" s="0" t="n">
        <v>200</v>
      </c>
      <c r="D2512" s="0" t="s">
        <v>950</v>
      </c>
      <c r="E2512" s="0" t="n">
        <v>6122.235</v>
      </c>
      <c r="F2512" s="0" t="n">
        <v>78.028</v>
      </c>
      <c r="G2512" s="0" t="n">
        <f aca="false">IF(ISNUMBER(E2512),E2512,VALUE(SUBSTITUTE(E2512,"#",".01")))</f>
        <v>6122.235</v>
      </c>
    </row>
    <row r="2513" customFormat="false" ht="13" hidden="false" customHeight="false" outlineLevel="0" collapsed="false">
      <c r="A2513" s="0" t="n">
        <v>123</v>
      </c>
      <c r="B2513" s="0" t="n">
        <v>78</v>
      </c>
      <c r="C2513" s="0" t="n">
        <v>201</v>
      </c>
      <c r="D2513" s="0" t="s">
        <v>870</v>
      </c>
      <c r="E2513" s="0" t="n">
        <v>-23741.111</v>
      </c>
      <c r="F2513" s="0" t="n">
        <v>50.102</v>
      </c>
      <c r="G2513" s="0" t="n">
        <f aca="false">IF(ISNUMBER(E2513),E2513,VALUE(SUBSTITUTE(E2513,"#",".01")))</f>
        <v>-23741.111</v>
      </c>
    </row>
    <row r="2514" customFormat="false" ht="13" hidden="false" customHeight="false" outlineLevel="0" collapsed="false">
      <c r="A2514" s="0" t="n">
        <v>122</v>
      </c>
      <c r="B2514" s="0" t="n">
        <v>79</v>
      </c>
      <c r="C2514" s="0" t="n">
        <v>201</v>
      </c>
      <c r="D2514" s="0" t="s">
        <v>884</v>
      </c>
      <c r="E2514" s="0" t="n">
        <v>-26401.111</v>
      </c>
      <c r="F2514" s="0" t="n">
        <v>3.193</v>
      </c>
      <c r="G2514" s="0" t="n">
        <f aca="false">IF(ISNUMBER(E2514),E2514,VALUE(SUBSTITUTE(E2514,"#",".01")))</f>
        <v>-26401.111</v>
      </c>
    </row>
    <row r="2515" customFormat="false" ht="13" hidden="false" customHeight="false" outlineLevel="0" collapsed="false">
      <c r="A2515" s="0" t="n">
        <v>121</v>
      </c>
      <c r="B2515" s="0" t="n">
        <v>80</v>
      </c>
      <c r="C2515" s="0" t="n">
        <v>201</v>
      </c>
      <c r="D2515" s="0" t="s">
        <v>893</v>
      </c>
      <c r="E2515" s="0" t="n">
        <v>-27663.259</v>
      </c>
      <c r="F2515" s="0" t="n">
        <v>0.595</v>
      </c>
      <c r="G2515" s="0" t="n">
        <f aca="false">IF(ISNUMBER(E2515),E2515,VALUE(SUBSTITUTE(E2515,"#",".01")))</f>
        <v>-27663.259</v>
      </c>
    </row>
    <row r="2516" customFormat="false" ht="13" hidden="false" customHeight="false" outlineLevel="0" collapsed="false">
      <c r="A2516" s="0" t="n">
        <v>120</v>
      </c>
      <c r="B2516" s="0" t="n">
        <v>81</v>
      </c>
      <c r="C2516" s="0" t="n">
        <v>201</v>
      </c>
      <c r="D2516" s="0" t="s">
        <v>911</v>
      </c>
      <c r="E2516" s="0" t="n">
        <v>-27182.028</v>
      </c>
      <c r="F2516" s="0" t="n">
        <v>15.054</v>
      </c>
      <c r="G2516" s="0" t="n">
        <f aca="false">IF(ISNUMBER(E2516),E2516,VALUE(SUBSTITUTE(E2516,"#",".01")))</f>
        <v>-27182.028</v>
      </c>
    </row>
    <row r="2517" customFormat="false" ht="13" hidden="false" customHeight="false" outlineLevel="0" collapsed="false">
      <c r="A2517" s="0" t="n">
        <v>119</v>
      </c>
      <c r="B2517" s="0" t="n">
        <v>82</v>
      </c>
      <c r="C2517" s="0" t="n">
        <v>201</v>
      </c>
      <c r="D2517" s="0" t="s">
        <v>917</v>
      </c>
      <c r="E2517" s="0" t="n">
        <v>-25257.915</v>
      </c>
      <c r="F2517" s="0" t="n">
        <v>22.355</v>
      </c>
      <c r="G2517" s="0" t="n">
        <f aca="false">IF(ISNUMBER(E2517),E2517,VALUE(SUBSTITUTE(E2517,"#",".01")))</f>
        <v>-25257.915</v>
      </c>
    </row>
    <row r="2518" customFormat="false" ht="13" hidden="false" customHeight="false" outlineLevel="0" collapsed="false">
      <c r="A2518" s="0" t="n">
        <v>118</v>
      </c>
      <c r="B2518" s="0" t="n">
        <v>83</v>
      </c>
      <c r="C2518" s="0" t="n">
        <v>201</v>
      </c>
      <c r="D2518" s="0" t="s">
        <v>928</v>
      </c>
      <c r="E2518" s="0" t="n">
        <v>-21415.944</v>
      </c>
      <c r="F2518" s="0" t="n">
        <v>15.16</v>
      </c>
      <c r="G2518" s="0" t="n">
        <f aca="false">IF(ISNUMBER(E2518),E2518,VALUE(SUBSTITUTE(E2518,"#",".01")))</f>
        <v>-21415.944</v>
      </c>
    </row>
    <row r="2519" customFormat="false" ht="13" hidden="false" customHeight="false" outlineLevel="0" collapsed="false">
      <c r="A2519" s="0" t="n">
        <v>117</v>
      </c>
      <c r="B2519" s="0" t="n">
        <v>84</v>
      </c>
      <c r="C2519" s="0" t="n">
        <v>201</v>
      </c>
      <c r="D2519" s="0" t="s">
        <v>939</v>
      </c>
      <c r="E2519" s="0" t="n">
        <v>-16524.923</v>
      </c>
      <c r="F2519" s="0" t="n">
        <v>5.848</v>
      </c>
      <c r="G2519" s="0" t="n">
        <f aca="false">IF(ISNUMBER(E2519),E2519,VALUE(SUBSTITUTE(E2519,"#",".01")))</f>
        <v>-16524.923</v>
      </c>
    </row>
    <row r="2520" customFormat="false" ht="13" hidden="false" customHeight="false" outlineLevel="0" collapsed="false">
      <c r="A2520" s="0" t="n">
        <v>116</v>
      </c>
      <c r="B2520" s="0" t="n">
        <v>85</v>
      </c>
      <c r="C2520" s="0" t="n">
        <v>201</v>
      </c>
      <c r="D2520" s="0" t="s">
        <v>946</v>
      </c>
      <c r="E2520" s="0" t="n">
        <v>-10789.496</v>
      </c>
      <c r="F2520" s="0" t="n">
        <v>8.284</v>
      </c>
      <c r="G2520" s="0" t="n">
        <f aca="false">IF(ISNUMBER(E2520),E2520,VALUE(SUBSTITUTE(E2520,"#",".01")))</f>
        <v>-10789.496</v>
      </c>
    </row>
    <row r="2521" customFormat="false" ht="13" hidden="false" customHeight="false" outlineLevel="0" collapsed="false">
      <c r="A2521" s="0" t="n">
        <v>115</v>
      </c>
      <c r="B2521" s="0" t="n">
        <v>86</v>
      </c>
      <c r="C2521" s="0" t="n">
        <v>201</v>
      </c>
      <c r="D2521" s="0" t="s">
        <v>948</v>
      </c>
      <c r="E2521" s="0" t="n">
        <v>-4072.179</v>
      </c>
      <c r="F2521" s="0" t="n">
        <v>70.531</v>
      </c>
      <c r="G2521" s="0" t="n">
        <f aca="false">IF(ISNUMBER(E2521),E2521,VALUE(SUBSTITUTE(E2521,"#",".01")))</f>
        <v>-4072.179</v>
      </c>
    </row>
    <row r="2522" customFormat="false" ht="13" hidden="false" customHeight="false" outlineLevel="0" collapsed="false">
      <c r="A2522" s="0" t="n">
        <v>114</v>
      </c>
      <c r="B2522" s="0" t="n">
        <v>87</v>
      </c>
      <c r="C2522" s="0" t="n">
        <v>201</v>
      </c>
      <c r="D2522" s="0" t="s">
        <v>950</v>
      </c>
      <c r="E2522" s="0" t="n">
        <v>3596.375</v>
      </c>
      <c r="F2522" s="0" t="n">
        <v>71.362</v>
      </c>
      <c r="G2522" s="0" t="n">
        <f aca="false">IF(ISNUMBER(E2522),E2522,VALUE(SUBSTITUTE(E2522,"#",".01")))</f>
        <v>3596.375</v>
      </c>
    </row>
    <row r="2523" customFormat="false" ht="13" hidden="false" customHeight="false" outlineLevel="0" collapsed="false">
      <c r="A2523" s="0" t="n">
        <v>124</v>
      </c>
      <c r="B2523" s="0" t="n">
        <v>78</v>
      </c>
      <c r="C2523" s="0" t="n">
        <v>202</v>
      </c>
      <c r="D2523" s="0" t="s">
        <v>870</v>
      </c>
      <c r="E2523" s="0" t="s">
        <v>951</v>
      </c>
      <c r="F2523" s="0" t="s">
        <v>180</v>
      </c>
      <c r="G2523" s="0" t="n">
        <f aca="false">IF(ISNUMBER(E2523),E2523,VALUE(SUBSTITUTE(E2523,"#",".01")))</f>
        <v>-22598.01</v>
      </c>
    </row>
    <row r="2524" customFormat="false" ht="13" hidden="false" customHeight="false" outlineLevel="0" collapsed="false">
      <c r="A2524" s="0" t="n">
        <v>123</v>
      </c>
      <c r="B2524" s="0" t="n">
        <v>79</v>
      </c>
      <c r="C2524" s="0" t="n">
        <v>202</v>
      </c>
      <c r="D2524" s="0" t="s">
        <v>884</v>
      </c>
      <c r="E2524" s="0" t="n">
        <v>-24399.705</v>
      </c>
      <c r="F2524" s="0" t="n">
        <v>166.411</v>
      </c>
      <c r="G2524" s="0" t="n">
        <f aca="false">IF(ISNUMBER(E2524),E2524,VALUE(SUBSTITUTE(E2524,"#",".01")))</f>
        <v>-24399.705</v>
      </c>
    </row>
    <row r="2525" customFormat="false" ht="13" hidden="false" customHeight="false" outlineLevel="0" collapsed="false">
      <c r="A2525" s="0" t="n">
        <v>122</v>
      </c>
      <c r="B2525" s="0" t="n">
        <v>80</v>
      </c>
      <c r="C2525" s="0" t="n">
        <v>202</v>
      </c>
      <c r="D2525" s="0" t="s">
        <v>893</v>
      </c>
      <c r="E2525" s="0" t="n">
        <v>-27345.859</v>
      </c>
      <c r="F2525" s="0" t="n">
        <v>0.591</v>
      </c>
      <c r="G2525" s="0" t="n">
        <f aca="false">IF(ISNUMBER(E2525),E2525,VALUE(SUBSTITUTE(E2525,"#",".01")))</f>
        <v>-27345.859</v>
      </c>
    </row>
    <row r="2526" customFormat="false" ht="13" hidden="false" customHeight="false" outlineLevel="0" collapsed="false">
      <c r="A2526" s="0" t="n">
        <v>121</v>
      </c>
      <c r="B2526" s="0" t="n">
        <v>81</v>
      </c>
      <c r="C2526" s="0" t="n">
        <v>202</v>
      </c>
      <c r="D2526" s="0" t="s">
        <v>911</v>
      </c>
      <c r="E2526" s="0" t="n">
        <v>-25983.272</v>
      </c>
      <c r="F2526" s="0" t="n">
        <v>14.755</v>
      </c>
      <c r="G2526" s="0" t="n">
        <f aca="false">IF(ISNUMBER(E2526),E2526,VALUE(SUBSTITUTE(E2526,"#",".01")))</f>
        <v>-25983.272</v>
      </c>
    </row>
    <row r="2527" customFormat="false" ht="13" hidden="false" customHeight="false" outlineLevel="0" collapsed="false">
      <c r="A2527" s="0" t="n">
        <v>120</v>
      </c>
      <c r="B2527" s="0" t="n">
        <v>82</v>
      </c>
      <c r="C2527" s="0" t="n">
        <v>202</v>
      </c>
      <c r="D2527" s="0" t="s">
        <v>917</v>
      </c>
      <c r="E2527" s="0" t="n">
        <v>-25933.6</v>
      </c>
      <c r="F2527" s="0" t="n">
        <v>8.178</v>
      </c>
      <c r="G2527" s="0" t="n">
        <f aca="false">IF(ISNUMBER(E2527),E2527,VALUE(SUBSTITUTE(E2527,"#",".01")))</f>
        <v>-25933.6</v>
      </c>
    </row>
    <row r="2528" customFormat="false" ht="13" hidden="false" customHeight="false" outlineLevel="0" collapsed="false">
      <c r="A2528" s="0" t="n">
        <v>119</v>
      </c>
      <c r="B2528" s="0" t="n">
        <v>83</v>
      </c>
      <c r="C2528" s="0" t="n">
        <v>202</v>
      </c>
      <c r="D2528" s="0" t="s">
        <v>928</v>
      </c>
      <c r="E2528" s="0" t="n">
        <v>-20732.892</v>
      </c>
      <c r="F2528" s="0" t="n">
        <v>20.387</v>
      </c>
      <c r="G2528" s="0" t="n">
        <f aca="false">IF(ISNUMBER(E2528),E2528,VALUE(SUBSTITUTE(E2528,"#",".01")))</f>
        <v>-20732.892</v>
      </c>
    </row>
    <row r="2529" customFormat="false" ht="13" hidden="false" customHeight="false" outlineLevel="0" collapsed="false">
      <c r="A2529" s="0" t="n">
        <v>118</v>
      </c>
      <c r="B2529" s="0" t="n">
        <v>84</v>
      </c>
      <c r="C2529" s="0" t="n">
        <v>202</v>
      </c>
      <c r="D2529" s="0" t="s">
        <v>939</v>
      </c>
      <c r="E2529" s="0" t="n">
        <v>-17924.235</v>
      </c>
      <c r="F2529" s="0" t="n">
        <v>14.677</v>
      </c>
      <c r="G2529" s="0" t="n">
        <f aca="false">IF(ISNUMBER(E2529),E2529,VALUE(SUBSTITUTE(E2529,"#",".01")))</f>
        <v>-17924.235</v>
      </c>
    </row>
    <row r="2530" customFormat="false" ht="13" hidden="false" customHeight="false" outlineLevel="0" collapsed="false">
      <c r="A2530" s="0" t="n">
        <v>117</v>
      </c>
      <c r="B2530" s="0" t="n">
        <v>85</v>
      </c>
      <c r="C2530" s="0" t="n">
        <v>202</v>
      </c>
      <c r="D2530" s="0" t="s">
        <v>946</v>
      </c>
      <c r="E2530" s="0" t="n">
        <v>-10590.867</v>
      </c>
      <c r="F2530" s="0" t="n">
        <v>27.978</v>
      </c>
      <c r="G2530" s="0" t="n">
        <f aca="false">IF(ISNUMBER(E2530),E2530,VALUE(SUBSTITUTE(E2530,"#",".01")))</f>
        <v>-10590.867</v>
      </c>
    </row>
    <row r="2531" customFormat="false" ht="13" hidden="false" customHeight="false" outlineLevel="0" collapsed="false">
      <c r="A2531" s="0" t="n">
        <v>116</v>
      </c>
      <c r="B2531" s="0" t="n">
        <v>86</v>
      </c>
      <c r="C2531" s="0" t="n">
        <v>202</v>
      </c>
      <c r="D2531" s="0" t="s">
        <v>948</v>
      </c>
      <c r="E2531" s="0" t="n">
        <v>-6275.017</v>
      </c>
      <c r="F2531" s="0" t="n">
        <v>17.543</v>
      </c>
      <c r="G2531" s="0" t="n">
        <f aca="false">IF(ISNUMBER(E2531),E2531,VALUE(SUBSTITUTE(E2531,"#",".01")))</f>
        <v>-6275.017</v>
      </c>
    </row>
    <row r="2532" customFormat="false" ht="13" hidden="false" customHeight="false" outlineLevel="0" collapsed="false">
      <c r="A2532" s="0" t="n">
        <v>115</v>
      </c>
      <c r="B2532" s="0" t="n">
        <v>87</v>
      </c>
      <c r="C2532" s="0" t="n">
        <v>202</v>
      </c>
      <c r="D2532" s="0" t="s">
        <v>950</v>
      </c>
      <c r="E2532" s="0" t="n">
        <v>3141.787</v>
      </c>
      <c r="F2532" s="0" t="n">
        <v>49.491</v>
      </c>
      <c r="G2532" s="0" t="n">
        <f aca="false">IF(ISNUMBER(E2532),E2532,VALUE(SUBSTITUTE(E2532,"#",".01")))</f>
        <v>3141.787</v>
      </c>
    </row>
    <row r="2533" customFormat="false" ht="13" hidden="false" customHeight="false" outlineLevel="0" collapsed="false">
      <c r="A2533" s="0" t="n">
        <v>114</v>
      </c>
      <c r="B2533" s="0" t="n">
        <v>88</v>
      </c>
      <c r="C2533" s="0" t="n">
        <v>202</v>
      </c>
      <c r="D2533" s="0" t="s">
        <v>952</v>
      </c>
      <c r="E2533" s="0" t="n">
        <v>9213.115</v>
      </c>
      <c r="F2533" s="0" t="n">
        <v>62.598</v>
      </c>
      <c r="G2533" s="0" t="n">
        <f aca="false">IF(ISNUMBER(E2533),E2533,VALUE(SUBSTITUTE(E2533,"#",".01")))</f>
        <v>9213.115</v>
      </c>
    </row>
    <row r="2534" customFormat="false" ht="13" hidden="false" customHeight="false" outlineLevel="0" collapsed="false">
      <c r="A2534" s="0" t="n">
        <v>124</v>
      </c>
      <c r="B2534" s="0" t="n">
        <v>79</v>
      </c>
      <c r="C2534" s="0" t="n">
        <v>203</v>
      </c>
      <c r="D2534" s="0" t="s">
        <v>884</v>
      </c>
      <c r="E2534" s="0" t="n">
        <v>-23143.394</v>
      </c>
      <c r="F2534" s="0" t="n">
        <v>3.058</v>
      </c>
      <c r="G2534" s="0" t="n">
        <f aca="false">IF(ISNUMBER(E2534),E2534,VALUE(SUBSTITUTE(E2534,"#",".01")))</f>
        <v>-23143.394</v>
      </c>
    </row>
    <row r="2535" customFormat="false" ht="13" hidden="false" customHeight="false" outlineLevel="0" collapsed="false">
      <c r="A2535" s="0" t="n">
        <v>123</v>
      </c>
      <c r="B2535" s="0" t="n">
        <v>80</v>
      </c>
      <c r="C2535" s="0" t="n">
        <v>203</v>
      </c>
      <c r="D2535" s="0" t="s">
        <v>893</v>
      </c>
      <c r="E2535" s="0" t="n">
        <v>-25269.119</v>
      </c>
      <c r="F2535" s="0" t="n">
        <v>1.689</v>
      </c>
      <c r="G2535" s="0" t="n">
        <f aca="false">IF(ISNUMBER(E2535),E2535,VALUE(SUBSTITUTE(E2535,"#",".01")))</f>
        <v>-25269.119</v>
      </c>
    </row>
    <row r="2536" customFormat="false" ht="13" hidden="false" customHeight="false" outlineLevel="0" collapsed="false">
      <c r="A2536" s="0" t="n">
        <v>122</v>
      </c>
      <c r="B2536" s="0" t="n">
        <v>81</v>
      </c>
      <c r="C2536" s="0" t="n">
        <v>203</v>
      </c>
      <c r="D2536" s="0" t="s">
        <v>911</v>
      </c>
      <c r="E2536" s="0" t="n">
        <v>-25761.192</v>
      </c>
      <c r="F2536" s="0" t="n">
        <v>1.272</v>
      </c>
      <c r="G2536" s="0" t="n">
        <f aca="false">IF(ISNUMBER(E2536),E2536,VALUE(SUBSTITUTE(E2536,"#",".01")))</f>
        <v>-25761.192</v>
      </c>
    </row>
    <row r="2537" customFormat="false" ht="13" hidden="false" customHeight="false" outlineLevel="0" collapsed="false">
      <c r="A2537" s="0" t="n">
        <v>121</v>
      </c>
      <c r="B2537" s="0" t="n">
        <v>82</v>
      </c>
      <c r="C2537" s="0" t="n">
        <v>203</v>
      </c>
      <c r="D2537" s="0" t="s">
        <v>917</v>
      </c>
      <c r="E2537" s="0" t="n">
        <v>-24786.57</v>
      </c>
      <c r="F2537" s="0" t="n">
        <v>6.528</v>
      </c>
      <c r="G2537" s="0" t="n">
        <f aca="false">IF(ISNUMBER(E2537),E2537,VALUE(SUBSTITUTE(E2537,"#",".01")))</f>
        <v>-24786.57</v>
      </c>
    </row>
    <row r="2538" customFormat="false" ht="13" hidden="false" customHeight="false" outlineLevel="0" collapsed="false">
      <c r="A2538" s="0" t="n">
        <v>120</v>
      </c>
      <c r="B2538" s="0" t="n">
        <v>83</v>
      </c>
      <c r="C2538" s="0" t="n">
        <v>203</v>
      </c>
      <c r="D2538" s="0" t="s">
        <v>928</v>
      </c>
      <c r="E2538" s="0" t="n">
        <v>-21539.866</v>
      </c>
      <c r="F2538" s="0" t="n">
        <v>21.633</v>
      </c>
      <c r="G2538" s="0" t="n">
        <f aca="false">IF(ISNUMBER(E2538),E2538,VALUE(SUBSTITUTE(E2538,"#",".01")))</f>
        <v>-21539.866</v>
      </c>
    </row>
    <row r="2539" customFormat="false" ht="13" hidden="false" customHeight="false" outlineLevel="0" collapsed="false">
      <c r="A2539" s="0" t="n">
        <v>119</v>
      </c>
      <c r="B2539" s="0" t="n">
        <v>84</v>
      </c>
      <c r="C2539" s="0" t="n">
        <v>203</v>
      </c>
      <c r="D2539" s="0" t="s">
        <v>939</v>
      </c>
      <c r="E2539" s="0" t="n">
        <v>-17307.062</v>
      </c>
      <c r="F2539" s="0" t="n">
        <v>25.946</v>
      </c>
      <c r="G2539" s="0" t="n">
        <f aca="false">IF(ISNUMBER(E2539),E2539,VALUE(SUBSTITUTE(E2539,"#",".01")))</f>
        <v>-17307.062</v>
      </c>
    </row>
    <row r="2540" customFormat="false" ht="13" hidden="false" customHeight="false" outlineLevel="0" collapsed="false">
      <c r="A2540" s="0" t="n">
        <v>118</v>
      </c>
      <c r="B2540" s="0" t="n">
        <v>85</v>
      </c>
      <c r="C2540" s="0" t="n">
        <v>203</v>
      </c>
      <c r="D2540" s="0" t="s">
        <v>946</v>
      </c>
      <c r="E2540" s="0" t="n">
        <v>-12163.464</v>
      </c>
      <c r="F2540" s="0" t="n">
        <v>11.817</v>
      </c>
      <c r="G2540" s="0" t="n">
        <f aca="false">IF(ISNUMBER(E2540),E2540,VALUE(SUBSTITUTE(E2540,"#",".01")))</f>
        <v>-12163.464</v>
      </c>
    </row>
    <row r="2541" customFormat="false" ht="13" hidden="false" customHeight="false" outlineLevel="0" collapsed="false">
      <c r="A2541" s="0" t="n">
        <v>117</v>
      </c>
      <c r="B2541" s="0" t="n">
        <v>86</v>
      </c>
      <c r="C2541" s="0" t="n">
        <v>203</v>
      </c>
      <c r="D2541" s="0" t="s">
        <v>948</v>
      </c>
      <c r="E2541" s="0" t="n">
        <v>-6160.261</v>
      </c>
      <c r="F2541" s="0" t="n">
        <v>23.567</v>
      </c>
      <c r="G2541" s="0" t="n">
        <f aca="false">IF(ISNUMBER(E2541),E2541,VALUE(SUBSTITUTE(E2541,"#",".01")))</f>
        <v>-6160.261</v>
      </c>
    </row>
    <row r="2542" customFormat="false" ht="13" hidden="false" customHeight="false" outlineLevel="0" collapsed="false">
      <c r="A2542" s="0" t="n">
        <v>116</v>
      </c>
      <c r="B2542" s="0" t="n">
        <v>87</v>
      </c>
      <c r="C2542" s="0" t="n">
        <v>203</v>
      </c>
      <c r="D2542" s="0" t="s">
        <v>950</v>
      </c>
      <c r="E2542" s="0" t="n">
        <v>861.303</v>
      </c>
      <c r="F2542" s="0" t="n">
        <v>15.835</v>
      </c>
      <c r="G2542" s="0" t="n">
        <f aca="false">IF(ISNUMBER(E2542),E2542,VALUE(SUBSTITUTE(E2542,"#",".01")))</f>
        <v>861.303</v>
      </c>
    </row>
    <row r="2543" customFormat="false" ht="13" hidden="false" customHeight="false" outlineLevel="0" collapsed="false">
      <c r="A2543" s="0" t="n">
        <v>115</v>
      </c>
      <c r="B2543" s="0" t="n">
        <v>88</v>
      </c>
      <c r="C2543" s="0" t="n">
        <v>203</v>
      </c>
      <c r="D2543" s="0" t="s">
        <v>952</v>
      </c>
      <c r="E2543" s="0" t="n">
        <v>8636.458</v>
      </c>
      <c r="F2543" s="0" t="n">
        <v>80.888</v>
      </c>
      <c r="G2543" s="0" t="n">
        <f aca="false">IF(ISNUMBER(E2543),E2543,VALUE(SUBSTITUTE(E2543,"#",".01")))</f>
        <v>8636.458</v>
      </c>
    </row>
    <row r="2544" customFormat="false" ht="13" hidden="false" customHeight="false" outlineLevel="0" collapsed="false">
      <c r="A2544" s="0" t="n">
        <v>125</v>
      </c>
      <c r="B2544" s="0" t="n">
        <v>79</v>
      </c>
      <c r="C2544" s="0" t="n">
        <v>204</v>
      </c>
      <c r="D2544" s="0" t="s">
        <v>884</v>
      </c>
      <c r="E2544" s="0" t="s">
        <v>953</v>
      </c>
      <c r="F2544" s="0" t="s">
        <v>187</v>
      </c>
      <c r="G2544" s="0" t="n">
        <f aca="false">IF(ISNUMBER(E2544),E2544,VALUE(SUBSTITUTE(E2544,"#",".01")))</f>
        <v>-20750.01</v>
      </c>
    </row>
    <row r="2545" customFormat="false" ht="13" hidden="false" customHeight="false" outlineLevel="0" collapsed="false">
      <c r="A2545" s="0" t="n">
        <v>124</v>
      </c>
      <c r="B2545" s="0" t="n">
        <v>80</v>
      </c>
      <c r="C2545" s="0" t="n">
        <v>204</v>
      </c>
      <c r="D2545" s="0" t="s">
        <v>893</v>
      </c>
      <c r="E2545" s="0" t="n">
        <v>-24690.242</v>
      </c>
      <c r="F2545" s="0" t="n">
        <v>0.339</v>
      </c>
      <c r="G2545" s="0" t="n">
        <f aca="false">IF(ISNUMBER(E2545),E2545,VALUE(SUBSTITUTE(E2545,"#",".01")))</f>
        <v>-24690.242</v>
      </c>
    </row>
    <row r="2546" customFormat="false" ht="13" hidden="false" customHeight="false" outlineLevel="0" collapsed="false">
      <c r="A2546" s="0" t="n">
        <v>123</v>
      </c>
      <c r="B2546" s="0" t="n">
        <v>81</v>
      </c>
      <c r="C2546" s="0" t="n">
        <v>204</v>
      </c>
      <c r="D2546" s="0" t="s">
        <v>911</v>
      </c>
      <c r="E2546" s="0" t="n">
        <v>-24345.972</v>
      </c>
      <c r="F2546" s="0" t="n">
        <v>1.251</v>
      </c>
      <c r="G2546" s="0" t="n">
        <f aca="false">IF(ISNUMBER(E2546),E2546,VALUE(SUBSTITUTE(E2546,"#",".01")))</f>
        <v>-24345.972</v>
      </c>
    </row>
    <row r="2547" customFormat="false" ht="13" hidden="false" customHeight="false" outlineLevel="0" collapsed="false">
      <c r="A2547" s="0" t="n">
        <v>122</v>
      </c>
      <c r="B2547" s="0" t="n">
        <v>82</v>
      </c>
      <c r="C2547" s="0" t="n">
        <v>204</v>
      </c>
      <c r="D2547" s="0" t="s">
        <v>917</v>
      </c>
      <c r="E2547" s="0" t="n">
        <v>-25109.735</v>
      </c>
      <c r="F2547" s="0" t="n">
        <v>1.244</v>
      </c>
      <c r="G2547" s="0" t="n">
        <f aca="false">IF(ISNUMBER(E2547),E2547,VALUE(SUBSTITUTE(E2547,"#",".01")))</f>
        <v>-25109.735</v>
      </c>
    </row>
    <row r="2548" customFormat="false" ht="13" hidden="false" customHeight="false" outlineLevel="0" collapsed="false">
      <c r="A2548" s="0" t="n">
        <v>121</v>
      </c>
      <c r="B2548" s="0" t="n">
        <v>83</v>
      </c>
      <c r="C2548" s="0" t="n">
        <v>204</v>
      </c>
      <c r="D2548" s="0" t="s">
        <v>928</v>
      </c>
      <c r="E2548" s="0" t="n">
        <v>-20667.303</v>
      </c>
      <c r="F2548" s="0" t="n">
        <v>25.953</v>
      </c>
      <c r="G2548" s="0" t="n">
        <f aca="false">IF(ISNUMBER(E2548),E2548,VALUE(SUBSTITUTE(E2548,"#",".01")))</f>
        <v>-20667.303</v>
      </c>
    </row>
    <row r="2549" customFormat="false" ht="13" hidden="false" customHeight="false" outlineLevel="0" collapsed="false">
      <c r="A2549" s="0" t="n">
        <v>120</v>
      </c>
      <c r="B2549" s="0" t="n">
        <v>84</v>
      </c>
      <c r="C2549" s="0" t="n">
        <v>204</v>
      </c>
      <c r="D2549" s="0" t="s">
        <v>939</v>
      </c>
      <c r="E2549" s="0" t="n">
        <v>-18333.551</v>
      </c>
      <c r="F2549" s="0" t="n">
        <v>11.023</v>
      </c>
      <c r="G2549" s="0" t="n">
        <f aca="false">IF(ISNUMBER(E2549),E2549,VALUE(SUBSTITUTE(E2549,"#",".01")))</f>
        <v>-18333.551</v>
      </c>
    </row>
    <row r="2550" customFormat="false" ht="13" hidden="false" customHeight="false" outlineLevel="0" collapsed="false">
      <c r="A2550" s="0" t="n">
        <v>119</v>
      </c>
      <c r="B2550" s="0" t="n">
        <v>85</v>
      </c>
      <c r="C2550" s="0" t="n">
        <v>204</v>
      </c>
      <c r="D2550" s="0" t="s">
        <v>946</v>
      </c>
      <c r="E2550" s="0" t="n">
        <v>-11875.313</v>
      </c>
      <c r="F2550" s="0" t="n">
        <v>23.979</v>
      </c>
      <c r="G2550" s="0" t="n">
        <f aca="false">IF(ISNUMBER(E2550),E2550,VALUE(SUBSTITUTE(E2550,"#",".01")))</f>
        <v>-11875.313</v>
      </c>
    </row>
    <row r="2551" customFormat="false" ht="13" hidden="false" customHeight="false" outlineLevel="0" collapsed="false">
      <c r="A2551" s="0" t="n">
        <v>118</v>
      </c>
      <c r="B2551" s="0" t="n">
        <v>86</v>
      </c>
      <c r="C2551" s="0" t="n">
        <v>204</v>
      </c>
      <c r="D2551" s="0" t="s">
        <v>948</v>
      </c>
      <c r="E2551" s="0" t="n">
        <v>-7984.077</v>
      </c>
      <c r="F2551" s="0" t="n">
        <v>14.54</v>
      </c>
      <c r="G2551" s="0" t="n">
        <f aca="false">IF(ISNUMBER(E2551),E2551,VALUE(SUBSTITUTE(E2551,"#",".01")))</f>
        <v>-7984.077</v>
      </c>
    </row>
    <row r="2552" customFormat="false" ht="13" hidden="false" customHeight="false" outlineLevel="0" collapsed="false">
      <c r="A2552" s="0" t="n">
        <v>117</v>
      </c>
      <c r="B2552" s="0" t="n">
        <v>87</v>
      </c>
      <c r="C2552" s="0" t="n">
        <v>204</v>
      </c>
      <c r="D2552" s="0" t="s">
        <v>950</v>
      </c>
      <c r="E2552" s="0" t="n">
        <v>608.456</v>
      </c>
      <c r="F2552" s="0" t="n">
        <v>24.593</v>
      </c>
      <c r="G2552" s="0" t="n">
        <f aca="false">IF(ISNUMBER(E2552),E2552,VALUE(SUBSTITUTE(E2552,"#",".01")))</f>
        <v>608.456</v>
      </c>
    </row>
    <row r="2553" customFormat="false" ht="13" hidden="false" customHeight="false" outlineLevel="0" collapsed="false">
      <c r="A2553" s="0" t="n">
        <v>116</v>
      </c>
      <c r="B2553" s="0" t="n">
        <v>88</v>
      </c>
      <c r="C2553" s="0" t="n">
        <v>204</v>
      </c>
      <c r="D2553" s="0" t="s">
        <v>952</v>
      </c>
      <c r="E2553" s="0" t="n">
        <v>6054.402</v>
      </c>
      <c r="F2553" s="0" t="n">
        <v>15.373</v>
      </c>
      <c r="G2553" s="0" t="n">
        <f aca="false">IF(ISNUMBER(E2553),E2553,VALUE(SUBSTITUTE(E2553,"#",".01")))</f>
        <v>6054.402</v>
      </c>
    </row>
    <row r="2554" customFormat="false" ht="13" hidden="false" customHeight="false" outlineLevel="0" collapsed="false">
      <c r="A2554" s="0" t="n">
        <v>126</v>
      </c>
      <c r="B2554" s="0" t="n">
        <v>79</v>
      </c>
      <c r="C2554" s="0" t="n">
        <v>205</v>
      </c>
      <c r="D2554" s="0" t="s">
        <v>884</v>
      </c>
      <c r="E2554" s="0" t="s">
        <v>954</v>
      </c>
      <c r="F2554" s="0" t="s">
        <v>180</v>
      </c>
      <c r="G2554" s="0" t="n">
        <f aca="false">IF(ISNUMBER(E2554),E2554,VALUE(SUBSTITUTE(E2554,"#",".01")))</f>
        <v>-18751.01</v>
      </c>
    </row>
    <row r="2555" customFormat="false" ht="13" hidden="false" customHeight="false" outlineLevel="0" collapsed="false">
      <c r="A2555" s="0" t="n">
        <v>125</v>
      </c>
      <c r="B2555" s="0" t="n">
        <v>80</v>
      </c>
      <c r="C2555" s="0" t="n">
        <v>205</v>
      </c>
      <c r="D2555" s="0" t="s">
        <v>893</v>
      </c>
      <c r="E2555" s="0" t="n">
        <v>-22287.497</v>
      </c>
      <c r="F2555" s="0" t="n">
        <v>3.644</v>
      </c>
      <c r="G2555" s="0" t="n">
        <f aca="false">IF(ISNUMBER(E2555),E2555,VALUE(SUBSTITUTE(E2555,"#",".01")))</f>
        <v>-22287.497</v>
      </c>
    </row>
    <row r="2556" customFormat="false" ht="13" hidden="false" customHeight="false" outlineLevel="0" collapsed="false">
      <c r="A2556" s="0" t="n">
        <v>124</v>
      </c>
      <c r="B2556" s="0" t="n">
        <v>81</v>
      </c>
      <c r="C2556" s="0" t="n">
        <v>205</v>
      </c>
      <c r="D2556" s="0" t="s">
        <v>911</v>
      </c>
      <c r="E2556" s="0" t="n">
        <v>-23820.592</v>
      </c>
      <c r="F2556" s="0" t="n">
        <v>1.325</v>
      </c>
      <c r="G2556" s="0" t="n">
        <f aca="false">IF(ISNUMBER(E2556),E2556,VALUE(SUBSTITUTE(E2556,"#",".01")))</f>
        <v>-23820.592</v>
      </c>
    </row>
    <row r="2557" customFormat="false" ht="13" hidden="false" customHeight="false" outlineLevel="0" collapsed="false">
      <c r="A2557" s="0" t="n">
        <v>123</v>
      </c>
      <c r="B2557" s="0" t="n">
        <v>82</v>
      </c>
      <c r="C2557" s="0" t="n">
        <v>205</v>
      </c>
      <c r="D2557" s="0" t="s">
        <v>917</v>
      </c>
      <c r="E2557" s="0" t="n">
        <v>-23770.091</v>
      </c>
      <c r="F2557" s="0" t="n">
        <v>1.241</v>
      </c>
      <c r="G2557" s="0" t="n">
        <f aca="false">IF(ISNUMBER(E2557),E2557,VALUE(SUBSTITUTE(E2557,"#",".01")))</f>
        <v>-23770.091</v>
      </c>
    </row>
    <row r="2558" customFormat="false" ht="13" hidden="false" customHeight="false" outlineLevel="0" collapsed="false">
      <c r="A2558" s="0" t="n">
        <v>122</v>
      </c>
      <c r="B2558" s="0" t="n">
        <v>83</v>
      </c>
      <c r="C2558" s="0" t="n">
        <v>205</v>
      </c>
      <c r="D2558" s="0" t="s">
        <v>928</v>
      </c>
      <c r="E2558" s="0" t="n">
        <v>-21061.67</v>
      </c>
      <c r="F2558" s="0" t="n">
        <v>7.179</v>
      </c>
      <c r="G2558" s="0" t="n">
        <f aca="false">IF(ISNUMBER(E2558),E2558,VALUE(SUBSTITUTE(E2558,"#",".01")))</f>
        <v>-21061.67</v>
      </c>
    </row>
    <row r="2559" customFormat="false" ht="13" hidden="false" customHeight="false" outlineLevel="0" collapsed="false">
      <c r="A2559" s="0" t="n">
        <v>121</v>
      </c>
      <c r="B2559" s="0" t="n">
        <v>84</v>
      </c>
      <c r="C2559" s="0" t="n">
        <v>205</v>
      </c>
      <c r="D2559" s="0" t="s">
        <v>939</v>
      </c>
      <c r="E2559" s="0" t="n">
        <v>-17508.993</v>
      </c>
      <c r="F2559" s="0" t="n">
        <v>19.892</v>
      </c>
      <c r="G2559" s="0" t="n">
        <f aca="false">IF(ISNUMBER(E2559),E2559,VALUE(SUBSTITUTE(E2559,"#",".01")))</f>
        <v>-17508.993</v>
      </c>
    </row>
    <row r="2560" customFormat="false" ht="13" hidden="false" customHeight="false" outlineLevel="0" collapsed="false">
      <c r="A2560" s="0" t="n">
        <v>120</v>
      </c>
      <c r="B2560" s="0" t="n">
        <v>85</v>
      </c>
      <c r="C2560" s="0" t="n">
        <v>205</v>
      </c>
      <c r="D2560" s="0" t="s">
        <v>946</v>
      </c>
      <c r="E2560" s="0" t="n">
        <v>-12971.536</v>
      </c>
      <c r="F2560" s="0" t="n">
        <v>15.062</v>
      </c>
      <c r="G2560" s="0" t="n">
        <f aca="false">IF(ISNUMBER(E2560),E2560,VALUE(SUBSTITUTE(E2560,"#",".01")))</f>
        <v>-12971.536</v>
      </c>
    </row>
    <row r="2561" customFormat="false" ht="13" hidden="false" customHeight="false" outlineLevel="0" collapsed="false">
      <c r="A2561" s="0" t="n">
        <v>119</v>
      </c>
      <c r="B2561" s="0" t="n">
        <v>86</v>
      </c>
      <c r="C2561" s="0" t="n">
        <v>205</v>
      </c>
      <c r="D2561" s="0" t="s">
        <v>948</v>
      </c>
      <c r="E2561" s="0" t="n">
        <v>-7713.889</v>
      </c>
      <c r="F2561" s="0" t="n">
        <v>50.341</v>
      </c>
      <c r="G2561" s="0" t="n">
        <f aca="false">IF(ISNUMBER(E2561),E2561,VALUE(SUBSTITUTE(E2561,"#",".01")))</f>
        <v>-7713.889</v>
      </c>
    </row>
    <row r="2562" customFormat="false" ht="13" hidden="false" customHeight="false" outlineLevel="0" collapsed="false">
      <c r="A2562" s="0" t="n">
        <v>118</v>
      </c>
      <c r="B2562" s="0" t="n">
        <v>87</v>
      </c>
      <c r="C2562" s="0" t="n">
        <v>205</v>
      </c>
      <c r="D2562" s="0" t="s">
        <v>950</v>
      </c>
      <c r="E2562" s="0" t="n">
        <v>-1309.717</v>
      </c>
      <c r="F2562" s="0" t="n">
        <v>7.824</v>
      </c>
      <c r="G2562" s="0" t="n">
        <f aca="false">IF(ISNUMBER(E2562),E2562,VALUE(SUBSTITUTE(E2562,"#",".01")))</f>
        <v>-1309.717</v>
      </c>
    </row>
    <row r="2563" customFormat="false" ht="13" hidden="false" customHeight="false" outlineLevel="0" collapsed="false">
      <c r="A2563" s="0" t="n">
        <v>117</v>
      </c>
      <c r="B2563" s="0" t="n">
        <v>88</v>
      </c>
      <c r="C2563" s="0" t="n">
        <v>205</v>
      </c>
      <c r="D2563" s="0" t="s">
        <v>952</v>
      </c>
      <c r="E2563" s="0" t="n">
        <v>5839.136</v>
      </c>
      <c r="F2563" s="0" t="n">
        <v>86.456</v>
      </c>
      <c r="G2563" s="0" t="n">
        <f aca="false">IF(ISNUMBER(E2563),E2563,VALUE(SUBSTITUTE(E2563,"#",".01")))</f>
        <v>5839.136</v>
      </c>
    </row>
    <row r="2564" customFormat="false" ht="13" hidden="false" customHeight="false" outlineLevel="0" collapsed="false">
      <c r="A2564" s="0" t="n">
        <v>126</v>
      </c>
      <c r="B2564" s="0" t="n">
        <v>80</v>
      </c>
      <c r="C2564" s="0" t="n">
        <v>206</v>
      </c>
      <c r="D2564" s="0" t="s">
        <v>893</v>
      </c>
      <c r="E2564" s="0" t="n">
        <v>-20945.512</v>
      </c>
      <c r="F2564" s="0" t="n">
        <v>20.446</v>
      </c>
      <c r="G2564" s="0" t="n">
        <f aca="false">IF(ISNUMBER(E2564),E2564,VALUE(SUBSTITUTE(E2564,"#",".01")))</f>
        <v>-20945.512</v>
      </c>
    </row>
    <row r="2565" customFormat="false" ht="13" hidden="false" customHeight="false" outlineLevel="0" collapsed="false">
      <c r="A2565" s="0" t="n">
        <v>125</v>
      </c>
      <c r="B2565" s="0" t="n">
        <v>81</v>
      </c>
      <c r="C2565" s="0" t="n">
        <v>206</v>
      </c>
      <c r="D2565" s="0" t="s">
        <v>911</v>
      </c>
      <c r="E2565" s="0" t="n">
        <v>-22253.094</v>
      </c>
      <c r="F2565" s="0" t="n">
        <v>1.37</v>
      </c>
      <c r="G2565" s="0" t="n">
        <f aca="false">IF(ISNUMBER(E2565),E2565,VALUE(SUBSTITUTE(E2565,"#",".01")))</f>
        <v>-22253.094</v>
      </c>
    </row>
    <row r="2566" customFormat="false" ht="13" hidden="false" customHeight="false" outlineLevel="0" collapsed="false">
      <c r="A2566" s="0" t="n">
        <v>124</v>
      </c>
      <c r="B2566" s="0" t="n">
        <v>82</v>
      </c>
      <c r="C2566" s="0" t="n">
        <v>206</v>
      </c>
      <c r="D2566" s="0" t="s">
        <v>917</v>
      </c>
      <c r="E2566" s="0" t="n">
        <v>-23785.44</v>
      </c>
      <c r="F2566" s="0" t="n">
        <v>1.24</v>
      </c>
      <c r="G2566" s="0" t="n">
        <f aca="false">IF(ISNUMBER(E2566),E2566,VALUE(SUBSTITUTE(E2566,"#",".01")))</f>
        <v>-23785.44</v>
      </c>
    </row>
    <row r="2567" customFormat="false" ht="13" hidden="false" customHeight="false" outlineLevel="0" collapsed="false">
      <c r="A2567" s="0" t="n">
        <v>123</v>
      </c>
      <c r="B2567" s="0" t="n">
        <v>83</v>
      </c>
      <c r="C2567" s="0" t="n">
        <v>206</v>
      </c>
      <c r="D2567" s="0" t="s">
        <v>928</v>
      </c>
      <c r="E2567" s="0" t="n">
        <v>-20027.931</v>
      </c>
      <c r="F2567" s="0" t="n">
        <v>7.782</v>
      </c>
      <c r="G2567" s="0" t="n">
        <f aca="false">IF(ISNUMBER(E2567),E2567,VALUE(SUBSTITUTE(E2567,"#",".01")))</f>
        <v>-20027.931</v>
      </c>
    </row>
    <row r="2568" customFormat="false" ht="13" hidden="false" customHeight="false" outlineLevel="0" collapsed="false">
      <c r="A2568" s="0" t="n">
        <v>122</v>
      </c>
      <c r="B2568" s="0" t="n">
        <v>84</v>
      </c>
      <c r="C2568" s="0" t="n">
        <v>206</v>
      </c>
      <c r="D2568" s="0" t="s">
        <v>939</v>
      </c>
      <c r="E2568" s="0" t="n">
        <v>-18181.739</v>
      </c>
      <c r="F2568" s="0" t="n">
        <v>8.281</v>
      </c>
      <c r="G2568" s="0" t="n">
        <f aca="false">IF(ISNUMBER(E2568),E2568,VALUE(SUBSTITUTE(E2568,"#",".01")))</f>
        <v>-18181.739</v>
      </c>
    </row>
    <row r="2569" customFormat="false" ht="13" hidden="false" customHeight="false" outlineLevel="0" collapsed="false">
      <c r="A2569" s="0" t="n">
        <v>121</v>
      </c>
      <c r="B2569" s="0" t="n">
        <v>85</v>
      </c>
      <c r="C2569" s="0" t="n">
        <v>206</v>
      </c>
      <c r="D2569" s="0" t="s">
        <v>946</v>
      </c>
      <c r="E2569" s="0" t="n">
        <v>-12419.576</v>
      </c>
      <c r="F2569" s="0" t="n">
        <v>20.471</v>
      </c>
      <c r="G2569" s="0" t="n">
        <f aca="false">IF(ISNUMBER(E2569),E2569,VALUE(SUBSTITUTE(E2569,"#",".01")))</f>
        <v>-12419.576</v>
      </c>
    </row>
    <row r="2570" customFormat="false" ht="13" hidden="false" customHeight="false" outlineLevel="0" collapsed="false">
      <c r="A2570" s="0" t="n">
        <v>120</v>
      </c>
      <c r="B2570" s="0" t="n">
        <v>86</v>
      </c>
      <c r="C2570" s="0" t="n">
        <v>206</v>
      </c>
      <c r="D2570" s="0" t="s">
        <v>948</v>
      </c>
      <c r="E2570" s="0" t="n">
        <v>-9115.503</v>
      </c>
      <c r="F2570" s="0" t="n">
        <v>14.769</v>
      </c>
      <c r="G2570" s="0" t="n">
        <f aca="false">IF(ISNUMBER(E2570),E2570,VALUE(SUBSTITUTE(E2570,"#",".01")))</f>
        <v>-9115.503</v>
      </c>
    </row>
    <row r="2571" customFormat="false" ht="13" hidden="false" customHeight="false" outlineLevel="0" collapsed="false">
      <c r="A2571" s="0" t="n">
        <v>119</v>
      </c>
      <c r="B2571" s="0" t="n">
        <v>87</v>
      </c>
      <c r="C2571" s="0" t="n">
        <v>206</v>
      </c>
      <c r="D2571" s="0" t="s">
        <v>950</v>
      </c>
      <c r="E2571" s="0" t="n">
        <v>-1242.551</v>
      </c>
      <c r="F2571" s="0" t="n">
        <v>28.196</v>
      </c>
      <c r="G2571" s="0" t="n">
        <f aca="false">IF(ISNUMBER(E2571),E2571,VALUE(SUBSTITUTE(E2571,"#",".01")))</f>
        <v>-1242.551</v>
      </c>
    </row>
    <row r="2572" customFormat="false" ht="13" hidden="false" customHeight="false" outlineLevel="0" collapsed="false">
      <c r="A2572" s="0" t="n">
        <v>118</v>
      </c>
      <c r="B2572" s="0" t="n">
        <v>88</v>
      </c>
      <c r="C2572" s="0" t="n">
        <v>206</v>
      </c>
      <c r="D2572" s="0" t="s">
        <v>952</v>
      </c>
      <c r="E2572" s="0" t="n">
        <v>3565.079</v>
      </c>
      <c r="F2572" s="0" t="n">
        <v>18.03</v>
      </c>
      <c r="G2572" s="0" t="n">
        <f aca="false">IF(ISNUMBER(E2572),E2572,VALUE(SUBSTITUTE(E2572,"#",".01")))</f>
        <v>3565.079</v>
      </c>
    </row>
    <row r="2573" customFormat="false" ht="13" hidden="false" customHeight="false" outlineLevel="0" collapsed="false">
      <c r="A2573" s="0" t="n">
        <v>117</v>
      </c>
      <c r="B2573" s="0" t="n">
        <v>89</v>
      </c>
      <c r="C2573" s="0" t="n">
        <v>206</v>
      </c>
      <c r="D2573" s="0" t="s">
        <v>955</v>
      </c>
      <c r="E2573" s="0" t="n">
        <v>13511.303</v>
      </c>
      <c r="F2573" s="0" t="n">
        <v>70.352</v>
      </c>
      <c r="G2573" s="0" t="n">
        <f aca="false">IF(ISNUMBER(E2573),E2573,VALUE(SUBSTITUTE(E2573,"#",".01")))</f>
        <v>13511.303</v>
      </c>
    </row>
    <row r="2574" customFormat="false" ht="13" hidden="false" customHeight="false" outlineLevel="0" collapsed="false">
      <c r="A2574" s="0" t="n">
        <v>127</v>
      </c>
      <c r="B2574" s="0" t="n">
        <v>80</v>
      </c>
      <c r="C2574" s="0" t="n">
        <v>207</v>
      </c>
      <c r="D2574" s="0" t="s">
        <v>893</v>
      </c>
      <c r="E2574" s="0" t="n">
        <v>-16218.666</v>
      </c>
      <c r="F2574" s="0" t="n">
        <v>150.101</v>
      </c>
      <c r="G2574" s="0" t="n">
        <f aca="false">IF(ISNUMBER(E2574),E2574,VALUE(SUBSTITUTE(E2574,"#",".01")))</f>
        <v>-16218.666</v>
      </c>
    </row>
    <row r="2575" customFormat="false" ht="13" hidden="false" customHeight="false" outlineLevel="0" collapsed="false">
      <c r="A2575" s="0" t="n">
        <v>126</v>
      </c>
      <c r="B2575" s="0" t="n">
        <v>81</v>
      </c>
      <c r="C2575" s="0" t="n">
        <v>207</v>
      </c>
      <c r="D2575" s="0" t="s">
        <v>911</v>
      </c>
      <c r="E2575" s="0" t="n">
        <v>-21033.666</v>
      </c>
      <c r="F2575" s="0" t="n">
        <v>5.497</v>
      </c>
      <c r="G2575" s="0" t="n">
        <f aca="false">IF(ISNUMBER(E2575),E2575,VALUE(SUBSTITUTE(E2575,"#",".01")))</f>
        <v>-21033.666</v>
      </c>
    </row>
    <row r="2576" customFormat="false" ht="13" hidden="false" customHeight="false" outlineLevel="0" collapsed="false">
      <c r="A2576" s="0" t="n">
        <v>125</v>
      </c>
      <c r="B2576" s="0" t="n">
        <v>82</v>
      </c>
      <c r="C2576" s="0" t="n">
        <v>207</v>
      </c>
      <c r="D2576" s="0" t="s">
        <v>917</v>
      </c>
      <c r="E2576" s="0" t="n">
        <v>-22451.905</v>
      </c>
      <c r="F2576" s="0" t="n">
        <v>1.243</v>
      </c>
      <c r="G2576" s="0" t="n">
        <f aca="false">IF(ISNUMBER(E2576),E2576,VALUE(SUBSTITUTE(E2576,"#",".01")))</f>
        <v>-22451.905</v>
      </c>
    </row>
    <row r="2577" customFormat="false" ht="13" hidden="false" customHeight="false" outlineLevel="0" collapsed="false">
      <c r="A2577" s="0" t="n">
        <v>124</v>
      </c>
      <c r="B2577" s="0" t="n">
        <v>83</v>
      </c>
      <c r="C2577" s="0" t="n">
        <v>207</v>
      </c>
      <c r="D2577" s="0" t="s">
        <v>928</v>
      </c>
      <c r="E2577" s="0" t="n">
        <v>-20054.433</v>
      </c>
      <c r="F2577" s="0" t="n">
        <v>2.445</v>
      </c>
      <c r="G2577" s="0" t="n">
        <f aca="false">IF(ISNUMBER(E2577),E2577,VALUE(SUBSTITUTE(E2577,"#",".01")))</f>
        <v>-20054.433</v>
      </c>
    </row>
    <row r="2578" customFormat="false" ht="13" hidden="false" customHeight="false" outlineLevel="0" collapsed="false">
      <c r="A2578" s="0" t="n">
        <v>123</v>
      </c>
      <c r="B2578" s="0" t="n">
        <v>84</v>
      </c>
      <c r="C2578" s="0" t="n">
        <v>207</v>
      </c>
      <c r="D2578" s="0" t="s">
        <v>939</v>
      </c>
      <c r="E2578" s="0" t="n">
        <v>-17145.849</v>
      </c>
      <c r="F2578" s="0" t="n">
        <v>6.638</v>
      </c>
      <c r="G2578" s="0" t="n">
        <f aca="false">IF(ISNUMBER(E2578),E2578,VALUE(SUBSTITUTE(E2578,"#",".01")))</f>
        <v>-17145.849</v>
      </c>
    </row>
    <row r="2579" customFormat="false" ht="13" hidden="false" customHeight="false" outlineLevel="0" collapsed="false">
      <c r="A2579" s="0" t="n">
        <v>122</v>
      </c>
      <c r="B2579" s="0" t="n">
        <v>85</v>
      </c>
      <c r="C2579" s="0" t="n">
        <v>207</v>
      </c>
      <c r="D2579" s="0" t="s">
        <v>946</v>
      </c>
      <c r="E2579" s="0" t="n">
        <v>-13242.582</v>
      </c>
      <c r="F2579" s="0" t="n">
        <v>21.495</v>
      </c>
      <c r="G2579" s="0" t="n">
        <f aca="false">IF(ISNUMBER(E2579),E2579,VALUE(SUBSTITUTE(E2579,"#",".01")))</f>
        <v>-13242.582</v>
      </c>
    </row>
    <row r="2580" customFormat="false" ht="13" hidden="false" customHeight="false" outlineLevel="0" collapsed="false">
      <c r="A2580" s="0" t="n">
        <v>121</v>
      </c>
      <c r="B2580" s="0" t="n">
        <v>86</v>
      </c>
      <c r="C2580" s="0" t="n">
        <v>207</v>
      </c>
      <c r="D2580" s="0" t="s">
        <v>948</v>
      </c>
      <c r="E2580" s="0" t="n">
        <v>-8631.014</v>
      </c>
      <c r="F2580" s="0" t="n">
        <v>25.998</v>
      </c>
      <c r="G2580" s="0" t="n">
        <f aca="false">IF(ISNUMBER(E2580),E2580,VALUE(SUBSTITUTE(E2580,"#",".01")))</f>
        <v>-8631.014</v>
      </c>
    </row>
    <row r="2581" customFormat="false" ht="13" hidden="false" customHeight="false" outlineLevel="0" collapsed="false">
      <c r="A2581" s="0" t="n">
        <v>120</v>
      </c>
      <c r="B2581" s="0" t="n">
        <v>87</v>
      </c>
      <c r="C2581" s="0" t="n">
        <v>207</v>
      </c>
      <c r="D2581" s="0" t="s">
        <v>950</v>
      </c>
      <c r="E2581" s="0" t="n">
        <v>-2841.602</v>
      </c>
      <c r="F2581" s="0" t="n">
        <v>50.707</v>
      </c>
      <c r="G2581" s="0" t="n">
        <f aca="false">IF(ISNUMBER(E2581),E2581,VALUE(SUBSTITUTE(E2581,"#",".01")))</f>
        <v>-2841.602</v>
      </c>
    </row>
    <row r="2582" customFormat="false" ht="13" hidden="false" customHeight="false" outlineLevel="0" collapsed="false">
      <c r="A2582" s="0" t="n">
        <v>119</v>
      </c>
      <c r="B2582" s="0" t="n">
        <v>88</v>
      </c>
      <c r="C2582" s="0" t="n">
        <v>207</v>
      </c>
      <c r="D2582" s="0" t="s">
        <v>952</v>
      </c>
      <c r="E2582" s="0" t="n">
        <v>3537.912</v>
      </c>
      <c r="F2582" s="0" t="n">
        <v>55.276</v>
      </c>
      <c r="G2582" s="0" t="n">
        <f aca="false">IF(ISNUMBER(E2582),E2582,VALUE(SUBSTITUTE(E2582,"#",".01")))</f>
        <v>3537.912</v>
      </c>
    </row>
    <row r="2583" customFormat="false" ht="13" hidden="false" customHeight="false" outlineLevel="0" collapsed="false">
      <c r="A2583" s="0" t="n">
        <v>118</v>
      </c>
      <c r="B2583" s="0" t="n">
        <v>89</v>
      </c>
      <c r="C2583" s="0" t="n">
        <v>207</v>
      </c>
      <c r="D2583" s="0" t="s">
        <v>955</v>
      </c>
      <c r="E2583" s="0" t="n">
        <v>11131.119</v>
      </c>
      <c r="F2583" s="0" t="n">
        <v>52.448</v>
      </c>
      <c r="G2583" s="0" t="n">
        <f aca="false">IF(ISNUMBER(E2583),E2583,VALUE(SUBSTITUTE(E2583,"#",".01")))</f>
        <v>11131.119</v>
      </c>
    </row>
    <row r="2584" customFormat="false" ht="13" hidden="false" customHeight="false" outlineLevel="0" collapsed="false">
      <c r="A2584" s="0" t="n">
        <v>128</v>
      </c>
      <c r="B2584" s="0" t="n">
        <v>80</v>
      </c>
      <c r="C2584" s="0" t="n">
        <v>208</v>
      </c>
      <c r="D2584" s="0" t="s">
        <v>893</v>
      </c>
      <c r="E2584" s="0" t="s">
        <v>956</v>
      </c>
      <c r="F2584" s="0" t="s">
        <v>180</v>
      </c>
      <c r="G2584" s="0" t="n">
        <f aca="false">IF(ISNUMBER(E2584),E2584,VALUE(SUBSTITUTE(E2584,"#",".01")))</f>
        <v>-13097.01</v>
      </c>
    </row>
    <row r="2585" customFormat="false" ht="13" hidden="false" customHeight="false" outlineLevel="0" collapsed="false">
      <c r="A2585" s="0" t="n">
        <v>127</v>
      </c>
      <c r="B2585" s="0" t="n">
        <v>81</v>
      </c>
      <c r="C2585" s="0" t="n">
        <v>208</v>
      </c>
      <c r="D2585" s="0" t="s">
        <v>911</v>
      </c>
      <c r="E2585" s="0" t="n">
        <v>-16749.473</v>
      </c>
      <c r="F2585" s="0" t="n">
        <v>1.99</v>
      </c>
      <c r="G2585" s="0" t="n">
        <f aca="false">IF(ISNUMBER(E2585),E2585,VALUE(SUBSTITUTE(E2585,"#",".01")))</f>
        <v>-16749.473</v>
      </c>
    </row>
    <row r="2586" customFormat="false" ht="13" hidden="false" customHeight="false" outlineLevel="0" collapsed="false">
      <c r="A2586" s="0" t="n">
        <v>126</v>
      </c>
      <c r="B2586" s="0" t="n">
        <v>82</v>
      </c>
      <c r="C2586" s="0" t="n">
        <v>208</v>
      </c>
      <c r="D2586" s="0" t="s">
        <v>917</v>
      </c>
      <c r="E2586" s="0" t="n">
        <v>-21748.455</v>
      </c>
      <c r="F2586" s="0" t="n">
        <v>1.244</v>
      </c>
      <c r="G2586" s="0" t="n">
        <f aca="false">IF(ISNUMBER(E2586),E2586,VALUE(SUBSTITUTE(E2586,"#",".01")))</f>
        <v>-21748.455</v>
      </c>
    </row>
    <row r="2587" customFormat="false" ht="13" hidden="false" customHeight="false" outlineLevel="0" collapsed="false">
      <c r="A2587" s="0" t="n">
        <v>125</v>
      </c>
      <c r="B2587" s="0" t="n">
        <v>83</v>
      </c>
      <c r="C2587" s="0" t="n">
        <v>208</v>
      </c>
      <c r="D2587" s="0" t="s">
        <v>928</v>
      </c>
      <c r="E2587" s="0" t="n">
        <v>-18870.022</v>
      </c>
      <c r="F2587" s="0" t="n">
        <v>2.355</v>
      </c>
      <c r="G2587" s="0" t="n">
        <f aca="false">IF(ISNUMBER(E2587),E2587,VALUE(SUBSTITUTE(E2587,"#",".01")))</f>
        <v>-18870.022</v>
      </c>
    </row>
    <row r="2588" customFormat="false" ht="13" hidden="false" customHeight="false" outlineLevel="0" collapsed="false">
      <c r="A2588" s="0" t="n">
        <v>124</v>
      </c>
      <c r="B2588" s="0" t="n">
        <v>84</v>
      </c>
      <c r="C2588" s="0" t="n">
        <v>208</v>
      </c>
      <c r="D2588" s="0" t="s">
        <v>939</v>
      </c>
      <c r="E2588" s="0" t="n">
        <v>-17469.516</v>
      </c>
      <c r="F2588" s="0" t="n">
        <v>1.802</v>
      </c>
      <c r="G2588" s="0" t="n">
        <f aca="false">IF(ISNUMBER(E2588),E2588,VALUE(SUBSTITUTE(E2588,"#",".01")))</f>
        <v>-17469.516</v>
      </c>
    </row>
    <row r="2589" customFormat="false" ht="13" hidden="false" customHeight="false" outlineLevel="0" collapsed="false">
      <c r="A2589" s="0" t="n">
        <v>123</v>
      </c>
      <c r="B2589" s="0" t="n">
        <v>85</v>
      </c>
      <c r="C2589" s="0" t="n">
        <v>208</v>
      </c>
      <c r="D2589" s="0" t="s">
        <v>946</v>
      </c>
      <c r="E2589" s="0" t="n">
        <v>-12491.356</v>
      </c>
      <c r="F2589" s="0" t="n">
        <v>25.863</v>
      </c>
      <c r="G2589" s="0" t="n">
        <f aca="false">IF(ISNUMBER(E2589),E2589,VALUE(SUBSTITUTE(E2589,"#",".01")))</f>
        <v>-12491.356</v>
      </c>
    </row>
    <row r="2590" customFormat="false" ht="13" hidden="false" customHeight="false" outlineLevel="0" collapsed="false">
      <c r="A2590" s="0" t="n">
        <v>122</v>
      </c>
      <c r="B2590" s="0" t="n">
        <v>86</v>
      </c>
      <c r="C2590" s="0" t="n">
        <v>208</v>
      </c>
      <c r="D2590" s="0" t="s">
        <v>948</v>
      </c>
      <c r="E2590" s="0" t="n">
        <v>-9647.976</v>
      </c>
      <c r="F2590" s="0" t="n">
        <v>11.149</v>
      </c>
      <c r="G2590" s="0" t="n">
        <f aca="false">IF(ISNUMBER(E2590),E2590,VALUE(SUBSTITUTE(E2590,"#",".01")))</f>
        <v>-9647.976</v>
      </c>
    </row>
    <row r="2591" customFormat="false" ht="13" hidden="false" customHeight="false" outlineLevel="0" collapsed="false">
      <c r="A2591" s="0" t="n">
        <v>121</v>
      </c>
      <c r="B2591" s="0" t="n">
        <v>87</v>
      </c>
      <c r="C2591" s="0" t="n">
        <v>208</v>
      </c>
      <c r="D2591" s="0" t="s">
        <v>950</v>
      </c>
      <c r="E2591" s="0" t="n">
        <v>-2665.206</v>
      </c>
      <c r="F2591" s="0" t="n">
        <v>46.535</v>
      </c>
      <c r="G2591" s="0" t="n">
        <f aca="false">IF(ISNUMBER(E2591),E2591,VALUE(SUBSTITUTE(E2591,"#",".01")))</f>
        <v>-2665.206</v>
      </c>
    </row>
    <row r="2592" customFormat="false" ht="13" hidden="false" customHeight="false" outlineLevel="0" collapsed="false">
      <c r="A2592" s="0" t="n">
        <v>120</v>
      </c>
      <c r="B2592" s="0" t="n">
        <v>88</v>
      </c>
      <c r="C2592" s="0" t="n">
        <v>208</v>
      </c>
      <c r="D2592" s="0" t="s">
        <v>952</v>
      </c>
      <c r="E2592" s="0" t="n">
        <v>1713.894</v>
      </c>
      <c r="F2592" s="0" t="n">
        <v>15.408</v>
      </c>
      <c r="G2592" s="0" t="n">
        <f aca="false">IF(ISNUMBER(E2592),E2592,VALUE(SUBSTITUTE(E2592,"#",".01")))</f>
        <v>1713.894</v>
      </c>
    </row>
    <row r="2593" customFormat="false" ht="13" hidden="false" customHeight="false" outlineLevel="0" collapsed="false">
      <c r="A2593" s="0" t="n">
        <v>119</v>
      </c>
      <c r="B2593" s="0" t="n">
        <v>89</v>
      </c>
      <c r="C2593" s="0" t="n">
        <v>208</v>
      </c>
      <c r="D2593" s="0" t="s">
        <v>955</v>
      </c>
      <c r="E2593" s="0" t="n">
        <v>10760.201</v>
      </c>
      <c r="F2593" s="0" t="n">
        <v>55.721</v>
      </c>
      <c r="G2593" s="0" t="n">
        <f aca="false">IF(ISNUMBER(E2593),E2593,VALUE(SUBSTITUTE(E2593,"#",".01")))</f>
        <v>10760.201</v>
      </c>
    </row>
    <row r="2594" customFormat="false" ht="13" hidden="false" customHeight="false" outlineLevel="0" collapsed="false">
      <c r="A2594" s="0" t="n">
        <v>129</v>
      </c>
      <c r="B2594" s="0" t="n">
        <v>80</v>
      </c>
      <c r="C2594" s="0" t="n">
        <v>209</v>
      </c>
      <c r="D2594" s="0" t="s">
        <v>893</v>
      </c>
      <c r="E2594" s="0" t="s">
        <v>957</v>
      </c>
      <c r="F2594" s="0" t="s">
        <v>190</v>
      </c>
      <c r="G2594" s="0" t="n">
        <f aca="false">IF(ISNUMBER(E2594),E2594,VALUE(SUBSTITUTE(E2594,"#",".01")))</f>
        <v>-8346.01</v>
      </c>
    </row>
    <row r="2595" customFormat="false" ht="13" hidden="false" customHeight="false" outlineLevel="0" collapsed="false">
      <c r="A2595" s="0" t="n">
        <v>128</v>
      </c>
      <c r="B2595" s="0" t="n">
        <v>81</v>
      </c>
      <c r="C2595" s="0" t="n">
        <v>209</v>
      </c>
      <c r="D2595" s="0" t="s">
        <v>911</v>
      </c>
      <c r="E2595" s="0" t="n">
        <v>-13638.048</v>
      </c>
      <c r="F2595" s="0" t="n">
        <v>7.901</v>
      </c>
      <c r="G2595" s="0" t="n">
        <f aca="false">IF(ISNUMBER(E2595),E2595,VALUE(SUBSTITUTE(E2595,"#",".01")))</f>
        <v>-13638.048</v>
      </c>
    </row>
    <row r="2596" customFormat="false" ht="13" hidden="false" customHeight="false" outlineLevel="0" collapsed="false">
      <c r="A2596" s="0" t="n">
        <v>127</v>
      </c>
      <c r="B2596" s="0" t="n">
        <v>82</v>
      </c>
      <c r="C2596" s="0" t="n">
        <v>209</v>
      </c>
      <c r="D2596" s="0" t="s">
        <v>917</v>
      </c>
      <c r="E2596" s="0" t="n">
        <v>-17614.44</v>
      </c>
      <c r="F2596" s="0" t="n">
        <v>1.813</v>
      </c>
      <c r="G2596" s="0" t="n">
        <f aca="false">IF(ISNUMBER(E2596),E2596,VALUE(SUBSTITUTE(E2596,"#",".01")))</f>
        <v>-17614.44</v>
      </c>
    </row>
    <row r="2597" customFormat="false" ht="13" hidden="false" customHeight="false" outlineLevel="0" collapsed="false">
      <c r="A2597" s="0" t="n">
        <v>126</v>
      </c>
      <c r="B2597" s="0" t="n">
        <v>83</v>
      </c>
      <c r="C2597" s="0" t="n">
        <v>209</v>
      </c>
      <c r="D2597" s="0" t="s">
        <v>928</v>
      </c>
      <c r="E2597" s="0" t="n">
        <v>-18258.461</v>
      </c>
      <c r="F2597" s="0" t="n">
        <v>1.448</v>
      </c>
      <c r="G2597" s="0" t="n">
        <f aca="false">IF(ISNUMBER(E2597),E2597,VALUE(SUBSTITUTE(E2597,"#",".01")))</f>
        <v>-18258.461</v>
      </c>
    </row>
    <row r="2598" customFormat="false" ht="13" hidden="false" customHeight="false" outlineLevel="0" collapsed="false">
      <c r="A2598" s="0" t="n">
        <v>125</v>
      </c>
      <c r="B2598" s="0" t="n">
        <v>84</v>
      </c>
      <c r="C2598" s="0" t="n">
        <v>209</v>
      </c>
      <c r="D2598" s="0" t="s">
        <v>939</v>
      </c>
      <c r="E2598" s="0" t="n">
        <v>-16365.944</v>
      </c>
      <c r="F2598" s="0" t="n">
        <v>1.842</v>
      </c>
      <c r="G2598" s="0" t="n">
        <f aca="false">IF(ISNUMBER(E2598),E2598,VALUE(SUBSTITUTE(E2598,"#",".01")))</f>
        <v>-16365.944</v>
      </c>
    </row>
    <row r="2599" customFormat="false" ht="13" hidden="false" customHeight="false" outlineLevel="0" collapsed="false">
      <c r="A2599" s="0" t="n">
        <v>124</v>
      </c>
      <c r="B2599" s="0" t="n">
        <v>85</v>
      </c>
      <c r="C2599" s="0" t="n">
        <v>209</v>
      </c>
      <c r="D2599" s="0" t="s">
        <v>946</v>
      </c>
      <c r="E2599" s="0" t="n">
        <v>-12879.634</v>
      </c>
      <c r="F2599" s="0" t="n">
        <v>7.463</v>
      </c>
      <c r="G2599" s="0" t="n">
        <f aca="false">IF(ISNUMBER(E2599),E2599,VALUE(SUBSTITUTE(E2599,"#",".01")))</f>
        <v>-12879.634</v>
      </c>
    </row>
    <row r="2600" customFormat="false" ht="13" hidden="false" customHeight="false" outlineLevel="0" collapsed="false">
      <c r="A2600" s="0" t="n">
        <v>123</v>
      </c>
      <c r="B2600" s="0" t="n">
        <v>86</v>
      </c>
      <c r="C2600" s="0" t="n">
        <v>209</v>
      </c>
      <c r="D2600" s="0" t="s">
        <v>948</v>
      </c>
      <c r="E2600" s="0" t="n">
        <v>-8928.61</v>
      </c>
      <c r="F2600" s="0" t="n">
        <v>19.988</v>
      </c>
      <c r="G2600" s="0" t="n">
        <f aca="false">IF(ISNUMBER(E2600),E2600,VALUE(SUBSTITUTE(E2600,"#",".01")))</f>
        <v>-8928.61</v>
      </c>
    </row>
    <row r="2601" customFormat="false" ht="13" hidden="false" customHeight="false" outlineLevel="0" collapsed="false">
      <c r="A2601" s="0" t="n">
        <v>122</v>
      </c>
      <c r="B2601" s="0" t="n">
        <v>87</v>
      </c>
      <c r="C2601" s="0" t="n">
        <v>209</v>
      </c>
      <c r="D2601" s="0" t="s">
        <v>950</v>
      </c>
      <c r="E2601" s="0" t="n">
        <v>-3769.239</v>
      </c>
      <c r="F2601" s="0" t="n">
        <v>14.625</v>
      </c>
      <c r="G2601" s="0" t="n">
        <f aca="false">IF(ISNUMBER(E2601),E2601,VALUE(SUBSTITUTE(E2601,"#",".01")))</f>
        <v>-3769.239</v>
      </c>
    </row>
    <row r="2602" customFormat="false" ht="13" hidden="false" customHeight="false" outlineLevel="0" collapsed="false">
      <c r="A2602" s="0" t="n">
        <v>121</v>
      </c>
      <c r="B2602" s="0" t="n">
        <v>88</v>
      </c>
      <c r="C2602" s="0" t="n">
        <v>209</v>
      </c>
      <c r="D2602" s="0" t="s">
        <v>952</v>
      </c>
      <c r="E2602" s="0" t="n">
        <v>1854.952</v>
      </c>
      <c r="F2602" s="0" t="n">
        <v>50.467</v>
      </c>
      <c r="G2602" s="0" t="n">
        <f aca="false">IF(ISNUMBER(E2602),E2602,VALUE(SUBSTITUTE(E2602,"#",".01")))</f>
        <v>1854.952</v>
      </c>
    </row>
    <row r="2603" customFormat="false" ht="13" hidden="false" customHeight="false" outlineLevel="0" collapsed="false">
      <c r="A2603" s="0" t="n">
        <v>120</v>
      </c>
      <c r="B2603" s="0" t="n">
        <v>89</v>
      </c>
      <c r="C2603" s="0" t="n">
        <v>209</v>
      </c>
      <c r="D2603" s="0" t="s">
        <v>955</v>
      </c>
      <c r="E2603" s="0" t="n">
        <v>8844.409</v>
      </c>
      <c r="F2603" s="0" t="n">
        <v>50.608</v>
      </c>
      <c r="G2603" s="0" t="n">
        <f aca="false">IF(ISNUMBER(E2603),E2603,VALUE(SUBSTITUTE(E2603,"#",".01")))</f>
        <v>8844.409</v>
      </c>
    </row>
    <row r="2604" customFormat="false" ht="13" hidden="false" customHeight="false" outlineLevel="0" collapsed="false">
      <c r="A2604" s="0" t="n">
        <v>119</v>
      </c>
      <c r="B2604" s="0" t="n">
        <v>90</v>
      </c>
      <c r="C2604" s="0" t="n">
        <v>209</v>
      </c>
      <c r="D2604" s="0" t="s">
        <v>958</v>
      </c>
      <c r="E2604" s="0" t="n">
        <v>16502.052</v>
      </c>
      <c r="F2604" s="0" t="n">
        <v>99.873</v>
      </c>
      <c r="G2604" s="0" t="n">
        <f aca="false">IF(ISNUMBER(E2604),E2604,VALUE(SUBSTITUTE(E2604,"#",".01")))</f>
        <v>16502.052</v>
      </c>
    </row>
    <row r="2605" customFormat="false" ht="13" hidden="false" customHeight="false" outlineLevel="0" collapsed="false">
      <c r="A2605" s="0" t="n">
        <v>130</v>
      </c>
      <c r="B2605" s="0" t="n">
        <v>80</v>
      </c>
      <c r="C2605" s="0" t="n">
        <v>210</v>
      </c>
      <c r="D2605" s="0" t="s">
        <v>893</v>
      </c>
      <c r="E2605" s="0" t="s">
        <v>281</v>
      </c>
      <c r="F2605" s="0" t="s">
        <v>180</v>
      </c>
      <c r="G2605" s="0" t="n">
        <f aca="false">IF(ISNUMBER(E2605),E2605,VALUE(SUBSTITUTE(E2605,"#",".01")))</f>
        <v>-5114.01</v>
      </c>
    </row>
    <row r="2606" customFormat="false" ht="13" hidden="false" customHeight="false" outlineLevel="0" collapsed="false">
      <c r="A2606" s="0" t="n">
        <v>129</v>
      </c>
      <c r="B2606" s="0" t="n">
        <v>81</v>
      </c>
      <c r="C2606" s="0" t="n">
        <v>210</v>
      </c>
      <c r="D2606" s="0" t="s">
        <v>911</v>
      </c>
      <c r="E2606" s="0" t="n">
        <v>-9246.298</v>
      </c>
      <c r="F2606" s="0" t="n">
        <v>11.638</v>
      </c>
      <c r="G2606" s="0" t="n">
        <f aca="false">IF(ISNUMBER(E2606),E2606,VALUE(SUBSTITUTE(E2606,"#",".01")))</f>
        <v>-9246.298</v>
      </c>
    </row>
    <row r="2607" customFormat="false" ht="13" hidden="false" customHeight="false" outlineLevel="0" collapsed="false">
      <c r="A2607" s="0" t="n">
        <v>128</v>
      </c>
      <c r="B2607" s="0" t="n">
        <v>82</v>
      </c>
      <c r="C2607" s="0" t="n">
        <v>210</v>
      </c>
      <c r="D2607" s="0" t="s">
        <v>917</v>
      </c>
      <c r="E2607" s="0" t="n">
        <v>-14728.292</v>
      </c>
      <c r="F2607" s="0" t="n">
        <v>1.527</v>
      </c>
      <c r="G2607" s="0" t="n">
        <f aca="false">IF(ISNUMBER(E2607),E2607,VALUE(SUBSTITUTE(E2607,"#",".01")))</f>
        <v>-14728.292</v>
      </c>
    </row>
    <row r="2608" customFormat="false" ht="13" hidden="false" customHeight="false" outlineLevel="0" collapsed="false">
      <c r="A2608" s="0" t="n">
        <v>127</v>
      </c>
      <c r="B2608" s="0" t="n">
        <v>83</v>
      </c>
      <c r="C2608" s="0" t="n">
        <v>210</v>
      </c>
      <c r="D2608" s="0" t="s">
        <v>928</v>
      </c>
      <c r="E2608" s="0" t="n">
        <v>-14791.778</v>
      </c>
      <c r="F2608" s="0" t="n">
        <v>1.446</v>
      </c>
      <c r="G2608" s="0" t="n">
        <f aca="false">IF(ISNUMBER(E2608),E2608,VALUE(SUBSTITUTE(E2608,"#",".01")))</f>
        <v>-14791.778</v>
      </c>
    </row>
    <row r="2609" customFormat="false" ht="13" hidden="false" customHeight="false" outlineLevel="0" collapsed="false">
      <c r="A2609" s="0" t="n">
        <v>126</v>
      </c>
      <c r="B2609" s="0" t="n">
        <v>84</v>
      </c>
      <c r="C2609" s="0" t="n">
        <v>210</v>
      </c>
      <c r="D2609" s="0" t="s">
        <v>939</v>
      </c>
      <c r="E2609" s="0" t="n">
        <v>-15953.071</v>
      </c>
      <c r="F2609" s="0" t="n">
        <v>1.242</v>
      </c>
      <c r="G2609" s="0" t="n">
        <f aca="false">IF(ISNUMBER(E2609),E2609,VALUE(SUBSTITUTE(E2609,"#",".01")))</f>
        <v>-15953.071</v>
      </c>
    </row>
    <row r="2610" customFormat="false" ht="13" hidden="false" customHeight="false" outlineLevel="0" collapsed="false">
      <c r="A2610" s="0" t="n">
        <v>125</v>
      </c>
      <c r="B2610" s="0" t="n">
        <v>85</v>
      </c>
      <c r="C2610" s="0" t="n">
        <v>210</v>
      </c>
      <c r="D2610" s="0" t="s">
        <v>946</v>
      </c>
      <c r="E2610" s="0" t="n">
        <v>-11971.83</v>
      </c>
      <c r="F2610" s="0" t="n">
        <v>7.843</v>
      </c>
      <c r="G2610" s="0" t="n">
        <f aca="false">IF(ISNUMBER(E2610),E2610,VALUE(SUBSTITUTE(E2610,"#",".01")))</f>
        <v>-11971.83</v>
      </c>
    </row>
    <row r="2611" customFormat="false" ht="13" hidden="false" customHeight="false" outlineLevel="0" collapsed="false">
      <c r="A2611" s="0" t="n">
        <v>124</v>
      </c>
      <c r="B2611" s="0" t="n">
        <v>86</v>
      </c>
      <c r="C2611" s="0" t="n">
        <v>210</v>
      </c>
      <c r="D2611" s="0" t="s">
        <v>948</v>
      </c>
      <c r="E2611" s="0" t="n">
        <v>-9597.913</v>
      </c>
      <c r="F2611" s="0" t="n">
        <v>8.558</v>
      </c>
      <c r="G2611" s="0" t="n">
        <f aca="false">IF(ISNUMBER(E2611),E2611,VALUE(SUBSTITUTE(E2611,"#",".01")))</f>
        <v>-9597.913</v>
      </c>
    </row>
    <row r="2612" customFormat="false" ht="13" hidden="false" customHeight="false" outlineLevel="0" collapsed="false">
      <c r="A2612" s="0" t="n">
        <v>123</v>
      </c>
      <c r="B2612" s="0" t="n">
        <v>87</v>
      </c>
      <c r="C2612" s="0" t="n">
        <v>210</v>
      </c>
      <c r="D2612" s="0" t="s">
        <v>950</v>
      </c>
      <c r="E2612" s="0" t="n">
        <v>-3346.17</v>
      </c>
      <c r="F2612" s="0" t="n">
        <v>22.232</v>
      </c>
      <c r="G2612" s="0" t="n">
        <f aca="false">IF(ISNUMBER(E2612),E2612,VALUE(SUBSTITUTE(E2612,"#",".01")))</f>
        <v>-3346.17</v>
      </c>
    </row>
    <row r="2613" customFormat="false" ht="13" hidden="false" customHeight="false" outlineLevel="0" collapsed="false">
      <c r="A2613" s="0" t="n">
        <v>122</v>
      </c>
      <c r="B2613" s="0" t="n">
        <v>88</v>
      </c>
      <c r="C2613" s="0" t="n">
        <v>210</v>
      </c>
      <c r="D2613" s="0" t="s">
        <v>952</v>
      </c>
      <c r="E2613" s="0" t="n">
        <v>461.069</v>
      </c>
      <c r="F2613" s="0" t="n">
        <v>15.195</v>
      </c>
      <c r="G2613" s="0" t="n">
        <f aca="false">IF(ISNUMBER(E2613),E2613,VALUE(SUBSTITUTE(E2613,"#",".01")))</f>
        <v>461.069</v>
      </c>
    </row>
    <row r="2614" customFormat="false" ht="13" hidden="false" customHeight="false" outlineLevel="0" collapsed="false">
      <c r="A2614" s="0" t="n">
        <v>121</v>
      </c>
      <c r="B2614" s="0" t="n">
        <v>89</v>
      </c>
      <c r="C2614" s="0" t="n">
        <v>210</v>
      </c>
      <c r="D2614" s="0" t="s">
        <v>955</v>
      </c>
      <c r="E2614" s="0" t="n">
        <v>8789.565</v>
      </c>
      <c r="F2614" s="0" t="n">
        <v>57.402</v>
      </c>
      <c r="G2614" s="0" t="n">
        <f aca="false">IF(ISNUMBER(E2614),E2614,VALUE(SUBSTITUTE(E2614,"#",".01")))</f>
        <v>8789.565</v>
      </c>
    </row>
    <row r="2615" customFormat="false" ht="13" hidden="false" customHeight="false" outlineLevel="0" collapsed="false">
      <c r="A2615" s="0" t="n">
        <v>120</v>
      </c>
      <c r="B2615" s="0" t="n">
        <v>90</v>
      </c>
      <c r="C2615" s="0" t="n">
        <v>210</v>
      </c>
      <c r="D2615" s="0" t="s">
        <v>958</v>
      </c>
      <c r="E2615" s="0" t="n">
        <v>14042.591</v>
      </c>
      <c r="F2615" s="0" t="n">
        <v>25.008</v>
      </c>
      <c r="G2615" s="0" t="n">
        <f aca="false">IF(ISNUMBER(E2615),E2615,VALUE(SUBSTITUTE(E2615,"#",".01")))</f>
        <v>14042.591</v>
      </c>
    </row>
    <row r="2616" customFormat="false" ht="13" hidden="false" customHeight="false" outlineLevel="0" collapsed="false">
      <c r="A2616" s="0" t="n">
        <v>130</v>
      </c>
      <c r="B2616" s="0" t="n">
        <v>81</v>
      </c>
      <c r="C2616" s="0" t="n">
        <v>211</v>
      </c>
      <c r="D2616" s="0" t="s">
        <v>911</v>
      </c>
      <c r="E2616" s="0" t="s">
        <v>959</v>
      </c>
      <c r="F2616" s="0" t="s">
        <v>494</v>
      </c>
      <c r="G2616" s="0" t="n">
        <f aca="false">IF(ISNUMBER(E2616),E2616,VALUE(SUBSTITUTE(E2616,"#",".01")))</f>
        <v>-6076.01</v>
      </c>
    </row>
    <row r="2617" customFormat="false" ht="13" hidden="false" customHeight="false" outlineLevel="0" collapsed="false">
      <c r="A2617" s="0" t="n">
        <v>129</v>
      </c>
      <c r="B2617" s="0" t="n">
        <v>82</v>
      </c>
      <c r="C2617" s="0" t="n">
        <v>211</v>
      </c>
      <c r="D2617" s="0" t="s">
        <v>917</v>
      </c>
      <c r="E2617" s="0" t="n">
        <v>-10491.45</v>
      </c>
      <c r="F2617" s="0" t="n">
        <v>2.661</v>
      </c>
      <c r="G2617" s="0" t="n">
        <f aca="false">IF(ISNUMBER(E2617),E2617,VALUE(SUBSTITUTE(E2617,"#",".01")))</f>
        <v>-10491.45</v>
      </c>
    </row>
    <row r="2618" customFormat="false" ht="13" hidden="false" customHeight="false" outlineLevel="0" collapsed="false">
      <c r="A2618" s="0" t="n">
        <v>128</v>
      </c>
      <c r="B2618" s="0" t="n">
        <v>83</v>
      </c>
      <c r="C2618" s="0" t="n">
        <v>211</v>
      </c>
      <c r="D2618" s="0" t="s">
        <v>928</v>
      </c>
      <c r="E2618" s="0" t="n">
        <v>-11858.421</v>
      </c>
      <c r="F2618" s="0" t="n">
        <v>5.5</v>
      </c>
      <c r="G2618" s="0" t="n">
        <f aca="false">IF(ISNUMBER(E2618),E2618,VALUE(SUBSTITUTE(E2618,"#",".01")))</f>
        <v>-11858.421</v>
      </c>
    </row>
    <row r="2619" customFormat="false" ht="13" hidden="false" customHeight="false" outlineLevel="0" collapsed="false">
      <c r="A2619" s="0" t="n">
        <v>127</v>
      </c>
      <c r="B2619" s="0" t="n">
        <v>84</v>
      </c>
      <c r="C2619" s="0" t="n">
        <v>211</v>
      </c>
      <c r="D2619" s="0" t="s">
        <v>939</v>
      </c>
      <c r="E2619" s="0" t="n">
        <v>-12432.507</v>
      </c>
      <c r="F2619" s="0" t="n">
        <v>1.343</v>
      </c>
      <c r="G2619" s="0" t="n">
        <f aca="false">IF(ISNUMBER(E2619),E2619,VALUE(SUBSTITUTE(E2619,"#",".01")))</f>
        <v>-12432.507</v>
      </c>
    </row>
    <row r="2620" customFormat="false" ht="13" hidden="false" customHeight="false" outlineLevel="0" collapsed="false">
      <c r="A2620" s="0" t="n">
        <v>126</v>
      </c>
      <c r="B2620" s="0" t="n">
        <v>85</v>
      </c>
      <c r="C2620" s="0" t="n">
        <v>211</v>
      </c>
      <c r="D2620" s="0" t="s">
        <v>946</v>
      </c>
      <c r="E2620" s="0" t="n">
        <v>-11647.148</v>
      </c>
      <c r="F2620" s="0" t="n">
        <v>2.771</v>
      </c>
      <c r="G2620" s="0" t="n">
        <f aca="false">IF(ISNUMBER(E2620),E2620,VALUE(SUBSTITUTE(E2620,"#",".01")))</f>
        <v>-11647.148</v>
      </c>
    </row>
    <row r="2621" customFormat="false" ht="13" hidden="false" customHeight="false" outlineLevel="0" collapsed="false">
      <c r="A2621" s="0" t="n">
        <v>125</v>
      </c>
      <c r="B2621" s="0" t="n">
        <v>86</v>
      </c>
      <c r="C2621" s="0" t="n">
        <v>211</v>
      </c>
      <c r="D2621" s="0" t="s">
        <v>948</v>
      </c>
      <c r="E2621" s="0" t="n">
        <v>-8755.556</v>
      </c>
      <c r="F2621" s="0" t="n">
        <v>6.793</v>
      </c>
      <c r="G2621" s="0" t="n">
        <f aca="false">IF(ISNUMBER(E2621),E2621,VALUE(SUBSTITUTE(E2621,"#",".01")))</f>
        <v>-8755.556</v>
      </c>
    </row>
    <row r="2622" customFormat="false" ht="13" hidden="false" customHeight="false" outlineLevel="0" collapsed="false">
      <c r="A2622" s="0" t="n">
        <v>124</v>
      </c>
      <c r="B2622" s="0" t="n">
        <v>87</v>
      </c>
      <c r="C2622" s="0" t="n">
        <v>211</v>
      </c>
      <c r="D2622" s="0" t="s">
        <v>950</v>
      </c>
      <c r="E2622" s="0" t="n">
        <v>-4157.682</v>
      </c>
      <c r="F2622" s="0" t="n">
        <v>21.101</v>
      </c>
      <c r="G2622" s="0" t="n">
        <f aca="false">IF(ISNUMBER(E2622),E2622,VALUE(SUBSTITUTE(E2622,"#",".01")))</f>
        <v>-4157.682</v>
      </c>
    </row>
    <row r="2623" customFormat="false" ht="13" hidden="false" customHeight="false" outlineLevel="0" collapsed="false">
      <c r="A2623" s="0" t="n">
        <v>123</v>
      </c>
      <c r="B2623" s="0" t="n">
        <v>88</v>
      </c>
      <c r="C2623" s="0" t="n">
        <v>211</v>
      </c>
      <c r="D2623" s="0" t="s">
        <v>952</v>
      </c>
      <c r="E2623" s="0" t="n">
        <v>836.47</v>
      </c>
      <c r="F2623" s="0" t="n">
        <v>26.242</v>
      </c>
      <c r="G2623" s="0" t="n">
        <f aca="false">IF(ISNUMBER(E2623),E2623,VALUE(SUBSTITUTE(E2623,"#",".01")))</f>
        <v>836.47</v>
      </c>
    </row>
    <row r="2624" customFormat="false" ht="13" hidden="false" customHeight="false" outlineLevel="0" collapsed="false">
      <c r="A2624" s="0" t="n">
        <v>122</v>
      </c>
      <c r="B2624" s="0" t="n">
        <v>89</v>
      </c>
      <c r="C2624" s="0" t="n">
        <v>211</v>
      </c>
      <c r="D2624" s="0" t="s">
        <v>955</v>
      </c>
      <c r="E2624" s="0" t="n">
        <v>7204.953</v>
      </c>
      <c r="F2624" s="0" t="n">
        <v>71.212</v>
      </c>
      <c r="G2624" s="0" t="n">
        <f aca="false">IF(ISNUMBER(E2624),E2624,VALUE(SUBSTITUTE(E2624,"#",".01")))</f>
        <v>7204.953</v>
      </c>
    </row>
    <row r="2625" customFormat="false" ht="13" hidden="false" customHeight="false" outlineLevel="0" collapsed="false">
      <c r="A2625" s="0" t="n">
        <v>121</v>
      </c>
      <c r="B2625" s="0" t="n">
        <v>90</v>
      </c>
      <c r="C2625" s="0" t="n">
        <v>211</v>
      </c>
      <c r="D2625" s="0" t="s">
        <v>958</v>
      </c>
      <c r="E2625" s="0" t="n">
        <v>13905.728</v>
      </c>
      <c r="F2625" s="0" t="n">
        <v>74.534</v>
      </c>
      <c r="G2625" s="0" t="n">
        <f aca="false">IF(ISNUMBER(E2625),E2625,VALUE(SUBSTITUTE(E2625,"#",".01")))</f>
        <v>13905.728</v>
      </c>
    </row>
    <row r="2626" customFormat="false" ht="13" hidden="false" customHeight="false" outlineLevel="0" collapsed="false">
      <c r="A2626" s="0" t="n">
        <v>131</v>
      </c>
      <c r="B2626" s="0" t="n">
        <v>81</v>
      </c>
      <c r="C2626" s="0" t="n">
        <v>212</v>
      </c>
      <c r="D2626" s="0" t="s">
        <v>911</v>
      </c>
      <c r="E2626" s="0" t="s">
        <v>960</v>
      </c>
      <c r="F2626" s="0" t="s">
        <v>471</v>
      </c>
      <c r="G2626" s="0" t="n">
        <f aca="false">IF(ISNUMBER(E2626),E2626,VALUE(SUBSTITUTE(E2626,"#",".01")))</f>
        <v>-1651.01</v>
      </c>
    </row>
    <row r="2627" customFormat="false" ht="13" hidden="false" customHeight="false" outlineLevel="0" collapsed="false">
      <c r="A2627" s="0" t="n">
        <v>130</v>
      </c>
      <c r="B2627" s="0" t="n">
        <v>82</v>
      </c>
      <c r="C2627" s="0" t="n">
        <v>212</v>
      </c>
      <c r="D2627" s="0" t="s">
        <v>917</v>
      </c>
      <c r="E2627" s="0" t="n">
        <v>-7547.389</v>
      </c>
      <c r="F2627" s="0" t="n">
        <v>2.209</v>
      </c>
      <c r="G2627" s="0" t="n">
        <f aca="false">IF(ISNUMBER(E2627),E2627,VALUE(SUBSTITUTE(E2627,"#",".01")))</f>
        <v>-7547.389</v>
      </c>
    </row>
    <row r="2628" customFormat="false" ht="13" hidden="false" customHeight="false" outlineLevel="0" collapsed="false">
      <c r="A2628" s="0" t="n">
        <v>129</v>
      </c>
      <c r="B2628" s="0" t="n">
        <v>83</v>
      </c>
      <c r="C2628" s="0" t="n">
        <v>212</v>
      </c>
      <c r="D2628" s="0" t="s">
        <v>928</v>
      </c>
      <c r="E2628" s="0" t="n">
        <v>-8117.295</v>
      </c>
      <c r="F2628" s="0" t="n">
        <v>1.99</v>
      </c>
      <c r="G2628" s="0" t="n">
        <f aca="false">IF(ISNUMBER(E2628),E2628,VALUE(SUBSTITUTE(E2628,"#",".01")))</f>
        <v>-8117.295</v>
      </c>
    </row>
    <row r="2629" customFormat="false" ht="13" hidden="false" customHeight="false" outlineLevel="0" collapsed="false">
      <c r="A2629" s="0" t="n">
        <v>128</v>
      </c>
      <c r="B2629" s="0" t="n">
        <v>84</v>
      </c>
      <c r="C2629" s="0" t="n">
        <v>212</v>
      </c>
      <c r="D2629" s="0" t="s">
        <v>939</v>
      </c>
      <c r="E2629" s="0" t="n">
        <v>-10369.42</v>
      </c>
      <c r="F2629" s="0" t="n">
        <v>1.248</v>
      </c>
      <c r="G2629" s="0" t="n">
        <f aca="false">IF(ISNUMBER(E2629),E2629,VALUE(SUBSTITUTE(E2629,"#",".01")))</f>
        <v>-10369.42</v>
      </c>
    </row>
    <row r="2630" customFormat="false" ht="13" hidden="false" customHeight="false" outlineLevel="0" collapsed="false">
      <c r="A2630" s="0" t="n">
        <v>127</v>
      </c>
      <c r="B2630" s="0" t="n">
        <v>85</v>
      </c>
      <c r="C2630" s="0" t="n">
        <v>212</v>
      </c>
      <c r="D2630" s="0" t="s">
        <v>946</v>
      </c>
      <c r="E2630" s="0" t="n">
        <v>-8621.19</v>
      </c>
      <c r="F2630" s="0" t="n">
        <v>7.214</v>
      </c>
      <c r="G2630" s="0" t="n">
        <f aca="false">IF(ISNUMBER(E2630),E2630,VALUE(SUBSTITUTE(E2630,"#",".01")))</f>
        <v>-8621.19</v>
      </c>
    </row>
    <row r="2631" customFormat="false" ht="13" hidden="false" customHeight="false" outlineLevel="0" collapsed="false">
      <c r="A2631" s="0" t="n">
        <v>126</v>
      </c>
      <c r="B2631" s="0" t="n">
        <v>86</v>
      </c>
      <c r="C2631" s="0" t="n">
        <v>212</v>
      </c>
      <c r="D2631" s="0" t="s">
        <v>948</v>
      </c>
      <c r="E2631" s="0" t="n">
        <v>-8659.606</v>
      </c>
      <c r="F2631" s="0" t="n">
        <v>3.182</v>
      </c>
      <c r="G2631" s="0" t="n">
        <f aca="false">IF(ISNUMBER(E2631),E2631,VALUE(SUBSTITUTE(E2631,"#",".01")))</f>
        <v>-8659.606</v>
      </c>
    </row>
    <row r="2632" customFormat="false" ht="13" hidden="false" customHeight="false" outlineLevel="0" collapsed="false">
      <c r="A2632" s="0" t="n">
        <v>125</v>
      </c>
      <c r="B2632" s="0" t="n">
        <v>87</v>
      </c>
      <c r="C2632" s="0" t="n">
        <v>212</v>
      </c>
      <c r="D2632" s="0" t="s">
        <v>950</v>
      </c>
      <c r="E2632" s="0" t="n">
        <v>-3537.587</v>
      </c>
      <c r="F2632" s="0" t="n">
        <v>25.803</v>
      </c>
      <c r="G2632" s="0" t="n">
        <f aca="false">IF(ISNUMBER(E2632),E2632,VALUE(SUBSTITUTE(E2632,"#",".01")))</f>
        <v>-3537.587</v>
      </c>
    </row>
    <row r="2633" customFormat="false" ht="13" hidden="false" customHeight="false" outlineLevel="0" collapsed="false">
      <c r="A2633" s="0" t="n">
        <v>124</v>
      </c>
      <c r="B2633" s="0" t="n">
        <v>88</v>
      </c>
      <c r="C2633" s="0" t="n">
        <v>212</v>
      </c>
      <c r="D2633" s="0" t="s">
        <v>952</v>
      </c>
      <c r="E2633" s="0" t="n">
        <v>-191.422</v>
      </c>
      <c r="F2633" s="0" t="n">
        <v>11.273</v>
      </c>
      <c r="G2633" s="0" t="n">
        <f aca="false">IF(ISNUMBER(E2633),E2633,VALUE(SUBSTITUTE(E2633,"#",".01")))</f>
        <v>-191.422</v>
      </c>
    </row>
    <row r="2634" customFormat="false" ht="13" hidden="false" customHeight="false" outlineLevel="0" collapsed="false">
      <c r="A2634" s="0" t="n">
        <v>123</v>
      </c>
      <c r="B2634" s="0" t="n">
        <v>89</v>
      </c>
      <c r="C2634" s="0" t="n">
        <v>212</v>
      </c>
      <c r="D2634" s="0" t="s">
        <v>955</v>
      </c>
      <c r="E2634" s="0" t="n">
        <v>7278.529</v>
      </c>
      <c r="F2634" s="0" t="n">
        <v>68.305</v>
      </c>
      <c r="G2634" s="0" t="n">
        <f aca="false">IF(ISNUMBER(E2634),E2634,VALUE(SUBSTITUTE(E2634,"#",".01")))</f>
        <v>7278.529</v>
      </c>
    </row>
    <row r="2635" customFormat="false" ht="13" hidden="false" customHeight="false" outlineLevel="0" collapsed="false">
      <c r="A2635" s="0" t="n">
        <v>122</v>
      </c>
      <c r="B2635" s="0" t="n">
        <v>90</v>
      </c>
      <c r="C2635" s="0" t="n">
        <v>212</v>
      </c>
      <c r="D2635" s="0" t="s">
        <v>958</v>
      </c>
      <c r="E2635" s="0" t="n">
        <v>12091.061</v>
      </c>
      <c r="F2635" s="0" t="n">
        <v>18.474</v>
      </c>
      <c r="G2635" s="0" t="n">
        <f aca="false">IF(ISNUMBER(E2635),E2635,VALUE(SUBSTITUTE(E2635,"#",".01")))</f>
        <v>12091.061</v>
      </c>
    </row>
    <row r="2636" customFormat="false" ht="13" hidden="false" customHeight="false" outlineLevel="0" collapsed="false">
      <c r="A2636" s="0" t="n">
        <v>121</v>
      </c>
      <c r="B2636" s="0" t="n">
        <v>91</v>
      </c>
      <c r="C2636" s="0" t="n">
        <v>212</v>
      </c>
      <c r="D2636" s="0" t="s">
        <v>961</v>
      </c>
      <c r="E2636" s="0" t="n">
        <v>21614.516</v>
      </c>
      <c r="F2636" s="0" t="n">
        <v>74.865</v>
      </c>
      <c r="G2636" s="0" t="n">
        <f aca="false">IF(ISNUMBER(E2636),E2636,VALUE(SUBSTITUTE(E2636,"#",".01")))</f>
        <v>21614.516</v>
      </c>
    </row>
    <row r="2637" customFormat="false" ht="13" hidden="false" customHeight="false" outlineLevel="0" collapsed="false">
      <c r="A2637" s="0" t="n">
        <v>131</v>
      </c>
      <c r="B2637" s="0" t="n">
        <v>82</v>
      </c>
      <c r="C2637" s="0" t="n">
        <v>213</v>
      </c>
      <c r="D2637" s="0" t="s">
        <v>917</v>
      </c>
      <c r="E2637" s="0" t="n">
        <v>-3184.313</v>
      </c>
      <c r="F2637" s="0" t="n">
        <v>7.796</v>
      </c>
      <c r="G2637" s="0" t="n">
        <f aca="false">IF(ISNUMBER(E2637),E2637,VALUE(SUBSTITUTE(E2637,"#",".01")))</f>
        <v>-3184.313</v>
      </c>
    </row>
    <row r="2638" customFormat="false" ht="13" hidden="false" customHeight="false" outlineLevel="0" collapsed="false">
      <c r="A2638" s="0" t="n">
        <v>130</v>
      </c>
      <c r="B2638" s="0" t="n">
        <v>83</v>
      </c>
      <c r="C2638" s="0" t="n">
        <v>213</v>
      </c>
      <c r="D2638" s="0" t="s">
        <v>928</v>
      </c>
      <c r="E2638" s="0" t="n">
        <v>-5230.649</v>
      </c>
      <c r="F2638" s="0" t="n">
        <v>5.003</v>
      </c>
      <c r="G2638" s="0" t="n">
        <f aca="false">IF(ISNUMBER(E2638),E2638,VALUE(SUBSTITUTE(E2638,"#",".01")))</f>
        <v>-5230.649</v>
      </c>
    </row>
    <row r="2639" customFormat="false" ht="13" hidden="false" customHeight="false" outlineLevel="0" collapsed="false">
      <c r="A2639" s="0" t="n">
        <v>129</v>
      </c>
      <c r="B2639" s="0" t="n">
        <v>84</v>
      </c>
      <c r="C2639" s="0" t="n">
        <v>213</v>
      </c>
      <c r="D2639" s="0" t="s">
        <v>939</v>
      </c>
      <c r="E2639" s="0" t="n">
        <v>-6653.4</v>
      </c>
      <c r="F2639" s="0" t="n">
        <v>3.092</v>
      </c>
      <c r="G2639" s="0" t="n">
        <f aca="false">IF(ISNUMBER(E2639),E2639,VALUE(SUBSTITUTE(E2639,"#",".01")))</f>
        <v>-6653.4</v>
      </c>
    </row>
    <row r="2640" customFormat="false" ht="13" hidden="false" customHeight="false" outlineLevel="0" collapsed="false">
      <c r="A2640" s="0" t="n">
        <v>128</v>
      </c>
      <c r="B2640" s="0" t="n">
        <v>85</v>
      </c>
      <c r="C2640" s="0" t="n">
        <v>213</v>
      </c>
      <c r="D2640" s="0" t="s">
        <v>946</v>
      </c>
      <c r="E2640" s="0" t="n">
        <v>-6579.472</v>
      </c>
      <c r="F2640" s="0" t="n">
        <v>4.922</v>
      </c>
      <c r="G2640" s="0" t="n">
        <f aca="false">IF(ISNUMBER(E2640),E2640,VALUE(SUBSTITUTE(E2640,"#",".01")))</f>
        <v>-6579.472</v>
      </c>
    </row>
    <row r="2641" customFormat="false" ht="13" hidden="false" customHeight="false" outlineLevel="0" collapsed="false">
      <c r="A2641" s="0" t="n">
        <v>127</v>
      </c>
      <c r="B2641" s="0" t="n">
        <v>86</v>
      </c>
      <c r="C2641" s="0" t="n">
        <v>213</v>
      </c>
      <c r="D2641" s="0" t="s">
        <v>948</v>
      </c>
      <c r="E2641" s="0" t="n">
        <v>-5698.258</v>
      </c>
      <c r="F2641" s="0" t="n">
        <v>5.678</v>
      </c>
      <c r="G2641" s="0" t="n">
        <f aca="false">IF(ISNUMBER(E2641),E2641,VALUE(SUBSTITUTE(E2641,"#",".01")))</f>
        <v>-5698.258</v>
      </c>
    </row>
    <row r="2642" customFormat="false" ht="13" hidden="false" customHeight="false" outlineLevel="0" collapsed="false">
      <c r="A2642" s="0" t="n">
        <v>126</v>
      </c>
      <c r="B2642" s="0" t="n">
        <v>87</v>
      </c>
      <c r="C2642" s="0" t="n">
        <v>213</v>
      </c>
      <c r="D2642" s="0" t="s">
        <v>950</v>
      </c>
      <c r="E2642" s="0" t="n">
        <v>-3549.848</v>
      </c>
      <c r="F2642" s="0" t="n">
        <v>7.671</v>
      </c>
      <c r="G2642" s="0" t="n">
        <f aca="false">IF(ISNUMBER(E2642),E2642,VALUE(SUBSTITUTE(E2642,"#",".01")))</f>
        <v>-3549.848</v>
      </c>
    </row>
    <row r="2643" customFormat="false" ht="13" hidden="false" customHeight="false" outlineLevel="0" collapsed="false">
      <c r="A2643" s="0" t="n">
        <v>125</v>
      </c>
      <c r="B2643" s="0" t="n">
        <v>88</v>
      </c>
      <c r="C2643" s="0" t="n">
        <v>213</v>
      </c>
      <c r="D2643" s="0" t="s">
        <v>952</v>
      </c>
      <c r="E2643" s="0" t="n">
        <v>357.656</v>
      </c>
      <c r="F2643" s="0" t="n">
        <v>20.299</v>
      </c>
      <c r="G2643" s="0" t="n">
        <f aca="false">IF(ISNUMBER(E2643),E2643,VALUE(SUBSTITUTE(E2643,"#",".01")))</f>
        <v>357.656</v>
      </c>
    </row>
    <row r="2644" customFormat="false" ht="13" hidden="false" customHeight="false" outlineLevel="0" collapsed="false">
      <c r="A2644" s="0" t="n">
        <v>124</v>
      </c>
      <c r="B2644" s="0" t="n">
        <v>89</v>
      </c>
      <c r="C2644" s="0" t="n">
        <v>213</v>
      </c>
      <c r="D2644" s="0" t="s">
        <v>955</v>
      </c>
      <c r="E2644" s="0" t="n">
        <v>6154.98</v>
      </c>
      <c r="F2644" s="0" t="n">
        <v>52.095</v>
      </c>
      <c r="G2644" s="0" t="n">
        <f aca="false">IF(ISNUMBER(E2644),E2644,VALUE(SUBSTITUTE(E2644,"#",".01")))</f>
        <v>6154.98</v>
      </c>
    </row>
    <row r="2645" customFormat="false" ht="13" hidden="false" customHeight="false" outlineLevel="0" collapsed="false">
      <c r="A2645" s="0" t="n">
        <v>123</v>
      </c>
      <c r="B2645" s="0" t="n">
        <v>90</v>
      </c>
      <c r="C2645" s="0" t="n">
        <v>213</v>
      </c>
      <c r="D2645" s="0" t="s">
        <v>958</v>
      </c>
      <c r="E2645" s="0" t="n">
        <v>12118.868</v>
      </c>
      <c r="F2645" s="0" t="n">
        <v>71.042</v>
      </c>
      <c r="G2645" s="0" t="n">
        <f aca="false">IF(ISNUMBER(E2645),E2645,VALUE(SUBSTITUTE(E2645,"#",".01")))</f>
        <v>12118.868</v>
      </c>
    </row>
    <row r="2646" customFormat="false" ht="13" hidden="false" customHeight="false" outlineLevel="0" collapsed="false">
      <c r="A2646" s="0" t="n">
        <v>122</v>
      </c>
      <c r="B2646" s="0" t="n">
        <v>91</v>
      </c>
      <c r="C2646" s="0" t="n">
        <v>213</v>
      </c>
      <c r="D2646" s="0" t="s">
        <v>961</v>
      </c>
      <c r="E2646" s="0" t="n">
        <v>19663.224</v>
      </c>
      <c r="F2646" s="0" t="n">
        <v>71.142</v>
      </c>
      <c r="G2646" s="0" t="n">
        <f aca="false">IF(ISNUMBER(E2646),E2646,VALUE(SUBSTITUTE(E2646,"#",".01")))</f>
        <v>19663.224</v>
      </c>
    </row>
    <row r="2647" customFormat="false" ht="13" hidden="false" customHeight="false" outlineLevel="0" collapsed="false">
      <c r="A2647" s="0" t="n">
        <v>132</v>
      </c>
      <c r="B2647" s="0" t="n">
        <v>82</v>
      </c>
      <c r="C2647" s="0" t="n">
        <v>214</v>
      </c>
      <c r="D2647" s="0" t="s">
        <v>917</v>
      </c>
      <c r="E2647" s="0" t="n">
        <v>-181.261</v>
      </c>
      <c r="F2647" s="0" t="n">
        <v>2.381</v>
      </c>
      <c r="G2647" s="0" t="n">
        <f aca="false">IF(ISNUMBER(E2647),E2647,VALUE(SUBSTITUTE(E2647,"#",".01")))</f>
        <v>-181.261</v>
      </c>
    </row>
    <row r="2648" customFormat="false" ht="13" hidden="false" customHeight="false" outlineLevel="0" collapsed="false">
      <c r="A2648" s="0" t="n">
        <v>131</v>
      </c>
      <c r="B2648" s="0" t="n">
        <v>83</v>
      </c>
      <c r="C2648" s="0" t="n">
        <v>214</v>
      </c>
      <c r="D2648" s="0" t="s">
        <v>928</v>
      </c>
      <c r="E2648" s="0" t="n">
        <v>-1200.193</v>
      </c>
      <c r="F2648" s="0" t="n">
        <v>11.229</v>
      </c>
      <c r="G2648" s="0" t="n">
        <f aca="false">IF(ISNUMBER(E2648),E2648,VALUE(SUBSTITUTE(E2648,"#",".01")))</f>
        <v>-1200.193</v>
      </c>
    </row>
    <row r="2649" customFormat="false" ht="13" hidden="false" customHeight="false" outlineLevel="0" collapsed="false">
      <c r="A2649" s="0" t="n">
        <v>130</v>
      </c>
      <c r="B2649" s="0" t="n">
        <v>84</v>
      </c>
      <c r="C2649" s="0" t="n">
        <v>214</v>
      </c>
      <c r="D2649" s="0" t="s">
        <v>939</v>
      </c>
      <c r="E2649" s="0" t="n">
        <v>-4469.913</v>
      </c>
      <c r="F2649" s="0" t="n">
        <v>1.528</v>
      </c>
      <c r="G2649" s="0" t="n">
        <f aca="false">IF(ISNUMBER(E2649),E2649,VALUE(SUBSTITUTE(E2649,"#",".01")))</f>
        <v>-4469.913</v>
      </c>
    </row>
    <row r="2650" customFormat="false" ht="13" hidden="false" customHeight="false" outlineLevel="0" collapsed="false">
      <c r="A2650" s="0" t="n">
        <v>129</v>
      </c>
      <c r="B2650" s="0" t="n">
        <v>85</v>
      </c>
      <c r="C2650" s="0" t="n">
        <v>214</v>
      </c>
      <c r="D2650" s="0" t="s">
        <v>946</v>
      </c>
      <c r="E2650" s="0" t="n">
        <v>-3379.708</v>
      </c>
      <c r="F2650" s="0" t="n">
        <v>4.325</v>
      </c>
      <c r="G2650" s="0" t="n">
        <f aca="false">IF(ISNUMBER(E2650),E2650,VALUE(SUBSTITUTE(E2650,"#",".01")))</f>
        <v>-3379.708</v>
      </c>
    </row>
    <row r="2651" customFormat="false" ht="13" hidden="false" customHeight="false" outlineLevel="0" collapsed="false">
      <c r="A2651" s="0" t="n">
        <v>128</v>
      </c>
      <c r="B2651" s="0" t="n">
        <v>86</v>
      </c>
      <c r="C2651" s="0" t="n">
        <v>214</v>
      </c>
      <c r="D2651" s="0" t="s">
        <v>948</v>
      </c>
      <c r="E2651" s="0" t="n">
        <v>-4319.753</v>
      </c>
      <c r="F2651" s="0" t="n">
        <v>9.199</v>
      </c>
      <c r="G2651" s="0" t="n">
        <f aca="false">IF(ISNUMBER(E2651),E2651,VALUE(SUBSTITUTE(E2651,"#",".01")))</f>
        <v>-4319.753</v>
      </c>
    </row>
    <row r="2652" customFormat="false" ht="13" hidden="false" customHeight="false" outlineLevel="0" collapsed="false">
      <c r="A2652" s="0" t="n">
        <v>127</v>
      </c>
      <c r="B2652" s="0" t="n">
        <v>87</v>
      </c>
      <c r="C2652" s="0" t="n">
        <v>214</v>
      </c>
      <c r="D2652" s="0" t="s">
        <v>950</v>
      </c>
      <c r="E2652" s="0" t="n">
        <v>-958.372</v>
      </c>
      <c r="F2652" s="0" t="n">
        <v>8.766</v>
      </c>
      <c r="G2652" s="0" t="n">
        <f aca="false">IF(ISNUMBER(E2652),E2652,VALUE(SUBSTITUTE(E2652,"#",".01")))</f>
        <v>-958.372</v>
      </c>
    </row>
    <row r="2653" customFormat="false" ht="13" hidden="false" customHeight="false" outlineLevel="0" collapsed="false">
      <c r="A2653" s="0" t="n">
        <v>126</v>
      </c>
      <c r="B2653" s="0" t="n">
        <v>88</v>
      </c>
      <c r="C2653" s="0" t="n">
        <v>214</v>
      </c>
      <c r="D2653" s="0" t="s">
        <v>952</v>
      </c>
      <c r="E2653" s="0" t="n">
        <v>100.503</v>
      </c>
      <c r="F2653" s="0" t="n">
        <v>9.205</v>
      </c>
      <c r="G2653" s="0" t="n">
        <f aca="false">IF(ISNUMBER(E2653),E2653,VALUE(SUBSTITUTE(E2653,"#",".01")))</f>
        <v>100.503</v>
      </c>
    </row>
    <row r="2654" customFormat="false" ht="13" hidden="false" customHeight="false" outlineLevel="0" collapsed="false">
      <c r="A2654" s="0" t="n">
        <v>125</v>
      </c>
      <c r="B2654" s="0" t="n">
        <v>89</v>
      </c>
      <c r="C2654" s="0" t="n">
        <v>214</v>
      </c>
      <c r="D2654" s="0" t="s">
        <v>955</v>
      </c>
      <c r="E2654" s="0" t="n">
        <v>6428.984</v>
      </c>
      <c r="F2654" s="0" t="n">
        <v>22.49</v>
      </c>
      <c r="G2654" s="0" t="n">
        <f aca="false">IF(ISNUMBER(E2654),E2654,VALUE(SUBSTITUTE(E2654,"#",".01")))</f>
        <v>6428.984</v>
      </c>
    </row>
    <row r="2655" customFormat="false" ht="13" hidden="false" customHeight="false" outlineLevel="0" collapsed="false">
      <c r="A2655" s="0" t="n">
        <v>124</v>
      </c>
      <c r="B2655" s="0" t="n">
        <v>90</v>
      </c>
      <c r="C2655" s="0" t="n">
        <v>214</v>
      </c>
      <c r="D2655" s="0" t="s">
        <v>958</v>
      </c>
      <c r="E2655" s="0" t="n">
        <v>10711.967</v>
      </c>
      <c r="F2655" s="0" t="n">
        <v>16.817</v>
      </c>
      <c r="G2655" s="0" t="n">
        <f aca="false">IF(ISNUMBER(E2655),E2655,VALUE(SUBSTITUTE(E2655,"#",".01")))</f>
        <v>10711.967</v>
      </c>
    </row>
    <row r="2656" customFormat="false" ht="13" hidden="false" customHeight="false" outlineLevel="0" collapsed="false">
      <c r="A2656" s="0" t="n">
        <v>123</v>
      </c>
      <c r="B2656" s="0" t="n">
        <v>91</v>
      </c>
      <c r="C2656" s="0" t="n">
        <v>214</v>
      </c>
      <c r="D2656" s="0" t="s">
        <v>961</v>
      </c>
      <c r="E2656" s="0" t="n">
        <v>19485.38</v>
      </c>
      <c r="F2656" s="0" t="n">
        <v>76.125</v>
      </c>
      <c r="G2656" s="0" t="n">
        <f aca="false">IF(ISNUMBER(E2656),E2656,VALUE(SUBSTITUTE(E2656,"#",".01")))</f>
        <v>19485.38</v>
      </c>
    </row>
    <row r="2657" customFormat="false" ht="13" hidden="false" customHeight="false" outlineLevel="0" collapsed="false">
      <c r="A2657" s="0" t="n">
        <v>133</v>
      </c>
      <c r="B2657" s="0" t="n">
        <v>82</v>
      </c>
      <c r="C2657" s="0" t="n">
        <v>215</v>
      </c>
      <c r="D2657" s="0" t="s">
        <v>917</v>
      </c>
      <c r="E2657" s="0" t="s">
        <v>962</v>
      </c>
      <c r="F2657" s="0" t="s">
        <v>963</v>
      </c>
      <c r="G2657" s="0" t="n">
        <f aca="false">IF(ISNUMBER(E2657),E2657,VALUE(SUBSTITUTE(E2657,"#",".01")))</f>
        <v>4477.01</v>
      </c>
    </row>
    <row r="2658" customFormat="false" ht="13" hidden="false" customHeight="false" outlineLevel="0" collapsed="false">
      <c r="A2658" s="0" t="n">
        <v>132</v>
      </c>
      <c r="B2658" s="0" t="n">
        <v>83</v>
      </c>
      <c r="C2658" s="0" t="n">
        <v>215</v>
      </c>
      <c r="D2658" s="0" t="s">
        <v>928</v>
      </c>
      <c r="E2658" s="0" t="n">
        <v>1648.537</v>
      </c>
      <c r="F2658" s="0" t="n">
        <v>14.904</v>
      </c>
      <c r="G2658" s="0" t="n">
        <f aca="false">IF(ISNUMBER(E2658),E2658,VALUE(SUBSTITUTE(E2658,"#",".01")))</f>
        <v>1648.537</v>
      </c>
    </row>
    <row r="2659" customFormat="false" ht="13" hidden="false" customHeight="false" outlineLevel="0" collapsed="false">
      <c r="A2659" s="0" t="n">
        <v>131</v>
      </c>
      <c r="B2659" s="0" t="n">
        <v>84</v>
      </c>
      <c r="C2659" s="0" t="n">
        <v>215</v>
      </c>
      <c r="D2659" s="0" t="s">
        <v>939</v>
      </c>
      <c r="E2659" s="0" t="n">
        <v>-540.277</v>
      </c>
      <c r="F2659" s="0" t="n">
        <v>2.547</v>
      </c>
      <c r="G2659" s="0" t="n">
        <f aca="false">IF(ISNUMBER(E2659),E2659,VALUE(SUBSTITUTE(E2659,"#",".01")))</f>
        <v>-540.277</v>
      </c>
    </row>
    <row r="2660" customFormat="false" ht="13" hidden="false" customHeight="false" outlineLevel="0" collapsed="false">
      <c r="A2660" s="0" t="n">
        <v>130</v>
      </c>
      <c r="B2660" s="0" t="n">
        <v>85</v>
      </c>
      <c r="C2660" s="0" t="n">
        <v>215</v>
      </c>
      <c r="D2660" s="0" t="s">
        <v>946</v>
      </c>
      <c r="E2660" s="0" t="n">
        <v>-1255.123</v>
      </c>
      <c r="F2660" s="0" t="n">
        <v>6.846</v>
      </c>
      <c r="G2660" s="0" t="n">
        <f aca="false">IF(ISNUMBER(E2660),E2660,VALUE(SUBSTITUTE(E2660,"#",".01")))</f>
        <v>-1255.123</v>
      </c>
    </row>
    <row r="2661" customFormat="false" ht="13" hidden="false" customHeight="false" outlineLevel="0" collapsed="false">
      <c r="A2661" s="0" t="n">
        <v>129</v>
      </c>
      <c r="B2661" s="0" t="n">
        <v>86</v>
      </c>
      <c r="C2661" s="0" t="n">
        <v>215</v>
      </c>
      <c r="D2661" s="0" t="s">
        <v>948</v>
      </c>
      <c r="E2661" s="0" t="n">
        <v>-1168.574</v>
      </c>
      <c r="F2661" s="0" t="n">
        <v>7.687</v>
      </c>
      <c r="G2661" s="0" t="n">
        <f aca="false">IF(ISNUMBER(E2661),E2661,VALUE(SUBSTITUTE(E2661,"#",".01")))</f>
        <v>-1168.574</v>
      </c>
    </row>
    <row r="2662" customFormat="false" ht="13" hidden="false" customHeight="false" outlineLevel="0" collapsed="false">
      <c r="A2662" s="0" t="n">
        <v>128</v>
      </c>
      <c r="B2662" s="0" t="n">
        <v>87</v>
      </c>
      <c r="C2662" s="0" t="n">
        <v>215</v>
      </c>
      <c r="D2662" s="0" t="s">
        <v>950</v>
      </c>
      <c r="E2662" s="0" t="n">
        <v>318.103</v>
      </c>
      <c r="F2662" s="0" t="n">
        <v>7.082</v>
      </c>
      <c r="G2662" s="0" t="n">
        <f aca="false">IF(ISNUMBER(E2662),E2662,VALUE(SUBSTITUTE(E2662,"#",".01")))</f>
        <v>318.103</v>
      </c>
    </row>
    <row r="2663" customFormat="false" ht="13" hidden="false" customHeight="false" outlineLevel="0" collapsed="false">
      <c r="A2663" s="0" t="n">
        <v>127</v>
      </c>
      <c r="B2663" s="0" t="n">
        <v>88</v>
      </c>
      <c r="C2663" s="0" t="n">
        <v>215</v>
      </c>
      <c r="D2663" s="0" t="s">
        <v>952</v>
      </c>
      <c r="E2663" s="0" t="n">
        <v>2533.509</v>
      </c>
      <c r="F2663" s="0" t="n">
        <v>7.594</v>
      </c>
      <c r="G2663" s="0" t="n">
        <f aca="false">IF(ISNUMBER(E2663),E2663,VALUE(SUBSTITUTE(E2663,"#",".01")))</f>
        <v>2533.509</v>
      </c>
    </row>
    <row r="2664" customFormat="false" ht="13" hidden="false" customHeight="false" outlineLevel="0" collapsed="false">
      <c r="A2664" s="0" t="n">
        <v>126</v>
      </c>
      <c r="B2664" s="0" t="n">
        <v>89</v>
      </c>
      <c r="C2664" s="0" t="n">
        <v>215</v>
      </c>
      <c r="D2664" s="0" t="s">
        <v>955</v>
      </c>
      <c r="E2664" s="0" t="n">
        <v>6011.514</v>
      </c>
      <c r="F2664" s="0" t="n">
        <v>21.406</v>
      </c>
      <c r="G2664" s="0" t="n">
        <f aca="false">IF(ISNUMBER(E2664),E2664,VALUE(SUBSTITUTE(E2664,"#",".01")))</f>
        <v>6011.514</v>
      </c>
    </row>
    <row r="2665" customFormat="false" ht="13" hidden="false" customHeight="false" outlineLevel="0" collapsed="false">
      <c r="A2665" s="0" t="n">
        <v>125</v>
      </c>
      <c r="B2665" s="0" t="n">
        <v>90</v>
      </c>
      <c r="C2665" s="0" t="n">
        <v>215</v>
      </c>
      <c r="D2665" s="0" t="s">
        <v>958</v>
      </c>
      <c r="E2665" s="0" t="n">
        <v>10926.733</v>
      </c>
      <c r="F2665" s="0" t="n">
        <v>26.889</v>
      </c>
      <c r="G2665" s="0" t="n">
        <f aca="false">IF(ISNUMBER(E2665),E2665,VALUE(SUBSTITUTE(E2665,"#",".01")))</f>
        <v>10926.733</v>
      </c>
    </row>
    <row r="2666" customFormat="false" ht="13" hidden="false" customHeight="false" outlineLevel="0" collapsed="false">
      <c r="A2666" s="0" t="n">
        <v>124</v>
      </c>
      <c r="B2666" s="0" t="n">
        <v>91</v>
      </c>
      <c r="C2666" s="0" t="n">
        <v>215</v>
      </c>
      <c r="D2666" s="0" t="s">
        <v>961</v>
      </c>
      <c r="E2666" s="0" t="n">
        <v>17871.519</v>
      </c>
      <c r="F2666" s="0" t="n">
        <v>87.012</v>
      </c>
      <c r="G2666" s="0" t="n">
        <f aca="false">IF(ISNUMBER(E2666),E2666,VALUE(SUBSTITUTE(E2666,"#",".01")))</f>
        <v>17871.519</v>
      </c>
    </row>
    <row r="2667" customFormat="false" ht="13" hidden="false" customHeight="false" outlineLevel="0" collapsed="false">
      <c r="A2667" s="0" t="n">
        <v>133</v>
      </c>
      <c r="B2667" s="0" t="n">
        <v>83</v>
      </c>
      <c r="C2667" s="0" t="n">
        <v>216</v>
      </c>
      <c r="D2667" s="0" t="s">
        <v>928</v>
      </c>
      <c r="E2667" s="0" t="n">
        <v>5873.948</v>
      </c>
      <c r="F2667" s="0" t="n">
        <v>11.178</v>
      </c>
      <c r="G2667" s="0" t="n">
        <f aca="false">IF(ISNUMBER(E2667),E2667,VALUE(SUBSTITUTE(E2667,"#",".01")))</f>
        <v>5873.948</v>
      </c>
    </row>
    <row r="2668" customFormat="false" ht="13" hidden="false" customHeight="false" outlineLevel="0" collapsed="false">
      <c r="A2668" s="0" t="n">
        <v>132</v>
      </c>
      <c r="B2668" s="0" t="n">
        <v>84</v>
      </c>
      <c r="C2668" s="0" t="n">
        <v>216</v>
      </c>
      <c r="D2668" s="0" t="s">
        <v>939</v>
      </c>
      <c r="E2668" s="0" t="n">
        <v>1783.844</v>
      </c>
      <c r="F2668" s="0" t="n">
        <v>2.203</v>
      </c>
      <c r="G2668" s="0" t="n">
        <f aca="false">IF(ISNUMBER(E2668),E2668,VALUE(SUBSTITUTE(E2668,"#",".01")))</f>
        <v>1783.844</v>
      </c>
    </row>
    <row r="2669" customFormat="false" ht="13" hidden="false" customHeight="false" outlineLevel="0" collapsed="false">
      <c r="A2669" s="0" t="n">
        <v>131</v>
      </c>
      <c r="B2669" s="0" t="n">
        <v>85</v>
      </c>
      <c r="C2669" s="0" t="n">
        <v>216</v>
      </c>
      <c r="D2669" s="0" t="s">
        <v>946</v>
      </c>
      <c r="E2669" s="0" t="n">
        <v>2257.25</v>
      </c>
      <c r="F2669" s="0" t="n">
        <v>3.647</v>
      </c>
      <c r="G2669" s="0" t="n">
        <f aca="false">IF(ISNUMBER(E2669),E2669,VALUE(SUBSTITUTE(E2669,"#",".01")))</f>
        <v>2257.25</v>
      </c>
    </row>
    <row r="2670" customFormat="false" ht="13" hidden="false" customHeight="false" outlineLevel="0" collapsed="false">
      <c r="A2670" s="0" t="n">
        <v>130</v>
      </c>
      <c r="B2670" s="0" t="n">
        <v>86</v>
      </c>
      <c r="C2670" s="0" t="n">
        <v>216</v>
      </c>
      <c r="D2670" s="0" t="s">
        <v>948</v>
      </c>
      <c r="E2670" s="0" t="n">
        <v>255.574</v>
      </c>
      <c r="F2670" s="0" t="n">
        <v>7.312</v>
      </c>
      <c r="G2670" s="0" t="n">
        <f aca="false">IF(ISNUMBER(E2670),E2670,VALUE(SUBSTITUTE(E2670,"#",".01")))</f>
        <v>255.574</v>
      </c>
    </row>
    <row r="2671" customFormat="false" ht="13" hidden="false" customHeight="false" outlineLevel="0" collapsed="false">
      <c r="A2671" s="0" t="n">
        <v>129</v>
      </c>
      <c r="B2671" s="0" t="n">
        <v>87</v>
      </c>
      <c r="C2671" s="0" t="n">
        <v>216</v>
      </c>
      <c r="D2671" s="0" t="s">
        <v>950</v>
      </c>
      <c r="E2671" s="0" t="n">
        <v>2978.909</v>
      </c>
      <c r="F2671" s="0" t="n">
        <v>14.196</v>
      </c>
      <c r="G2671" s="0" t="n">
        <f aca="false">IF(ISNUMBER(E2671),E2671,VALUE(SUBSTITUTE(E2671,"#",".01")))</f>
        <v>2978.909</v>
      </c>
    </row>
    <row r="2672" customFormat="false" ht="13" hidden="false" customHeight="false" outlineLevel="0" collapsed="false">
      <c r="A2672" s="0" t="n">
        <v>128</v>
      </c>
      <c r="B2672" s="0" t="n">
        <v>88</v>
      </c>
      <c r="C2672" s="0" t="n">
        <v>216</v>
      </c>
      <c r="D2672" s="0" t="s">
        <v>952</v>
      </c>
      <c r="E2672" s="0" t="n">
        <v>3291.002</v>
      </c>
      <c r="F2672" s="0" t="n">
        <v>8.75</v>
      </c>
      <c r="G2672" s="0" t="n">
        <f aca="false">IF(ISNUMBER(E2672),E2672,VALUE(SUBSTITUTE(E2672,"#",".01")))</f>
        <v>3291.002</v>
      </c>
    </row>
    <row r="2673" customFormat="false" ht="13" hidden="false" customHeight="false" outlineLevel="0" collapsed="false">
      <c r="A2673" s="0" t="n">
        <v>127</v>
      </c>
      <c r="B2673" s="0" t="n">
        <v>89</v>
      </c>
      <c r="C2673" s="0" t="n">
        <v>216</v>
      </c>
      <c r="D2673" s="0" t="s">
        <v>955</v>
      </c>
      <c r="E2673" s="0" t="n">
        <v>8122.698</v>
      </c>
      <c r="F2673" s="0" t="n">
        <v>26.577</v>
      </c>
      <c r="G2673" s="0" t="n">
        <f aca="false">IF(ISNUMBER(E2673),E2673,VALUE(SUBSTITUTE(E2673,"#",".01")))</f>
        <v>8122.698</v>
      </c>
    </row>
    <row r="2674" customFormat="false" ht="13" hidden="false" customHeight="false" outlineLevel="0" collapsed="false">
      <c r="A2674" s="0" t="n">
        <v>126</v>
      </c>
      <c r="B2674" s="0" t="n">
        <v>90</v>
      </c>
      <c r="C2674" s="0" t="n">
        <v>216</v>
      </c>
      <c r="D2674" s="0" t="s">
        <v>958</v>
      </c>
      <c r="E2674" s="0" t="n">
        <v>10304.294</v>
      </c>
      <c r="F2674" s="0" t="n">
        <v>12.923</v>
      </c>
      <c r="G2674" s="0" t="n">
        <f aca="false">IF(ISNUMBER(E2674),E2674,VALUE(SUBSTITUTE(E2674,"#",".01")))</f>
        <v>10304.294</v>
      </c>
    </row>
    <row r="2675" customFormat="false" ht="13" hidden="false" customHeight="false" outlineLevel="0" collapsed="false">
      <c r="A2675" s="0" t="n">
        <v>125</v>
      </c>
      <c r="B2675" s="0" t="n">
        <v>91</v>
      </c>
      <c r="C2675" s="0" t="n">
        <v>216</v>
      </c>
      <c r="D2675" s="0" t="s">
        <v>961</v>
      </c>
      <c r="E2675" s="0" t="n">
        <v>17800.445</v>
      </c>
      <c r="F2675" s="0" t="n">
        <v>69.932</v>
      </c>
      <c r="G2675" s="0" t="n">
        <f aca="false">IF(ISNUMBER(E2675),E2675,VALUE(SUBSTITUTE(E2675,"#",".01")))</f>
        <v>17800.445</v>
      </c>
    </row>
    <row r="2676" customFormat="false" ht="13" hidden="false" customHeight="false" outlineLevel="0" collapsed="false">
      <c r="A2676" s="0" t="n">
        <v>134</v>
      </c>
      <c r="B2676" s="0" t="n">
        <v>83</v>
      </c>
      <c r="C2676" s="0" t="n">
        <v>217</v>
      </c>
      <c r="D2676" s="0" t="s">
        <v>928</v>
      </c>
      <c r="E2676" s="0" t="s">
        <v>964</v>
      </c>
      <c r="F2676" s="0" t="s">
        <v>190</v>
      </c>
      <c r="G2676" s="0" t="n">
        <f aca="false">IF(ISNUMBER(E2676),E2676,VALUE(SUBSTITUTE(E2676,"#",".01")))</f>
        <v>8821.01</v>
      </c>
    </row>
    <row r="2677" customFormat="false" ht="13" hidden="false" customHeight="false" outlineLevel="0" collapsed="false">
      <c r="A2677" s="0" t="n">
        <v>133</v>
      </c>
      <c r="B2677" s="0" t="n">
        <v>84</v>
      </c>
      <c r="C2677" s="0" t="n">
        <v>217</v>
      </c>
      <c r="D2677" s="0" t="s">
        <v>939</v>
      </c>
      <c r="E2677" s="0" t="n">
        <v>5900.825</v>
      </c>
      <c r="F2677" s="0" t="n">
        <v>6.646</v>
      </c>
      <c r="G2677" s="0" t="n">
        <f aca="false">IF(ISNUMBER(E2677),E2677,VALUE(SUBSTITUTE(E2677,"#",".01")))</f>
        <v>5900.825</v>
      </c>
    </row>
    <row r="2678" customFormat="false" ht="13" hidden="false" customHeight="false" outlineLevel="0" collapsed="false">
      <c r="A2678" s="0" t="n">
        <v>132</v>
      </c>
      <c r="B2678" s="0" t="n">
        <v>85</v>
      </c>
      <c r="C2678" s="0" t="n">
        <v>217</v>
      </c>
      <c r="D2678" s="0" t="s">
        <v>946</v>
      </c>
      <c r="E2678" s="0" t="n">
        <v>4395.555</v>
      </c>
      <c r="F2678" s="0" t="n">
        <v>4.917</v>
      </c>
      <c r="G2678" s="0" t="n">
        <f aca="false">IF(ISNUMBER(E2678),E2678,VALUE(SUBSTITUTE(E2678,"#",".01")))</f>
        <v>4395.555</v>
      </c>
    </row>
    <row r="2679" customFormat="false" ht="13" hidden="false" customHeight="false" outlineLevel="0" collapsed="false">
      <c r="A2679" s="0" t="n">
        <v>131</v>
      </c>
      <c r="B2679" s="0" t="n">
        <v>86</v>
      </c>
      <c r="C2679" s="0" t="n">
        <v>217</v>
      </c>
      <c r="D2679" s="0" t="s">
        <v>948</v>
      </c>
      <c r="E2679" s="0" t="n">
        <v>3658.607</v>
      </c>
      <c r="F2679" s="0" t="n">
        <v>4.226</v>
      </c>
      <c r="G2679" s="0" t="n">
        <f aca="false">IF(ISNUMBER(E2679),E2679,VALUE(SUBSTITUTE(E2679,"#",".01")))</f>
        <v>3658.607</v>
      </c>
    </row>
    <row r="2680" customFormat="false" ht="13" hidden="false" customHeight="false" outlineLevel="0" collapsed="false">
      <c r="A2680" s="0" t="n">
        <v>130</v>
      </c>
      <c r="B2680" s="0" t="n">
        <v>87</v>
      </c>
      <c r="C2680" s="0" t="n">
        <v>217</v>
      </c>
      <c r="D2680" s="0" t="s">
        <v>950</v>
      </c>
      <c r="E2680" s="0" t="n">
        <v>4314.635</v>
      </c>
      <c r="F2680" s="0" t="n">
        <v>6.548</v>
      </c>
      <c r="G2680" s="0" t="n">
        <f aca="false">IF(ISNUMBER(E2680),E2680,VALUE(SUBSTITUTE(E2680,"#",".01")))</f>
        <v>4314.635</v>
      </c>
    </row>
    <row r="2681" customFormat="false" ht="13" hidden="false" customHeight="false" outlineLevel="0" collapsed="false">
      <c r="A2681" s="0" t="n">
        <v>129</v>
      </c>
      <c r="B2681" s="0" t="n">
        <v>88</v>
      </c>
      <c r="C2681" s="0" t="n">
        <v>217</v>
      </c>
      <c r="D2681" s="0" t="s">
        <v>952</v>
      </c>
      <c r="E2681" s="0" t="n">
        <v>5887.347</v>
      </c>
      <c r="F2681" s="0" t="n">
        <v>8.529</v>
      </c>
      <c r="G2681" s="0" t="n">
        <f aca="false">IF(ISNUMBER(E2681),E2681,VALUE(SUBSTITUTE(E2681,"#",".01")))</f>
        <v>5887.347</v>
      </c>
    </row>
    <row r="2682" customFormat="false" ht="13" hidden="false" customHeight="false" outlineLevel="0" collapsed="false">
      <c r="A2682" s="0" t="n">
        <v>128</v>
      </c>
      <c r="B2682" s="0" t="n">
        <v>89</v>
      </c>
      <c r="C2682" s="0" t="n">
        <v>217</v>
      </c>
      <c r="D2682" s="0" t="s">
        <v>955</v>
      </c>
      <c r="E2682" s="0" t="n">
        <v>8706.595</v>
      </c>
      <c r="F2682" s="0" t="n">
        <v>12.753</v>
      </c>
      <c r="G2682" s="0" t="n">
        <f aca="false">IF(ISNUMBER(E2682),E2682,VALUE(SUBSTITUTE(E2682,"#",".01")))</f>
        <v>8706.595</v>
      </c>
    </row>
    <row r="2683" customFormat="false" ht="13" hidden="false" customHeight="false" outlineLevel="0" collapsed="false">
      <c r="A2683" s="0" t="n">
        <v>127</v>
      </c>
      <c r="B2683" s="0" t="n">
        <v>90</v>
      </c>
      <c r="C2683" s="0" t="n">
        <v>217</v>
      </c>
      <c r="D2683" s="0" t="s">
        <v>958</v>
      </c>
      <c r="E2683" s="0" t="n">
        <v>12215.918</v>
      </c>
      <c r="F2683" s="0" t="n">
        <v>20.789</v>
      </c>
      <c r="G2683" s="0" t="n">
        <f aca="false">IF(ISNUMBER(E2683),E2683,VALUE(SUBSTITUTE(E2683,"#",".01")))</f>
        <v>12215.918</v>
      </c>
    </row>
    <row r="2684" customFormat="false" ht="13" hidden="false" customHeight="false" outlineLevel="0" collapsed="false">
      <c r="A2684" s="0" t="n">
        <v>126</v>
      </c>
      <c r="B2684" s="0" t="n">
        <v>91</v>
      </c>
      <c r="C2684" s="0" t="n">
        <v>217</v>
      </c>
      <c r="D2684" s="0" t="s">
        <v>961</v>
      </c>
      <c r="E2684" s="0" t="n">
        <v>17068.683</v>
      </c>
      <c r="F2684" s="0" t="n">
        <v>52.288</v>
      </c>
      <c r="G2684" s="0" t="n">
        <f aca="false">IF(ISNUMBER(E2684),E2684,VALUE(SUBSTITUTE(E2684,"#",".01")))</f>
        <v>17068.683</v>
      </c>
    </row>
    <row r="2685" customFormat="false" ht="13" hidden="false" customHeight="false" outlineLevel="0" collapsed="false">
      <c r="A2685" s="0" t="n">
        <v>125</v>
      </c>
      <c r="B2685" s="0" t="n">
        <v>92</v>
      </c>
      <c r="C2685" s="0" t="n">
        <v>217</v>
      </c>
      <c r="D2685" s="0" t="s">
        <v>965</v>
      </c>
      <c r="E2685" s="0" t="n">
        <v>22699.383</v>
      </c>
      <c r="F2685" s="0" t="n">
        <v>86.873</v>
      </c>
      <c r="G2685" s="0" t="n">
        <f aca="false">IF(ISNUMBER(E2685),E2685,VALUE(SUBSTITUTE(E2685,"#",".01")))</f>
        <v>22699.383</v>
      </c>
    </row>
    <row r="2686" customFormat="false" ht="13" hidden="false" customHeight="false" outlineLevel="0" collapsed="false">
      <c r="A2686" s="0" t="n">
        <v>135</v>
      </c>
      <c r="B2686" s="0" t="n">
        <v>83</v>
      </c>
      <c r="C2686" s="0" t="n">
        <v>218</v>
      </c>
      <c r="D2686" s="0" t="s">
        <v>928</v>
      </c>
      <c r="E2686" s="0" t="s">
        <v>966</v>
      </c>
      <c r="F2686" s="0" t="s">
        <v>589</v>
      </c>
      <c r="G2686" s="0" t="n">
        <f aca="false">IF(ISNUMBER(E2686),E2686,VALUE(SUBSTITUTE(E2686,"#",".01")))</f>
        <v>13335.01</v>
      </c>
    </row>
    <row r="2687" customFormat="false" ht="13" hidden="false" customHeight="false" outlineLevel="0" collapsed="false">
      <c r="A2687" s="0" t="n">
        <v>134</v>
      </c>
      <c r="B2687" s="0" t="n">
        <v>84</v>
      </c>
      <c r="C2687" s="0" t="n">
        <v>218</v>
      </c>
      <c r="D2687" s="0" t="s">
        <v>939</v>
      </c>
      <c r="E2687" s="0" t="n">
        <v>8358.331</v>
      </c>
      <c r="F2687" s="0" t="n">
        <v>2.379</v>
      </c>
      <c r="G2687" s="0" t="n">
        <f aca="false">IF(ISNUMBER(E2687),E2687,VALUE(SUBSTITUTE(E2687,"#",".01")))</f>
        <v>8358.331</v>
      </c>
    </row>
    <row r="2688" customFormat="false" ht="13" hidden="false" customHeight="false" outlineLevel="0" collapsed="false">
      <c r="A2688" s="0" t="n">
        <v>133</v>
      </c>
      <c r="B2688" s="0" t="n">
        <v>85</v>
      </c>
      <c r="C2688" s="0" t="n">
        <v>218</v>
      </c>
      <c r="D2688" s="0" t="s">
        <v>946</v>
      </c>
      <c r="E2688" s="0" t="n">
        <v>8098.722</v>
      </c>
      <c r="F2688" s="0" t="n">
        <v>11.623</v>
      </c>
      <c r="G2688" s="0" t="n">
        <f aca="false">IF(ISNUMBER(E2688),E2688,VALUE(SUBSTITUTE(E2688,"#",".01")))</f>
        <v>8098.722</v>
      </c>
    </row>
    <row r="2689" customFormat="false" ht="13" hidden="false" customHeight="false" outlineLevel="0" collapsed="false">
      <c r="A2689" s="0" t="n">
        <v>132</v>
      </c>
      <c r="B2689" s="0" t="n">
        <v>86</v>
      </c>
      <c r="C2689" s="0" t="n">
        <v>218</v>
      </c>
      <c r="D2689" s="0" t="s">
        <v>948</v>
      </c>
      <c r="E2689" s="0" t="n">
        <v>5217.537</v>
      </c>
      <c r="F2689" s="0" t="n">
        <v>2.373</v>
      </c>
      <c r="G2689" s="0" t="n">
        <f aca="false">IF(ISNUMBER(E2689),E2689,VALUE(SUBSTITUTE(E2689,"#",".01")))</f>
        <v>5217.537</v>
      </c>
    </row>
    <row r="2690" customFormat="false" ht="13" hidden="false" customHeight="false" outlineLevel="0" collapsed="false">
      <c r="A2690" s="0" t="n">
        <v>131</v>
      </c>
      <c r="B2690" s="0" t="n">
        <v>87</v>
      </c>
      <c r="C2690" s="0" t="n">
        <v>218</v>
      </c>
      <c r="D2690" s="0" t="s">
        <v>950</v>
      </c>
      <c r="E2690" s="0" t="n">
        <v>7059.162</v>
      </c>
      <c r="F2690" s="0" t="n">
        <v>4.781</v>
      </c>
      <c r="G2690" s="0" t="n">
        <f aca="false">IF(ISNUMBER(E2690),E2690,VALUE(SUBSTITUTE(E2690,"#",".01")))</f>
        <v>7059.162</v>
      </c>
    </row>
    <row r="2691" customFormat="false" ht="13" hidden="false" customHeight="false" outlineLevel="0" collapsed="false">
      <c r="A2691" s="0" t="n">
        <v>130</v>
      </c>
      <c r="B2691" s="0" t="n">
        <v>88</v>
      </c>
      <c r="C2691" s="0" t="n">
        <v>218</v>
      </c>
      <c r="D2691" s="0" t="s">
        <v>952</v>
      </c>
      <c r="E2691" s="0" t="n">
        <v>6651.082</v>
      </c>
      <c r="F2691" s="0" t="n">
        <v>11.186</v>
      </c>
      <c r="G2691" s="0" t="n">
        <f aca="false">IF(ISNUMBER(E2691),E2691,VALUE(SUBSTITUTE(E2691,"#",".01")))</f>
        <v>6651.082</v>
      </c>
    </row>
    <row r="2692" customFormat="false" ht="13" hidden="false" customHeight="false" outlineLevel="0" collapsed="false">
      <c r="A2692" s="0" t="n">
        <v>129</v>
      </c>
      <c r="B2692" s="0" t="n">
        <v>89</v>
      </c>
      <c r="C2692" s="0" t="n">
        <v>218</v>
      </c>
      <c r="D2692" s="0" t="s">
        <v>955</v>
      </c>
      <c r="E2692" s="0" t="n">
        <v>10843.944</v>
      </c>
      <c r="F2692" s="0" t="n">
        <v>50.763</v>
      </c>
      <c r="G2692" s="0" t="n">
        <f aca="false">IF(ISNUMBER(E2692),E2692,VALUE(SUBSTITUTE(E2692,"#",".01")))</f>
        <v>10843.944</v>
      </c>
    </row>
    <row r="2693" customFormat="false" ht="13" hidden="false" customHeight="false" outlineLevel="0" collapsed="false">
      <c r="A2693" s="0" t="n">
        <v>128</v>
      </c>
      <c r="B2693" s="0" t="n">
        <v>90</v>
      </c>
      <c r="C2693" s="0" t="n">
        <v>218</v>
      </c>
      <c r="D2693" s="0" t="s">
        <v>958</v>
      </c>
      <c r="E2693" s="0" t="n">
        <v>12374.432</v>
      </c>
      <c r="F2693" s="0" t="n">
        <v>12.952</v>
      </c>
      <c r="G2693" s="0" t="n">
        <f aca="false">IF(ISNUMBER(E2693),E2693,VALUE(SUBSTITUTE(E2693,"#",".01")))</f>
        <v>12374.432</v>
      </c>
    </row>
    <row r="2694" customFormat="false" ht="13" hidden="false" customHeight="false" outlineLevel="0" collapsed="false">
      <c r="A2694" s="0" t="n">
        <v>127</v>
      </c>
      <c r="B2694" s="0" t="n">
        <v>91</v>
      </c>
      <c r="C2694" s="0" t="n">
        <v>218</v>
      </c>
      <c r="D2694" s="0" t="s">
        <v>961</v>
      </c>
      <c r="E2694" s="0" t="n">
        <v>18668.9</v>
      </c>
      <c r="F2694" s="0" t="n">
        <v>24.613</v>
      </c>
      <c r="G2694" s="0" t="n">
        <f aca="false">IF(ISNUMBER(E2694),E2694,VALUE(SUBSTITUTE(E2694,"#",".01")))</f>
        <v>18668.9</v>
      </c>
    </row>
    <row r="2695" customFormat="false" ht="13" hidden="false" customHeight="false" outlineLevel="0" collapsed="false">
      <c r="A2695" s="0" t="n">
        <v>126</v>
      </c>
      <c r="B2695" s="0" t="n">
        <v>92</v>
      </c>
      <c r="C2695" s="0" t="n">
        <v>218</v>
      </c>
      <c r="D2695" s="0" t="s">
        <v>965</v>
      </c>
      <c r="E2695" s="0" t="n">
        <v>21923.337</v>
      </c>
      <c r="F2695" s="0" t="n">
        <v>30.519</v>
      </c>
      <c r="G2695" s="0" t="n">
        <f aca="false">IF(ISNUMBER(E2695),E2695,VALUE(SUBSTITUTE(E2695,"#",".01")))</f>
        <v>21923.337</v>
      </c>
    </row>
    <row r="2696" customFormat="false" ht="13" hidden="false" customHeight="false" outlineLevel="0" collapsed="false">
      <c r="A2696" s="0" t="n">
        <v>135</v>
      </c>
      <c r="B2696" s="0" t="n">
        <v>84</v>
      </c>
      <c r="C2696" s="0" t="n">
        <v>219</v>
      </c>
      <c r="D2696" s="0" t="s">
        <v>939</v>
      </c>
      <c r="E2696" s="0" t="s">
        <v>967</v>
      </c>
      <c r="F2696" s="0" t="s">
        <v>589</v>
      </c>
      <c r="G2696" s="0" t="n">
        <f aca="false">IF(ISNUMBER(E2696),E2696,VALUE(SUBSTITUTE(E2696,"#",".01")))</f>
        <v>12802.01</v>
      </c>
    </row>
    <row r="2697" customFormat="false" ht="13" hidden="false" customHeight="false" outlineLevel="0" collapsed="false">
      <c r="A2697" s="0" t="n">
        <v>134</v>
      </c>
      <c r="B2697" s="0" t="n">
        <v>85</v>
      </c>
      <c r="C2697" s="0" t="n">
        <v>219</v>
      </c>
      <c r="D2697" s="0" t="s">
        <v>946</v>
      </c>
      <c r="E2697" s="0" t="n">
        <v>10397.048</v>
      </c>
      <c r="F2697" s="0" t="n">
        <v>3.883</v>
      </c>
      <c r="G2697" s="0" t="n">
        <f aca="false">IF(ISNUMBER(E2697),E2697,VALUE(SUBSTITUTE(E2697,"#",".01")))</f>
        <v>10397.048</v>
      </c>
    </row>
    <row r="2698" customFormat="false" ht="13" hidden="false" customHeight="false" outlineLevel="0" collapsed="false">
      <c r="A2698" s="0" t="n">
        <v>133</v>
      </c>
      <c r="B2698" s="0" t="n">
        <v>86</v>
      </c>
      <c r="C2698" s="0" t="n">
        <v>219</v>
      </c>
      <c r="D2698" s="0" t="s">
        <v>948</v>
      </c>
      <c r="E2698" s="0" t="n">
        <v>8830.754</v>
      </c>
      <c r="F2698" s="0" t="n">
        <v>2.531</v>
      </c>
      <c r="G2698" s="0" t="n">
        <f aca="false">IF(ISNUMBER(E2698),E2698,VALUE(SUBSTITUTE(E2698,"#",".01")))</f>
        <v>8830.754</v>
      </c>
    </row>
    <row r="2699" customFormat="false" ht="13" hidden="false" customHeight="false" outlineLevel="0" collapsed="false">
      <c r="A2699" s="0" t="n">
        <v>132</v>
      </c>
      <c r="B2699" s="0" t="n">
        <v>87</v>
      </c>
      <c r="C2699" s="0" t="n">
        <v>219</v>
      </c>
      <c r="D2699" s="0" t="s">
        <v>950</v>
      </c>
      <c r="E2699" s="0" t="n">
        <v>8618.322</v>
      </c>
      <c r="F2699" s="0" t="n">
        <v>7.084</v>
      </c>
      <c r="G2699" s="0" t="n">
        <f aca="false">IF(ISNUMBER(E2699),E2699,VALUE(SUBSTITUTE(E2699,"#",".01")))</f>
        <v>8618.322</v>
      </c>
    </row>
    <row r="2700" customFormat="false" ht="13" hidden="false" customHeight="false" outlineLevel="0" collapsed="false">
      <c r="A2700" s="0" t="n">
        <v>131</v>
      </c>
      <c r="B2700" s="0" t="n">
        <v>88</v>
      </c>
      <c r="C2700" s="0" t="n">
        <v>219</v>
      </c>
      <c r="D2700" s="0" t="s">
        <v>952</v>
      </c>
      <c r="E2700" s="0" t="n">
        <v>9394.19</v>
      </c>
      <c r="F2700" s="0" t="n">
        <v>8.272</v>
      </c>
      <c r="G2700" s="0" t="n">
        <f aca="false">IF(ISNUMBER(E2700),E2700,VALUE(SUBSTITUTE(E2700,"#",".01")))</f>
        <v>9394.19</v>
      </c>
    </row>
    <row r="2701" customFormat="false" ht="13" hidden="false" customHeight="false" outlineLevel="0" collapsed="false">
      <c r="A2701" s="0" t="n">
        <v>130</v>
      </c>
      <c r="B2701" s="0" t="n">
        <v>89</v>
      </c>
      <c r="C2701" s="0" t="n">
        <v>219</v>
      </c>
      <c r="D2701" s="0" t="s">
        <v>955</v>
      </c>
      <c r="E2701" s="0" t="n">
        <v>11569.518</v>
      </c>
      <c r="F2701" s="0" t="n">
        <v>50.499</v>
      </c>
      <c r="G2701" s="0" t="n">
        <f aca="false">IF(ISNUMBER(E2701),E2701,VALUE(SUBSTITUTE(E2701,"#",".01")))</f>
        <v>11569.518</v>
      </c>
    </row>
    <row r="2702" customFormat="false" ht="13" hidden="false" customHeight="false" outlineLevel="0" collapsed="false">
      <c r="A2702" s="0" t="n">
        <v>129</v>
      </c>
      <c r="B2702" s="0" t="n">
        <v>90</v>
      </c>
      <c r="C2702" s="0" t="n">
        <v>219</v>
      </c>
      <c r="D2702" s="0" t="s">
        <v>958</v>
      </c>
      <c r="E2702" s="0" t="n">
        <v>14472.525</v>
      </c>
      <c r="F2702" s="0" t="n">
        <v>50.573</v>
      </c>
      <c r="G2702" s="0" t="n">
        <f aca="false">IF(ISNUMBER(E2702),E2702,VALUE(SUBSTITUTE(E2702,"#",".01")))</f>
        <v>14472.525</v>
      </c>
    </row>
    <row r="2703" customFormat="false" ht="13" hidden="false" customHeight="false" outlineLevel="0" collapsed="false">
      <c r="A2703" s="0" t="n">
        <v>128</v>
      </c>
      <c r="B2703" s="0" t="n">
        <v>91</v>
      </c>
      <c r="C2703" s="0" t="n">
        <v>219</v>
      </c>
      <c r="D2703" s="0" t="s">
        <v>961</v>
      </c>
      <c r="E2703" s="0" t="n">
        <v>18521.029</v>
      </c>
      <c r="F2703" s="0" t="n">
        <v>54.39</v>
      </c>
      <c r="G2703" s="0" t="n">
        <f aca="false">IF(ISNUMBER(E2703),E2703,VALUE(SUBSTITUTE(E2703,"#",".01")))</f>
        <v>18521.029</v>
      </c>
    </row>
    <row r="2704" customFormat="false" ht="13" hidden="false" customHeight="false" outlineLevel="0" collapsed="false">
      <c r="A2704" s="0" t="n">
        <v>127</v>
      </c>
      <c r="B2704" s="0" t="n">
        <v>92</v>
      </c>
      <c r="C2704" s="0" t="n">
        <v>219</v>
      </c>
      <c r="D2704" s="0" t="s">
        <v>965</v>
      </c>
      <c r="E2704" s="0" t="n">
        <v>23212.048</v>
      </c>
      <c r="F2704" s="0" t="n">
        <v>56.771</v>
      </c>
      <c r="G2704" s="0" t="n">
        <f aca="false">IF(ISNUMBER(E2704),E2704,VALUE(SUBSTITUTE(E2704,"#",".01")))</f>
        <v>23212.048</v>
      </c>
    </row>
    <row r="2705" customFormat="false" ht="13" hidden="false" customHeight="false" outlineLevel="0" collapsed="false">
      <c r="A2705" s="0" t="n">
        <v>136</v>
      </c>
      <c r="B2705" s="0" t="n">
        <v>84</v>
      </c>
      <c r="C2705" s="0" t="n">
        <v>220</v>
      </c>
      <c r="D2705" s="0" t="s">
        <v>939</v>
      </c>
      <c r="E2705" s="0" t="s">
        <v>968</v>
      </c>
      <c r="F2705" s="0" t="s">
        <v>589</v>
      </c>
      <c r="G2705" s="0" t="n">
        <f aca="false">IF(ISNUMBER(E2705),E2705,VALUE(SUBSTITUTE(E2705,"#",".01")))</f>
        <v>15465.01</v>
      </c>
    </row>
    <row r="2706" customFormat="false" ht="13" hidden="false" customHeight="false" outlineLevel="0" collapsed="false">
      <c r="A2706" s="0" t="n">
        <v>135</v>
      </c>
      <c r="B2706" s="0" t="n">
        <v>85</v>
      </c>
      <c r="C2706" s="0" t="n">
        <v>220</v>
      </c>
      <c r="D2706" s="0" t="s">
        <v>946</v>
      </c>
      <c r="E2706" s="0" t="n">
        <v>14352.164</v>
      </c>
      <c r="F2706" s="0" t="n">
        <v>51.234</v>
      </c>
      <c r="G2706" s="0" t="n">
        <f aca="false">IF(ISNUMBER(E2706),E2706,VALUE(SUBSTITUTE(E2706,"#",".01")))</f>
        <v>14352.164</v>
      </c>
    </row>
    <row r="2707" customFormat="false" ht="13" hidden="false" customHeight="false" outlineLevel="0" collapsed="false">
      <c r="A2707" s="0" t="n">
        <v>134</v>
      </c>
      <c r="B2707" s="0" t="n">
        <v>86</v>
      </c>
      <c r="C2707" s="0" t="n">
        <v>220</v>
      </c>
      <c r="D2707" s="0" t="s">
        <v>948</v>
      </c>
      <c r="E2707" s="0" t="n">
        <v>10613.426</v>
      </c>
      <c r="F2707" s="0" t="n">
        <v>2.203</v>
      </c>
      <c r="G2707" s="0" t="n">
        <f aca="false">IF(ISNUMBER(E2707),E2707,VALUE(SUBSTITUTE(E2707,"#",".01")))</f>
        <v>10613.426</v>
      </c>
    </row>
    <row r="2708" customFormat="false" ht="13" hidden="false" customHeight="false" outlineLevel="0" collapsed="false">
      <c r="A2708" s="0" t="n">
        <v>133</v>
      </c>
      <c r="B2708" s="0" t="n">
        <v>87</v>
      </c>
      <c r="C2708" s="0" t="n">
        <v>220</v>
      </c>
      <c r="D2708" s="0" t="s">
        <v>950</v>
      </c>
      <c r="E2708" s="0" t="n">
        <v>11482.904</v>
      </c>
      <c r="F2708" s="0" t="n">
        <v>4.093</v>
      </c>
      <c r="G2708" s="0" t="n">
        <f aca="false">IF(ISNUMBER(E2708),E2708,VALUE(SUBSTITUTE(E2708,"#",".01")))</f>
        <v>11482.904</v>
      </c>
    </row>
    <row r="2709" customFormat="false" ht="13" hidden="false" customHeight="false" outlineLevel="0" collapsed="false">
      <c r="A2709" s="0" t="n">
        <v>132</v>
      </c>
      <c r="B2709" s="0" t="n">
        <v>88</v>
      </c>
      <c r="C2709" s="0" t="n">
        <v>220</v>
      </c>
      <c r="D2709" s="0" t="s">
        <v>952</v>
      </c>
      <c r="E2709" s="0" t="n">
        <v>10272.874</v>
      </c>
      <c r="F2709" s="0" t="n">
        <v>9.241</v>
      </c>
      <c r="G2709" s="0" t="n">
        <f aca="false">IF(ISNUMBER(E2709),E2709,VALUE(SUBSTITUTE(E2709,"#",".01")))</f>
        <v>10272.874</v>
      </c>
    </row>
    <row r="2710" customFormat="false" ht="13" hidden="false" customHeight="false" outlineLevel="0" collapsed="false">
      <c r="A2710" s="0" t="n">
        <v>131</v>
      </c>
      <c r="B2710" s="0" t="n">
        <v>89</v>
      </c>
      <c r="C2710" s="0" t="n">
        <v>220</v>
      </c>
      <c r="D2710" s="0" t="s">
        <v>955</v>
      </c>
      <c r="E2710" s="0" t="n">
        <v>13751.627</v>
      </c>
      <c r="F2710" s="0" t="n">
        <v>14.889</v>
      </c>
      <c r="G2710" s="0" t="n">
        <f aca="false">IF(ISNUMBER(E2710),E2710,VALUE(SUBSTITUTE(E2710,"#",".01")))</f>
        <v>13751.627</v>
      </c>
    </row>
    <row r="2711" customFormat="false" ht="13" hidden="false" customHeight="false" outlineLevel="0" collapsed="false">
      <c r="A2711" s="0" t="n">
        <v>130</v>
      </c>
      <c r="B2711" s="0" t="n">
        <v>90</v>
      </c>
      <c r="C2711" s="0" t="n">
        <v>220</v>
      </c>
      <c r="D2711" s="0" t="s">
        <v>958</v>
      </c>
      <c r="E2711" s="0" t="n">
        <v>14668.946</v>
      </c>
      <c r="F2711" s="0" t="n">
        <v>22.171</v>
      </c>
      <c r="G2711" s="0" t="n">
        <f aca="false">IF(ISNUMBER(E2711),E2711,VALUE(SUBSTITUTE(E2711,"#",".01")))</f>
        <v>14668.946</v>
      </c>
    </row>
    <row r="2712" customFormat="false" ht="13" hidden="false" customHeight="false" outlineLevel="0" collapsed="false">
      <c r="A2712" s="0" t="n">
        <v>129</v>
      </c>
      <c r="B2712" s="0" t="n">
        <v>91</v>
      </c>
      <c r="C2712" s="0" t="n">
        <v>220</v>
      </c>
      <c r="D2712" s="0" t="s">
        <v>961</v>
      </c>
      <c r="E2712" s="0" t="n">
        <v>20376.714</v>
      </c>
      <c r="F2712" s="0" t="n">
        <v>56.624</v>
      </c>
      <c r="G2712" s="0" t="n">
        <f aca="false">IF(ISNUMBER(E2712),E2712,VALUE(SUBSTITUTE(E2712,"#",".01")))</f>
        <v>20376.714</v>
      </c>
    </row>
    <row r="2713" customFormat="false" ht="13" hidden="false" customHeight="false" outlineLevel="0" collapsed="false">
      <c r="A2713" s="0" t="n">
        <v>128</v>
      </c>
      <c r="B2713" s="0" t="n">
        <v>92</v>
      </c>
      <c r="C2713" s="0" t="n">
        <v>220</v>
      </c>
      <c r="D2713" s="0" t="s">
        <v>965</v>
      </c>
      <c r="E2713" s="0" t="s">
        <v>969</v>
      </c>
      <c r="F2713" s="0" t="s">
        <v>187</v>
      </c>
      <c r="G2713" s="0" t="n">
        <f aca="false">IF(ISNUMBER(E2713),E2713,VALUE(SUBSTITUTE(E2713,"#",".01")))</f>
        <v>23029.01</v>
      </c>
    </row>
    <row r="2714" customFormat="false" ht="13" hidden="false" customHeight="false" outlineLevel="0" collapsed="false">
      <c r="A2714" s="0" t="n">
        <v>136</v>
      </c>
      <c r="B2714" s="0" t="n">
        <v>85</v>
      </c>
      <c r="C2714" s="0" t="n">
        <v>221</v>
      </c>
      <c r="D2714" s="0" t="s">
        <v>946</v>
      </c>
      <c r="E2714" s="0" t="s">
        <v>970</v>
      </c>
      <c r="F2714" s="0" t="s">
        <v>190</v>
      </c>
      <c r="G2714" s="0" t="n">
        <f aca="false">IF(ISNUMBER(E2714),E2714,VALUE(SUBSTITUTE(E2714,"#",".01")))</f>
        <v>16813.01</v>
      </c>
    </row>
    <row r="2715" customFormat="false" ht="13" hidden="false" customHeight="false" outlineLevel="0" collapsed="false">
      <c r="A2715" s="0" t="n">
        <v>135</v>
      </c>
      <c r="B2715" s="0" t="n">
        <v>86</v>
      </c>
      <c r="C2715" s="0" t="n">
        <v>221</v>
      </c>
      <c r="D2715" s="0" t="s">
        <v>948</v>
      </c>
      <c r="E2715" s="0" t="n">
        <v>14472.42</v>
      </c>
      <c r="F2715" s="0" t="n">
        <v>5.902</v>
      </c>
      <c r="G2715" s="0" t="n">
        <f aca="false">IF(ISNUMBER(E2715),E2715,VALUE(SUBSTITUTE(E2715,"#",".01")))</f>
        <v>14472.42</v>
      </c>
    </row>
    <row r="2716" customFormat="false" ht="13" hidden="false" customHeight="false" outlineLevel="0" collapsed="false">
      <c r="A2716" s="0" t="n">
        <v>134</v>
      </c>
      <c r="B2716" s="0" t="n">
        <v>87</v>
      </c>
      <c r="C2716" s="0" t="n">
        <v>221</v>
      </c>
      <c r="D2716" s="0" t="s">
        <v>950</v>
      </c>
      <c r="E2716" s="0" t="n">
        <v>13278.226</v>
      </c>
      <c r="F2716" s="0" t="n">
        <v>4.796</v>
      </c>
      <c r="G2716" s="0" t="n">
        <f aca="false">IF(ISNUMBER(E2716),E2716,VALUE(SUBSTITUTE(E2716,"#",".01")))</f>
        <v>13278.226</v>
      </c>
    </row>
    <row r="2717" customFormat="false" ht="13" hidden="false" customHeight="false" outlineLevel="0" collapsed="false">
      <c r="A2717" s="0" t="n">
        <v>133</v>
      </c>
      <c r="B2717" s="0" t="n">
        <v>88</v>
      </c>
      <c r="C2717" s="0" t="n">
        <v>221</v>
      </c>
      <c r="D2717" s="0" t="s">
        <v>952</v>
      </c>
      <c r="E2717" s="0" t="n">
        <v>12963.917</v>
      </c>
      <c r="F2717" s="0" t="n">
        <v>4.656</v>
      </c>
      <c r="G2717" s="0" t="n">
        <f aca="false">IF(ISNUMBER(E2717),E2717,VALUE(SUBSTITUTE(E2717,"#",".01")))</f>
        <v>12963.917</v>
      </c>
    </row>
    <row r="2718" customFormat="false" ht="13" hidden="false" customHeight="false" outlineLevel="0" collapsed="false">
      <c r="A2718" s="0" t="n">
        <v>132</v>
      </c>
      <c r="B2718" s="0" t="n">
        <v>89</v>
      </c>
      <c r="C2718" s="0" t="n">
        <v>221</v>
      </c>
      <c r="D2718" s="0" t="s">
        <v>955</v>
      </c>
      <c r="E2718" s="0" t="n">
        <v>14523.155</v>
      </c>
      <c r="F2718" s="0" t="n">
        <v>50.427</v>
      </c>
      <c r="G2718" s="0" t="n">
        <f aca="false">IF(ISNUMBER(E2718),E2718,VALUE(SUBSTITUTE(E2718,"#",".01")))</f>
        <v>14523.155</v>
      </c>
    </row>
    <row r="2719" customFormat="false" ht="13" hidden="false" customHeight="false" outlineLevel="0" collapsed="false">
      <c r="A2719" s="0" t="n">
        <v>131</v>
      </c>
      <c r="B2719" s="0" t="n">
        <v>90</v>
      </c>
      <c r="C2719" s="0" t="n">
        <v>221</v>
      </c>
      <c r="D2719" s="0" t="s">
        <v>958</v>
      </c>
      <c r="E2719" s="0" t="n">
        <v>16937.984</v>
      </c>
      <c r="F2719" s="0" t="n">
        <v>9.357</v>
      </c>
      <c r="G2719" s="0" t="n">
        <f aca="false">IF(ISNUMBER(E2719),E2719,VALUE(SUBSTITUTE(E2719,"#",".01")))</f>
        <v>16937.984</v>
      </c>
    </row>
    <row r="2720" customFormat="false" ht="13" hidden="false" customHeight="false" outlineLevel="0" collapsed="false">
      <c r="A2720" s="0" t="n">
        <v>130</v>
      </c>
      <c r="B2720" s="0" t="n">
        <v>91</v>
      </c>
      <c r="C2720" s="0" t="n">
        <v>221</v>
      </c>
      <c r="D2720" s="0" t="s">
        <v>961</v>
      </c>
      <c r="E2720" s="0" t="n">
        <v>20379.211</v>
      </c>
      <c r="F2720" s="0" t="n">
        <v>51.601</v>
      </c>
      <c r="G2720" s="0" t="n">
        <f aca="false">IF(ISNUMBER(E2720),E2720,VALUE(SUBSTITUTE(E2720,"#",".01")))</f>
        <v>20379.211</v>
      </c>
    </row>
    <row r="2721" customFormat="false" ht="13" hidden="false" customHeight="false" outlineLevel="0" collapsed="false">
      <c r="A2721" s="0" t="n">
        <v>129</v>
      </c>
      <c r="B2721" s="0" t="n">
        <v>92</v>
      </c>
      <c r="C2721" s="0" t="n">
        <v>221</v>
      </c>
      <c r="D2721" s="0" t="s">
        <v>965</v>
      </c>
      <c r="E2721" s="0" t="s">
        <v>971</v>
      </c>
      <c r="F2721" s="0" t="s">
        <v>356</v>
      </c>
      <c r="G2721" s="0" t="n">
        <f aca="false">IF(ISNUMBER(E2721),E2721,VALUE(SUBSTITUTE(E2721,"#",".01")))</f>
        <v>24591.01</v>
      </c>
    </row>
    <row r="2722" customFormat="false" ht="13" hidden="false" customHeight="false" outlineLevel="0" collapsed="false">
      <c r="A2722" s="0" t="n">
        <v>137</v>
      </c>
      <c r="B2722" s="0" t="n">
        <v>85</v>
      </c>
      <c r="C2722" s="0" t="n">
        <v>222</v>
      </c>
      <c r="D2722" s="0" t="s">
        <v>946</v>
      </c>
      <c r="E2722" s="0" t="s">
        <v>972</v>
      </c>
      <c r="F2722" s="0" t="s">
        <v>180</v>
      </c>
      <c r="G2722" s="0" t="n">
        <f aca="false">IF(ISNUMBER(E2722),E2722,VALUE(SUBSTITUTE(E2722,"#",".01")))</f>
        <v>20800.01</v>
      </c>
    </row>
    <row r="2723" customFormat="false" ht="13" hidden="false" customHeight="false" outlineLevel="0" collapsed="false">
      <c r="A2723" s="0" t="n">
        <v>136</v>
      </c>
      <c r="B2723" s="0" t="n">
        <v>86</v>
      </c>
      <c r="C2723" s="0" t="n">
        <v>222</v>
      </c>
      <c r="D2723" s="0" t="s">
        <v>948</v>
      </c>
      <c r="E2723" s="0" t="n">
        <v>16373.558</v>
      </c>
      <c r="F2723" s="0" t="n">
        <v>2.36</v>
      </c>
      <c r="G2723" s="0" t="n">
        <f aca="false">IF(ISNUMBER(E2723),E2723,VALUE(SUBSTITUTE(E2723,"#",".01")))</f>
        <v>16373.558</v>
      </c>
    </row>
    <row r="2724" customFormat="false" ht="13" hidden="false" customHeight="false" outlineLevel="0" collapsed="false">
      <c r="A2724" s="0" t="n">
        <v>135</v>
      </c>
      <c r="B2724" s="0" t="n">
        <v>87</v>
      </c>
      <c r="C2724" s="0" t="n">
        <v>222</v>
      </c>
      <c r="D2724" s="0" t="s">
        <v>950</v>
      </c>
      <c r="E2724" s="0" t="n">
        <v>16349.332</v>
      </c>
      <c r="F2724" s="0" t="n">
        <v>21.223</v>
      </c>
      <c r="G2724" s="0" t="n">
        <f aca="false">IF(ISNUMBER(E2724),E2724,VALUE(SUBSTITUTE(E2724,"#",".01")))</f>
        <v>16349.332</v>
      </c>
    </row>
    <row r="2725" customFormat="false" ht="13" hidden="false" customHeight="false" outlineLevel="0" collapsed="false">
      <c r="A2725" s="0" t="n">
        <v>134</v>
      </c>
      <c r="B2725" s="0" t="n">
        <v>88</v>
      </c>
      <c r="C2725" s="0" t="n">
        <v>222</v>
      </c>
      <c r="D2725" s="0" t="s">
        <v>952</v>
      </c>
      <c r="E2725" s="0" t="n">
        <v>14321.283</v>
      </c>
      <c r="F2725" s="0" t="n">
        <v>4.571</v>
      </c>
      <c r="G2725" s="0" t="n">
        <f aca="false">IF(ISNUMBER(E2725),E2725,VALUE(SUBSTITUTE(E2725,"#",".01")))</f>
        <v>14321.283</v>
      </c>
    </row>
    <row r="2726" customFormat="false" ht="13" hidden="false" customHeight="false" outlineLevel="0" collapsed="false">
      <c r="A2726" s="0" t="n">
        <v>133</v>
      </c>
      <c r="B2726" s="0" t="n">
        <v>89</v>
      </c>
      <c r="C2726" s="0" t="n">
        <v>222</v>
      </c>
      <c r="D2726" s="0" t="s">
        <v>955</v>
      </c>
      <c r="E2726" s="0" t="n">
        <v>16621.441</v>
      </c>
      <c r="F2726" s="0" t="n">
        <v>5.197</v>
      </c>
      <c r="G2726" s="0" t="n">
        <f aca="false">IF(ISNUMBER(E2726),E2726,VALUE(SUBSTITUTE(E2726,"#",".01")))</f>
        <v>16621.441</v>
      </c>
    </row>
    <row r="2727" customFormat="false" ht="13" hidden="false" customHeight="false" outlineLevel="0" collapsed="false">
      <c r="A2727" s="0" t="n">
        <v>132</v>
      </c>
      <c r="B2727" s="0" t="n">
        <v>90</v>
      </c>
      <c r="C2727" s="0" t="n">
        <v>222</v>
      </c>
      <c r="D2727" s="0" t="s">
        <v>958</v>
      </c>
      <c r="E2727" s="0" t="n">
        <v>17202.945</v>
      </c>
      <c r="F2727" s="0" t="n">
        <v>12.288</v>
      </c>
      <c r="G2727" s="0" t="n">
        <f aca="false">IF(ISNUMBER(E2727),E2727,VALUE(SUBSTITUTE(E2727,"#",".01")))</f>
        <v>17202.945</v>
      </c>
    </row>
    <row r="2728" customFormat="false" ht="13" hidden="false" customHeight="false" outlineLevel="0" collapsed="false">
      <c r="A2728" s="0" t="n">
        <v>131</v>
      </c>
      <c r="B2728" s="0" t="n">
        <v>91</v>
      </c>
      <c r="C2728" s="0" t="n">
        <v>222</v>
      </c>
      <c r="D2728" s="0" t="s">
        <v>961</v>
      </c>
      <c r="E2728" s="0" t="s">
        <v>973</v>
      </c>
      <c r="F2728" s="0" t="s">
        <v>974</v>
      </c>
      <c r="G2728" s="0" t="n">
        <f aca="false">IF(ISNUMBER(E2728),E2728,VALUE(SUBSTITUTE(E2728,"#",".01")))</f>
        <v>22116.01</v>
      </c>
    </row>
    <row r="2729" customFormat="false" ht="13" hidden="false" customHeight="false" outlineLevel="0" collapsed="false">
      <c r="A2729" s="0" t="n">
        <v>130</v>
      </c>
      <c r="B2729" s="0" t="n">
        <v>92</v>
      </c>
      <c r="C2729" s="0" t="n">
        <v>222</v>
      </c>
      <c r="D2729" s="0" t="s">
        <v>965</v>
      </c>
      <c r="E2729" s="0" t="s">
        <v>975</v>
      </c>
      <c r="F2729" s="0" t="s">
        <v>625</v>
      </c>
      <c r="G2729" s="0" t="n">
        <f aca="false">IF(ISNUMBER(E2729),E2729,VALUE(SUBSTITUTE(E2729,"#",".01")))</f>
        <v>24299.01</v>
      </c>
    </row>
    <row r="2730" customFormat="false" ht="13" hidden="false" customHeight="false" outlineLevel="0" collapsed="false">
      <c r="A2730" s="0" t="n">
        <v>138</v>
      </c>
      <c r="B2730" s="0" t="n">
        <v>85</v>
      </c>
      <c r="C2730" s="0" t="n">
        <v>223</v>
      </c>
      <c r="D2730" s="0" t="s">
        <v>946</v>
      </c>
      <c r="E2730" s="0" t="s">
        <v>976</v>
      </c>
      <c r="F2730" s="0" t="s">
        <v>167</v>
      </c>
      <c r="G2730" s="0" t="n">
        <f aca="false">IF(ISNUMBER(E2730),E2730,VALUE(SUBSTITUTE(E2730,"#",".01")))</f>
        <v>23464.01</v>
      </c>
    </row>
    <row r="2731" customFormat="false" ht="13" hidden="false" customHeight="false" outlineLevel="0" collapsed="false">
      <c r="A2731" s="0" t="n">
        <v>137</v>
      </c>
      <c r="B2731" s="0" t="n">
        <v>86</v>
      </c>
      <c r="C2731" s="0" t="n">
        <v>223</v>
      </c>
      <c r="D2731" s="0" t="s">
        <v>948</v>
      </c>
      <c r="E2731" s="0" t="s">
        <v>977</v>
      </c>
      <c r="F2731" s="0" t="s">
        <v>180</v>
      </c>
      <c r="G2731" s="0" t="n">
        <f aca="false">IF(ISNUMBER(E2731),E2731,VALUE(SUBSTITUTE(E2731,"#",".01")))</f>
        <v>20297.01</v>
      </c>
    </row>
    <row r="2732" customFormat="false" ht="13" hidden="false" customHeight="false" outlineLevel="0" collapsed="false">
      <c r="A2732" s="0" t="n">
        <v>136</v>
      </c>
      <c r="B2732" s="0" t="n">
        <v>87</v>
      </c>
      <c r="C2732" s="0" t="n">
        <v>223</v>
      </c>
      <c r="D2732" s="0" t="s">
        <v>950</v>
      </c>
      <c r="E2732" s="0" t="n">
        <v>18383.833</v>
      </c>
      <c r="F2732" s="0" t="n">
        <v>2.397</v>
      </c>
      <c r="G2732" s="0" t="n">
        <f aca="false">IF(ISNUMBER(E2732),E2732,VALUE(SUBSTITUTE(E2732,"#",".01")))</f>
        <v>18383.833</v>
      </c>
    </row>
    <row r="2733" customFormat="false" ht="13" hidden="false" customHeight="false" outlineLevel="0" collapsed="false">
      <c r="A2733" s="0" t="n">
        <v>135</v>
      </c>
      <c r="B2733" s="0" t="n">
        <v>88</v>
      </c>
      <c r="C2733" s="0" t="n">
        <v>223</v>
      </c>
      <c r="D2733" s="0" t="s">
        <v>952</v>
      </c>
      <c r="E2733" s="0" t="n">
        <v>17234.662</v>
      </c>
      <c r="F2733" s="0" t="n">
        <v>2.523</v>
      </c>
      <c r="G2733" s="0" t="n">
        <f aca="false">IF(ISNUMBER(E2733),E2733,VALUE(SUBSTITUTE(E2733,"#",".01")))</f>
        <v>17234.662</v>
      </c>
    </row>
    <row r="2734" customFormat="false" ht="13" hidden="false" customHeight="false" outlineLevel="0" collapsed="false">
      <c r="A2734" s="0" t="n">
        <v>134</v>
      </c>
      <c r="B2734" s="0" t="n">
        <v>89</v>
      </c>
      <c r="C2734" s="0" t="n">
        <v>223</v>
      </c>
      <c r="D2734" s="0" t="s">
        <v>955</v>
      </c>
      <c r="E2734" s="0" t="n">
        <v>17826.437</v>
      </c>
      <c r="F2734" s="0" t="n">
        <v>7.154</v>
      </c>
      <c r="G2734" s="0" t="n">
        <f aca="false">IF(ISNUMBER(E2734),E2734,VALUE(SUBSTITUTE(E2734,"#",".01")))</f>
        <v>17826.437</v>
      </c>
    </row>
    <row r="2735" customFormat="false" ht="13" hidden="false" customHeight="false" outlineLevel="0" collapsed="false">
      <c r="A2735" s="0" t="n">
        <v>133</v>
      </c>
      <c r="B2735" s="0" t="n">
        <v>90</v>
      </c>
      <c r="C2735" s="0" t="n">
        <v>223</v>
      </c>
      <c r="D2735" s="0" t="s">
        <v>958</v>
      </c>
      <c r="E2735" s="0" t="n">
        <v>19385.739</v>
      </c>
      <c r="F2735" s="0" t="n">
        <v>9.225</v>
      </c>
      <c r="G2735" s="0" t="n">
        <f aca="false">IF(ISNUMBER(E2735),E2735,VALUE(SUBSTITUTE(E2735,"#",".01")))</f>
        <v>19385.739</v>
      </c>
    </row>
    <row r="2736" customFormat="false" ht="13" hidden="false" customHeight="false" outlineLevel="0" collapsed="false">
      <c r="A2736" s="0" t="n">
        <v>132</v>
      </c>
      <c r="B2736" s="0" t="n">
        <v>91</v>
      </c>
      <c r="C2736" s="0" t="n">
        <v>223</v>
      </c>
      <c r="D2736" s="0" t="s">
        <v>961</v>
      </c>
      <c r="E2736" s="0" t="n">
        <v>22320.714</v>
      </c>
      <c r="F2736" s="0" t="n">
        <v>71.064</v>
      </c>
      <c r="G2736" s="0" t="n">
        <f aca="false">IF(ISNUMBER(E2736),E2736,VALUE(SUBSTITUTE(E2736,"#",".01")))</f>
        <v>22320.714</v>
      </c>
    </row>
    <row r="2737" customFormat="false" ht="13" hidden="false" customHeight="false" outlineLevel="0" collapsed="false">
      <c r="A2737" s="0" t="n">
        <v>131</v>
      </c>
      <c r="B2737" s="0" t="n">
        <v>92</v>
      </c>
      <c r="C2737" s="0" t="n">
        <v>223</v>
      </c>
      <c r="D2737" s="0" t="s">
        <v>965</v>
      </c>
      <c r="E2737" s="0" t="n">
        <v>25838.34</v>
      </c>
      <c r="F2737" s="0" t="n">
        <v>71.117</v>
      </c>
      <c r="G2737" s="0" t="n">
        <f aca="false">IF(ISNUMBER(E2737),E2737,VALUE(SUBSTITUTE(E2737,"#",".01")))</f>
        <v>25838.34</v>
      </c>
    </row>
    <row r="2738" customFormat="false" ht="13" hidden="false" customHeight="false" outlineLevel="0" collapsed="false">
      <c r="A2738" s="0" t="n">
        <v>138</v>
      </c>
      <c r="B2738" s="0" t="n">
        <v>86</v>
      </c>
      <c r="C2738" s="0" t="n">
        <v>224</v>
      </c>
      <c r="D2738" s="0" t="s">
        <v>948</v>
      </c>
      <c r="E2738" s="0" t="s">
        <v>978</v>
      </c>
      <c r="F2738" s="0" t="s">
        <v>180</v>
      </c>
      <c r="G2738" s="0" t="n">
        <f aca="false">IF(ISNUMBER(E2738),E2738,VALUE(SUBSTITUTE(E2738,"#",".01")))</f>
        <v>22440.01</v>
      </c>
    </row>
    <row r="2739" customFormat="false" ht="13" hidden="false" customHeight="false" outlineLevel="0" collapsed="false">
      <c r="A2739" s="0" t="n">
        <v>137</v>
      </c>
      <c r="B2739" s="0" t="n">
        <v>87</v>
      </c>
      <c r="C2739" s="0" t="n">
        <v>224</v>
      </c>
      <c r="D2739" s="0" t="s">
        <v>950</v>
      </c>
      <c r="E2739" s="0" t="n">
        <v>21657.19</v>
      </c>
      <c r="F2739" s="0" t="n">
        <v>50.048</v>
      </c>
      <c r="G2739" s="0" t="n">
        <f aca="false">IF(ISNUMBER(E2739),E2739,VALUE(SUBSTITUTE(E2739,"#",".01")))</f>
        <v>21657.19</v>
      </c>
    </row>
    <row r="2740" customFormat="false" ht="13" hidden="false" customHeight="false" outlineLevel="0" collapsed="false">
      <c r="A2740" s="0" t="n">
        <v>136</v>
      </c>
      <c r="B2740" s="0" t="n">
        <v>88</v>
      </c>
      <c r="C2740" s="0" t="n">
        <v>224</v>
      </c>
      <c r="D2740" s="0" t="s">
        <v>952</v>
      </c>
      <c r="E2740" s="0" t="n">
        <v>18827.19</v>
      </c>
      <c r="F2740" s="0" t="n">
        <v>2.203</v>
      </c>
      <c r="G2740" s="0" t="n">
        <f aca="false">IF(ISNUMBER(E2740),E2740,VALUE(SUBSTITUTE(E2740,"#",".01")))</f>
        <v>18827.19</v>
      </c>
    </row>
    <row r="2741" customFormat="false" ht="13" hidden="false" customHeight="false" outlineLevel="0" collapsed="false">
      <c r="A2741" s="0" t="n">
        <v>135</v>
      </c>
      <c r="B2741" s="0" t="n">
        <v>89</v>
      </c>
      <c r="C2741" s="0" t="n">
        <v>224</v>
      </c>
      <c r="D2741" s="0" t="s">
        <v>955</v>
      </c>
      <c r="E2741" s="0" t="n">
        <v>20234.72</v>
      </c>
      <c r="F2741" s="0" t="n">
        <v>4.152</v>
      </c>
      <c r="G2741" s="0" t="n">
        <f aca="false">IF(ISNUMBER(E2741),E2741,VALUE(SUBSTITUTE(E2741,"#",".01")))</f>
        <v>20234.72</v>
      </c>
    </row>
    <row r="2742" customFormat="false" ht="13" hidden="false" customHeight="false" outlineLevel="0" collapsed="false">
      <c r="A2742" s="0" t="n">
        <v>134</v>
      </c>
      <c r="B2742" s="0" t="n">
        <v>90</v>
      </c>
      <c r="C2742" s="0" t="n">
        <v>224</v>
      </c>
      <c r="D2742" s="0" t="s">
        <v>958</v>
      </c>
      <c r="E2742" s="0" t="n">
        <v>19996.285</v>
      </c>
      <c r="F2742" s="0" t="n">
        <v>10.952</v>
      </c>
      <c r="G2742" s="0" t="n">
        <f aca="false">IF(ISNUMBER(E2742),E2742,VALUE(SUBSTITUTE(E2742,"#",".01")))</f>
        <v>19996.285</v>
      </c>
    </row>
    <row r="2743" customFormat="false" ht="13" hidden="false" customHeight="false" outlineLevel="0" collapsed="false">
      <c r="A2743" s="0" t="n">
        <v>133</v>
      </c>
      <c r="B2743" s="0" t="n">
        <v>91</v>
      </c>
      <c r="C2743" s="0" t="n">
        <v>224</v>
      </c>
      <c r="D2743" s="0" t="s">
        <v>961</v>
      </c>
      <c r="E2743" s="0" t="n">
        <v>23870.222</v>
      </c>
      <c r="F2743" s="0" t="n">
        <v>15.546</v>
      </c>
      <c r="G2743" s="0" t="n">
        <f aca="false">IF(ISNUMBER(E2743),E2743,VALUE(SUBSTITUTE(E2743,"#",".01")))</f>
        <v>23870.222</v>
      </c>
    </row>
    <row r="2744" customFormat="false" ht="13" hidden="false" customHeight="false" outlineLevel="0" collapsed="false">
      <c r="A2744" s="0" t="n">
        <v>132</v>
      </c>
      <c r="B2744" s="0" t="n">
        <v>92</v>
      </c>
      <c r="C2744" s="0" t="n">
        <v>224</v>
      </c>
      <c r="D2744" s="0" t="s">
        <v>965</v>
      </c>
      <c r="E2744" s="0" t="n">
        <v>25713.685</v>
      </c>
      <c r="F2744" s="0" t="n">
        <v>25.315</v>
      </c>
      <c r="G2744" s="0" t="n">
        <f aca="false">IF(ISNUMBER(E2744),E2744,VALUE(SUBSTITUTE(E2744,"#",".01")))</f>
        <v>25713.685</v>
      </c>
    </row>
    <row r="2745" customFormat="false" ht="13" hidden="false" customHeight="false" outlineLevel="0" collapsed="false">
      <c r="A2745" s="0" t="n">
        <v>139</v>
      </c>
      <c r="B2745" s="0" t="n">
        <v>86</v>
      </c>
      <c r="C2745" s="0" t="n">
        <v>225</v>
      </c>
      <c r="D2745" s="0" t="s">
        <v>948</v>
      </c>
      <c r="E2745" s="0" t="s">
        <v>979</v>
      </c>
      <c r="F2745" s="0" t="s">
        <v>180</v>
      </c>
      <c r="G2745" s="0" t="n">
        <f aca="false">IF(ISNUMBER(E2745),E2745,VALUE(SUBSTITUTE(E2745,"#",".01")))</f>
        <v>26492.01</v>
      </c>
    </row>
    <row r="2746" customFormat="false" ht="13" hidden="false" customHeight="false" outlineLevel="0" collapsed="false">
      <c r="A2746" s="0" t="n">
        <v>138</v>
      </c>
      <c r="B2746" s="0" t="n">
        <v>87</v>
      </c>
      <c r="C2746" s="0" t="n">
        <v>225</v>
      </c>
      <c r="D2746" s="0" t="s">
        <v>950</v>
      </c>
      <c r="E2746" s="0" t="n">
        <v>23814.031</v>
      </c>
      <c r="F2746" s="0" t="n">
        <v>30.148</v>
      </c>
      <c r="G2746" s="0" t="n">
        <f aca="false">IF(ISNUMBER(E2746),E2746,VALUE(SUBSTITUTE(E2746,"#",".01")))</f>
        <v>23814.031</v>
      </c>
    </row>
    <row r="2747" customFormat="false" ht="13" hidden="false" customHeight="false" outlineLevel="0" collapsed="false">
      <c r="A2747" s="0" t="n">
        <v>137</v>
      </c>
      <c r="B2747" s="0" t="n">
        <v>88</v>
      </c>
      <c r="C2747" s="0" t="n">
        <v>225</v>
      </c>
      <c r="D2747" s="0" t="s">
        <v>952</v>
      </c>
      <c r="E2747" s="0" t="n">
        <v>21994.031</v>
      </c>
      <c r="F2747" s="0" t="n">
        <v>2.986</v>
      </c>
      <c r="G2747" s="0" t="n">
        <f aca="false">IF(ISNUMBER(E2747),E2747,VALUE(SUBSTITUTE(E2747,"#",".01")))</f>
        <v>21994.031</v>
      </c>
    </row>
    <row r="2748" customFormat="false" ht="13" hidden="false" customHeight="false" outlineLevel="0" collapsed="false">
      <c r="A2748" s="0" t="n">
        <v>136</v>
      </c>
      <c r="B2748" s="0" t="n">
        <v>89</v>
      </c>
      <c r="C2748" s="0" t="n">
        <v>225</v>
      </c>
      <c r="D2748" s="0" t="s">
        <v>955</v>
      </c>
      <c r="E2748" s="0" t="n">
        <v>21638.22</v>
      </c>
      <c r="F2748" s="0" t="n">
        <v>4.66</v>
      </c>
      <c r="G2748" s="0" t="n">
        <f aca="false">IF(ISNUMBER(E2748),E2748,VALUE(SUBSTITUTE(E2748,"#",".01")))</f>
        <v>21638.22</v>
      </c>
    </row>
    <row r="2749" customFormat="false" ht="13" hidden="false" customHeight="false" outlineLevel="0" collapsed="false">
      <c r="A2749" s="0" t="n">
        <v>135</v>
      </c>
      <c r="B2749" s="0" t="n">
        <v>90</v>
      </c>
      <c r="C2749" s="0" t="n">
        <v>225</v>
      </c>
      <c r="D2749" s="0" t="s">
        <v>958</v>
      </c>
      <c r="E2749" s="0" t="n">
        <v>22310.233</v>
      </c>
      <c r="F2749" s="0" t="n">
        <v>5.116</v>
      </c>
      <c r="G2749" s="0" t="n">
        <f aca="false">IF(ISNUMBER(E2749),E2749,VALUE(SUBSTITUTE(E2749,"#",".01")))</f>
        <v>22310.233</v>
      </c>
    </row>
    <row r="2750" customFormat="false" ht="13" hidden="false" customHeight="false" outlineLevel="0" collapsed="false">
      <c r="A2750" s="0" t="n">
        <v>134</v>
      </c>
      <c r="B2750" s="0" t="n">
        <v>91</v>
      </c>
      <c r="C2750" s="0" t="n">
        <v>225</v>
      </c>
      <c r="D2750" s="0" t="s">
        <v>961</v>
      </c>
      <c r="E2750" s="0" t="n">
        <v>24340.57</v>
      </c>
      <c r="F2750" s="0" t="n">
        <v>71.013</v>
      </c>
      <c r="G2750" s="0" t="n">
        <f aca="false">IF(ISNUMBER(E2750),E2750,VALUE(SUBSTITUTE(E2750,"#",".01")))</f>
        <v>24340.57</v>
      </c>
    </row>
    <row r="2751" customFormat="false" ht="13" hidden="false" customHeight="false" outlineLevel="0" collapsed="false">
      <c r="A2751" s="0" t="n">
        <v>133</v>
      </c>
      <c r="B2751" s="0" t="n">
        <v>92</v>
      </c>
      <c r="C2751" s="0" t="n">
        <v>225</v>
      </c>
      <c r="D2751" s="0" t="s">
        <v>965</v>
      </c>
      <c r="E2751" s="0" t="n">
        <v>27377.277</v>
      </c>
      <c r="F2751" s="0" t="n">
        <v>11.577</v>
      </c>
      <c r="G2751" s="0" t="n">
        <f aca="false">IF(ISNUMBER(E2751),E2751,VALUE(SUBSTITUTE(E2751,"#",".01")))</f>
        <v>27377.277</v>
      </c>
    </row>
    <row r="2752" customFormat="false" ht="13" hidden="false" customHeight="false" outlineLevel="0" collapsed="false">
      <c r="A2752" s="0" t="n">
        <v>132</v>
      </c>
      <c r="B2752" s="0" t="n">
        <v>93</v>
      </c>
      <c r="C2752" s="0" t="n">
        <v>225</v>
      </c>
      <c r="D2752" s="0" t="s">
        <v>980</v>
      </c>
      <c r="E2752" s="0" t="n">
        <v>31590.626</v>
      </c>
      <c r="F2752" s="0" t="n">
        <v>71.851</v>
      </c>
      <c r="G2752" s="0" t="n">
        <f aca="false">IF(ISNUMBER(E2752),E2752,VALUE(SUBSTITUTE(E2752,"#",".01")))</f>
        <v>31590.626</v>
      </c>
    </row>
    <row r="2753" customFormat="false" ht="13" hidden="false" customHeight="false" outlineLevel="0" collapsed="false">
      <c r="A2753" s="0" t="n">
        <v>140</v>
      </c>
      <c r="B2753" s="0" t="n">
        <v>86</v>
      </c>
      <c r="C2753" s="0" t="n">
        <v>226</v>
      </c>
      <c r="D2753" s="0" t="s">
        <v>948</v>
      </c>
      <c r="E2753" s="0" t="s">
        <v>981</v>
      </c>
      <c r="F2753" s="0" t="s">
        <v>167</v>
      </c>
      <c r="G2753" s="0" t="n">
        <f aca="false">IF(ISNUMBER(E2753),E2753,VALUE(SUBSTITUTE(E2753,"#",".01")))</f>
        <v>28774.01</v>
      </c>
    </row>
    <row r="2754" customFormat="false" ht="13" hidden="false" customHeight="false" outlineLevel="0" collapsed="false">
      <c r="A2754" s="0" t="n">
        <v>139</v>
      </c>
      <c r="B2754" s="0" t="n">
        <v>87</v>
      </c>
      <c r="C2754" s="0" t="n">
        <v>226</v>
      </c>
      <c r="D2754" s="0" t="s">
        <v>950</v>
      </c>
      <c r="E2754" s="0" t="n">
        <v>27373.099</v>
      </c>
      <c r="F2754" s="0" t="n">
        <v>100.028</v>
      </c>
      <c r="G2754" s="0" t="n">
        <f aca="false">IF(ISNUMBER(E2754),E2754,VALUE(SUBSTITUTE(E2754,"#",".01")))</f>
        <v>27373.099</v>
      </c>
    </row>
    <row r="2755" customFormat="false" ht="13" hidden="false" customHeight="false" outlineLevel="0" collapsed="false">
      <c r="A2755" s="0" t="n">
        <v>138</v>
      </c>
      <c r="B2755" s="0" t="n">
        <v>88</v>
      </c>
      <c r="C2755" s="0" t="n">
        <v>226</v>
      </c>
      <c r="D2755" s="0" t="s">
        <v>952</v>
      </c>
      <c r="E2755" s="0" t="n">
        <v>23669.099</v>
      </c>
      <c r="F2755" s="0" t="n">
        <v>2.346</v>
      </c>
      <c r="G2755" s="0" t="n">
        <f aca="false">IF(ISNUMBER(E2755),E2755,VALUE(SUBSTITUTE(E2755,"#",".01")))</f>
        <v>23669.099</v>
      </c>
    </row>
    <row r="2756" customFormat="false" ht="13" hidden="false" customHeight="false" outlineLevel="0" collapsed="false">
      <c r="A2756" s="0" t="n">
        <v>137</v>
      </c>
      <c r="B2756" s="0" t="n">
        <v>89</v>
      </c>
      <c r="C2756" s="0" t="n">
        <v>226</v>
      </c>
      <c r="D2756" s="0" t="s">
        <v>955</v>
      </c>
      <c r="E2756" s="0" t="n">
        <v>24310.214</v>
      </c>
      <c r="F2756" s="0" t="n">
        <v>3.333</v>
      </c>
      <c r="G2756" s="0" t="n">
        <f aca="false">IF(ISNUMBER(E2756),E2756,VALUE(SUBSTITUTE(E2756,"#",".01")))</f>
        <v>24310.214</v>
      </c>
    </row>
    <row r="2757" customFormat="false" ht="13" hidden="false" customHeight="false" outlineLevel="0" collapsed="false">
      <c r="A2757" s="0" t="n">
        <v>136</v>
      </c>
      <c r="B2757" s="0" t="n">
        <v>90</v>
      </c>
      <c r="C2757" s="0" t="n">
        <v>226</v>
      </c>
      <c r="D2757" s="0" t="s">
        <v>958</v>
      </c>
      <c r="E2757" s="0" t="n">
        <v>23197.06</v>
      </c>
      <c r="F2757" s="0" t="n">
        <v>4.707</v>
      </c>
      <c r="G2757" s="0" t="n">
        <f aca="false">IF(ISNUMBER(E2757),E2757,VALUE(SUBSTITUTE(E2757,"#",".01")))</f>
        <v>23197.06</v>
      </c>
    </row>
    <row r="2758" customFormat="false" ht="13" hidden="false" customHeight="false" outlineLevel="0" collapsed="false">
      <c r="A2758" s="0" t="n">
        <v>135</v>
      </c>
      <c r="B2758" s="0" t="n">
        <v>91</v>
      </c>
      <c r="C2758" s="0" t="n">
        <v>226</v>
      </c>
      <c r="D2758" s="0" t="s">
        <v>961</v>
      </c>
      <c r="E2758" s="0" t="n">
        <v>26033.165</v>
      </c>
      <c r="F2758" s="0" t="n">
        <v>11.43</v>
      </c>
      <c r="G2758" s="0" t="n">
        <f aca="false">IF(ISNUMBER(E2758),E2758,VALUE(SUBSTITUTE(E2758,"#",".01")))</f>
        <v>26033.165</v>
      </c>
    </row>
    <row r="2759" customFormat="false" ht="13" hidden="false" customHeight="false" outlineLevel="0" collapsed="false">
      <c r="A2759" s="0" t="n">
        <v>134</v>
      </c>
      <c r="B2759" s="0" t="n">
        <v>92</v>
      </c>
      <c r="C2759" s="0" t="n">
        <v>226</v>
      </c>
      <c r="D2759" s="0" t="s">
        <v>965</v>
      </c>
      <c r="E2759" s="0" t="n">
        <v>27328.826</v>
      </c>
      <c r="F2759" s="0" t="n">
        <v>13.04</v>
      </c>
      <c r="G2759" s="0" t="n">
        <f aca="false">IF(ISNUMBER(E2759),E2759,VALUE(SUBSTITUTE(E2759,"#",".01")))</f>
        <v>27328.826</v>
      </c>
    </row>
    <row r="2760" customFormat="false" ht="13" hidden="false" customHeight="false" outlineLevel="0" collapsed="false">
      <c r="A2760" s="0" t="n">
        <v>133</v>
      </c>
      <c r="B2760" s="0" t="n">
        <v>93</v>
      </c>
      <c r="C2760" s="0" t="n">
        <v>226</v>
      </c>
      <c r="D2760" s="0" t="s">
        <v>980</v>
      </c>
      <c r="E2760" s="0" t="s">
        <v>982</v>
      </c>
      <c r="F2760" s="0" t="s">
        <v>868</v>
      </c>
      <c r="G2760" s="0" t="n">
        <f aca="false">IF(ISNUMBER(E2760),E2760,VALUE(SUBSTITUTE(E2760,"#",".01")))</f>
        <v>32738.01</v>
      </c>
    </row>
    <row r="2761" customFormat="false" ht="13" hidden="false" customHeight="false" outlineLevel="0" collapsed="false">
      <c r="A2761" s="0" t="n">
        <v>141</v>
      </c>
      <c r="B2761" s="0" t="n">
        <v>86</v>
      </c>
      <c r="C2761" s="0" t="n">
        <v>227</v>
      </c>
      <c r="D2761" s="0" t="s">
        <v>948</v>
      </c>
      <c r="E2761" s="0" t="s">
        <v>983</v>
      </c>
      <c r="F2761" s="0" t="s">
        <v>984</v>
      </c>
      <c r="G2761" s="0" t="n">
        <f aca="false">IF(ISNUMBER(E2761),E2761,VALUE(SUBSTITUTE(E2761,"#",".01")))</f>
        <v>32981.01</v>
      </c>
    </row>
    <row r="2762" customFormat="false" ht="13" hidden="false" customHeight="false" outlineLevel="0" collapsed="false">
      <c r="A2762" s="0" t="n">
        <v>140</v>
      </c>
      <c r="B2762" s="0" t="n">
        <v>87</v>
      </c>
      <c r="C2762" s="0" t="n">
        <v>227</v>
      </c>
      <c r="D2762" s="0" t="s">
        <v>950</v>
      </c>
      <c r="E2762" s="0" t="n">
        <v>29654.986</v>
      </c>
      <c r="F2762" s="0" t="n">
        <v>100.028</v>
      </c>
      <c r="G2762" s="0" t="n">
        <f aca="false">IF(ISNUMBER(E2762),E2762,VALUE(SUBSTITUTE(E2762,"#",".01")))</f>
        <v>29654.986</v>
      </c>
    </row>
    <row r="2763" customFormat="false" ht="13" hidden="false" customHeight="false" outlineLevel="0" collapsed="false">
      <c r="A2763" s="0" t="n">
        <v>139</v>
      </c>
      <c r="B2763" s="0" t="n">
        <v>88</v>
      </c>
      <c r="C2763" s="0" t="n">
        <v>227</v>
      </c>
      <c r="D2763" s="0" t="s">
        <v>952</v>
      </c>
      <c r="E2763" s="0" t="n">
        <v>27178.986</v>
      </c>
      <c r="F2763" s="0" t="n">
        <v>2.362</v>
      </c>
      <c r="G2763" s="0" t="n">
        <f aca="false">IF(ISNUMBER(E2763),E2763,VALUE(SUBSTITUTE(E2763,"#",".01")))</f>
        <v>27178.986</v>
      </c>
    </row>
    <row r="2764" customFormat="false" ht="13" hidden="false" customHeight="false" outlineLevel="0" collapsed="false">
      <c r="A2764" s="0" t="n">
        <v>138</v>
      </c>
      <c r="B2764" s="0" t="n">
        <v>89</v>
      </c>
      <c r="C2764" s="0" t="n">
        <v>227</v>
      </c>
      <c r="D2764" s="0" t="s">
        <v>955</v>
      </c>
      <c r="E2764" s="0" t="n">
        <v>25850.941</v>
      </c>
      <c r="F2764" s="0" t="n">
        <v>2.393</v>
      </c>
      <c r="G2764" s="0" t="n">
        <f aca="false">IF(ISNUMBER(E2764),E2764,VALUE(SUBSTITUTE(E2764,"#",".01")))</f>
        <v>25850.941</v>
      </c>
    </row>
    <row r="2765" customFormat="false" ht="13" hidden="false" customHeight="false" outlineLevel="0" collapsed="false">
      <c r="A2765" s="0" t="n">
        <v>137</v>
      </c>
      <c r="B2765" s="0" t="n">
        <v>90</v>
      </c>
      <c r="C2765" s="0" t="n">
        <v>227</v>
      </c>
      <c r="D2765" s="0" t="s">
        <v>958</v>
      </c>
      <c r="E2765" s="0" t="n">
        <v>25806.176</v>
      </c>
      <c r="F2765" s="0" t="n">
        <v>2.521</v>
      </c>
      <c r="G2765" s="0" t="n">
        <f aca="false">IF(ISNUMBER(E2765),E2765,VALUE(SUBSTITUTE(E2765,"#",".01")))</f>
        <v>25806.176</v>
      </c>
    </row>
    <row r="2766" customFormat="false" ht="13" hidden="false" customHeight="false" outlineLevel="0" collapsed="false">
      <c r="A2766" s="0" t="n">
        <v>136</v>
      </c>
      <c r="B2766" s="0" t="n">
        <v>91</v>
      </c>
      <c r="C2766" s="0" t="n">
        <v>227</v>
      </c>
      <c r="D2766" s="0" t="s">
        <v>961</v>
      </c>
      <c r="E2766" s="0" t="n">
        <v>26831.753</v>
      </c>
      <c r="F2766" s="0" t="n">
        <v>7.462</v>
      </c>
      <c r="G2766" s="0" t="n">
        <f aca="false">IF(ISNUMBER(E2766),E2766,VALUE(SUBSTITUTE(E2766,"#",".01")))</f>
        <v>26831.753</v>
      </c>
    </row>
    <row r="2767" customFormat="false" ht="13" hidden="false" customHeight="false" outlineLevel="0" collapsed="false">
      <c r="A2767" s="0" t="n">
        <v>135</v>
      </c>
      <c r="B2767" s="0" t="n">
        <v>92</v>
      </c>
      <c r="C2767" s="0" t="n">
        <v>227</v>
      </c>
      <c r="D2767" s="0" t="s">
        <v>965</v>
      </c>
      <c r="E2767" s="0" t="n">
        <v>29021.97</v>
      </c>
      <c r="F2767" s="0" t="n">
        <v>16.864</v>
      </c>
      <c r="G2767" s="0" t="n">
        <f aca="false">IF(ISNUMBER(E2767),E2767,VALUE(SUBSTITUTE(E2767,"#",".01")))</f>
        <v>29021.97</v>
      </c>
    </row>
    <row r="2768" customFormat="false" ht="13" hidden="false" customHeight="false" outlineLevel="0" collapsed="false">
      <c r="A2768" s="0" t="n">
        <v>134</v>
      </c>
      <c r="B2768" s="0" t="n">
        <v>93</v>
      </c>
      <c r="C2768" s="0" t="n">
        <v>227</v>
      </c>
      <c r="D2768" s="0" t="s">
        <v>980</v>
      </c>
      <c r="E2768" s="0" t="n">
        <v>32562.04</v>
      </c>
      <c r="F2768" s="0" t="n">
        <v>72.508</v>
      </c>
      <c r="G2768" s="0" t="n">
        <f aca="false">IF(ISNUMBER(E2768),E2768,VALUE(SUBSTITUTE(E2768,"#",".01")))</f>
        <v>32562.04</v>
      </c>
    </row>
    <row r="2769" customFormat="false" ht="13" hidden="false" customHeight="false" outlineLevel="0" collapsed="false">
      <c r="A2769" s="0" t="n">
        <v>142</v>
      </c>
      <c r="B2769" s="0" t="n">
        <v>86</v>
      </c>
      <c r="C2769" s="0" t="n">
        <v>228</v>
      </c>
      <c r="D2769" s="0" t="s">
        <v>948</v>
      </c>
      <c r="E2769" s="0" t="s">
        <v>985</v>
      </c>
      <c r="F2769" s="0" t="s">
        <v>986</v>
      </c>
      <c r="G2769" s="0" t="n">
        <f aca="false">IF(ISNUMBER(E2769),E2769,VALUE(SUBSTITUTE(E2769,"#",".01")))</f>
        <v>35384.01</v>
      </c>
    </row>
    <row r="2770" customFormat="false" ht="13" hidden="false" customHeight="false" outlineLevel="0" collapsed="false">
      <c r="A2770" s="0" t="n">
        <v>141</v>
      </c>
      <c r="B2770" s="0" t="n">
        <v>87</v>
      </c>
      <c r="C2770" s="0" t="n">
        <v>228</v>
      </c>
      <c r="D2770" s="0" t="s">
        <v>950</v>
      </c>
      <c r="E2770" s="0" t="s">
        <v>987</v>
      </c>
      <c r="F2770" s="0" t="s">
        <v>187</v>
      </c>
      <c r="G2770" s="0" t="n">
        <f aca="false">IF(ISNUMBER(E2770),E2770,VALUE(SUBSTITUTE(E2770,"#",".01")))</f>
        <v>33282.01</v>
      </c>
    </row>
    <row r="2771" customFormat="false" ht="13" hidden="false" customHeight="false" outlineLevel="0" collapsed="false">
      <c r="A2771" s="0" t="n">
        <v>140</v>
      </c>
      <c r="B2771" s="0" t="n">
        <v>88</v>
      </c>
      <c r="C2771" s="0" t="n">
        <v>228</v>
      </c>
      <c r="D2771" s="0" t="s">
        <v>952</v>
      </c>
      <c r="E2771" s="0" t="n">
        <v>28941.792</v>
      </c>
      <c r="F2771" s="0" t="n">
        <v>2.434</v>
      </c>
      <c r="G2771" s="0" t="n">
        <f aca="false">IF(ISNUMBER(E2771),E2771,VALUE(SUBSTITUTE(E2771,"#",".01")))</f>
        <v>28941.792</v>
      </c>
    </row>
    <row r="2772" customFormat="false" ht="13" hidden="false" customHeight="false" outlineLevel="0" collapsed="false">
      <c r="A2772" s="0" t="n">
        <v>139</v>
      </c>
      <c r="B2772" s="0" t="n">
        <v>89</v>
      </c>
      <c r="C2772" s="0" t="n">
        <v>228</v>
      </c>
      <c r="D2772" s="0" t="s">
        <v>955</v>
      </c>
      <c r="E2772" s="0" t="n">
        <v>28895.981</v>
      </c>
      <c r="F2772" s="0" t="n">
        <v>2.523</v>
      </c>
      <c r="G2772" s="0" t="n">
        <f aca="false">IF(ISNUMBER(E2772),E2772,VALUE(SUBSTITUTE(E2772,"#",".01")))</f>
        <v>28895.981</v>
      </c>
    </row>
    <row r="2773" customFormat="false" ht="13" hidden="false" customHeight="false" outlineLevel="0" collapsed="false">
      <c r="A2773" s="0" t="n">
        <v>138</v>
      </c>
      <c r="B2773" s="0" t="n">
        <v>90</v>
      </c>
      <c r="C2773" s="0" t="n">
        <v>228</v>
      </c>
      <c r="D2773" s="0" t="s">
        <v>958</v>
      </c>
      <c r="E2773" s="0" t="n">
        <v>26772.188</v>
      </c>
      <c r="F2773" s="0" t="n">
        <v>2.201</v>
      </c>
      <c r="G2773" s="0" t="n">
        <f aca="false">IF(ISNUMBER(E2773),E2773,VALUE(SUBSTITUTE(E2773,"#",".01")))</f>
        <v>26772.188</v>
      </c>
    </row>
    <row r="2774" customFormat="false" ht="13" hidden="false" customHeight="false" outlineLevel="0" collapsed="false">
      <c r="A2774" s="0" t="n">
        <v>137</v>
      </c>
      <c r="B2774" s="0" t="n">
        <v>91</v>
      </c>
      <c r="C2774" s="0" t="n">
        <v>228</v>
      </c>
      <c r="D2774" s="0" t="s">
        <v>961</v>
      </c>
      <c r="E2774" s="0" t="n">
        <v>28924.171</v>
      </c>
      <c r="F2774" s="0" t="n">
        <v>4.4</v>
      </c>
      <c r="G2774" s="0" t="n">
        <f aca="false">IF(ISNUMBER(E2774),E2774,VALUE(SUBSTITUTE(E2774,"#",".01")))</f>
        <v>28924.171</v>
      </c>
    </row>
    <row r="2775" customFormat="false" ht="13" hidden="false" customHeight="false" outlineLevel="0" collapsed="false">
      <c r="A2775" s="0" t="n">
        <v>136</v>
      </c>
      <c r="B2775" s="0" t="n">
        <v>92</v>
      </c>
      <c r="C2775" s="0" t="n">
        <v>228</v>
      </c>
      <c r="D2775" s="0" t="s">
        <v>965</v>
      </c>
      <c r="E2775" s="0" t="n">
        <v>29224.699</v>
      </c>
      <c r="F2775" s="0" t="n">
        <v>14.952</v>
      </c>
      <c r="G2775" s="0" t="n">
        <f aca="false">IF(ISNUMBER(E2775),E2775,VALUE(SUBSTITUTE(E2775,"#",".01")))</f>
        <v>29224.699</v>
      </c>
    </row>
    <row r="2776" customFormat="false" ht="13" hidden="false" customHeight="false" outlineLevel="0" collapsed="false">
      <c r="A2776" s="0" t="n">
        <v>135</v>
      </c>
      <c r="B2776" s="0" t="n">
        <v>93</v>
      </c>
      <c r="C2776" s="0" t="n">
        <v>228</v>
      </c>
      <c r="D2776" s="0" t="s">
        <v>980</v>
      </c>
      <c r="E2776" s="0" t="s">
        <v>988</v>
      </c>
      <c r="F2776" s="0" t="s">
        <v>190</v>
      </c>
      <c r="G2776" s="0" t="n">
        <f aca="false">IF(ISNUMBER(E2776),E2776,VALUE(SUBSTITUTE(E2776,"#",".01")))</f>
        <v>33701.01</v>
      </c>
    </row>
    <row r="2777" customFormat="false" ht="13" hidden="false" customHeight="false" outlineLevel="0" collapsed="false">
      <c r="A2777" s="0" t="n">
        <v>134</v>
      </c>
      <c r="B2777" s="0" t="n">
        <v>94</v>
      </c>
      <c r="C2777" s="0" t="n">
        <v>228</v>
      </c>
      <c r="D2777" s="0" t="s">
        <v>989</v>
      </c>
      <c r="E2777" s="0" t="n">
        <v>36088.247</v>
      </c>
      <c r="F2777" s="0" t="n">
        <v>32.485</v>
      </c>
      <c r="G2777" s="0" t="n">
        <f aca="false">IF(ISNUMBER(E2777),E2777,VALUE(SUBSTITUTE(E2777,"#",".01")))</f>
        <v>36088.247</v>
      </c>
    </row>
    <row r="2778" customFormat="false" ht="13" hidden="false" customHeight="false" outlineLevel="0" collapsed="false">
      <c r="A2778" s="0" t="n">
        <v>142</v>
      </c>
      <c r="B2778" s="0" t="n">
        <v>87</v>
      </c>
      <c r="C2778" s="0" t="n">
        <v>229</v>
      </c>
      <c r="D2778" s="0" t="s">
        <v>950</v>
      </c>
      <c r="E2778" s="0" t="n">
        <v>35816.157</v>
      </c>
      <c r="F2778" s="0" t="n">
        <v>37.26</v>
      </c>
      <c r="G2778" s="0" t="n">
        <f aca="false">IF(ISNUMBER(E2778),E2778,VALUE(SUBSTITUTE(E2778,"#",".01")))</f>
        <v>35816.157</v>
      </c>
    </row>
    <row r="2779" customFormat="false" ht="13" hidden="false" customHeight="false" outlineLevel="0" collapsed="false">
      <c r="A2779" s="0" t="n">
        <v>141</v>
      </c>
      <c r="B2779" s="0" t="n">
        <v>88</v>
      </c>
      <c r="C2779" s="0" t="n">
        <v>229</v>
      </c>
      <c r="D2779" s="0" t="s">
        <v>952</v>
      </c>
      <c r="E2779" s="0" t="n">
        <v>32562.774</v>
      </c>
      <c r="F2779" s="0" t="n">
        <v>18.709</v>
      </c>
      <c r="G2779" s="0" t="n">
        <f aca="false">IF(ISNUMBER(E2779),E2779,VALUE(SUBSTITUTE(E2779,"#",".01")))</f>
        <v>32562.774</v>
      </c>
    </row>
    <row r="2780" customFormat="false" ht="13" hidden="false" customHeight="false" outlineLevel="0" collapsed="false">
      <c r="A2780" s="0" t="n">
        <v>140</v>
      </c>
      <c r="B2780" s="0" t="n">
        <v>89</v>
      </c>
      <c r="C2780" s="0" t="n">
        <v>229</v>
      </c>
      <c r="D2780" s="0" t="s">
        <v>955</v>
      </c>
      <c r="E2780" s="0" t="n">
        <v>30753.502</v>
      </c>
      <c r="F2780" s="0" t="n">
        <v>33.276</v>
      </c>
      <c r="G2780" s="0" t="n">
        <f aca="false">IF(ISNUMBER(E2780),E2780,VALUE(SUBSTITUTE(E2780,"#",".01")))</f>
        <v>30753.502</v>
      </c>
    </row>
    <row r="2781" customFormat="false" ht="13" hidden="false" customHeight="false" outlineLevel="0" collapsed="false">
      <c r="A2781" s="0" t="n">
        <v>139</v>
      </c>
      <c r="B2781" s="0" t="n">
        <v>90</v>
      </c>
      <c r="C2781" s="0" t="n">
        <v>229</v>
      </c>
      <c r="D2781" s="0" t="s">
        <v>958</v>
      </c>
      <c r="E2781" s="0" t="n">
        <v>29586.514</v>
      </c>
      <c r="F2781" s="0" t="n">
        <v>2.821</v>
      </c>
      <c r="G2781" s="0" t="n">
        <f aca="false">IF(ISNUMBER(E2781),E2781,VALUE(SUBSTITUTE(E2781,"#",".01")))</f>
        <v>29586.514</v>
      </c>
    </row>
    <row r="2782" customFormat="false" ht="13" hidden="false" customHeight="false" outlineLevel="0" collapsed="false">
      <c r="A2782" s="0" t="n">
        <v>138</v>
      </c>
      <c r="B2782" s="0" t="n">
        <v>91</v>
      </c>
      <c r="C2782" s="0" t="n">
        <v>229</v>
      </c>
      <c r="D2782" s="0" t="s">
        <v>961</v>
      </c>
      <c r="E2782" s="0" t="n">
        <v>29897.971</v>
      </c>
      <c r="F2782" s="0" t="n">
        <v>2.749</v>
      </c>
      <c r="G2782" s="0" t="n">
        <f aca="false">IF(ISNUMBER(E2782),E2782,VALUE(SUBSTITUTE(E2782,"#",".01")))</f>
        <v>29897.971</v>
      </c>
    </row>
    <row r="2783" customFormat="false" ht="13" hidden="false" customHeight="false" outlineLevel="0" collapsed="false">
      <c r="A2783" s="0" t="n">
        <v>137</v>
      </c>
      <c r="B2783" s="0" t="n">
        <v>92</v>
      </c>
      <c r="C2783" s="0" t="n">
        <v>229</v>
      </c>
      <c r="D2783" s="0" t="s">
        <v>965</v>
      </c>
      <c r="E2783" s="0" t="n">
        <v>31210.582</v>
      </c>
      <c r="F2783" s="0" t="n">
        <v>5.958</v>
      </c>
      <c r="G2783" s="0" t="n">
        <f aca="false">IF(ISNUMBER(E2783),E2783,VALUE(SUBSTITUTE(E2783,"#",".01")))</f>
        <v>31210.582</v>
      </c>
    </row>
    <row r="2784" customFormat="false" ht="13" hidden="false" customHeight="false" outlineLevel="0" collapsed="false">
      <c r="A2784" s="0" t="n">
        <v>136</v>
      </c>
      <c r="B2784" s="0" t="n">
        <v>93</v>
      </c>
      <c r="C2784" s="0" t="n">
        <v>229</v>
      </c>
      <c r="D2784" s="0" t="s">
        <v>980</v>
      </c>
      <c r="E2784" s="0" t="n">
        <v>33779.521</v>
      </c>
      <c r="F2784" s="0" t="n">
        <v>86.85</v>
      </c>
      <c r="G2784" s="0" t="n">
        <f aca="false">IF(ISNUMBER(E2784),E2784,VALUE(SUBSTITUTE(E2784,"#",".01")))</f>
        <v>33779.521</v>
      </c>
    </row>
    <row r="2785" customFormat="false" ht="13" hidden="false" customHeight="false" outlineLevel="0" collapsed="false">
      <c r="A2785" s="0" t="n">
        <v>135</v>
      </c>
      <c r="B2785" s="0" t="n">
        <v>94</v>
      </c>
      <c r="C2785" s="0" t="n">
        <v>229</v>
      </c>
      <c r="D2785" s="0" t="s">
        <v>989</v>
      </c>
      <c r="E2785" s="0" t="n">
        <v>37399.683</v>
      </c>
      <c r="F2785" s="0" t="n">
        <v>51.323</v>
      </c>
      <c r="G2785" s="0" t="n">
        <f aca="false">IF(ISNUMBER(E2785),E2785,VALUE(SUBSTITUTE(E2785,"#",".01")))</f>
        <v>37399.683</v>
      </c>
    </row>
    <row r="2786" customFormat="false" ht="13" hidden="false" customHeight="false" outlineLevel="0" collapsed="false">
      <c r="A2786" s="0" t="n">
        <v>143</v>
      </c>
      <c r="B2786" s="0" t="n">
        <v>87</v>
      </c>
      <c r="C2786" s="0" t="n">
        <v>230</v>
      </c>
      <c r="D2786" s="0" t="s">
        <v>950</v>
      </c>
      <c r="E2786" s="0" t="s">
        <v>990</v>
      </c>
      <c r="F2786" s="0" t="s">
        <v>503</v>
      </c>
      <c r="G2786" s="0" t="n">
        <f aca="false">IF(ISNUMBER(E2786),E2786,VALUE(SUBSTITUTE(E2786,"#",".01")))</f>
        <v>39598.01</v>
      </c>
    </row>
    <row r="2787" customFormat="false" ht="13" hidden="false" customHeight="false" outlineLevel="0" collapsed="false">
      <c r="A2787" s="0" t="n">
        <v>142</v>
      </c>
      <c r="B2787" s="0" t="n">
        <v>88</v>
      </c>
      <c r="C2787" s="0" t="n">
        <v>230</v>
      </c>
      <c r="D2787" s="0" t="s">
        <v>952</v>
      </c>
      <c r="E2787" s="0" t="n">
        <v>34517.809</v>
      </c>
      <c r="F2787" s="0" t="n">
        <v>12.109</v>
      </c>
      <c r="G2787" s="0" t="n">
        <f aca="false">IF(ISNUMBER(E2787),E2787,VALUE(SUBSTITUTE(E2787,"#",".01")))</f>
        <v>34517.809</v>
      </c>
    </row>
    <row r="2788" customFormat="false" ht="13" hidden="false" customHeight="false" outlineLevel="0" collapsed="false">
      <c r="A2788" s="0" t="n">
        <v>141</v>
      </c>
      <c r="B2788" s="0" t="n">
        <v>89</v>
      </c>
      <c r="C2788" s="0" t="n">
        <v>230</v>
      </c>
      <c r="D2788" s="0" t="s">
        <v>955</v>
      </c>
      <c r="E2788" s="0" t="n">
        <v>33807.809</v>
      </c>
      <c r="F2788" s="0" t="n">
        <v>300.244</v>
      </c>
      <c r="G2788" s="0" t="n">
        <f aca="false">IF(ISNUMBER(E2788),E2788,VALUE(SUBSTITUTE(E2788,"#",".01")))</f>
        <v>33807.809</v>
      </c>
    </row>
    <row r="2789" customFormat="false" ht="13" hidden="false" customHeight="false" outlineLevel="0" collapsed="false">
      <c r="A2789" s="0" t="n">
        <v>140</v>
      </c>
      <c r="B2789" s="0" t="n">
        <v>90</v>
      </c>
      <c r="C2789" s="0" t="n">
        <v>230</v>
      </c>
      <c r="D2789" s="0" t="s">
        <v>958</v>
      </c>
      <c r="E2789" s="0" t="n">
        <v>30863.976</v>
      </c>
      <c r="F2789" s="0" t="n">
        <v>1.792</v>
      </c>
      <c r="G2789" s="0" t="n">
        <f aca="false">IF(ISNUMBER(E2789),E2789,VALUE(SUBSTITUTE(E2789,"#",".01")))</f>
        <v>30863.976</v>
      </c>
    </row>
    <row r="2790" customFormat="false" ht="13" hidden="false" customHeight="false" outlineLevel="0" collapsed="false">
      <c r="A2790" s="0" t="n">
        <v>139</v>
      </c>
      <c r="B2790" s="0" t="n">
        <v>91</v>
      </c>
      <c r="C2790" s="0" t="n">
        <v>230</v>
      </c>
      <c r="D2790" s="0" t="s">
        <v>961</v>
      </c>
      <c r="E2790" s="0" t="n">
        <v>32174.506</v>
      </c>
      <c r="F2790" s="0" t="n">
        <v>3.277</v>
      </c>
      <c r="G2790" s="0" t="n">
        <f aca="false">IF(ISNUMBER(E2790),E2790,VALUE(SUBSTITUTE(E2790,"#",".01")))</f>
        <v>32174.506</v>
      </c>
    </row>
    <row r="2791" customFormat="false" ht="13" hidden="false" customHeight="false" outlineLevel="0" collapsed="false">
      <c r="A2791" s="0" t="n">
        <v>138</v>
      </c>
      <c r="B2791" s="0" t="n">
        <v>92</v>
      </c>
      <c r="C2791" s="0" t="n">
        <v>230</v>
      </c>
      <c r="D2791" s="0" t="s">
        <v>965</v>
      </c>
      <c r="E2791" s="0" t="n">
        <v>31614.706</v>
      </c>
      <c r="F2791" s="0" t="n">
        <v>4.761</v>
      </c>
      <c r="G2791" s="0" t="n">
        <f aca="false">IF(ISNUMBER(E2791),E2791,VALUE(SUBSTITUTE(E2791,"#",".01")))</f>
        <v>31614.706</v>
      </c>
    </row>
    <row r="2792" customFormat="false" ht="13" hidden="false" customHeight="false" outlineLevel="0" collapsed="false">
      <c r="A2792" s="0" t="n">
        <v>137</v>
      </c>
      <c r="B2792" s="0" t="n">
        <v>93</v>
      </c>
      <c r="C2792" s="0" t="n">
        <v>230</v>
      </c>
      <c r="D2792" s="0" t="s">
        <v>980</v>
      </c>
      <c r="E2792" s="0" t="n">
        <v>35236.181</v>
      </c>
      <c r="F2792" s="0" t="n">
        <v>51.29</v>
      </c>
      <c r="G2792" s="0" t="n">
        <f aca="false">IF(ISNUMBER(E2792),E2792,VALUE(SUBSTITUTE(E2792,"#",".01")))</f>
        <v>35236.181</v>
      </c>
    </row>
    <row r="2793" customFormat="false" ht="13" hidden="false" customHeight="false" outlineLevel="0" collapsed="false">
      <c r="A2793" s="0" t="n">
        <v>136</v>
      </c>
      <c r="B2793" s="0" t="n">
        <v>94</v>
      </c>
      <c r="C2793" s="0" t="n">
        <v>230</v>
      </c>
      <c r="D2793" s="0" t="s">
        <v>989</v>
      </c>
      <c r="E2793" s="0" t="n">
        <v>36933.632</v>
      </c>
      <c r="F2793" s="0" t="n">
        <v>15.096</v>
      </c>
      <c r="G2793" s="0" t="n">
        <f aca="false">IF(ISNUMBER(E2793),E2793,VALUE(SUBSTITUTE(E2793,"#",".01")))</f>
        <v>36933.632</v>
      </c>
    </row>
    <row r="2794" customFormat="false" ht="13" hidden="false" customHeight="false" outlineLevel="0" collapsed="false">
      <c r="A2794" s="0" t="n">
        <v>144</v>
      </c>
      <c r="B2794" s="0" t="n">
        <v>87</v>
      </c>
      <c r="C2794" s="0" t="n">
        <v>231</v>
      </c>
      <c r="D2794" s="0" t="s">
        <v>950</v>
      </c>
      <c r="E2794" s="0" t="s">
        <v>991</v>
      </c>
      <c r="F2794" s="0" t="s">
        <v>992</v>
      </c>
      <c r="G2794" s="0" t="n">
        <f aca="false">IF(ISNUMBER(E2794),E2794,VALUE(SUBSTITUTE(E2794,"#",".01")))</f>
        <v>42328.01</v>
      </c>
    </row>
    <row r="2795" customFormat="false" ht="13" hidden="false" customHeight="false" outlineLevel="0" collapsed="false">
      <c r="A2795" s="0" t="n">
        <v>143</v>
      </c>
      <c r="B2795" s="0" t="n">
        <v>88</v>
      </c>
      <c r="C2795" s="0" t="n">
        <v>231</v>
      </c>
      <c r="D2795" s="0" t="s">
        <v>952</v>
      </c>
      <c r="E2795" s="0" t="s">
        <v>188</v>
      </c>
      <c r="F2795" s="0" t="s">
        <v>180</v>
      </c>
      <c r="G2795" s="0" t="n">
        <f aca="false">IF(ISNUMBER(E2795),E2795,VALUE(SUBSTITUTE(E2795,"#",".01")))</f>
        <v>38396.01</v>
      </c>
    </row>
    <row r="2796" customFormat="false" ht="13" hidden="false" customHeight="false" outlineLevel="0" collapsed="false">
      <c r="A2796" s="0" t="n">
        <v>142</v>
      </c>
      <c r="B2796" s="0" t="n">
        <v>89</v>
      </c>
      <c r="C2796" s="0" t="n">
        <v>231</v>
      </c>
      <c r="D2796" s="0" t="s">
        <v>955</v>
      </c>
      <c r="E2796" s="0" t="n">
        <v>35917.278</v>
      </c>
      <c r="F2796" s="0" t="n">
        <v>100.016</v>
      </c>
      <c r="G2796" s="0" t="n">
        <f aca="false">IF(ISNUMBER(E2796),E2796,VALUE(SUBSTITUTE(E2796,"#",".01")))</f>
        <v>35917.278</v>
      </c>
    </row>
    <row r="2797" customFormat="false" ht="13" hidden="false" customHeight="false" outlineLevel="0" collapsed="false">
      <c r="A2797" s="0" t="n">
        <v>141</v>
      </c>
      <c r="B2797" s="0" t="n">
        <v>90</v>
      </c>
      <c r="C2797" s="0" t="n">
        <v>231</v>
      </c>
      <c r="D2797" s="0" t="s">
        <v>958</v>
      </c>
      <c r="E2797" s="0" t="n">
        <v>33817.278</v>
      </c>
      <c r="F2797" s="0" t="n">
        <v>1.8</v>
      </c>
      <c r="G2797" s="0" t="n">
        <f aca="false">IF(ISNUMBER(E2797),E2797,VALUE(SUBSTITUTE(E2797,"#",".01")))</f>
        <v>33817.278</v>
      </c>
    </row>
    <row r="2798" customFormat="false" ht="13" hidden="false" customHeight="false" outlineLevel="0" collapsed="false">
      <c r="A2798" s="0" t="n">
        <v>140</v>
      </c>
      <c r="B2798" s="0" t="n">
        <v>91</v>
      </c>
      <c r="C2798" s="0" t="n">
        <v>231</v>
      </c>
      <c r="D2798" s="0" t="s">
        <v>961</v>
      </c>
      <c r="E2798" s="0" t="n">
        <v>33425.722</v>
      </c>
      <c r="F2798" s="0" t="n">
        <v>2.257</v>
      </c>
      <c r="G2798" s="0" t="n">
        <f aca="false">IF(ISNUMBER(E2798),E2798,VALUE(SUBSTITUTE(E2798,"#",".01")))</f>
        <v>33425.722</v>
      </c>
    </row>
    <row r="2799" customFormat="false" ht="13" hidden="false" customHeight="false" outlineLevel="0" collapsed="false">
      <c r="A2799" s="0" t="n">
        <v>139</v>
      </c>
      <c r="B2799" s="0" t="n">
        <v>92</v>
      </c>
      <c r="C2799" s="0" t="n">
        <v>231</v>
      </c>
      <c r="D2799" s="0" t="s">
        <v>965</v>
      </c>
      <c r="E2799" s="0" t="n">
        <v>33807.368</v>
      </c>
      <c r="F2799" s="0" t="n">
        <v>3.021</v>
      </c>
      <c r="G2799" s="0" t="n">
        <f aca="false">IF(ISNUMBER(E2799),E2799,VALUE(SUBSTITUTE(E2799,"#",".01")))</f>
        <v>33807.368</v>
      </c>
    </row>
    <row r="2800" customFormat="false" ht="13" hidden="false" customHeight="false" outlineLevel="0" collapsed="false">
      <c r="A2800" s="0" t="n">
        <v>138</v>
      </c>
      <c r="B2800" s="0" t="n">
        <v>93</v>
      </c>
      <c r="C2800" s="0" t="n">
        <v>231</v>
      </c>
      <c r="D2800" s="0" t="s">
        <v>980</v>
      </c>
      <c r="E2800" s="0" t="n">
        <v>35625.068</v>
      </c>
      <c r="F2800" s="0" t="n">
        <v>50.554</v>
      </c>
      <c r="G2800" s="0" t="n">
        <f aca="false">IF(ISNUMBER(E2800),E2800,VALUE(SUBSTITUTE(E2800,"#",".01")))</f>
        <v>35625.068</v>
      </c>
    </row>
    <row r="2801" customFormat="false" ht="13" hidden="false" customHeight="false" outlineLevel="0" collapsed="false">
      <c r="A2801" s="0" t="n">
        <v>137</v>
      </c>
      <c r="B2801" s="0" t="n">
        <v>94</v>
      </c>
      <c r="C2801" s="0" t="n">
        <v>231</v>
      </c>
      <c r="D2801" s="0" t="s">
        <v>989</v>
      </c>
      <c r="E2801" s="0" t="n">
        <v>38285.435</v>
      </c>
      <c r="F2801" s="0" t="n">
        <v>26.432</v>
      </c>
      <c r="G2801" s="0" t="n">
        <f aca="false">IF(ISNUMBER(E2801),E2801,VALUE(SUBSTITUTE(E2801,"#",".01")))</f>
        <v>38285.435</v>
      </c>
    </row>
    <row r="2802" customFormat="false" ht="13" hidden="false" customHeight="false" outlineLevel="0" collapsed="false">
      <c r="A2802" s="0" t="n">
        <v>136</v>
      </c>
      <c r="B2802" s="0" t="n">
        <v>95</v>
      </c>
      <c r="C2802" s="0" t="n">
        <v>231</v>
      </c>
      <c r="D2802" s="0" t="s">
        <v>993</v>
      </c>
      <c r="E2802" s="0" t="s">
        <v>994</v>
      </c>
      <c r="F2802" s="0" t="s">
        <v>180</v>
      </c>
      <c r="G2802" s="0" t="n">
        <f aca="false">IF(ISNUMBER(E2802),E2802,VALUE(SUBSTITUTE(E2802,"#",".01")))</f>
        <v>42439.01</v>
      </c>
    </row>
    <row r="2803" customFormat="false" ht="13" hidden="false" customHeight="false" outlineLevel="0" collapsed="false">
      <c r="A2803" s="0" t="n">
        <v>145</v>
      </c>
      <c r="B2803" s="0" t="n">
        <v>87</v>
      </c>
      <c r="C2803" s="0" t="n">
        <v>232</v>
      </c>
      <c r="D2803" s="0" t="s">
        <v>950</v>
      </c>
      <c r="E2803" s="0" t="s">
        <v>995</v>
      </c>
      <c r="F2803" s="0" t="s">
        <v>996</v>
      </c>
      <c r="G2803" s="0" t="n">
        <f aca="false">IF(ISNUMBER(E2803),E2803,VALUE(SUBSTITUTE(E2803,"#",".01")))</f>
        <v>46363.01</v>
      </c>
    </row>
    <row r="2804" customFormat="false" ht="13" hidden="false" customHeight="false" outlineLevel="0" collapsed="false">
      <c r="A2804" s="0" t="n">
        <v>144</v>
      </c>
      <c r="B2804" s="0" t="n">
        <v>88</v>
      </c>
      <c r="C2804" s="0" t="n">
        <v>232</v>
      </c>
      <c r="D2804" s="0" t="s">
        <v>952</v>
      </c>
      <c r="E2804" s="0" t="s">
        <v>997</v>
      </c>
      <c r="F2804" s="0" t="s">
        <v>479</v>
      </c>
      <c r="G2804" s="0" t="n">
        <f aca="false">IF(ISNUMBER(E2804),E2804,VALUE(SUBSTITUTE(E2804,"#",".01")))</f>
        <v>40649.01</v>
      </c>
    </row>
    <row r="2805" customFormat="false" ht="13" hidden="false" customHeight="false" outlineLevel="0" collapsed="false">
      <c r="A2805" s="0" t="n">
        <v>143</v>
      </c>
      <c r="B2805" s="0" t="n">
        <v>89</v>
      </c>
      <c r="C2805" s="0" t="n">
        <v>232</v>
      </c>
      <c r="D2805" s="0" t="s">
        <v>955</v>
      </c>
      <c r="E2805" s="0" t="n">
        <v>39148.307</v>
      </c>
      <c r="F2805" s="0" t="n">
        <v>100.02</v>
      </c>
      <c r="G2805" s="0" t="n">
        <f aca="false">IF(ISNUMBER(E2805),E2805,VALUE(SUBSTITUTE(E2805,"#",".01")))</f>
        <v>39148.307</v>
      </c>
    </row>
    <row r="2806" customFormat="false" ht="13" hidden="false" customHeight="false" outlineLevel="0" collapsed="false">
      <c r="A2806" s="0" t="n">
        <v>142</v>
      </c>
      <c r="B2806" s="0" t="n">
        <v>90</v>
      </c>
      <c r="C2806" s="0" t="n">
        <v>232</v>
      </c>
      <c r="D2806" s="0" t="s">
        <v>958</v>
      </c>
      <c r="E2806" s="0" t="n">
        <v>35448.307</v>
      </c>
      <c r="F2806" s="0" t="n">
        <v>1.991</v>
      </c>
      <c r="G2806" s="0" t="n">
        <f aca="false">IF(ISNUMBER(E2806),E2806,VALUE(SUBSTITUTE(E2806,"#",".01")))</f>
        <v>35448.307</v>
      </c>
    </row>
    <row r="2807" customFormat="false" ht="13" hidden="false" customHeight="false" outlineLevel="0" collapsed="false">
      <c r="A2807" s="0" t="n">
        <v>141</v>
      </c>
      <c r="B2807" s="0" t="n">
        <v>91</v>
      </c>
      <c r="C2807" s="0" t="n">
        <v>232</v>
      </c>
      <c r="D2807" s="0" t="s">
        <v>961</v>
      </c>
      <c r="E2807" s="0" t="n">
        <v>35947.837</v>
      </c>
      <c r="F2807" s="0" t="n">
        <v>7.748</v>
      </c>
      <c r="G2807" s="0" t="n">
        <f aca="false">IF(ISNUMBER(E2807),E2807,VALUE(SUBSTITUTE(E2807,"#",".01")))</f>
        <v>35947.837</v>
      </c>
    </row>
    <row r="2808" customFormat="false" ht="13" hidden="false" customHeight="false" outlineLevel="0" collapsed="false">
      <c r="A2808" s="0" t="n">
        <v>140</v>
      </c>
      <c r="B2808" s="0" t="n">
        <v>92</v>
      </c>
      <c r="C2808" s="0" t="n">
        <v>232</v>
      </c>
      <c r="D2808" s="0" t="s">
        <v>965</v>
      </c>
      <c r="E2808" s="0" t="n">
        <v>34610.734</v>
      </c>
      <c r="F2808" s="0" t="n">
        <v>2.203</v>
      </c>
      <c r="G2808" s="0" t="n">
        <f aca="false">IF(ISNUMBER(E2808),E2808,VALUE(SUBSTITUTE(E2808,"#",".01")))</f>
        <v>34610.734</v>
      </c>
    </row>
    <row r="2809" customFormat="false" ht="13" hidden="false" customHeight="false" outlineLevel="0" collapsed="false">
      <c r="A2809" s="0" t="n">
        <v>139</v>
      </c>
      <c r="B2809" s="0" t="n">
        <v>93</v>
      </c>
      <c r="C2809" s="0" t="n">
        <v>232</v>
      </c>
      <c r="D2809" s="0" t="s">
        <v>980</v>
      </c>
      <c r="E2809" s="0" t="s">
        <v>998</v>
      </c>
      <c r="F2809" s="0" t="s">
        <v>262</v>
      </c>
      <c r="G2809" s="0" t="n">
        <f aca="false">IF(ISNUMBER(E2809),E2809,VALUE(SUBSTITUTE(E2809,"#",".01")))</f>
        <v>37361.01</v>
      </c>
    </row>
    <row r="2810" customFormat="false" ht="13" hidden="false" customHeight="false" outlineLevel="0" collapsed="false">
      <c r="A2810" s="0" t="n">
        <v>138</v>
      </c>
      <c r="B2810" s="0" t="n">
        <v>94</v>
      </c>
      <c r="C2810" s="0" t="n">
        <v>232</v>
      </c>
      <c r="D2810" s="0" t="s">
        <v>989</v>
      </c>
      <c r="E2810" s="0" t="n">
        <v>38365.534</v>
      </c>
      <c r="F2810" s="0" t="n">
        <v>18.086</v>
      </c>
      <c r="G2810" s="0" t="n">
        <f aca="false">IF(ISNUMBER(E2810),E2810,VALUE(SUBSTITUTE(E2810,"#",".01")))</f>
        <v>38365.534</v>
      </c>
    </row>
    <row r="2811" customFormat="false" ht="13" hidden="false" customHeight="false" outlineLevel="0" collapsed="false">
      <c r="A2811" s="0" t="n">
        <v>137</v>
      </c>
      <c r="B2811" s="0" t="n">
        <v>95</v>
      </c>
      <c r="C2811" s="0" t="n">
        <v>232</v>
      </c>
      <c r="D2811" s="0" t="s">
        <v>993</v>
      </c>
      <c r="E2811" s="0" t="s">
        <v>999</v>
      </c>
      <c r="F2811" s="0" t="s">
        <v>180</v>
      </c>
      <c r="G2811" s="0" t="n">
        <f aca="false">IF(ISNUMBER(E2811),E2811,VALUE(SUBSTITUTE(E2811,"#",".01")))</f>
        <v>43398.01</v>
      </c>
    </row>
    <row r="2812" customFormat="false" ht="13" hidden="false" customHeight="false" outlineLevel="0" collapsed="false">
      <c r="A2812" s="0" t="n">
        <v>145</v>
      </c>
      <c r="B2812" s="0" t="n">
        <v>88</v>
      </c>
      <c r="C2812" s="0" t="n">
        <v>233</v>
      </c>
      <c r="D2812" s="0" t="s">
        <v>952</v>
      </c>
      <c r="E2812" s="0" t="s">
        <v>1000</v>
      </c>
      <c r="F2812" s="0" t="s">
        <v>1001</v>
      </c>
      <c r="G2812" s="0" t="n">
        <f aca="false">IF(ISNUMBER(E2812),E2812,VALUE(SUBSTITUTE(E2812,"#",".01")))</f>
        <v>44767.01</v>
      </c>
    </row>
    <row r="2813" customFormat="false" ht="13" hidden="false" customHeight="false" outlineLevel="0" collapsed="false">
      <c r="A2813" s="0" t="n">
        <v>144</v>
      </c>
      <c r="B2813" s="0" t="n">
        <v>89</v>
      </c>
      <c r="C2813" s="0" t="n">
        <v>233</v>
      </c>
      <c r="D2813" s="0" t="s">
        <v>955</v>
      </c>
      <c r="E2813" s="0" t="s">
        <v>1002</v>
      </c>
      <c r="F2813" s="0" t="s">
        <v>180</v>
      </c>
      <c r="G2813" s="0" t="n">
        <f aca="false">IF(ISNUMBER(E2813),E2813,VALUE(SUBSTITUTE(E2813,"#",".01")))</f>
        <v>41498.01</v>
      </c>
    </row>
    <row r="2814" customFormat="false" ht="13" hidden="false" customHeight="false" outlineLevel="0" collapsed="false">
      <c r="A2814" s="0" t="n">
        <v>143</v>
      </c>
      <c r="B2814" s="0" t="n">
        <v>90</v>
      </c>
      <c r="C2814" s="0" t="n">
        <v>233</v>
      </c>
      <c r="D2814" s="0" t="s">
        <v>958</v>
      </c>
      <c r="E2814" s="0" t="n">
        <v>38733.238</v>
      </c>
      <c r="F2814" s="0" t="n">
        <v>1.993</v>
      </c>
      <c r="G2814" s="0" t="n">
        <f aca="false">IF(ISNUMBER(E2814),E2814,VALUE(SUBSTITUTE(E2814,"#",".01")))</f>
        <v>38733.238</v>
      </c>
    </row>
    <row r="2815" customFormat="false" ht="13" hidden="false" customHeight="false" outlineLevel="0" collapsed="false">
      <c r="A2815" s="0" t="n">
        <v>142</v>
      </c>
      <c r="B2815" s="0" t="n">
        <v>91</v>
      </c>
      <c r="C2815" s="0" t="n">
        <v>233</v>
      </c>
      <c r="D2815" s="0" t="s">
        <v>961</v>
      </c>
      <c r="E2815" s="0" t="n">
        <v>37490.098</v>
      </c>
      <c r="F2815" s="0" t="n">
        <v>2.161</v>
      </c>
      <c r="G2815" s="0" t="n">
        <f aca="false">IF(ISNUMBER(E2815),E2815,VALUE(SUBSTITUTE(E2815,"#",".01")))</f>
        <v>37490.098</v>
      </c>
    </row>
    <row r="2816" customFormat="false" ht="13" hidden="false" customHeight="false" outlineLevel="0" collapsed="false">
      <c r="A2816" s="0" t="n">
        <v>141</v>
      </c>
      <c r="B2816" s="0" t="n">
        <v>92</v>
      </c>
      <c r="C2816" s="0" t="n">
        <v>233</v>
      </c>
      <c r="D2816" s="0" t="s">
        <v>965</v>
      </c>
      <c r="E2816" s="0" t="n">
        <v>36919.958</v>
      </c>
      <c r="F2816" s="0" t="n">
        <v>2.705</v>
      </c>
      <c r="G2816" s="0" t="n">
        <f aca="false">IF(ISNUMBER(E2816),E2816,VALUE(SUBSTITUTE(E2816,"#",".01")))</f>
        <v>36919.958</v>
      </c>
    </row>
    <row r="2817" customFormat="false" ht="13" hidden="false" customHeight="false" outlineLevel="0" collapsed="false">
      <c r="A2817" s="0" t="n">
        <v>140</v>
      </c>
      <c r="B2817" s="0" t="n">
        <v>93</v>
      </c>
      <c r="C2817" s="0" t="n">
        <v>233</v>
      </c>
      <c r="D2817" s="0" t="s">
        <v>980</v>
      </c>
      <c r="E2817" s="0" t="n">
        <v>37949.575</v>
      </c>
      <c r="F2817" s="0" t="n">
        <v>50.948</v>
      </c>
      <c r="G2817" s="0" t="n">
        <f aca="false">IF(ISNUMBER(E2817),E2817,VALUE(SUBSTITUTE(E2817,"#",".01")))</f>
        <v>37949.575</v>
      </c>
    </row>
    <row r="2818" customFormat="false" ht="13" hidden="false" customHeight="false" outlineLevel="0" collapsed="false">
      <c r="A2818" s="0" t="n">
        <v>139</v>
      </c>
      <c r="B2818" s="0" t="n">
        <v>94</v>
      </c>
      <c r="C2818" s="0" t="n">
        <v>233</v>
      </c>
      <c r="D2818" s="0" t="s">
        <v>989</v>
      </c>
      <c r="E2818" s="0" t="n">
        <v>40051.797</v>
      </c>
      <c r="F2818" s="0" t="n">
        <v>50.354</v>
      </c>
      <c r="G2818" s="0" t="n">
        <f aca="false">IF(ISNUMBER(E2818),E2818,VALUE(SUBSTITUTE(E2818,"#",".01")))</f>
        <v>40051.797</v>
      </c>
    </row>
    <row r="2819" customFormat="false" ht="13" hidden="false" customHeight="false" outlineLevel="0" collapsed="false">
      <c r="A2819" s="0" t="n">
        <v>138</v>
      </c>
      <c r="B2819" s="0" t="n">
        <v>95</v>
      </c>
      <c r="C2819" s="0" t="n">
        <v>233</v>
      </c>
      <c r="D2819" s="0" t="s">
        <v>993</v>
      </c>
      <c r="E2819" s="0" t="s">
        <v>1003</v>
      </c>
      <c r="F2819" s="0" t="s">
        <v>356</v>
      </c>
      <c r="G2819" s="0" t="n">
        <f aca="false">IF(ISNUMBER(E2819),E2819,VALUE(SUBSTITUTE(E2819,"#",".01")))</f>
        <v>43173.01</v>
      </c>
    </row>
    <row r="2820" customFormat="false" ht="13" hidden="false" customHeight="false" outlineLevel="0" collapsed="false">
      <c r="A2820" s="0" t="n">
        <v>137</v>
      </c>
      <c r="B2820" s="0" t="n">
        <v>96</v>
      </c>
      <c r="C2820" s="0" t="n">
        <v>233</v>
      </c>
      <c r="D2820" s="0" t="s">
        <v>1004</v>
      </c>
      <c r="E2820" s="0" t="n">
        <v>47293.098</v>
      </c>
      <c r="F2820" s="0" t="n">
        <v>71.652</v>
      </c>
      <c r="G2820" s="0" t="n">
        <f aca="false">IF(ISNUMBER(E2820),E2820,VALUE(SUBSTITUTE(E2820,"#",".01")))</f>
        <v>47293.098</v>
      </c>
    </row>
    <row r="2821" customFormat="false" ht="13" hidden="false" customHeight="false" outlineLevel="0" collapsed="false">
      <c r="A2821" s="0" t="n">
        <v>146</v>
      </c>
      <c r="B2821" s="0" t="n">
        <v>88</v>
      </c>
      <c r="C2821" s="0" t="n">
        <v>234</v>
      </c>
      <c r="D2821" s="0" t="s">
        <v>952</v>
      </c>
      <c r="E2821" s="0" t="s">
        <v>1005</v>
      </c>
      <c r="F2821" s="0" t="s">
        <v>1006</v>
      </c>
      <c r="G2821" s="0" t="n">
        <f aca="false">IF(ISNUMBER(E2821),E2821,VALUE(SUBSTITUTE(E2821,"#",".01")))</f>
        <v>47230.01</v>
      </c>
    </row>
    <row r="2822" customFormat="false" ht="13" hidden="false" customHeight="false" outlineLevel="0" collapsed="false">
      <c r="A2822" s="0" t="n">
        <v>145</v>
      </c>
      <c r="B2822" s="0" t="n">
        <v>89</v>
      </c>
      <c r="C2822" s="0" t="n">
        <v>234</v>
      </c>
      <c r="D2822" s="0" t="s">
        <v>955</v>
      </c>
      <c r="E2822" s="0" t="s">
        <v>1007</v>
      </c>
      <c r="F2822" s="0" t="s">
        <v>167</v>
      </c>
      <c r="G2822" s="0" t="n">
        <f aca="false">IF(ISNUMBER(E2822),E2822,VALUE(SUBSTITUTE(E2822,"#",".01")))</f>
        <v>45103.01</v>
      </c>
    </row>
    <row r="2823" customFormat="false" ht="13" hidden="false" customHeight="false" outlineLevel="0" collapsed="false">
      <c r="A2823" s="0" t="n">
        <v>144</v>
      </c>
      <c r="B2823" s="0" t="n">
        <v>90</v>
      </c>
      <c r="C2823" s="0" t="n">
        <v>234</v>
      </c>
      <c r="D2823" s="0" t="s">
        <v>958</v>
      </c>
      <c r="E2823" s="0" t="n">
        <v>40614.285</v>
      </c>
      <c r="F2823" s="0" t="n">
        <v>3.5</v>
      </c>
      <c r="G2823" s="0" t="n">
        <f aca="false">IF(ISNUMBER(E2823),E2823,VALUE(SUBSTITUTE(E2823,"#",".01")))</f>
        <v>40614.285</v>
      </c>
    </row>
    <row r="2824" customFormat="false" ht="13" hidden="false" customHeight="false" outlineLevel="0" collapsed="false">
      <c r="A2824" s="0" t="n">
        <v>143</v>
      </c>
      <c r="B2824" s="0" t="n">
        <v>91</v>
      </c>
      <c r="C2824" s="0" t="n">
        <v>234</v>
      </c>
      <c r="D2824" s="0" t="s">
        <v>961</v>
      </c>
      <c r="E2824" s="0" t="n">
        <v>40341.197</v>
      </c>
      <c r="F2824" s="0" t="n">
        <v>4.723</v>
      </c>
      <c r="G2824" s="0" t="n">
        <f aca="false">IF(ISNUMBER(E2824),E2824,VALUE(SUBSTITUTE(E2824,"#",".01")))</f>
        <v>40341.197</v>
      </c>
    </row>
    <row r="2825" customFormat="false" ht="13" hidden="false" customHeight="false" outlineLevel="0" collapsed="false">
      <c r="A2825" s="0" t="n">
        <v>142</v>
      </c>
      <c r="B2825" s="0" t="n">
        <v>92</v>
      </c>
      <c r="C2825" s="0" t="n">
        <v>234</v>
      </c>
      <c r="D2825" s="0" t="s">
        <v>965</v>
      </c>
      <c r="E2825" s="0" t="n">
        <v>38146.625</v>
      </c>
      <c r="F2825" s="0" t="n">
        <v>1.827</v>
      </c>
      <c r="G2825" s="0" t="n">
        <f aca="false">IF(ISNUMBER(E2825),E2825,VALUE(SUBSTITUTE(E2825,"#",".01")))</f>
        <v>38146.625</v>
      </c>
    </row>
    <row r="2826" customFormat="false" ht="13" hidden="false" customHeight="false" outlineLevel="0" collapsed="false">
      <c r="A2826" s="0" t="n">
        <v>141</v>
      </c>
      <c r="B2826" s="0" t="n">
        <v>93</v>
      </c>
      <c r="C2826" s="0" t="n">
        <v>234</v>
      </c>
      <c r="D2826" s="0" t="s">
        <v>980</v>
      </c>
      <c r="E2826" s="0" t="n">
        <v>39956.471</v>
      </c>
      <c r="F2826" s="0" t="n">
        <v>8.519</v>
      </c>
      <c r="G2826" s="0" t="n">
        <f aca="false">IF(ISNUMBER(E2826),E2826,VALUE(SUBSTITUTE(E2826,"#",".01")))</f>
        <v>39956.471</v>
      </c>
    </row>
    <row r="2827" customFormat="false" ht="13" hidden="false" customHeight="false" outlineLevel="0" collapsed="false">
      <c r="A2827" s="0" t="n">
        <v>140</v>
      </c>
      <c r="B2827" s="0" t="n">
        <v>94</v>
      </c>
      <c r="C2827" s="0" t="n">
        <v>234</v>
      </c>
      <c r="D2827" s="0" t="s">
        <v>989</v>
      </c>
      <c r="E2827" s="0" t="n">
        <v>40349.597</v>
      </c>
      <c r="F2827" s="0" t="n">
        <v>6.967</v>
      </c>
      <c r="G2827" s="0" t="n">
        <f aca="false">IF(ISNUMBER(E2827),E2827,VALUE(SUBSTITUTE(E2827,"#",".01")))</f>
        <v>40349.597</v>
      </c>
    </row>
    <row r="2828" customFormat="false" ht="13" hidden="false" customHeight="false" outlineLevel="0" collapsed="false">
      <c r="A2828" s="0" t="n">
        <v>139</v>
      </c>
      <c r="B2828" s="0" t="n">
        <v>95</v>
      </c>
      <c r="C2828" s="0" t="n">
        <v>234</v>
      </c>
      <c r="D2828" s="0" t="s">
        <v>993</v>
      </c>
      <c r="E2828" s="0" t="s">
        <v>1008</v>
      </c>
      <c r="F2828" s="0" t="s">
        <v>1009</v>
      </c>
      <c r="G2828" s="0" t="n">
        <f aca="false">IF(ISNUMBER(E2828),E2828,VALUE(SUBSTITUTE(E2828,"#",".01")))</f>
        <v>44534.01</v>
      </c>
    </row>
    <row r="2829" customFormat="false" ht="13" hidden="false" customHeight="false" outlineLevel="0" collapsed="false">
      <c r="A2829" s="0" t="n">
        <v>138</v>
      </c>
      <c r="B2829" s="0" t="n">
        <v>96</v>
      </c>
      <c r="C2829" s="0" t="n">
        <v>234</v>
      </c>
      <c r="D2829" s="0" t="s">
        <v>1004</v>
      </c>
      <c r="E2829" s="0" t="n">
        <v>46723.592</v>
      </c>
      <c r="F2829" s="0" t="n">
        <v>18.204</v>
      </c>
      <c r="G2829" s="0" t="n">
        <f aca="false">IF(ISNUMBER(E2829),E2829,VALUE(SUBSTITUTE(E2829,"#",".01")))</f>
        <v>46723.592</v>
      </c>
    </row>
    <row r="2830" customFormat="false" ht="13" hidden="false" customHeight="false" outlineLevel="0" collapsed="false">
      <c r="A2830" s="0" t="n">
        <v>146</v>
      </c>
      <c r="B2830" s="0" t="n">
        <v>89</v>
      </c>
      <c r="C2830" s="0" t="n">
        <v>235</v>
      </c>
      <c r="D2830" s="0" t="s">
        <v>955</v>
      </c>
      <c r="E2830" s="0" t="s">
        <v>1010</v>
      </c>
      <c r="F2830" s="0" t="s">
        <v>391</v>
      </c>
      <c r="G2830" s="0" t="n">
        <f aca="false">IF(ISNUMBER(E2830),E2830,VALUE(SUBSTITUTE(E2830,"#",".01")))</f>
        <v>47722.01</v>
      </c>
    </row>
    <row r="2831" customFormat="false" ht="13" hidden="false" customHeight="false" outlineLevel="0" collapsed="false">
      <c r="A2831" s="0" t="n">
        <v>145</v>
      </c>
      <c r="B2831" s="0" t="n">
        <v>90</v>
      </c>
      <c r="C2831" s="0" t="n">
        <v>235</v>
      </c>
      <c r="D2831" s="0" t="s">
        <v>958</v>
      </c>
      <c r="E2831" s="0" t="n">
        <v>44255.35</v>
      </c>
      <c r="F2831" s="0" t="n">
        <v>50.036</v>
      </c>
      <c r="G2831" s="0" t="n">
        <f aca="false">IF(ISNUMBER(E2831),E2831,VALUE(SUBSTITUTE(E2831,"#",".01")))</f>
        <v>44255.35</v>
      </c>
    </row>
    <row r="2832" customFormat="false" ht="13" hidden="false" customHeight="false" outlineLevel="0" collapsed="false">
      <c r="A2832" s="0" t="n">
        <v>144</v>
      </c>
      <c r="B2832" s="0" t="n">
        <v>91</v>
      </c>
      <c r="C2832" s="0" t="n">
        <v>235</v>
      </c>
      <c r="D2832" s="0" t="s">
        <v>961</v>
      </c>
      <c r="E2832" s="0" t="n">
        <v>42330.456</v>
      </c>
      <c r="F2832" s="0" t="n">
        <v>50.033</v>
      </c>
      <c r="G2832" s="0" t="n">
        <f aca="false">IF(ISNUMBER(E2832),E2832,VALUE(SUBSTITUTE(E2832,"#",".01")))</f>
        <v>42330.456</v>
      </c>
    </row>
    <row r="2833" customFormat="false" ht="13" hidden="false" customHeight="false" outlineLevel="0" collapsed="false">
      <c r="A2833" s="0" t="n">
        <v>143</v>
      </c>
      <c r="B2833" s="0" t="n">
        <v>92</v>
      </c>
      <c r="C2833" s="0" t="n">
        <v>235</v>
      </c>
      <c r="D2833" s="0" t="s">
        <v>965</v>
      </c>
      <c r="E2833" s="0" t="n">
        <v>40920.456</v>
      </c>
      <c r="F2833" s="0" t="n">
        <v>1.823</v>
      </c>
      <c r="G2833" s="0" t="n">
        <f aca="false">IF(ISNUMBER(E2833),E2833,VALUE(SUBSTITUTE(E2833,"#",".01")))</f>
        <v>40920.456</v>
      </c>
    </row>
    <row r="2834" customFormat="false" ht="13" hidden="false" customHeight="false" outlineLevel="0" collapsed="false">
      <c r="A2834" s="0" t="n">
        <v>142</v>
      </c>
      <c r="B2834" s="0" t="n">
        <v>93</v>
      </c>
      <c r="C2834" s="0" t="n">
        <v>235</v>
      </c>
      <c r="D2834" s="0" t="s">
        <v>980</v>
      </c>
      <c r="E2834" s="0" t="n">
        <v>41044.669</v>
      </c>
      <c r="F2834" s="0" t="n">
        <v>1.994</v>
      </c>
      <c r="G2834" s="0" t="n">
        <f aca="false">IF(ISNUMBER(E2834),E2834,VALUE(SUBSTITUTE(E2834,"#",".01")))</f>
        <v>41044.669</v>
      </c>
    </row>
    <row r="2835" customFormat="false" ht="13" hidden="false" customHeight="false" outlineLevel="0" collapsed="false">
      <c r="A2835" s="0" t="n">
        <v>141</v>
      </c>
      <c r="B2835" s="0" t="n">
        <v>94</v>
      </c>
      <c r="C2835" s="0" t="n">
        <v>235</v>
      </c>
      <c r="D2835" s="0" t="s">
        <v>989</v>
      </c>
      <c r="E2835" s="0" t="n">
        <v>42183.684</v>
      </c>
      <c r="F2835" s="0" t="n">
        <v>20.57</v>
      </c>
      <c r="G2835" s="0" t="n">
        <f aca="false">IF(ISNUMBER(E2835),E2835,VALUE(SUBSTITUTE(E2835,"#",".01")))</f>
        <v>42183.684</v>
      </c>
    </row>
    <row r="2836" customFormat="false" ht="13" hidden="false" customHeight="false" outlineLevel="0" collapsed="false">
      <c r="A2836" s="0" t="n">
        <v>140</v>
      </c>
      <c r="B2836" s="0" t="n">
        <v>95</v>
      </c>
      <c r="C2836" s="0" t="n">
        <v>235</v>
      </c>
      <c r="D2836" s="0" t="s">
        <v>993</v>
      </c>
      <c r="E2836" s="0" t="s">
        <v>1011</v>
      </c>
      <c r="F2836" s="0" t="s">
        <v>1012</v>
      </c>
      <c r="G2836" s="0" t="n">
        <f aca="false">IF(ISNUMBER(E2836),E2836,VALUE(SUBSTITUTE(E2836,"#",".01")))</f>
        <v>44662.01</v>
      </c>
    </row>
    <row r="2837" customFormat="false" ht="13" hidden="false" customHeight="false" outlineLevel="0" collapsed="false">
      <c r="A2837" s="0" t="n">
        <v>139</v>
      </c>
      <c r="B2837" s="0" t="n">
        <v>96</v>
      </c>
      <c r="C2837" s="0" t="n">
        <v>235</v>
      </c>
      <c r="D2837" s="0" t="s">
        <v>1004</v>
      </c>
      <c r="E2837" s="0" t="s">
        <v>1013</v>
      </c>
      <c r="F2837" s="0" t="s">
        <v>204</v>
      </c>
      <c r="G2837" s="0" t="n">
        <f aca="false">IF(ISNUMBER(E2837),E2837,VALUE(SUBSTITUTE(E2837,"#",".01")))</f>
        <v>47910.01</v>
      </c>
    </row>
    <row r="2838" customFormat="false" ht="13" hidden="false" customHeight="false" outlineLevel="0" collapsed="false">
      <c r="A2838" s="0" t="n">
        <v>138</v>
      </c>
      <c r="B2838" s="0" t="n">
        <v>97</v>
      </c>
      <c r="C2838" s="0" t="n">
        <v>235</v>
      </c>
      <c r="D2838" s="0" t="s">
        <v>1014</v>
      </c>
      <c r="E2838" s="0" t="s">
        <v>1015</v>
      </c>
      <c r="F2838" s="0" t="s">
        <v>167</v>
      </c>
      <c r="G2838" s="0" t="n">
        <f aca="false">IF(ISNUMBER(E2838),E2838,VALUE(SUBSTITUTE(E2838,"#",".01")))</f>
        <v>52704.01</v>
      </c>
    </row>
    <row r="2839" customFormat="false" ht="13" hidden="false" customHeight="false" outlineLevel="0" collapsed="false">
      <c r="A2839" s="0" t="n">
        <v>147</v>
      </c>
      <c r="B2839" s="0" t="n">
        <v>89</v>
      </c>
      <c r="C2839" s="0" t="n">
        <v>236</v>
      </c>
      <c r="D2839" s="0" t="s">
        <v>955</v>
      </c>
      <c r="E2839" s="0" t="s">
        <v>1016</v>
      </c>
      <c r="F2839" s="0" t="s">
        <v>1017</v>
      </c>
      <c r="G2839" s="0" t="n">
        <f aca="false">IF(ISNUMBER(E2839),E2839,VALUE(SUBSTITUTE(E2839,"#",".01")))</f>
        <v>51508.01</v>
      </c>
    </row>
    <row r="2840" customFormat="false" ht="13" hidden="false" customHeight="false" outlineLevel="0" collapsed="false">
      <c r="A2840" s="0" t="n">
        <v>146</v>
      </c>
      <c r="B2840" s="0" t="n">
        <v>90</v>
      </c>
      <c r="C2840" s="0" t="n">
        <v>236</v>
      </c>
      <c r="D2840" s="0" t="s">
        <v>958</v>
      </c>
      <c r="E2840" s="0" t="s">
        <v>1018</v>
      </c>
      <c r="F2840" s="0" t="s">
        <v>190</v>
      </c>
      <c r="G2840" s="0" t="n">
        <f aca="false">IF(ISNUMBER(E2840),E2840,VALUE(SUBSTITUTE(E2840,"#",".01")))</f>
        <v>46454.01</v>
      </c>
    </row>
    <row r="2841" customFormat="false" ht="13" hidden="false" customHeight="false" outlineLevel="0" collapsed="false">
      <c r="A2841" s="0" t="n">
        <v>145</v>
      </c>
      <c r="B2841" s="0" t="n">
        <v>91</v>
      </c>
      <c r="C2841" s="0" t="n">
        <v>236</v>
      </c>
      <c r="D2841" s="0" t="s">
        <v>961</v>
      </c>
      <c r="E2841" s="0" t="n">
        <v>45346.325</v>
      </c>
      <c r="F2841" s="0" t="n">
        <v>200.008</v>
      </c>
      <c r="G2841" s="0" t="n">
        <f aca="false">IF(ISNUMBER(E2841),E2841,VALUE(SUBSTITUTE(E2841,"#",".01")))</f>
        <v>45346.325</v>
      </c>
    </row>
    <row r="2842" customFormat="false" ht="13" hidden="false" customHeight="false" outlineLevel="0" collapsed="false">
      <c r="A2842" s="0" t="n">
        <v>144</v>
      </c>
      <c r="B2842" s="0" t="n">
        <v>92</v>
      </c>
      <c r="C2842" s="0" t="n">
        <v>236</v>
      </c>
      <c r="D2842" s="0" t="s">
        <v>965</v>
      </c>
      <c r="E2842" s="0" t="n">
        <v>42446.325</v>
      </c>
      <c r="F2842" s="0" t="n">
        <v>1.826</v>
      </c>
      <c r="G2842" s="0" t="n">
        <f aca="false">IF(ISNUMBER(E2842),E2842,VALUE(SUBSTITUTE(E2842,"#",".01")))</f>
        <v>42446.325</v>
      </c>
    </row>
    <row r="2843" customFormat="false" ht="13" hidden="false" customHeight="false" outlineLevel="0" collapsed="false">
      <c r="A2843" s="0" t="n">
        <v>143</v>
      </c>
      <c r="B2843" s="0" t="n">
        <v>93</v>
      </c>
      <c r="C2843" s="0" t="n">
        <v>236</v>
      </c>
      <c r="D2843" s="0" t="s">
        <v>980</v>
      </c>
      <c r="E2843" s="0" t="n">
        <v>43379.304</v>
      </c>
      <c r="F2843" s="0" t="n">
        <v>50.437</v>
      </c>
      <c r="G2843" s="0" t="n">
        <f aca="false">IF(ISNUMBER(E2843),E2843,VALUE(SUBSTITUTE(E2843,"#",".01")))</f>
        <v>43379.304</v>
      </c>
    </row>
    <row r="2844" customFormat="false" ht="13" hidden="false" customHeight="false" outlineLevel="0" collapsed="false">
      <c r="A2844" s="0" t="n">
        <v>142</v>
      </c>
      <c r="B2844" s="0" t="n">
        <v>94</v>
      </c>
      <c r="C2844" s="0" t="n">
        <v>236</v>
      </c>
      <c r="D2844" s="0" t="s">
        <v>989</v>
      </c>
      <c r="E2844" s="0" t="n">
        <v>42902.718</v>
      </c>
      <c r="F2844" s="0" t="n">
        <v>2.205</v>
      </c>
      <c r="G2844" s="0" t="n">
        <f aca="false">IF(ISNUMBER(E2844),E2844,VALUE(SUBSTITUTE(E2844,"#",".01")))</f>
        <v>42902.718</v>
      </c>
    </row>
    <row r="2845" customFormat="false" ht="13" hidden="false" customHeight="false" outlineLevel="0" collapsed="false">
      <c r="A2845" s="0" t="n">
        <v>141</v>
      </c>
      <c r="B2845" s="0" t="n">
        <v>95</v>
      </c>
      <c r="C2845" s="0" t="n">
        <v>236</v>
      </c>
      <c r="D2845" s="0" t="s">
        <v>993</v>
      </c>
      <c r="E2845" s="0" t="s">
        <v>1019</v>
      </c>
      <c r="F2845" s="0" t="s">
        <v>262</v>
      </c>
      <c r="G2845" s="0" t="n">
        <f aca="false">IF(ISNUMBER(E2845),E2845,VALUE(SUBSTITUTE(E2845,"#",".01")))</f>
        <v>46183.01</v>
      </c>
    </row>
    <row r="2846" customFormat="false" ht="13" hidden="false" customHeight="false" outlineLevel="0" collapsed="false">
      <c r="A2846" s="0" t="n">
        <v>140</v>
      </c>
      <c r="B2846" s="0" t="n">
        <v>96</v>
      </c>
      <c r="C2846" s="0" t="n">
        <v>236</v>
      </c>
      <c r="D2846" s="0" t="s">
        <v>1004</v>
      </c>
      <c r="E2846" s="0" t="s">
        <v>1020</v>
      </c>
      <c r="F2846" s="0" t="s">
        <v>494</v>
      </c>
      <c r="G2846" s="0" t="n">
        <f aca="false">IF(ISNUMBER(E2846),E2846,VALUE(SUBSTITUTE(E2846,"#",".01")))</f>
        <v>47890.01</v>
      </c>
    </row>
    <row r="2847" customFormat="false" ht="13" hidden="false" customHeight="false" outlineLevel="0" collapsed="false">
      <c r="A2847" s="0" t="n">
        <v>139</v>
      </c>
      <c r="B2847" s="0" t="n">
        <v>97</v>
      </c>
      <c r="C2847" s="0" t="n">
        <v>236</v>
      </c>
      <c r="D2847" s="0" t="s">
        <v>1014</v>
      </c>
      <c r="E2847" s="0" t="s">
        <v>1021</v>
      </c>
      <c r="F2847" s="0" t="s">
        <v>167</v>
      </c>
      <c r="G2847" s="0" t="n">
        <f aca="false">IF(ISNUMBER(E2847),E2847,VALUE(SUBSTITUTE(E2847,"#",".01")))</f>
        <v>53403.01</v>
      </c>
    </row>
    <row r="2848" customFormat="false" ht="13" hidden="false" customHeight="false" outlineLevel="0" collapsed="false">
      <c r="A2848" s="0" t="n">
        <v>147</v>
      </c>
      <c r="B2848" s="0" t="n">
        <v>90</v>
      </c>
      <c r="C2848" s="0" t="n">
        <v>237</v>
      </c>
      <c r="D2848" s="0" t="s">
        <v>958</v>
      </c>
      <c r="E2848" s="0" t="s">
        <v>1022</v>
      </c>
      <c r="F2848" s="0" t="s">
        <v>589</v>
      </c>
      <c r="G2848" s="0" t="n">
        <f aca="false">IF(ISNUMBER(E2848),E2848,VALUE(SUBSTITUTE(E2848,"#",".01")))</f>
        <v>50202.01</v>
      </c>
    </row>
    <row r="2849" customFormat="false" ht="13" hidden="false" customHeight="false" outlineLevel="0" collapsed="false">
      <c r="A2849" s="0" t="n">
        <v>146</v>
      </c>
      <c r="B2849" s="0" t="n">
        <v>91</v>
      </c>
      <c r="C2849" s="0" t="n">
        <v>237</v>
      </c>
      <c r="D2849" s="0" t="s">
        <v>961</v>
      </c>
      <c r="E2849" s="0" t="n">
        <v>47641.875</v>
      </c>
      <c r="F2849" s="0" t="n">
        <v>100.018</v>
      </c>
      <c r="G2849" s="0" t="n">
        <f aca="false">IF(ISNUMBER(E2849),E2849,VALUE(SUBSTITUTE(E2849,"#",".01")))</f>
        <v>47641.875</v>
      </c>
    </row>
    <row r="2850" customFormat="false" ht="13" hidden="false" customHeight="false" outlineLevel="0" collapsed="false">
      <c r="A2850" s="0" t="n">
        <v>145</v>
      </c>
      <c r="B2850" s="0" t="n">
        <v>92</v>
      </c>
      <c r="C2850" s="0" t="n">
        <v>237</v>
      </c>
      <c r="D2850" s="0" t="s">
        <v>965</v>
      </c>
      <c r="E2850" s="0" t="n">
        <v>45391.875</v>
      </c>
      <c r="F2850" s="0" t="n">
        <v>1.882</v>
      </c>
      <c r="G2850" s="0" t="n">
        <f aca="false">IF(ISNUMBER(E2850),E2850,VALUE(SUBSTITUTE(E2850,"#",".01")))</f>
        <v>45391.875</v>
      </c>
    </row>
    <row r="2851" customFormat="false" ht="13" hidden="false" customHeight="false" outlineLevel="0" collapsed="false">
      <c r="A2851" s="0" t="n">
        <v>144</v>
      </c>
      <c r="B2851" s="0" t="n">
        <v>93</v>
      </c>
      <c r="C2851" s="0" t="n">
        <v>237</v>
      </c>
      <c r="D2851" s="0" t="s">
        <v>980</v>
      </c>
      <c r="E2851" s="0" t="n">
        <v>44873.275</v>
      </c>
      <c r="F2851" s="0" t="n">
        <v>1.833</v>
      </c>
      <c r="G2851" s="0" t="n">
        <f aca="false">IF(ISNUMBER(E2851),E2851,VALUE(SUBSTITUTE(E2851,"#",".01")))</f>
        <v>44873.275</v>
      </c>
    </row>
    <row r="2852" customFormat="false" ht="13" hidden="false" customHeight="false" outlineLevel="0" collapsed="false">
      <c r="A2852" s="0" t="n">
        <v>143</v>
      </c>
      <c r="B2852" s="0" t="n">
        <v>94</v>
      </c>
      <c r="C2852" s="0" t="n">
        <v>237</v>
      </c>
      <c r="D2852" s="0" t="s">
        <v>989</v>
      </c>
      <c r="E2852" s="0" t="n">
        <v>45093.307</v>
      </c>
      <c r="F2852" s="0" t="n">
        <v>2.236</v>
      </c>
      <c r="G2852" s="0" t="n">
        <f aca="false">IF(ISNUMBER(E2852),E2852,VALUE(SUBSTITUTE(E2852,"#",".01")))</f>
        <v>45093.307</v>
      </c>
    </row>
    <row r="2853" customFormat="false" ht="13" hidden="false" customHeight="false" outlineLevel="0" collapsed="false">
      <c r="A2853" s="0" t="n">
        <v>142</v>
      </c>
      <c r="B2853" s="0" t="n">
        <v>95</v>
      </c>
      <c r="C2853" s="0" t="n">
        <v>237</v>
      </c>
      <c r="D2853" s="0" t="s">
        <v>993</v>
      </c>
      <c r="E2853" s="0" t="s">
        <v>1023</v>
      </c>
      <c r="F2853" s="0" t="s">
        <v>1024</v>
      </c>
      <c r="G2853" s="0" t="n">
        <f aca="false">IF(ISNUMBER(E2853),E2853,VALUE(SUBSTITUTE(E2853,"#",".01")))</f>
        <v>46571.01</v>
      </c>
    </row>
    <row r="2854" customFormat="false" ht="13" hidden="false" customHeight="false" outlineLevel="0" collapsed="false">
      <c r="A2854" s="0" t="n">
        <v>141</v>
      </c>
      <c r="B2854" s="0" t="n">
        <v>96</v>
      </c>
      <c r="C2854" s="0" t="n">
        <v>237</v>
      </c>
      <c r="D2854" s="0" t="s">
        <v>1004</v>
      </c>
      <c r="E2854" s="0" t="s">
        <v>1025</v>
      </c>
      <c r="F2854" s="0" t="s">
        <v>222</v>
      </c>
      <c r="G2854" s="0" t="n">
        <f aca="false">IF(ISNUMBER(E2854),E2854,VALUE(SUBSTITUTE(E2854,"#",".01")))</f>
        <v>49277.01</v>
      </c>
    </row>
    <row r="2855" customFormat="false" ht="13" hidden="false" customHeight="false" outlineLevel="0" collapsed="false">
      <c r="A2855" s="0" t="n">
        <v>140</v>
      </c>
      <c r="B2855" s="0" t="n">
        <v>97</v>
      </c>
      <c r="C2855" s="0" t="n">
        <v>237</v>
      </c>
      <c r="D2855" s="0" t="s">
        <v>1014</v>
      </c>
      <c r="E2855" s="0" t="s">
        <v>1026</v>
      </c>
      <c r="F2855" s="0" t="s">
        <v>1027</v>
      </c>
      <c r="G2855" s="0" t="n">
        <f aca="false">IF(ISNUMBER(E2855),E2855,VALUE(SUBSTITUTE(E2855,"#",".01")))</f>
        <v>53098.01</v>
      </c>
    </row>
    <row r="2856" customFormat="false" ht="13" hidden="false" customHeight="false" outlineLevel="0" collapsed="false">
      <c r="A2856" s="0" t="n">
        <v>139</v>
      </c>
      <c r="B2856" s="0" t="n">
        <v>98</v>
      </c>
      <c r="C2856" s="0" t="n">
        <v>237</v>
      </c>
      <c r="D2856" s="0" t="s">
        <v>1028</v>
      </c>
      <c r="E2856" s="0" t="s">
        <v>1029</v>
      </c>
      <c r="F2856" s="0" t="s">
        <v>169</v>
      </c>
      <c r="G2856" s="0" t="n">
        <f aca="false">IF(ISNUMBER(E2856),E2856,VALUE(SUBSTITUTE(E2856,"#",".01")))</f>
        <v>57818.01</v>
      </c>
    </row>
    <row r="2857" customFormat="false" ht="13" hidden="false" customHeight="false" outlineLevel="0" collapsed="false">
      <c r="A2857" s="0" t="n">
        <v>148</v>
      </c>
      <c r="B2857" s="0" t="n">
        <v>90</v>
      </c>
      <c r="C2857" s="0" t="n">
        <v>238</v>
      </c>
      <c r="D2857" s="0" t="s">
        <v>958</v>
      </c>
      <c r="E2857" s="0" t="s">
        <v>1030</v>
      </c>
      <c r="F2857" s="0" t="s">
        <v>1031</v>
      </c>
      <c r="G2857" s="0" t="n">
        <f aca="false">IF(ISNUMBER(E2857),E2857,VALUE(SUBSTITUTE(E2857,"#",".01")))</f>
        <v>52625.01</v>
      </c>
    </row>
    <row r="2858" customFormat="false" ht="13" hidden="false" customHeight="false" outlineLevel="0" collapsed="false">
      <c r="A2858" s="0" t="n">
        <v>147</v>
      </c>
      <c r="B2858" s="0" t="n">
        <v>91</v>
      </c>
      <c r="C2858" s="0" t="n">
        <v>238</v>
      </c>
      <c r="D2858" s="0" t="s">
        <v>961</v>
      </c>
      <c r="E2858" s="0" t="n">
        <v>50768.948</v>
      </c>
      <c r="F2858" s="0" t="n">
        <v>60.03</v>
      </c>
      <c r="G2858" s="0" t="n">
        <f aca="false">IF(ISNUMBER(E2858),E2858,VALUE(SUBSTITUTE(E2858,"#",".01")))</f>
        <v>50768.948</v>
      </c>
    </row>
    <row r="2859" customFormat="false" ht="13" hidden="false" customHeight="false" outlineLevel="0" collapsed="false">
      <c r="A2859" s="0" t="n">
        <v>146</v>
      </c>
      <c r="B2859" s="0" t="n">
        <v>92</v>
      </c>
      <c r="C2859" s="0" t="n">
        <v>238</v>
      </c>
      <c r="D2859" s="0" t="s">
        <v>965</v>
      </c>
      <c r="E2859" s="0" t="n">
        <v>47308.948</v>
      </c>
      <c r="F2859" s="0" t="n">
        <v>1.904</v>
      </c>
      <c r="G2859" s="0" t="n">
        <f aca="false">IF(ISNUMBER(E2859),E2859,VALUE(SUBSTITUTE(E2859,"#",".01")))</f>
        <v>47308.948</v>
      </c>
    </row>
    <row r="2860" customFormat="false" ht="13" hidden="false" customHeight="false" outlineLevel="0" collapsed="false">
      <c r="A2860" s="0" t="n">
        <v>145</v>
      </c>
      <c r="B2860" s="0" t="n">
        <v>93</v>
      </c>
      <c r="C2860" s="0" t="n">
        <v>238</v>
      </c>
      <c r="D2860" s="0" t="s">
        <v>980</v>
      </c>
      <c r="E2860" s="0" t="n">
        <v>47456.272</v>
      </c>
      <c r="F2860" s="0" t="n">
        <v>1.844</v>
      </c>
      <c r="G2860" s="0" t="n">
        <f aca="false">IF(ISNUMBER(E2860),E2860,VALUE(SUBSTITUTE(E2860,"#",".01")))</f>
        <v>47456.272</v>
      </c>
    </row>
    <row r="2861" customFormat="false" ht="13" hidden="false" customHeight="false" outlineLevel="0" collapsed="false">
      <c r="A2861" s="0" t="n">
        <v>144</v>
      </c>
      <c r="B2861" s="0" t="n">
        <v>94</v>
      </c>
      <c r="C2861" s="0" t="n">
        <v>238</v>
      </c>
      <c r="D2861" s="0" t="s">
        <v>989</v>
      </c>
      <c r="E2861" s="0" t="n">
        <v>46164.745</v>
      </c>
      <c r="F2861" s="0" t="n">
        <v>1.834</v>
      </c>
      <c r="G2861" s="0" t="n">
        <f aca="false">IF(ISNUMBER(E2861),E2861,VALUE(SUBSTITUTE(E2861,"#",".01")))</f>
        <v>46164.745</v>
      </c>
    </row>
    <row r="2862" customFormat="false" ht="13" hidden="false" customHeight="false" outlineLevel="0" collapsed="false">
      <c r="A2862" s="0" t="n">
        <v>143</v>
      </c>
      <c r="B2862" s="0" t="n">
        <v>95</v>
      </c>
      <c r="C2862" s="0" t="n">
        <v>238</v>
      </c>
      <c r="D2862" s="0" t="s">
        <v>993</v>
      </c>
      <c r="E2862" s="0" t="n">
        <v>48423.087</v>
      </c>
      <c r="F2862" s="0" t="n">
        <v>50.72</v>
      </c>
      <c r="G2862" s="0" t="n">
        <f aca="false">IF(ISNUMBER(E2862),E2862,VALUE(SUBSTITUTE(E2862,"#",".01")))</f>
        <v>48423.087</v>
      </c>
    </row>
    <row r="2863" customFormat="false" ht="13" hidden="false" customHeight="false" outlineLevel="0" collapsed="false">
      <c r="A2863" s="0" t="n">
        <v>142</v>
      </c>
      <c r="B2863" s="0" t="n">
        <v>96</v>
      </c>
      <c r="C2863" s="0" t="n">
        <v>238</v>
      </c>
      <c r="D2863" s="0" t="s">
        <v>1004</v>
      </c>
      <c r="E2863" s="0" t="n">
        <v>49395.914</v>
      </c>
      <c r="F2863" s="0" t="n">
        <v>36.629</v>
      </c>
      <c r="G2863" s="0" t="n">
        <f aca="false">IF(ISNUMBER(E2863),E2863,VALUE(SUBSTITUTE(E2863,"#",".01")))</f>
        <v>49395.914</v>
      </c>
    </row>
    <row r="2864" customFormat="false" ht="13" hidden="false" customHeight="false" outlineLevel="0" collapsed="false">
      <c r="A2864" s="0" t="n">
        <v>141</v>
      </c>
      <c r="B2864" s="0" t="n">
        <v>97</v>
      </c>
      <c r="C2864" s="0" t="n">
        <v>238</v>
      </c>
      <c r="D2864" s="0" t="s">
        <v>1014</v>
      </c>
      <c r="E2864" s="0" t="s">
        <v>1032</v>
      </c>
      <c r="F2864" s="0" t="s">
        <v>1033</v>
      </c>
      <c r="G2864" s="0" t="n">
        <f aca="false">IF(ISNUMBER(E2864),E2864,VALUE(SUBSTITUTE(E2864,"#",".01")))</f>
        <v>54288.01</v>
      </c>
    </row>
    <row r="2865" customFormat="false" ht="13" hidden="false" customHeight="false" outlineLevel="0" collapsed="false">
      <c r="A2865" s="0" t="n">
        <v>140</v>
      </c>
      <c r="B2865" s="0" t="n">
        <v>98</v>
      </c>
      <c r="C2865" s="0" t="n">
        <v>238</v>
      </c>
      <c r="D2865" s="0" t="s">
        <v>1028</v>
      </c>
      <c r="E2865" s="0" t="s">
        <v>1034</v>
      </c>
      <c r="F2865" s="0" t="s">
        <v>167</v>
      </c>
      <c r="G2865" s="0" t="n">
        <f aca="false">IF(ISNUMBER(E2865),E2865,VALUE(SUBSTITUTE(E2865,"#",".01")))</f>
        <v>57203.01</v>
      </c>
    </row>
    <row r="2866" customFormat="false" ht="13" hidden="false" customHeight="false" outlineLevel="0" collapsed="false">
      <c r="A2866" s="0" t="n">
        <v>148</v>
      </c>
      <c r="B2866" s="0" t="n">
        <v>91</v>
      </c>
      <c r="C2866" s="0" t="n">
        <v>239</v>
      </c>
      <c r="D2866" s="0" t="s">
        <v>961</v>
      </c>
      <c r="E2866" s="0" t="s">
        <v>1035</v>
      </c>
      <c r="F2866" s="0" t="s">
        <v>190</v>
      </c>
      <c r="G2866" s="0" t="n">
        <f aca="false">IF(ISNUMBER(E2866),E2866,VALUE(SUBSTITUTE(E2866,"#",".01")))</f>
        <v>53337.01</v>
      </c>
    </row>
    <row r="2867" customFormat="false" ht="13" hidden="false" customHeight="false" outlineLevel="0" collapsed="false">
      <c r="A2867" s="0" t="n">
        <v>147</v>
      </c>
      <c r="B2867" s="0" t="n">
        <v>92</v>
      </c>
      <c r="C2867" s="0" t="n">
        <v>239</v>
      </c>
      <c r="D2867" s="0" t="s">
        <v>965</v>
      </c>
      <c r="E2867" s="0" t="n">
        <v>50573.883</v>
      </c>
      <c r="F2867" s="0" t="n">
        <v>1.912</v>
      </c>
      <c r="G2867" s="0" t="n">
        <f aca="false">IF(ISNUMBER(E2867),E2867,VALUE(SUBSTITUTE(E2867,"#",".01")))</f>
        <v>50573.883</v>
      </c>
    </row>
    <row r="2868" customFormat="false" ht="13" hidden="false" customHeight="false" outlineLevel="0" collapsed="false">
      <c r="A2868" s="0" t="n">
        <v>146</v>
      </c>
      <c r="B2868" s="0" t="n">
        <v>93</v>
      </c>
      <c r="C2868" s="0" t="n">
        <v>239</v>
      </c>
      <c r="D2868" s="0" t="s">
        <v>980</v>
      </c>
      <c r="E2868" s="0" t="n">
        <v>49312.385</v>
      </c>
      <c r="F2868" s="0" t="n">
        <v>2.077</v>
      </c>
      <c r="G2868" s="0" t="n">
        <f aca="false">IF(ISNUMBER(E2868),E2868,VALUE(SUBSTITUTE(E2868,"#",".01")))</f>
        <v>49312.385</v>
      </c>
    </row>
    <row r="2869" customFormat="false" ht="13" hidden="false" customHeight="false" outlineLevel="0" collapsed="false">
      <c r="A2869" s="0" t="n">
        <v>145</v>
      </c>
      <c r="B2869" s="0" t="n">
        <v>94</v>
      </c>
      <c r="C2869" s="0" t="n">
        <v>239</v>
      </c>
      <c r="D2869" s="0" t="s">
        <v>989</v>
      </c>
      <c r="E2869" s="0" t="n">
        <v>48589.877</v>
      </c>
      <c r="F2869" s="0" t="n">
        <v>1.827</v>
      </c>
      <c r="G2869" s="0" t="n">
        <f aca="false">IF(ISNUMBER(E2869),E2869,VALUE(SUBSTITUTE(E2869,"#",".01")))</f>
        <v>48589.877</v>
      </c>
    </row>
    <row r="2870" customFormat="false" ht="13" hidden="false" customHeight="false" outlineLevel="0" collapsed="false">
      <c r="A2870" s="0" t="n">
        <v>144</v>
      </c>
      <c r="B2870" s="0" t="n">
        <v>95</v>
      </c>
      <c r="C2870" s="0" t="n">
        <v>239</v>
      </c>
      <c r="D2870" s="0" t="s">
        <v>993</v>
      </c>
      <c r="E2870" s="0" t="n">
        <v>49391.985</v>
      </c>
      <c r="F2870" s="0" t="n">
        <v>2.444</v>
      </c>
      <c r="G2870" s="0" t="n">
        <f aca="false">IF(ISNUMBER(E2870),E2870,VALUE(SUBSTITUTE(E2870,"#",".01")))</f>
        <v>49391.985</v>
      </c>
    </row>
    <row r="2871" customFormat="false" ht="13" hidden="false" customHeight="false" outlineLevel="0" collapsed="false">
      <c r="A2871" s="0" t="n">
        <v>143</v>
      </c>
      <c r="B2871" s="0" t="n">
        <v>96</v>
      </c>
      <c r="C2871" s="0" t="n">
        <v>239</v>
      </c>
      <c r="D2871" s="0" t="s">
        <v>1004</v>
      </c>
      <c r="E2871" s="0" t="s">
        <v>1036</v>
      </c>
      <c r="F2871" s="0" t="s">
        <v>262</v>
      </c>
      <c r="G2871" s="0" t="n">
        <f aca="false">IF(ISNUMBER(E2871),E2871,VALUE(SUBSTITUTE(E2871,"#",".01")))</f>
        <v>51192.01</v>
      </c>
    </row>
    <row r="2872" customFormat="false" ht="13" hidden="false" customHeight="false" outlineLevel="0" collapsed="false">
      <c r="A2872" s="0" t="n">
        <v>142</v>
      </c>
      <c r="B2872" s="0" t="n">
        <v>97</v>
      </c>
      <c r="C2872" s="0" t="n">
        <v>239</v>
      </c>
      <c r="D2872" s="0" t="s">
        <v>1014</v>
      </c>
      <c r="E2872" s="0" t="s">
        <v>1037</v>
      </c>
      <c r="F2872" s="0" t="s">
        <v>271</v>
      </c>
      <c r="G2872" s="0" t="n">
        <f aca="false">IF(ISNUMBER(E2872),E2872,VALUE(SUBSTITUTE(E2872,"#",".01")))</f>
        <v>54287.01</v>
      </c>
    </row>
    <row r="2873" customFormat="false" ht="13" hidden="false" customHeight="false" outlineLevel="0" collapsed="false">
      <c r="A2873" s="0" t="n">
        <v>141</v>
      </c>
      <c r="B2873" s="0" t="n">
        <v>98</v>
      </c>
      <c r="C2873" s="0" t="n">
        <v>239</v>
      </c>
      <c r="D2873" s="0" t="s">
        <v>1028</v>
      </c>
      <c r="E2873" s="0" t="s">
        <v>1038</v>
      </c>
      <c r="F2873" s="0" t="s">
        <v>1039</v>
      </c>
      <c r="G2873" s="0" t="n">
        <f aca="false">IF(ISNUMBER(E2873),E2873,VALUE(SUBSTITUTE(E2873,"#",".01")))</f>
        <v>58145.01</v>
      </c>
    </row>
    <row r="2874" customFormat="false" ht="13" hidden="false" customHeight="false" outlineLevel="0" collapsed="false">
      <c r="A2874" s="0" t="n">
        <v>149</v>
      </c>
      <c r="B2874" s="0" t="n">
        <v>91</v>
      </c>
      <c r="C2874" s="0" t="n">
        <v>240</v>
      </c>
      <c r="D2874" s="0" t="s">
        <v>961</v>
      </c>
      <c r="E2874" s="0" t="s">
        <v>1040</v>
      </c>
      <c r="F2874" s="0" t="s">
        <v>180</v>
      </c>
      <c r="G2874" s="0" t="n">
        <f aca="false">IF(ISNUMBER(E2874),E2874,VALUE(SUBSTITUTE(E2874,"#",".01")))</f>
        <v>56803.01</v>
      </c>
    </row>
    <row r="2875" customFormat="false" ht="13" hidden="false" customHeight="false" outlineLevel="0" collapsed="false">
      <c r="A2875" s="0" t="n">
        <v>148</v>
      </c>
      <c r="B2875" s="0" t="n">
        <v>92</v>
      </c>
      <c r="C2875" s="0" t="n">
        <v>240</v>
      </c>
      <c r="D2875" s="0" t="s">
        <v>965</v>
      </c>
      <c r="E2875" s="0" t="n">
        <v>52715.098</v>
      </c>
      <c r="F2875" s="0" t="n">
        <v>5.154</v>
      </c>
      <c r="G2875" s="0" t="n">
        <f aca="false">IF(ISNUMBER(E2875),E2875,VALUE(SUBSTITUTE(E2875,"#",".01")))</f>
        <v>52715.098</v>
      </c>
    </row>
    <row r="2876" customFormat="false" ht="13" hidden="false" customHeight="false" outlineLevel="0" collapsed="false">
      <c r="A2876" s="0" t="n">
        <v>147</v>
      </c>
      <c r="B2876" s="0" t="n">
        <v>93</v>
      </c>
      <c r="C2876" s="0" t="n">
        <v>240</v>
      </c>
      <c r="D2876" s="0" t="s">
        <v>980</v>
      </c>
      <c r="E2876" s="0" t="n">
        <v>52314.736</v>
      </c>
      <c r="F2876" s="0" t="n">
        <v>15.139</v>
      </c>
      <c r="G2876" s="0" t="n">
        <f aca="false">IF(ISNUMBER(E2876),E2876,VALUE(SUBSTITUTE(E2876,"#",".01")))</f>
        <v>52314.736</v>
      </c>
    </row>
    <row r="2877" customFormat="false" ht="13" hidden="false" customHeight="false" outlineLevel="0" collapsed="false">
      <c r="A2877" s="0" t="n">
        <v>146</v>
      </c>
      <c r="B2877" s="0" t="n">
        <v>94</v>
      </c>
      <c r="C2877" s="0" t="n">
        <v>240</v>
      </c>
      <c r="D2877" s="0" t="s">
        <v>989</v>
      </c>
      <c r="E2877" s="0" t="n">
        <v>50126.995</v>
      </c>
      <c r="F2877" s="0" t="n">
        <v>1.825</v>
      </c>
      <c r="G2877" s="0" t="n">
        <f aca="false">IF(ISNUMBER(E2877),E2877,VALUE(SUBSTITUTE(E2877,"#",".01")))</f>
        <v>50126.995</v>
      </c>
    </row>
    <row r="2878" customFormat="false" ht="13" hidden="false" customHeight="false" outlineLevel="0" collapsed="false">
      <c r="A2878" s="0" t="n">
        <v>145</v>
      </c>
      <c r="B2878" s="0" t="n">
        <v>95</v>
      </c>
      <c r="C2878" s="0" t="n">
        <v>240</v>
      </c>
      <c r="D2878" s="0" t="s">
        <v>993</v>
      </c>
      <c r="E2878" s="0" t="n">
        <v>51511.785</v>
      </c>
      <c r="F2878" s="0" t="n">
        <v>13.908</v>
      </c>
      <c r="G2878" s="0" t="n">
        <f aca="false">IF(ISNUMBER(E2878),E2878,VALUE(SUBSTITUTE(E2878,"#",".01")))</f>
        <v>51511.785</v>
      </c>
    </row>
    <row r="2879" customFormat="false" ht="13" hidden="false" customHeight="false" outlineLevel="0" collapsed="false">
      <c r="A2879" s="0" t="n">
        <v>144</v>
      </c>
      <c r="B2879" s="0" t="n">
        <v>96</v>
      </c>
      <c r="C2879" s="0" t="n">
        <v>240</v>
      </c>
      <c r="D2879" s="0" t="s">
        <v>1004</v>
      </c>
      <c r="E2879" s="0" t="n">
        <v>51725.434</v>
      </c>
      <c r="F2879" s="0" t="n">
        <v>2.285</v>
      </c>
      <c r="G2879" s="0" t="n">
        <f aca="false">IF(ISNUMBER(E2879),E2879,VALUE(SUBSTITUTE(E2879,"#",".01")))</f>
        <v>51725.434</v>
      </c>
    </row>
    <row r="2880" customFormat="false" ht="13" hidden="false" customHeight="false" outlineLevel="0" collapsed="false">
      <c r="A2880" s="0" t="n">
        <v>143</v>
      </c>
      <c r="B2880" s="0" t="n">
        <v>97</v>
      </c>
      <c r="C2880" s="0" t="n">
        <v>240</v>
      </c>
      <c r="D2880" s="0" t="s">
        <v>1014</v>
      </c>
      <c r="E2880" s="0" t="s">
        <v>1041</v>
      </c>
      <c r="F2880" s="0" t="s">
        <v>428</v>
      </c>
      <c r="G2880" s="0" t="n">
        <f aca="false">IF(ISNUMBER(E2880),E2880,VALUE(SUBSTITUTE(E2880,"#",".01")))</f>
        <v>55665.01</v>
      </c>
    </row>
    <row r="2881" customFormat="false" ht="13" hidden="false" customHeight="false" outlineLevel="0" collapsed="false">
      <c r="A2881" s="0" t="n">
        <v>142</v>
      </c>
      <c r="B2881" s="0" t="n">
        <v>98</v>
      </c>
      <c r="C2881" s="0" t="n">
        <v>240</v>
      </c>
      <c r="D2881" s="0" t="s">
        <v>1028</v>
      </c>
      <c r="E2881" s="0" t="s">
        <v>1042</v>
      </c>
      <c r="F2881" s="0" t="s">
        <v>494</v>
      </c>
      <c r="G2881" s="0" t="n">
        <f aca="false">IF(ISNUMBER(E2881),E2881,VALUE(SUBSTITUTE(E2881,"#",".01")))</f>
        <v>58034.01</v>
      </c>
    </row>
    <row r="2882" customFormat="false" ht="13" hidden="false" customHeight="false" outlineLevel="0" collapsed="false">
      <c r="A2882" s="0" t="n">
        <v>141</v>
      </c>
      <c r="B2882" s="0" t="n">
        <v>99</v>
      </c>
      <c r="C2882" s="0" t="n">
        <v>240</v>
      </c>
      <c r="D2882" s="0" t="s">
        <v>1043</v>
      </c>
      <c r="E2882" s="0" t="s">
        <v>1044</v>
      </c>
      <c r="F2882" s="0" t="s">
        <v>167</v>
      </c>
      <c r="G2882" s="0" t="n">
        <f aca="false">IF(ISNUMBER(E2882),E2882,VALUE(SUBSTITUTE(E2882,"#",".01")))</f>
        <v>64199.01</v>
      </c>
    </row>
    <row r="2883" customFormat="false" ht="13" hidden="false" customHeight="false" outlineLevel="0" collapsed="false">
      <c r="A2883" s="0" t="n">
        <v>149</v>
      </c>
      <c r="B2883" s="0" t="n">
        <v>92</v>
      </c>
      <c r="C2883" s="0" t="n">
        <v>241</v>
      </c>
      <c r="D2883" s="0" t="s">
        <v>965</v>
      </c>
      <c r="E2883" s="0" t="s">
        <v>1045</v>
      </c>
      <c r="F2883" s="0" t="s">
        <v>180</v>
      </c>
      <c r="G2883" s="0" t="n">
        <f aca="false">IF(ISNUMBER(E2883),E2883,VALUE(SUBSTITUTE(E2883,"#",".01")))</f>
        <v>56197.01</v>
      </c>
    </row>
    <row r="2884" customFormat="false" ht="13" hidden="false" customHeight="false" outlineLevel="0" collapsed="false">
      <c r="A2884" s="0" t="n">
        <v>148</v>
      </c>
      <c r="B2884" s="0" t="n">
        <v>93</v>
      </c>
      <c r="C2884" s="0" t="n">
        <v>241</v>
      </c>
      <c r="D2884" s="0" t="s">
        <v>980</v>
      </c>
      <c r="E2884" s="0" t="n">
        <v>54261.791</v>
      </c>
      <c r="F2884" s="0" t="n">
        <v>70.734</v>
      </c>
      <c r="G2884" s="0" t="n">
        <f aca="false">IF(ISNUMBER(E2884),E2884,VALUE(SUBSTITUTE(E2884,"#",".01")))</f>
        <v>54261.791</v>
      </c>
    </row>
    <row r="2885" customFormat="false" ht="13" hidden="false" customHeight="false" outlineLevel="0" collapsed="false">
      <c r="A2885" s="0" t="n">
        <v>147</v>
      </c>
      <c r="B2885" s="0" t="n">
        <v>94</v>
      </c>
      <c r="C2885" s="0" t="n">
        <v>241</v>
      </c>
      <c r="D2885" s="0" t="s">
        <v>989</v>
      </c>
      <c r="E2885" s="0" t="n">
        <v>52956.791</v>
      </c>
      <c r="F2885" s="0" t="n">
        <v>1.825</v>
      </c>
      <c r="G2885" s="0" t="n">
        <f aca="false">IF(ISNUMBER(E2885),E2885,VALUE(SUBSTITUTE(E2885,"#",".01")))</f>
        <v>52956.791</v>
      </c>
    </row>
    <row r="2886" customFormat="false" ht="13" hidden="false" customHeight="false" outlineLevel="0" collapsed="false">
      <c r="A2886" s="0" t="n">
        <v>146</v>
      </c>
      <c r="B2886" s="0" t="n">
        <v>95</v>
      </c>
      <c r="C2886" s="0" t="n">
        <v>241</v>
      </c>
      <c r="D2886" s="0" t="s">
        <v>993</v>
      </c>
      <c r="E2886" s="0" t="n">
        <v>52936.008</v>
      </c>
      <c r="F2886" s="0" t="n">
        <v>1.829</v>
      </c>
      <c r="G2886" s="0" t="n">
        <f aca="false">IF(ISNUMBER(E2886),E2886,VALUE(SUBSTITUTE(E2886,"#",".01")))</f>
        <v>52936.008</v>
      </c>
    </row>
    <row r="2887" customFormat="false" ht="13" hidden="false" customHeight="false" outlineLevel="0" collapsed="false">
      <c r="A2887" s="0" t="n">
        <v>145</v>
      </c>
      <c r="B2887" s="0" t="n">
        <v>96</v>
      </c>
      <c r="C2887" s="0" t="n">
        <v>241</v>
      </c>
      <c r="D2887" s="0" t="s">
        <v>1004</v>
      </c>
      <c r="E2887" s="0" t="n">
        <v>53703.425</v>
      </c>
      <c r="F2887" s="0" t="n">
        <v>2.17</v>
      </c>
      <c r="G2887" s="0" t="n">
        <f aca="false">IF(ISNUMBER(E2887),E2887,VALUE(SUBSTITUTE(E2887,"#",".01")))</f>
        <v>53703.425</v>
      </c>
    </row>
    <row r="2888" customFormat="false" ht="13" hidden="false" customHeight="false" outlineLevel="0" collapsed="false">
      <c r="A2888" s="0" t="n">
        <v>144</v>
      </c>
      <c r="B2888" s="0" t="n">
        <v>97</v>
      </c>
      <c r="C2888" s="0" t="n">
        <v>241</v>
      </c>
      <c r="D2888" s="0" t="s">
        <v>1014</v>
      </c>
      <c r="E2888" s="0" t="s">
        <v>1046</v>
      </c>
      <c r="F2888" s="0" t="s">
        <v>187</v>
      </c>
      <c r="G2888" s="0" t="n">
        <f aca="false">IF(ISNUMBER(E2888),E2888,VALUE(SUBSTITUTE(E2888,"#",".01")))</f>
        <v>56103.01</v>
      </c>
    </row>
    <row r="2889" customFormat="false" ht="13" hidden="false" customHeight="false" outlineLevel="0" collapsed="false">
      <c r="A2889" s="0" t="n">
        <v>143</v>
      </c>
      <c r="B2889" s="0" t="n">
        <v>98</v>
      </c>
      <c r="C2889" s="0" t="n">
        <v>241</v>
      </c>
      <c r="D2889" s="0" t="s">
        <v>1028</v>
      </c>
      <c r="E2889" s="0" t="s">
        <v>1047</v>
      </c>
      <c r="F2889" s="0" t="s">
        <v>1048</v>
      </c>
      <c r="G2889" s="0" t="n">
        <f aca="false">IF(ISNUMBER(E2889),E2889,VALUE(SUBSTITUTE(E2889,"#",".01")))</f>
        <v>59361.01</v>
      </c>
    </row>
    <row r="2890" customFormat="false" ht="13" hidden="false" customHeight="false" outlineLevel="0" collapsed="false">
      <c r="A2890" s="0" t="n">
        <v>142</v>
      </c>
      <c r="B2890" s="0" t="n">
        <v>99</v>
      </c>
      <c r="C2890" s="0" t="n">
        <v>241</v>
      </c>
      <c r="D2890" s="0" t="s">
        <v>1043</v>
      </c>
      <c r="E2890" s="0" t="s">
        <v>1049</v>
      </c>
      <c r="F2890" s="0" t="s">
        <v>1050</v>
      </c>
      <c r="G2890" s="0" t="n">
        <f aca="false">IF(ISNUMBER(E2890),E2890,VALUE(SUBSTITUTE(E2890,"#",".01")))</f>
        <v>63843.01</v>
      </c>
    </row>
    <row r="2891" customFormat="false" ht="13" hidden="false" customHeight="false" outlineLevel="0" collapsed="false">
      <c r="A2891" s="0" t="n">
        <v>150</v>
      </c>
      <c r="B2891" s="0" t="n">
        <v>92</v>
      </c>
      <c r="C2891" s="0" t="n">
        <v>242</v>
      </c>
      <c r="D2891" s="0" t="s">
        <v>965</v>
      </c>
      <c r="E2891" s="0" t="s">
        <v>1051</v>
      </c>
      <c r="F2891" s="0" t="s">
        <v>494</v>
      </c>
      <c r="G2891" s="0" t="n">
        <f aca="false">IF(ISNUMBER(E2891),E2891,VALUE(SUBSTITUTE(E2891,"#",".01")))</f>
        <v>58620.01</v>
      </c>
    </row>
    <row r="2892" customFormat="false" ht="13" hidden="false" customHeight="false" outlineLevel="0" collapsed="false">
      <c r="A2892" s="0" t="n">
        <v>149</v>
      </c>
      <c r="B2892" s="0" t="n">
        <v>93</v>
      </c>
      <c r="C2892" s="0" t="n">
        <v>242</v>
      </c>
      <c r="D2892" s="0" t="s">
        <v>980</v>
      </c>
      <c r="E2892" s="0" t="n">
        <v>57418.39</v>
      </c>
      <c r="F2892" s="0" t="n">
        <v>200.009</v>
      </c>
      <c r="G2892" s="0" t="n">
        <f aca="false">IF(ISNUMBER(E2892),E2892,VALUE(SUBSTITUTE(E2892,"#",".01")))</f>
        <v>57418.39</v>
      </c>
    </row>
    <row r="2893" customFormat="false" ht="13" hidden="false" customHeight="false" outlineLevel="0" collapsed="false">
      <c r="A2893" s="0" t="n">
        <v>148</v>
      </c>
      <c r="B2893" s="0" t="n">
        <v>94</v>
      </c>
      <c r="C2893" s="0" t="n">
        <v>242</v>
      </c>
      <c r="D2893" s="0" t="s">
        <v>989</v>
      </c>
      <c r="E2893" s="0" t="n">
        <v>54718.39</v>
      </c>
      <c r="F2893" s="0" t="n">
        <v>1.86</v>
      </c>
      <c r="G2893" s="0" t="n">
        <f aca="false">IF(ISNUMBER(E2893),E2893,VALUE(SUBSTITUTE(E2893,"#",".01")))</f>
        <v>54718.39</v>
      </c>
    </row>
    <row r="2894" customFormat="false" ht="13" hidden="false" customHeight="false" outlineLevel="0" collapsed="false">
      <c r="A2894" s="0" t="n">
        <v>147</v>
      </c>
      <c r="B2894" s="0" t="n">
        <v>95</v>
      </c>
      <c r="C2894" s="0" t="n">
        <v>242</v>
      </c>
      <c r="D2894" s="0" t="s">
        <v>993</v>
      </c>
      <c r="E2894" s="0" t="n">
        <v>55469.685</v>
      </c>
      <c r="F2894" s="0" t="n">
        <v>1.832</v>
      </c>
      <c r="G2894" s="0" t="n">
        <f aca="false">IF(ISNUMBER(E2894),E2894,VALUE(SUBSTITUTE(E2894,"#",".01")))</f>
        <v>55469.685</v>
      </c>
    </row>
    <row r="2895" customFormat="false" ht="13" hidden="false" customHeight="false" outlineLevel="0" collapsed="false">
      <c r="A2895" s="0" t="n">
        <v>146</v>
      </c>
      <c r="B2895" s="0" t="n">
        <v>96</v>
      </c>
      <c r="C2895" s="0" t="n">
        <v>242</v>
      </c>
      <c r="D2895" s="0" t="s">
        <v>1004</v>
      </c>
      <c r="E2895" s="0" t="n">
        <v>54805.218</v>
      </c>
      <c r="F2895" s="0" t="n">
        <v>1.835</v>
      </c>
      <c r="G2895" s="0" t="n">
        <f aca="false">IF(ISNUMBER(E2895),E2895,VALUE(SUBSTITUTE(E2895,"#",".01")))</f>
        <v>54805.218</v>
      </c>
    </row>
    <row r="2896" customFormat="false" ht="13" hidden="false" customHeight="false" outlineLevel="0" collapsed="false">
      <c r="A2896" s="0" t="n">
        <v>145</v>
      </c>
      <c r="B2896" s="0" t="n">
        <v>97</v>
      </c>
      <c r="C2896" s="0" t="n">
        <v>242</v>
      </c>
      <c r="D2896" s="0" t="s">
        <v>1014</v>
      </c>
      <c r="E2896" s="0" t="s">
        <v>1052</v>
      </c>
      <c r="F2896" s="0" t="s">
        <v>187</v>
      </c>
      <c r="G2896" s="0" t="n">
        <f aca="false">IF(ISNUMBER(E2896),E2896,VALUE(SUBSTITUTE(E2896,"#",".01")))</f>
        <v>57735.01</v>
      </c>
    </row>
    <row r="2897" customFormat="false" ht="13" hidden="false" customHeight="false" outlineLevel="0" collapsed="false">
      <c r="A2897" s="0" t="n">
        <v>144</v>
      </c>
      <c r="B2897" s="0" t="n">
        <v>98</v>
      </c>
      <c r="C2897" s="0" t="n">
        <v>242</v>
      </c>
      <c r="D2897" s="0" t="s">
        <v>1028</v>
      </c>
      <c r="E2897" s="0" t="n">
        <v>59337.614</v>
      </c>
      <c r="F2897" s="0" t="n">
        <v>36.854</v>
      </c>
      <c r="G2897" s="0" t="n">
        <f aca="false">IF(ISNUMBER(E2897),E2897,VALUE(SUBSTITUTE(E2897,"#",".01")))</f>
        <v>59337.614</v>
      </c>
    </row>
    <row r="2898" customFormat="false" ht="13" hidden="false" customHeight="false" outlineLevel="0" collapsed="false">
      <c r="A2898" s="0" t="n">
        <v>143</v>
      </c>
      <c r="B2898" s="0" t="n">
        <v>99</v>
      </c>
      <c r="C2898" s="0" t="n">
        <v>242</v>
      </c>
      <c r="D2898" s="0" t="s">
        <v>1043</v>
      </c>
      <c r="E2898" s="0" t="s">
        <v>1053</v>
      </c>
      <c r="F2898" s="0" t="s">
        <v>1054</v>
      </c>
      <c r="G2898" s="0" t="n">
        <f aca="false">IF(ISNUMBER(E2898),E2898,VALUE(SUBSTITUTE(E2898,"#",".01")))</f>
        <v>64967.01</v>
      </c>
    </row>
    <row r="2899" customFormat="false" ht="13" hidden="false" customHeight="false" outlineLevel="0" collapsed="false">
      <c r="A2899" s="0" t="n">
        <v>142</v>
      </c>
      <c r="B2899" s="0" t="n">
        <v>100</v>
      </c>
      <c r="C2899" s="0" t="n">
        <v>242</v>
      </c>
      <c r="D2899" s="0" t="s">
        <v>1055</v>
      </c>
      <c r="E2899" s="0" t="s">
        <v>1056</v>
      </c>
      <c r="F2899" s="0" t="s">
        <v>167</v>
      </c>
      <c r="G2899" s="0" t="n">
        <f aca="false">IF(ISNUMBER(E2899),E2899,VALUE(SUBSTITUTE(E2899,"#",".01")))</f>
        <v>68400.01</v>
      </c>
    </row>
    <row r="2900" customFormat="false" ht="13" hidden="false" customHeight="false" outlineLevel="0" collapsed="false">
      <c r="A2900" s="0" t="n">
        <v>150</v>
      </c>
      <c r="B2900" s="0" t="n">
        <v>93</v>
      </c>
      <c r="C2900" s="0" t="n">
        <v>243</v>
      </c>
      <c r="D2900" s="0" t="s">
        <v>980</v>
      </c>
      <c r="E2900" s="0" t="s">
        <v>1057</v>
      </c>
      <c r="F2900" s="0" t="s">
        <v>1058</v>
      </c>
      <c r="G2900" s="0" t="n">
        <f aca="false">IF(ISNUMBER(E2900),E2900,VALUE(SUBSTITUTE(E2900,"#",".01")))</f>
        <v>59875.01</v>
      </c>
    </row>
    <row r="2901" customFormat="false" ht="13" hidden="false" customHeight="false" outlineLevel="0" collapsed="false">
      <c r="A2901" s="0" t="n">
        <v>149</v>
      </c>
      <c r="B2901" s="0" t="n">
        <v>94</v>
      </c>
      <c r="C2901" s="0" t="n">
        <v>243</v>
      </c>
      <c r="D2901" s="0" t="s">
        <v>989</v>
      </c>
      <c r="E2901" s="0" t="n">
        <v>57755.509</v>
      </c>
      <c r="F2901" s="0" t="n">
        <v>3.188</v>
      </c>
      <c r="G2901" s="0" t="n">
        <f aca="false">IF(ISNUMBER(E2901),E2901,VALUE(SUBSTITUTE(E2901,"#",".01")))</f>
        <v>57755.509</v>
      </c>
    </row>
    <row r="2902" customFormat="false" ht="13" hidden="false" customHeight="false" outlineLevel="0" collapsed="false">
      <c r="A2902" s="0" t="n">
        <v>148</v>
      </c>
      <c r="B2902" s="0" t="n">
        <v>95</v>
      </c>
      <c r="C2902" s="0" t="n">
        <v>243</v>
      </c>
      <c r="D2902" s="0" t="s">
        <v>993</v>
      </c>
      <c r="E2902" s="0" t="n">
        <v>57176.109</v>
      </c>
      <c r="F2902" s="0" t="n">
        <v>2.293</v>
      </c>
      <c r="G2902" s="0" t="n">
        <f aca="false">IF(ISNUMBER(E2902),E2902,VALUE(SUBSTITUTE(E2902,"#",".01")))</f>
        <v>57176.109</v>
      </c>
    </row>
    <row r="2903" customFormat="false" ht="13" hidden="false" customHeight="false" outlineLevel="0" collapsed="false">
      <c r="A2903" s="0" t="n">
        <v>147</v>
      </c>
      <c r="B2903" s="0" t="n">
        <v>96</v>
      </c>
      <c r="C2903" s="0" t="n">
        <v>243</v>
      </c>
      <c r="D2903" s="0" t="s">
        <v>1004</v>
      </c>
      <c r="E2903" s="0" t="n">
        <v>57183.593</v>
      </c>
      <c r="F2903" s="0" t="n">
        <v>2.083</v>
      </c>
      <c r="G2903" s="0" t="n">
        <f aca="false">IF(ISNUMBER(E2903),E2903,VALUE(SUBSTITUTE(E2903,"#",".01")))</f>
        <v>57183.593</v>
      </c>
    </row>
    <row r="2904" customFormat="false" ht="13" hidden="false" customHeight="false" outlineLevel="0" collapsed="false">
      <c r="A2904" s="0" t="n">
        <v>146</v>
      </c>
      <c r="B2904" s="0" t="n">
        <v>97</v>
      </c>
      <c r="C2904" s="0" t="n">
        <v>243</v>
      </c>
      <c r="D2904" s="0" t="s">
        <v>1014</v>
      </c>
      <c r="E2904" s="0" t="n">
        <v>58691.176</v>
      </c>
      <c r="F2904" s="0" t="n">
        <v>4.745</v>
      </c>
      <c r="G2904" s="0" t="n">
        <f aca="false">IF(ISNUMBER(E2904),E2904,VALUE(SUBSTITUTE(E2904,"#",".01")))</f>
        <v>58691.176</v>
      </c>
    </row>
    <row r="2905" customFormat="false" ht="13" hidden="false" customHeight="false" outlineLevel="0" collapsed="false">
      <c r="A2905" s="0" t="n">
        <v>145</v>
      </c>
      <c r="B2905" s="0" t="n">
        <v>98</v>
      </c>
      <c r="C2905" s="0" t="n">
        <v>243</v>
      </c>
      <c r="D2905" s="0" t="s">
        <v>1028</v>
      </c>
      <c r="E2905" s="0" t="s">
        <v>1059</v>
      </c>
      <c r="F2905" s="0" t="s">
        <v>1060</v>
      </c>
      <c r="G2905" s="0" t="n">
        <f aca="false">IF(ISNUMBER(E2905),E2905,VALUE(SUBSTITUTE(E2905,"#",".01")))</f>
        <v>60945.01</v>
      </c>
    </row>
    <row r="2906" customFormat="false" ht="13" hidden="false" customHeight="false" outlineLevel="0" collapsed="false">
      <c r="A2906" s="0" t="n">
        <v>144</v>
      </c>
      <c r="B2906" s="0" t="n">
        <v>99</v>
      </c>
      <c r="C2906" s="0" t="n">
        <v>243</v>
      </c>
      <c r="D2906" s="0" t="s">
        <v>1043</v>
      </c>
      <c r="E2906" s="0" t="s">
        <v>1061</v>
      </c>
      <c r="F2906" s="0" t="s">
        <v>1062</v>
      </c>
      <c r="G2906" s="0" t="n">
        <f aca="false">IF(ISNUMBER(E2906),E2906,VALUE(SUBSTITUTE(E2906,"#",".01")))</f>
        <v>64783.01</v>
      </c>
    </row>
    <row r="2907" customFormat="false" ht="13" hidden="false" customHeight="false" outlineLevel="0" collapsed="false">
      <c r="A2907" s="0" t="n">
        <v>143</v>
      </c>
      <c r="B2907" s="0" t="n">
        <v>100</v>
      </c>
      <c r="C2907" s="0" t="n">
        <v>243</v>
      </c>
      <c r="D2907" s="0" t="s">
        <v>1055</v>
      </c>
      <c r="E2907" s="0" t="s">
        <v>1063</v>
      </c>
      <c r="F2907" s="0" t="s">
        <v>865</v>
      </c>
      <c r="G2907" s="0" t="n">
        <f aca="false">IF(ISNUMBER(E2907),E2907,VALUE(SUBSTITUTE(E2907,"#",".01")))</f>
        <v>69259.01</v>
      </c>
    </row>
    <row r="2908" customFormat="false" ht="13" hidden="false" customHeight="false" outlineLevel="0" collapsed="false">
      <c r="A2908" s="0" t="n">
        <v>151</v>
      </c>
      <c r="B2908" s="0" t="n">
        <v>93</v>
      </c>
      <c r="C2908" s="0" t="n">
        <v>244</v>
      </c>
      <c r="D2908" s="0" t="s">
        <v>980</v>
      </c>
      <c r="E2908" s="0" t="s">
        <v>1064</v>
      </c>
      <c r="F2908" s="0" t="s">
        <v>180</v>
      </c>
      <c r="G2908" s="0" t="n">
        <f aca="false">IF(ISNUMBER(E2908),E2908,VALUE(SUBSTITUTE(E2908,"#",".01")))</f>
        <v>63202.01</v>
      </c>
    </row>
    <row r="2909" customFormat="false" ht="13" hidden="false" customHeight="false" outlineLevel="0" collapsed="false">
      <c r="A2909" s="0" t="n">
        <v>150</v>
      </c>
      <c r="B2909" s="0" t="n">
        <v>94</v>
      </c>
      <c r="C2909" s="0" t="n">
        <v>244</v>
      </c>
      <c r="D2909" s="0" t="s">
        <v>989</v>
      </c>
      <c r="E2909" s="0" t="n">
        <v>59805.555</v>
      </c>
      <c r="F2909" s="0" t="n">
        <v>5.053</v>
      </c>
      <c r="G2909" s="0" t="n">
        <f aca="false">IF(ISNUMBER(E2909),E2909,VALUE(SUBSTITUTE(E2909,"#",".01")))</f>
        <v>59805.555</v>
      </c>
    </row>
    <row r="2910" customFormat="false" ht="13" hidden="false" customHeight="false" outlineLevel="0" collapsed="false">
      <c r="A2910" s="0" t="n">
        <v>149</v>
      </c>
      <c r="B2910" s="0" t="n">
        <v>95</v>
      </c>
      <c r="C2910" s="0" t="n">
        <v>244</v>
      </c>
      <c r="D2910" s="0" t="s">
        <v>993</v>
      </c>
      <c r="E2910" s="0" t="n">
        <v>59880.951</v>
      </c>
      <c r="F2910" s="0" t="n">
        <v>2.081</v>
      </c>
      <c r="G2910" s="0" t="n">
        <f aca="false">IF(ISNUMBER(E2910),E2910,VALUE(SUBSTITUTE(E2910,"#",".01")))</f>
        <v>59880.951</v>
      </c>
    </row>
    <row r="2911" customFormat="false" ht="13" hidden="false" customHeight="false" outlineLevel="0" collapsed="false">
      <c r="A2911" s="0" t="n">
        <v>148</v>
      </c>
      <c r="B2911" s="0" t="n">
        <v>96</v>
      </c>
      <c r="C2911" s="0" t="n">
        <v>244</v>
      </c>
      <c r="D2911" s="0" t="s">
        <v>1004</v>
      </c>
      <c r="E2911" s="0" t="n">
        <v>58453.651</v>
      </c>
      <c r="F2911" s="0" t="n">
        <v>1.825</v>
      </c>
      <c r="G2911" s="0" t="n">
        <f aca="false">IF(ISNUMBER(E2911),E2911,VALUE(SUBSTITUTE(E2911,"#",".01")))</f>
        <v>58453.651</v>
      </c>
    </row>
    <row r="2912" customFormat="false" ht="13" hidden="false" customHeight="false" outlineLevel="0" collapsed="false">
      <c r="A2912" s="0" t="n">
        <v>147</v>
      </c>
      <c r="B2912" s="0" t="n">
        <v>97</v>
      </c>
      <c r="C2912" s="0" t="n">
        <v>244</v>
      </c>
      <c r="D2912" s="0" t="s">
        <v>1014</v>
      </c>
      <c r="E2912" s="0" t="n">
        <v>60715.501</v>
      </c>
      <c r="F2912" s="0" t="n">
        <v>14.472</v>
      </c>
      <c r="G2912" s="0" t="n">
        <f aca="false">IF(ISNUMBER(E2912),E2912,VALUE(SUBSTITUTE(E2912,"#",".01")))</f>
        <v>60715.501</v>
      </c>
    </row>
    <row r="2913" customFormat="false" ht="13" hidden="false" customHeight="false" outlineLevel="0" collapsed="false">
      <c r="A2913" s="0" t="n">
        <v>146</v>
      </c>
      <c r="B2913" s="0" t="n">
        <v>98</v>
      </c>
      <c r="C2913" s="0" t="n">
        <v>244</v>
      </c>
      <c r="D2913" s="0" t="s">
        <v>1028</v>
      </c>
      <c r="E2913" s="0" t="n">
        <v>61479.247</v>
      </c>
      <c r="F2913" s="0" t="n">
        <v>2.92</v>
      </c>
      <c r="G2913" s="0" t="n">
        <f aca="false">IF(ISNUMBER(E2913),E2913,VALUE(SUBSTITUTE(E2913,"#",".01")))</f>
        <v>61479.247</v>
      </c>
    </row>
    <row r="2914" customFormat="false" ht="13" hidden="false" customHeight="false" outlineLevel="0" collapsed="false">
      <c r="A2914" s="0" t="n">
        <v>145</v>
      </c>
      <c r="B2914" s="0" t="n">
        <v>99</v>
      </c>
      <c r="C2914" s="0" t="n">
        <v>244</v>
      </c>
      <c r="D2914" s="0" t="s">
        <v>1043</v>
      </c>
      <c r="E2914" s="0" t="s">
        <v>1065</v>
      </c>
      <c r="F2914" s="0" t="s">
        <v>1066</v>
      </c>
      <c r="G2914" s="0" t="n">
        <f aca="false">IF(ISNUMBER(E2914),E2914,VALUE(SUBSTITUTE(E2914,"#",".01")))</f>
        <v>66027.01</v>
      </c>
    </row>
    <row r="2915" customFormat="false" ht="13" hidden="false" customHeight="false" outlineLevel="0" collapsed="false">
      <c r="A2915" s="0" t="n">
        <v>144</v>
      </c>
      <c r="B2915" s="0" t="n">
        <v>100</v>
      </c>
      <c r="C2915" s="0" t="n">
        <v>244</v>
      </c>
      <c r="D2915" s="0" t="s">
        <v>1055</v>
      </c>
      <c r="E2915" s="0" t="s">
        <v>1067</v>
      </c>
      <c r="F2915" s="0" t="s">
        <v>1068</v>
      </c>
      <c r="G2915" s="0" t="n">
        <f aca="false">IF(ISNUMBER(E2915),E2915,VALUE(SUBSTITUTE(E2915,"#",".01")))</f>
        <v>69009.01</v>
      </c>
    </row>
    <row r="2916" customFormat="false" ht="13" hidden="false" customHeight="false" outlineLevel="0" collapsed="false">
      <c r="A2916" s="0" t="n">
        <v>151</v>
      </c>
      <c r="B2916" s="0" t="n">
        <v>94</v>
      </c>
      <c r="C2916" s="0" t="n">
        <v>245</v>
      </c>
      <c r="D2916" s="0" t="s">
        <v>989</v>
      </c>
      <c r="E2916" s="0" t="n">
        <v>63106.068</v>
      </c>
      <c r="F2916" s="0" t="n">
        <v>14.417</v>
      </c>
      <c r="G2916" s="0" t="n">
        <f aca="false">IF(ISNUMBER(E2916),E2916,VALUE(SUBSTITUTE(E2916,"#",".01")))</f>
        <v>63106.068</v>
      </c>
    </row>
    <row r="2917" customFormat="false" ht="13" hidden="false" customHeight="false" outlineLevel="0" collapsed="false">
      <c r="A2917" s="0" t="n">
        <v>150</v>
      </c>
      <c r="B2917" s="0" t="n">
        <v>95</v>
      </c>
      <c r="C2917" s="0" t="n">
        <v>245</v>
      </c>
      <c r="D2917" s="0" t="s">
        <v>993</v>
      </c>
      <c r="E2917" s="0" t="n">
        <v>61899.746</v>
      </c>
      <c r="F2917" s="0" t="n">
        <v>3.467</v>
      </c>
      <c r="G2917" s="0" t="n">
        <f aca="false">IF(ISNUMBER(E2917),E2917,VALUE(SUBSTITUTE(E2917,"#",".01")))</f>
        <v>61899.746</v>
      </c>
    </row>
    <row r="2918" customFormat="false" ht="13" hidden="false" customHeight="false" outlineLevel="0" collapsed="false">
      <c r="A2918" s="0" t="n">
        <v>149</v>
      </c>
      <c r="B2918" s="0" t="n">
        <v>96</v>
      </c>
      <c r="C2918" s="0" t="n">
        <v>245</v>
      </c>
      <c r="D2918" s="0" t="s">
        <v>1004</v>
      </c>
      <c r="E2918" s="0" t="n">
        <v>61004.706</v>
      </c>
      <c r="F2918" s="0" t="n">
        <v>2.081</v>
      </c>
      <c r="G2918" s="0" t="n">
        <f aca="false">IF(ISNUMBER(E2918),E2918,VALUE(SUBSTITUTE(E2918,"#",".01")))</f>
        <v>61004.706</v>
      </c>
    </row>
    <row r="2919" customFormat="false" ht="13" hidden="false" customHeight="false" outlineLevel="0" collapsed="false">
      <c r="A2919" s="0" t="n">
        <v>148</v>
      </c>
      <c r="B2919" s="0" t="n">
        <v>97</v>
      </c>
      <c r="C2919" s="0" t="n">
        <v>245</v>
      </c>
      <c r="D2919" s="0" t="s">
        <v>1014</v>
      </c>
      <c r="E2919" s="0" t="n">
        <v>61815.448</v>
      </c>
      <c r="F2919" s="0" t="n">
        <v>2.306</v>
      </c>
      <c r="G2919" s="0" t="n">
        <f aca="false">IF(ISNUMBER(E2919),E2919,VALUE(SUBSTITUTE(E2919,"#",".01")))</f>
        <v>61815.448</v>
      </c>
    </row>
    <row r="2920" customFormat="false" ht="13" hidden="false" customHeight="false" outlineLevel="0" collapsed="false">
      <c r="A2920" s="0" t="n">
        <v>147</v>
      </c>
      <c r="B2920" s="0" t="n">
        <v>98</v>
      </c>
      <c r="C2920" s="0" t="n">
        <v>245</v>
      </c>
      <c r="D2920" s="0" t="s">
        <v>1028</v>
      </c>
      <c r="E2920" s="0" t="n">
        <v>63386.875</v>
      </c>
      <c r="F2920" s="0" t="n">
        <v>2.856</v>
      </c>
      <c r="G2920" s="0" t="n">
        <f aca="false">IF(ISNUMBER(E2920),E2920,VALUE(SUBSTITUTE(E2920,"#",".01")))</f>
        <v>63386.875</v>
      </c>
    </row>
    <row r="2921" customFormat="false" ht="13" hidden="false" customHeight="false" outlineLevel="0" collapsed="false">
      <c r="A2921" s="0" t="n">
        <v>146</v>
      </c>
      <c r="B2921" s="0" t="n">
        <v>99</v>
      </c>
      <c r="C2921" s="0" t="n">
        <v>245</v>
      </c>
      <c r="D2921" s="0" t="s">
        <v>1043</v>
      </c>
      <c r="E2921" s="0" t="s">
        <v>1069</v>
      </c>
      <c r="F2921" s="0" t="s">
        <v>187</v>
      </c>
      <c r="G2921" s="0" t="n">
        <f aca="false">IF(ISNUMBER(E2921),E2921,VALUE(SUBSTITUTE(E2921,"#",".01")))</f>
        <v>66438.01</v>
      </c>
    </row>
    <row r="2922" customFormat="false" ht="13" hidden="false" customHeight="false" outlineLevel="0" collapsed="false">
      <c r="A2922" s="0" t="n">
        <v>145</v>
      </c>
      <c r="B2922" s="0" t="n">
        <v>100</v>
      </c>
      <c r="C2922" s="0" t="n">
        <v>245</v>
      </c>
      <c r="D2922" s="0" t="s">
        <v>1055</v>
      </c>
      <c r="E2922" s="0" t="s">
        <v>1070</v>
      </c>
      <c r="F2922" s="0" t="s">
        <v>1071</v>
      </c>
      <c r="G2922" s="0" t="n">
        <f aca="false">IF(ISNUMBER(E2922),E2922,VALUE(SUBSTITUTE(E2922,"#",".01")))</f>
        <v>70221.01</v>
      </c>
    </row>
    <row r="2923" customFormat="false" ht="13" hidden="false" customHeight="false" outlineLevel="0" collapsed="false">
      <c r="A2923" s="0" t="n">
        <v>144</v>
      </c>
      <c r="B2923" s="0" t="n">
        <v>101</v>
      </c>
      <c r="C2923" s="0" t="n">
        <v>245</v>
      </c>
      <c r="D2923" s="0" t="s">
        <v>1072</v>
      </c>
      <c r="E2923" s="0" t="s">
        <v>1073</v>
      </c>
      <c r="F2923" s="0" t="s">
        <v>1074</v>
      </c>
      <c r="G2923" s="0" t="n">
        <f aca="false">IF(ISNUMBER(E2923),E2923,VALUE(SUBSTITUTE(E2923,"#",".01")))</f>
        <v>75292.01</v>
      </c>
    </row>
    <row r="2924" customFormat="false" ht="13" hidden="false" customHeight="false" outlineLevel="0" collapsed="false">
      <c r="A2924" s="0" t="n">
        <v>152</v>
      </c>
      <c r="B2924" s="0" t="n">
        <v>94</v>
      </c>
      <c r="C2924" s="0" t="n">
        <v>246</v>
      </c>
      <c r="D2924" s="0" t="s">
        <v>989</v>
      </c>
      <c r="E2924" s="0" t="n">
        <v>65395.19</v>
      </c>
      <c r="F2924" s="0" t="n">
        <v>15.255</v>
      </c>
      <c r="G2924" s="0" t="n">
        <f aca="false">IF(ISNUMBER(E2924),E2924,VALUE(SUBSTITUTE(E2924,"#",".01")))</f>
        <v>65395.19</v>
      </c>
    </row>
    <row r="2925" customFormat="false" ht="13" hidden="false" customHeight="false" outlineLevel="0" collapsed="false">
      <c r="A2925" s="0" t="n">
        <v>151</v>
      </c>
      <c r="B2925" s="0" t="n">
        <v>95</v>
      </c>
      <c r="C2925" s="0" t="n">
        <v>246</v>
      </c>
      <c r="D2925" s="0" t="s">
        <v>993</v>
      </c>
      <c r="E2925" s="0" t="n">
        <v>64994.64</v>
      </c>
      <c r="F2925" s="0" t="n">
        <v>18.176</v>
      </c>
      <c r="G2925" s="0" t="n">
        <f aca="false">IF(ISNUMBER(E2925),E2925,VALUE(SUBSTITUTE(E2925,"#",".01")))</f>
        <v>64994.64</v>
      </c>
    </row>
    <row r="2926" customFormat="false" ht="13" hidden="false" customHeight="false" outlineLevel="0" collapsed="false">
      <c r="A2926" s="0" t="n">
        <v>150</v>
      </c>
      <c r="B2926" s="0" t="n">
        <v>96</v>
      </c>
      <c r="C2926" s="0" t="n">
        <v>246</v>
      </c>
      <c r="D2926" s="0" t="s">
        <v>1004</v>
      </c>
      <c r="E2926" s="0" t="n">
        <v>62618.439</v>
      </c>
      <c r="F2926" s="0" t="n">
        <v>2.061</v>
      </c>
      <c r="G2926" s="0" t="n">
        <f aca="false">IF(ISNUMBER(E2926),E2926,VALUE(SUBSTITUTE(E2926,"#",".01")))</f>
        <v>62618.439</v>
      </c>
    </row>
    <row r="2927" customFormat="false" ht="13" hidden="false" customHeight="false" outlineLevel="0" collapsed="false">
      <c r="A2927" s="0" t="n">
        <v>149</v>
      </c>
      <c r="B2927" s="0" t="n">
        <v>97</v>
      </c>
      <c r="C2927" s="0" t="n">
        <v>246</v>
      </c>
      <c r="D2927" s="0" t="s">
        <v>1014</v>
      </c>
      <c r="E2927" s="0" t="n">
        <v>63968.439</v>
      </c>
      <c r="F2927" s="0" t="n">
        <v>60.035</v>
      </c>
      <c r="G2927" s="0" t="n">
        <f aca="false">IF(ISNUMBER(E2927),E2927,VALUE(SUBSTITUTE(E2927,"#",".01")))</f>
        <v>63968.439</v>
      </c>
    </row>
    <row r="2928" customFormat="false" ht="13" hidden="false" customHeight="false" outlineLevel="0" collapsed="false">
      <c r="A2928" s="0" t="n">
        <v>148</v>
      </c>
      <c r="B2928" s="0" t="n">
        <v>98</v>
      </c>
      <c r="C2928" s="0" t="n">
        <v>246</v>
      </c>
      <c r="D2928" s="0" t="s">
        <v>1028</v>
      </c>
      <c r="E2928" s="0" t="n">
        <v>64091.733</v>
      </c>
      <c r="F2928" s="0" t="n">
        <v>2.09</v>
      </c>
      <c r="G2928" s="0" t="n">
        <f aca="false">IF(ISNUMBER(E2928),E2928,VALUE(SUBSTITUTE(E2928,"#",".01")))</f>
        <v>64091.733</v>
      </c>
    </row>
    <row r="2929" customFormat="false" ht="13" hidden="false" customHeight="false" outlineLevel="0" collapsed="false">
      <c r="A2929" s="0" t="n">
        <v>147</v>
      </c>
      <c r="B2929" s="0" t="n">
        <v>99</v>
      </c>
      <c r="C2929" s="0" t="n">
        <v>246</v>
      </c>
      <c r="D2929" s="0" t="s">
        <v>1043</v>
      </c>
      <c r="E2929" s="0" t="s">
        <v>1075</v>
      </c>
      <c r="F2929" s="0" t="s">
        <v>1027</v>
      </c>
      <c r="G2929" s="0" t="n">
        <f aca="false">IF(ISNUMBER(E2929),E2929,VALUE(SUBSTITUTE(E2929,"#",".01")))</f>
        <v>67902.01</v>
      </c>
    </row>
    <row r="2930" customFormat="false" ht="13" hidden="false" customHeight="false" outlineLevel="0" collapsed="false">
      <c r="A2930" s="0" t="n">
        <v>146</v>
      </c>
      <c r="B2930" s="0" t="n">
        <v>100</v>
      </c>
      <c r="C2930" s="0" t="n">
        <v>246</v>
      </c>
      <c r="D2930" s="0" t="s">
        <v>1055</v>
      </c>
      <c r="E2930" s="0" t="n">
        <v>70140.589</v>
      </c>
      <c r="F2930" s="0" t="n">
        <v>38.678</v>
      </c>
      <c r="G2930" s="0" t="n">
        <f aca="false">IF(ISNUMBER(E2930),E2930,VALUE(SUBSTITUTE(E2930,"#",".01")))</f>
        <v>70140.589</v>
      </c>
    </row>
    <row r="2931" customFormat="false" ht="13" hidden="false" customHeight="false" outlineLevel="0" collapsed="false">
      <c r="A2931" s="0" t="n">
        <v>145</v>
      </c>
      <c r="B2931" s="0" t="n">
        <v>101</v>
      </c>
      <c r="C2931" s="0" t="n">
        <v>246</v>
      </c>
      <c r="D2931" s="0" t="s">
        <v>1072</v>
      </c>
      <c r="E2931" s="0" t="s">
        <v>1076</v>
      </c>
      <c r="F2931" s="0" t="s">
        <v>1077</v>
      </c>
      <c r="G2931" s="0" t="n">
        <f aca="false">IF(ISNUMBER(E2931),E2931,VALUE(SUBSTITUTE(E2931,"#",".01")))</f>
        <v>76276.01</v>
      </c>
    </row>
    <row r="2932" customFormat="false" ht="13" hidden="false" customHeight="false" outlineLevel="0" collapsed="false">
      <c r="A2932" s="0" t="n">
        <v>153</v>
      </c>
      <c r="B2932" s="0" t="n">
        <v>94</v>
      </c>
      <c r="C2932" s="0" t="n">
        <v>247</v>
      </c>
      <c r="D2932" s="0" t="s">
        <v>989</v>
      </c>
      <c r="E2932" s="0" t="s">
        <v>1078</v>
      </c>
      <c r="F2932" s="0" t="s">
        <v>180</v>
      </c>
      <c r="G2932" s="0" t="n">
        <f aca="false">IF(ISNUMBER(E2932),E2932,VALUE(SUBSTITUTE(E2932,"#",".01")))</f>
        <v>68996.01</v>
      </c>
    </row>
    <row r="2933" customFormat="false" ht="13" hidden="false" customHeight="false" outlineLevel="0" collapsed="false">
      <c r="A2933" s="0" t="n">
        <v>152</v>
      </c>
      <c r="B2933" s="0" t="n">
        <v>95</v>
      </c>
      <c r="C2933" s="0" t="n">
        <v>247</v>
      </c>
      <c r="D2933" s="0" t="s">
        <v>993</v>
      </c>
      <c r="E2933" s="0" t="s">
        <v>1079</v>
      </c>
      <c r="F2933" s="0" t="s">
        <v>262</v>
      </c>
      <c r="G2933" s="0" t="n">
        <f aca="false">IF(ISNUMBER(E2933),E2933,VALUE(SUBSTITUTE(E2933,"#",".01")))</f>
        <v>67154.01</v>
      </c>
    </row>
    <row r="2934" customFormat="false" ht="13" hidden="false" customHeight="false" outlineLevel="0" collapsed="false">
      <c r="A2934" s="0" t="n">
        <v>151</v>
      </c>
      <c r="B2934" s="0" t="n">
        <v>96</v>
      </c>
      <c r="C2934" s="0" t="n">
        <v>247</v>
      </c>
      <c r="D2934" s="0" t="s">
        <v>1004</v>
      </c>
      <c r="E2934" s="0" t="n">
        <v>65533.901</v>
      </c>
      <c r="F2934" s="0" t="n">
        <v>4.364</v>
      </c>
      <c r="G2934" s="0" t="n">
        <f aca="false">IF(ISNUMBER(E2934),E2934,VALUE(SUBSTITUTE(E2934,"#",".01")))</f>
        <v>65533.901</v>
      </c>
    </row>
    <row r="2935" customFormat="false" ht="13" hidden="false" customHeight="false" outlineLevel="0" collapsed="false">
      <c r="A2935" s="0" t="n">
        <v>150</v>
      </c>
      <c r="B2935" s="0" t="n">
        <v>97</v>
      </c>
      <c r="C2935" s="0" t="n">
        <v>247</v>
      </c>
      <c r="D2935" s="0" t="s">
        <v>1014</v>
      </c>
      <c r="E2935" s="0" t="n">
        <v>65490.624</v>
      </c>
      <c r="F2935" s="0" t="n">
        <v>5.501</v>
      </c>
      <c r="G2935" s="0" t="n">
        <f aca="false">IF(ISNUMBER(E2935),E2935,VALUE(SUBSTITUTE(E2935,"#",".01")))</f>
        <v>65490.624</v>
      </c>
    </row>
    <row r="2936" customFormat="false" ht="13" hidden="false" customHeight="false" outlineLevel="0" collapsed="false">
      <c r="A2936" s="0" t="n">
        <v>149</v>
      </c>
      <c r="B2936" s="0" t="n">
        <v>98</v>
      </c>
      <c r="C2936" s="0" t="n">
        <v>247</v>
      </c>
      <c r="D2936" s="0" t="s">
        <v>1028</v>
      </c>
      <c r="E2936" s="0" t="n">
        <v>66136.624</v>
      </c>
      <c r="F2936" s="0" t="n">
        <v>8.14</v>
      </c>
      <c r="G2936" s="0" t="n">
        <f aca="false">IF(ISNUMBER(E2936),E2936,VALUE(SUBSTITUTE(E2936,"#",".01")))</f>
        <v>66136.624</v>
      </c>
    </row>
    <row r="2937" customFormat="false" ht="13" hidden="false" customHeight="false" outlineLevel="0" collapsed="false">
      <c r="A2937" s="0" t="n">
        <v>148</v>
      </c>
      <c r="B2937" s="0" t="n">
        <v>99</v>
      </c>
      <c r="C2937" s="0" t="n">
        <v>247</v>
      </c>
      <c r="D2937" s="0" t="s">
        <v>1043</v>
      </c>
      <c r="E2937" s="0" t="s">
        <v>1080</v>
      </c>
      <c r="F2937" s="0" t="s">
        <v>1081</v>
      </c>
      <c r="G2937" s="0" t="n">
        <f aca="false">IF(ISNUMBER(E2937),E2937,VALUE(SUBSTITUTE(E2937,"#",".01")))</f>
        <v>68610.01</v>
      </c>
    </row>
    <row r="2938" customFormat="false" ht="13" hidden="false" customHeight="false" outlineLevel="0" collapsed="false">
      <c r="A2938" s="0" t="n">
        <v>147</v>
      </c>
      <c r="B2938" s="0" t="n">
        <v>100</v>
      </c>
      <c r="C2938" s="0" t="n">
        <v>247</v>
      </c>
      <c r="D2938" s="0" t="s">
        <v>1055</v>
      </c>
      <c r="E2938" s="0" t="s">
        <v>1082</v>
      </c>
      <c r="F2938" s="0" t="s">
        <v>1083</v>
      </c>
      <c r="G2938" s="0" t="n">
        <f aca="false">IF(ISNUMBER(E2938),E2938,VALUE(SUBSTITUTE(E2938,"#",".01")))</f>
        <v>71583.01</v>
      </c>
    </row>
    <row r="2939" customFormat="false" ht="13" hidden="false" customHeight="false" outlineLevel="0" collapsed="false">
      <c r="A2939" s="0" t="n">
        <v>146</v>
      </c>
      <c r="B2939" s="0" t="n">
        <v>101</v>
      </c>
      <c r="C2939" s="0" t="n">
        <v>247</v>
      </c>
      <c r="D2939" s="0" t="s">
        <v>1072</v>
      </c>
      <c r="E2939" s="0" t="s">
        <v>1084</v>
      </c>
      <c r="F2939" s="0" t="s">
        <v>1085</v>
      </c>
      <c r="G2939" s="0" t="n">
        <f aca="false">IF(ISNUMBER(E2939),E2939,VALUE(SUBSTITUTE(E2939,"#",".01")))</f>
        <v>76043.01</v>
      </c>
    </row>
    <row r="2940" customFormat="false" ht="13" hidden="false" customHeight="false" outlineLevel="0" collapsed="false">
      <c r="A2940" s="0" t="n">
        <v>153</v>
      </c>
      <c r="B2940" s="0" t="n">
        <v>95</v>
      </c>
      <c r="C2940" s="0" t="n">
        <v>248</v>
      </c>
      <c r="D2940" s="0" t="s">
        <v>993</v>
      </c>
      <c r="E2940" s="0" t="s">
        <v>1086</v>
      </c>
      <c r="F2940" s="0" t="s">
        <v>187</v>
      </c>
      <c r="G2940" s="0" t="n">
        <f aca="false">IF(ISNUMBER(E2940),E2940,VALUE(SUBSTITUTE(E2940,"#",".01")))</f>
        <v>70562.01</v>
      </c>
    </row>
    <row r="2941" customFormat="false" ht="13" hidden="false" customHeight="false" outlineLevel="0" collapsed="false">
      <c r="A2941" s="0" t="n">
        <v>152</v>
      </c>
      <c r="B2941" s="0" t="n">
        <v>96</v>
      </c>
      <c r="C2941" s="0" t="n">
        <v>248</v>
      </c>
      <c r="D2941" s="0" t="s">
        <v>1004</v>
      </c>
      <c r="E2941" s="0" t="n">
        <v>67392.202</v>
      </c>
      <c r="F2941" s="0" t="n">
        <v>5.055</v>
      </c>
      <c r="G2941" s="0" t="n">
        <f aca="false">IF(ISNUMBER(E2941),E2941,VALUE(SUBSTITUTE(E2941,"#",".01")))</f>
        <v>67392.202</v>
      </c>
    </row>
    <row r="2942" customFormat="false" ht="13" hidden="false" customHeight="false" outlineLevel="0" collapsed="false">
      <c r="A2942" s="0" t="n">
        <v>151</v>
      </c>
      <c r="B2942" s="0" t="n">
        <v>97</v>
      </c>
      <c r="C2942" s="0" t="n">
        <v>248</v>
      </c>
      <c r="D2942" s="0" t="s">
        <v>1014</v>
      </c>
      <c r="E2942" s="0" t="s">
        <v>1087</v>
      </c>
      <c r="F2942" s="0" t="s">
        <v>1088</v>
      </c>
      <c r="G2942" s="0" t="n">
        <f aca="false">IF(ISNUMBER(E2942),E2942,VALUE(SUBSTITUTE(E2942,"#",".01")))</f>
        <v>68080.01</v>
      </c>
    </row>
    <row r="2943" customFormat="false" ht="13" hidden="false" customHeight="false" outlineLevel="0" collapsed="false">
      <c r="A2943" s="0" t="n">
        <v>150</v>
      </c>
      <c r="B2943" s="0" t="n">
        <v>98</v>
      </c>
      <c r="C2943" s="0" t="n">
        <v>248</v>
      </c>
      <c r="D2943" s="0" t="s">
        <v>1028</v>
      </c>
      <c r="E2943" s="0" t="n">
        <v>67239.766</v>
      </c>
      <c r="F2943" s="0" t="n">
        <v>5.323</v>
      </c>
      <c r="G2943" s="0" t="n">
        <f aca="false">IF(ISNUMBER(E2943),E2943,VALUE(SUBSTITUTE(E2943,"#",".01")))</f>
        <v>67239.766</v>
      </c>
    </row>
    <row r="2944" customFormat="false" ht="13" hidden="false" customHeight="false" outlineLevel="0" collapsed="false">
      <c r="A2944" s="0" t="n">
        <v>149</v>
      </c>
      <c r="B2944" s="0" t="n">
        <v>99</v>
      </c>
      <c r="C2944" s="0" t="n">
        <v>248</v>
      </c>
      <c r="D2944" s="0" t="s">
        <v>1043</v>
      </c>
      <c r="E2944" s="0" t="s">
        <v>1089</v>
      </c>
      <c r="F2944" s="0" t="s">
        <v>876</v>
      </c>
      <c r="G2944" s="0" t="n">
        <f aca="false">IF(ISNUMBER(E2944),E2944,VALUE(SUBSTITUTE(E2944,"#",".01")))</f>
        <v>70301.01</v>
      </c>
    </row>
    <row r="2945" customFormat="false" ht="13" hidden="false" customHeight="false" outlineLevel="0" collapsed="false">
      <c r="A2945" s="0" t="n">
        <v>148</v>
      </c>
      <c r="B2945" s="0" t="n">
        <v>100</v>
      </c>
      <c r="C2945" s="0" t="n">
        <v>248</v>
      </c>
      <c r="D2945" s="0" t="s">
        <v>1055</v>
      </c>
      <c r="E2945" s="0" t="n">
        <v>71906.414</v>
      </c>
      <c r="F2945" s="0" t="n">
        <v>11.695</v>
      </c>
      <c r="G2945" s="0" t="n">
        <f aca="false">IF(ISNUMBER(E2945),E2945,VALUE(SUBSTITUTE(E2945,"#",".01")))</f>
        <v>71906.414</v>
      </c>
    </row>
    <row r="2946" customFormat="false" ht="13" hidden="false" customHeight="false" outlineLevel="0" collapsed="false">
      <c r="A2946" s="0" t="n">
        <v>147</v>
      </c>
      <c r="B2946" s="0" t="n">
        <v>101</v>
      </c>
      <c r="C2946" s="0" t="n">
        <v>248</v>
      </c>
      <c r="D2946" s="0" t="s">
        <v>1072</v>
      </c>
      <c r="E2946" s="0" t="s">
        <v>1090</v>
      </c>
      <c r="F2946" s="0" t="s">
        <v>1091</v>
      </c>
      <c r="G2946" s="0" t="n">
        <f aca="false">IF(ISNUMBER(E2946),E2946,VALUE(SUBSTITUTE(E2946,"#",".01")))</f>
        <v>77149.01</v>
      </c>
    </row>
    <row r="2947" customFormat="false" ht="13" hidden="false" customHeight="false" outlineLevel="0" collapsed="false">
      <c r="A2947" s="0" t="n">
        <v>146</v>
      </c>
      <c r="B2947" s="0" t="n">
        <v>102</v>
      </c>
      <c r="C2947" s="0" t="n">
        <v>248</v>
      </c>
      <c r="D2947" s="0" t="s">
        <v>1092</v>
      </c>
      <c r="E2947" s="0" t="s">
        <v>1093</v>
      </c>
      <c r="F2947" s="0" t="s">
        <v>750</v>
      </c>
      <c r="G2947" s="0" t="n">
        <f aca="false">IF(ISNUMBER(E2947),E2947,VALUE(SUBSTITUTE(E2947,"#",".01")))</f>
        <v>80664.01</v>
      </c>
    </row>
    <row r="2948" customFormat="false" ht="13" hidden="false" customHeight="false" outlineLevel="0" collapsed="false">
      <c r="A2948" s="0" t="n">
        <v>154</v>
      </c>
      <c r="B2948" s="0" t="n">
        <v>95</v>
      </c>
      <c r="C2948" s="0" t="n">
        <v>249</v>
      </c>
      <c r="D2948" s="0" t="s">
        <v>993</v>
      </c>
      <c r="E2948" s="0" t="s">
        <v>1094</v>
      </c>
      <c r="F2948" s="0" t="s">
        <v>180</v>
      </c>
      <c r="G2948" s="0" t="n">
        <f aca="false">IF(ISNUMBER(E2948),E2948,VALUE(SUBSTITUTE(E2948,"#",".01")))</f>
        <v>73104.01</v>
      </c>
    </row>
    <row r="2949" customFormat="false" ht="13" hidden="false" customHeight="false" outlineLevel="0" collapsed="false">
      <c r="A2949" s="0" t="n">
        <v>153</v>
      </c>
      <c r="B2949" s="0" t="n">
        <v>96</v>
      </c>
      <c r="C2949" s="0" t="n">
        <v>249</v>
      </c>
      <c r="D2949" s="0" t="s">
        <v>1004</v>
      </c>
      <c r="E2949" s="0" t="n">
        <v>70750.15</v>
      </c>
      <c r="F2949" s="0" t="n">
        <v>5.061</v>
      </c>
      <c r="G2949" s="0" t="n">
        <f aca="false">IF(ISNUMBER(E2949),E2949,VALUE(SUBSTITUTE(E2949,"#",".01")))</f>
        <v>70750.15</v>
      </c>
    </row>
    <row r="2950" customFormat="false" ht="13" hidden="false" customHeight="false" outlineLevel="0" collapsed="false">
      <c r="A2950" s="0" t="n">
        <v>152</v>
      </c>
      <c r="B2950" s="0" t="n">
        <v>97</v>
      </c>
      <c r="C2950" s="0" t="n">
        <v>249</v>
      </c>
      <c r="D2950" s="0" t="s">
        <v>1014</v>
      </c>
      <c r="E2950" s="0" t="n">
        <v>69849.622</v>
      </c>
      <c r="F2950" s="0" t="n">
        <v>2.612</v>
      </c>
      <c r="G2950" s="0" t="n">
        <f aca="false">IF(ISNUMBER(E2950),E2950,VALUE(SUBSTITUTE(E2950,"#",".01")))</f>
        <v>69849.622</v>
      </c>
    </row>
    <row r="2951" customFormat="false" ht="13" hidden="false" customHeight="false" outlineLevel="0" collapsed="false">
      <c r="A2951" s="0" t="n">
        <v>151</v>
      </c>
      <c r="B2951" s="0" t="n">
        <v>98</v>
      </c>
      <c r="C2951" s="0" t="n">
        <v>249</v>
      </c>
      <c r="D2951" s="0" t="s">
        <v>1028</v>
      </c>
      <c r="E2951" s="0" t="n">
        <v>69725.622</v>
      </c>
      <c r="F2951" s="0" t="n">
        <v>2.195</v>
      </c>
      <c r="G2951" s="0" t="n">
        <f aca="false">IF(ISNUMBER(E2951),E2951,VALUE(SUBSTITUTE(E2951,"#",".01")))</f>
        <v>69725.622</v>
      </c>
    </row>
    <row r="2952" customFormat="false" ht="13" hidden="false" customHeight="false" outlineLevel="0" collapsed="false">
      <c r="A2952" s="0" t="n">
        <v>150</v>
      </c>
      <c r="B2952" s="0" t="n">
        <v>99</v>
      </c>
      <c r="C2952" s="0" t="n">
        <v>249</v>
      </c>
      <c r="D2952" s="0" t="s">
        <v>1043</v>
      </c>
      <c r="E2952" s="0" t="s">
        <v>1095</v>
      </c>
      <c r="F2952" s="0" t="s">
        <v>1081</v>
      </c>
      <c r="G2952" s="0" t="n">
        <f aca="false">IF(ISNUMBER(E2952),E2952,VALUE(SUBSTITUTE(E2952,"#",".01")))</f>
        <v>71176.01</v>
      </c>
    </row>
    <row r="2953" customFormat="false" ht="13" hidden="false" customHeight="false" outlineLevel="0" collapsed="false">
      <c r="A2953" s="0" t="n">
        <v>149</v>
      </c>
      <c r="B2953" s="0" t="n">
        <v>100</v>
      </c>
      <c r="C2953" s="0" t="n">
        <v>249</v>
      </c>
      <c r="D2953" s="0" t="s">
        <v>1055</v>
      </c>
      <c r="E2953" s="0" t="s">
        <v>1096</v>
      </c>
      <c r="F2953" s="0" t="s">
        <v>625</v>
      </c>
      <c r="G2953" s="0" t="n">
        <f aca="false">IF(ISNUMBER(E2953),E2953,VALUE(SUBSTITUTE(E2953,"#",".01")))</f>
        <v>73619.01</v>
      </c>
    </row>
    <row r="2954" customFormat="false" ht="13" hidden="false" customHeight="false" outlineLevel="0" collapsed="false">
      <c r="A2954" s="0" t="n">
        <v>148</v>
      </c>
      <c r="B2954" s="0" t="n">
        <v>101</v>
      </c>
      <c r="C2954" s="0" t="n">
        <v>249</v>
      </c>
      <c r="D2954" s="0" t="s">
        <v>1072</v>
      </c>
      <c r="E2954" s="0" t="s">
        <v>1097</v>
      </c>
      <c r="F2954" s="0" t="s">
        <v>1027</v>
      </c>
      <c r="G2954" s="0" t="n">
        <f aca="false">IF(ISNUMBER(E2954),E2954,VALUE(SUBSTITUTE(E2954,"#",".01")))</f>
        <v>77326.01</v>
      </c>
    </row>
    <row r="2955" customFormat="false" ht="13" hidden="false" customHeight="false" outlineLevel="0" collapsed="false">
      <c r="A2955" s="0" t="n">
        <v>147</v>
      </c>
      <c r="B2955" s="0" t="n">
        <v>102</v>
      </c>
      <c r="C2955" s="0" t="n">
        <v>249</v>
      </c>
      <c r="D2955" s="0" t="s">
        <v>1092</v>
      </c>
      <c r="E2955" s="0" t="s">
        <v>1098</v>
      </c>
      <c r="F2955" s="0" t="s">
        <v>1099</v>
      </c>
      <c r="G2955" s="0" t="n">
        <f aca="false">IF(ISNUMBER(E2955),E2955,VALUE(SUBSTITUTE(E2955,"#",".01")))</f>
        <v>81816.01</v>
      </c>
    </row>
    <row r="2956" customFormat="false" ht="13" hidden="false" customHeight="false" outlineLevel="0" collapsed="false">
      <c r="A2956" s="0" t="n">
        <v>154</v>
      </c>
      <c r="B2956" s="0" t="n">
        <v>96</v>
      </c>
      <c r="C2956" s="0" t="n">
        <v>250</v>
      </c>
      <c r="D2956" s="0" t="s">
        <v>1004</v>
      </c>
      <c r="E2956" s="0" t="n">
        <v>72989.038</v>
      </c>
      <c r="F2956" s="0" t="n">
        <v>11.205</v>
      </c>
      <c r="G2956" s="0" t="n">
        <f aca="false">IF(ISNUMBER(E2956),E2956,VALUE(SUBSTITUTE(E2956,"#",".01")))</f>
        <v>72989.038</v>
      </c>
    </row>
    <row r="2957" customFormat="false" ht="13" hidden="false" customHeight="false" outlineLevel="0" collapsed="false">
      <c r="A2957" s="0" t="n">
        <v>153</v>
      </c>
      <c r="B2957" s="0" t="n">
        <v>97</v>
      </c>
      <c r="C2957" s="0" t="n">
        <v>250</v>
      </c>
      <c r="D2957" s="0" t="s">
        <v>1014</v>
      </c>
      <c r="E2957" s="0" t="n">
        <v>72951.37</v>
      </c>
      <c r="F2957" s="0" t="n">
        <v>3.968</v>
      </c>
      <c r="G2957" s="0" t="n">
        <f aca="false">IF(ISNUMBER(E2957),E2957,VALUE(SUBSTITUTE(E2957,"#",".01")))</f>
        <v>72951.37</v>
      </c>
    </row>
    <row r="2958" customFormat="false" ht="13" hidden="false" customHeight="false" outlineLevel="0" collapsed="false">
      <c r="A2958" s="0" t="n">
        <v>152</v>
      </c>
      <c r="B2958" s="0" t="n">
        <v>98</v>
      </c>
      <c r="C2958" s="0" t="n">
        <v>250</v>
      </c>
      <c r="D2958" s="0" t="s">
        <v>1028</v>
      </c>
      <c r="E2958" s="0" t="n">
        <v>71171.793</v>
      </c>
      <c r="F2958" s="0" t="n">
        <v>2.07</v>
      </c>
      <c r="G2958" s="0" t="n">
        <f aca="false">IF(ISNUMBER(E2958),E2958,VALUE(SUBSTITUTE(E2958,"#",".01")))</f>
        <v>71171.793</v>
      </c>
    </row>
    <row r="2959" customFormat="false" ht="13" hidden="false" customHeight="false" outlineLevel="0" collapsed="false">
      <c r="A2959" s="0" t="n">
        <v>151</v>
      </c>
      <c r="B2959" s="0" t="n">
        <v>99</v>
      </c>
      <c r="C2959" s="0" t="n">
        <v>250</v>
      </c>
      <c r="D2959" s="0" t="s">
        <v>1043</v>
      </c>
      <c r="E2959" s="0" t="s">
        <v>1100</v>
      </c>
      <c r="F2959" s="0" t="s">
        <v>262</v>
      </c>
      <c r="G2959" s="0" t="n">
        <f aca="false">IF(ISNUMBER(E2959),E2959,VALUE(SUBSTITUTE(E2959,"#",".01")))</f>
        <v>73227.01</v>
      </c>
    </row>
    <row r="2960" customFormat="false" ht="13" hidden="false" customHeight="false" outlineLevel="0" collapsed="false">
      <c r="A2960" s="0" t="n">
        <v>150</v>
      </c>
      <c r="B2960" s="0" t="n">
        <v>100</v>
      </c>
      <c r="C2960" s="0" t="n">
        <v>250</v>
      </c>
      <c r="D2960" s="0" t="s">
        <v>1055</v>
      </c>
      <c r="E2960" s="0" t="n">
        <v>74073.581</v>
      </c>
      <c r="F2960" s="0" t="n">
        <v>11.933</v>
      </c>
      <c r="G2960" s="0" t="n">
        <f aca="false">IF(ISNUMBER(E2960),E2960,VALUE(SUBSTITUTE(E2960,"#",".01")))</f>
        <v>74073.581</v>
      </c>
    </row>
    <row r="2961" customFormat="false" ht="13" hidden="false" customHeight="false" outlineLevel="0" collapsed="false">
      <c r="A2961" s="0" t="n">
        <v>149</v>
      </c>
      <c r="B2961" s="0" t="n">
        <v>101</v>
      </c>
      <c r="C2961" s="0" t="n">
        <v>250</v>
      </c>
      <c r="D2961" s="0" t="s">
        <v>1072</v>
      </c>
      <c r="E2961" s="0" t="s">
        <v>1101</v>
      </c>
      <c r="F2961" s="0" t="s">
        <v>750</v>
      </c>
      <c r="G2961" s="0" t="n">
        <f aca="false">IF(ISNUMBER(E2961),E2961,VALUE(SUBSTITUTE(E2961,"#",".01")))</f>
        <v>78636.01</v>
      </c>
    </row>
    <row r="2962" customFormat="false" ht="13" hidden="false" customHeight="false" outlineLevel="0" collapsed="false">
      <c r="A2962" s="0" t="n">
        <v>148</v>
      </c>
      <c r="B2962" s="0" t="n">
        <v>102</v>
      </c>
      <c r="C2962" s="0" t="n">
        <v>250</v>
      </c>
      <c r="D2962" s="0" t="s">
        <v>1092</v>
      </c>
      <c r="E2962" s="0" t="s">
        <v>1102</v>
      </c>
      <c r="F2962" s="0" t="s">
        <v>1103</v>
      </c>
      <c r="G2962" s="0" t="n">
        <f aca="false">IF(ISNUMBER(E2962),E2962,VALUE(SUBSTITUTE(E2962,"#",".01")))</f>
        <v>81516.01</v>
      </c>
    </row>
    <row r="2963" customFormat="false" ht="13" hidden="false" customHeight="false" outlineLevel="0" collapsed="false">
      <c r="A2963" s="0" t="n">
        <v>155</v>
      </c>
      <c r="B2963" s="0" t="n">
        <v>96</v>
      </c>
      <c r="C2963" s="0" t="n">
        <v>251</v>
      </c>
      <c r="D2963" s="0" t="s">
        <v>1004</v>
      </c>
      <c r="E2963" s="0" t="n">
        <v>76647.617</v>
      </c>
      <c r="F2963" s="0" t="n">
        <v>22.804</v>
      </c>
      <c r="G2963" s="0" t="n">
        <f aca="false">IF(ISNUMBER(E2963),E2963,VALUE(SUBSTITUTE(E2963,"#",".01")))</f>
        <v>76647.617</v>
      </c>
    </row>
    <row r="2964" customFormat="false" ht="13" hidden="false" customHeight="false" outlineLevel="0" collapsed="false">
      <c r="A2964" s="0" t="n">
        <v>154</v>
      </c>
      <c r="B2964" s="0" t="n">
        <v>97</v>
      </c>
      <c r="C2964" s="0" t="n">
        <v>251</v>
      </c>
      <c r="D2964" s="0" t="s">
        <v>1014</v>
      </c>
      <c r="E2964" s="0" t="n">
        <v>75227.617</v>
      </c>
      <c r="F2964" s="0" t="n">
        <v>10.956</v>
      </c>
      <c r="G2964" s="0" t="n">
        <f aca="false">IF(ISNUMBER(E2964),E2964,VALUE(SUBSTITUTE(E2964,"#",".01")))</f>
        <v>75227.617</v>
      </c>
    </row>
    <row r="2965" customFormat="false" ht="13" hidden="false" customHeight="false" outlineLevel="0" collapsed="false">
      <c r="A2965" s="0" t="n">
        <v>153</v>
      </c>
      <c r="B2965" s="0" t="n">
        <v>98</v>
      </c>
      <c r="C2965" s="0" t="n">
        <v>251</v>
      </c>
      <c r="D2965" s="0" t="s">
        <v>1028</v>
      </c>
      <c r="E2965" s="0" t="n">
        <v>74134.617</v>
      </c>
      <c r="F2965" s="0" t="n">
        <v>4.477</v>
      </c>
      <c r="G2965" s="0" t="n">
        <f aca="false">IF(ISNUMBER(E2965),E2965,VALUE(SUBSTITUTE(E2965,"#",".01")))</f>
        <v>74134.617</v>
      </c>
    </row>
    <row r="2966" customFormat="false" ht="13" hidden="false" customHeight="false" outlineLevel="0" collapsed="false">
      <c r="A2966" s="0" t="n">
        <v>152</v>
      </c>
      <c r="B2966" s="0" t="n">
        <v>99</v>
      </c>
      <c r="C2966" s="0" t="n">
        <v>251</v>
      </c>
      <c r="D2966" s="0" t="s">
        <v>1043</v>
      </c>
      <c r="E2966" s="0" t="n">
        <v>74512.202</v>
      </c>
      <c r="F2966" s="0" t="n">
        <v>6.072</v>
      </c>
      <c r="G2966" s="0" t="n">
        <f aca="false">IF(ISNUMBER(E2966),E2966,VALUE(SUBSTITUTE(E2966,"#",".01")))</f>
        <v>74512.202</v>
      </c>
    </row>
    <row r="2967" customFormat="false" ht="13" hidden="false" customHeight="false" outlineLevel="0" collapsed="false">
      <c r="A2967" s="0" t="n">
        <v>151</v>
      </c>
      <c r="B2967" s="0" t="n">
        <v>100</v>
      </c>
      <c r="C2967" s="0" t="n">
        <v>251</v>
      </c>
      <c r="D2967" s="0" t="s">
        <v>1055</v>
      </c>
      <c r="E2967" s="0" t="n">
        <v>75986.64</v>
      </c>
      <c r="F2967" s="0" t="n">
        <v>8.382</v>
      </c>
      <c r="G2967" s="0" t="n">
        <f aca="false">IF(ISNUMBER(E2967),E2967,VALUE(SUBSTITUTE(E2967,"#",".01")))</f>
        <v>75986.64</v>
      </c>
    </row>
    <row r="2968" customFormat="false" ht="13" hidden="false" customHeight="false" outlineLevel="0" collapsed="false">
      <c r="A2968" s="0" t="n">
        <v>150</v>
      </c>
      <c r="B2968" s="0" t="n">
        <v>101</v>
      </c>
      <c r="C2968" s="0" t="n">
        <v>251</v>
      </c>
      <c r="D2968" s="0" t="s">
        <v>1072</v>
      </c>
      <c r="E2968" s="0" t="s">
        <v>1104</v>
      </c>
      <c r="F2968" s="0" t="s">
        <v>890</v>
      </c>
      <c r="G2968" s="0" t="n">
        <f aca="false">IF(ISNUMBER(E2968),E2968,VALUE(SUBSTITUTE(E2968,"#",".01")))</f>
        <v>79027.01</v>
      </c>
    </row>
    <row r="2969" customFormat="false" ht="13" hidden="false" customHeight="false" outlineLevel="0" collapsed="false">
      <c r="A2969" s="0" t="n">
        <v>149</v>
      </c>
      <c r="B2969" s="0" t="n">
        <v>102</v>
      </c>
      <c r="C2969" s="0" t="n">
        <v>251</v>
      </c>
      <c r="D2969" s="0" t="s">
        <v>1092</v>
      </c>
      <c r="E2969" s="0" t="s">
        <v>1105</v>
      </c>
      <c r="F2969" s="0" t="s">
        <v>1106</v>
      </c>
      <c r="G2969" s="0" t="n">
        <f aca="false">IF(ISNUMBER(E2969),E2969,VALUE(SUBSTITUTE(E2969,"#",".01")))</f>
        <v>82914.01</v>
      </c>
    </row>
    <row r="2970" customFormat="false" ht="13" hidden="false" customHeight="false" outlineLevel="0" collapsed="false">
      <c r="A2970" s="0" t="n">
        <v>148</v>
      </c>
      <c r="B2970" s="0" t="n">
        <v>103</v>
      </c>
      <c r="C2970" s="0" t="n">
        <v>251</v>
      </c>
      <c r="D2970" s="0" t="s">
        <v>1107</v>
      </c>
      <c r="E2970" s="0" t="s">
        <v>1108</v>
      </c>
      <c r="F2970" s="0" t="s">
        <v>180</v>
      </c>
      <c r="G2970" s="0" t="n">
        <f aca="false">IF(ISNUMBER(E2970),E2970,VALUE(SUBSTITUTE(E2970,"#",".01")))</f>
        <v>87896.01</v>
      </c>
    </row>
    <row r="2971" customFormat="false" ht="13" hidden="false" customHeight="false" outlineLevel="0" collapsed="false">
      <c r="A2971" s="0" t="n">
        <v>156</v>
      </c>
      <c r="B2971" s="0" t="n">
        <v>96</v>
      </c>
      <c r="C2971" s="0" t="n">
        <v>252</v>
      </c>
      <c r="D2971" s="0" t="s">
        <v>1004</v>
      </c>
      <c r="E2971" s="0" t="s">
        <v>1109</v>
      </c>
      <c r="F2971" s="0" t="s">
        <v>180</v>
      </c>
      <c r="G2971" s="0" t="n">
        <f aca="false">IF(ISNUMBER(E2971),E2971,VALUE(SUBSTITUTE(E2971,"#",".01")))</f>
        <v>79056.01</v>
      </c>
    </row>
    <row r="2972" customFormat="false" ht="13" hidden="false" customHeight="false" outlineLevel="0" collapsed="false">
      <c r="A2972" s="0" t="n">
        <v>155</v>
      </c>
      <c r="B2972" s="0" t="n">
        <v>97</v>
      </c>
      <c r="C2972" s="0" t="n">
        <v>252</v>
      </c>
      <c r="D2972" s="0" t="s">
        <v>1014</v>
      </c>
      <c r="E2972" s="0" t="s">
        <v>1110</v>
      </c>
      <c r="F2972" s="0" t="s">
        <v>187</v>
      </c>
      <c r="G2972" s="0" t="n">
        <f aca="false">IF(ISNUMBER(E2972),E2972,VALUE(SUBSTITUTE(E2972,"#",".01")))</f>
        <v>78534.01</v>
      </c>
    </row>
    <row r="2973" customFormat="false" ht="13" hidden="false" customHeight="false" outlineLevel="0" collapsed="false">
      <c r="A2973" s="0" t="n">
        <v>154</v>
      </c>
      <c r="B2973" s="0" t="n">
        <v>98</v>
      </c>
      <c r="C2973" s="0" t="n">
        <v>252</v>
      </c>
      <c r="D2973" s="0" t="s">
        <v>1028</v>
      </c>
      <c r="E2973" s="0" t="n">
        <v>76033.987</v>
      </c>
      <c r="F2973" s="0" t="n">
        <v>5.055</v>
      </c>
      <c r="G2973" s="0" t="n">
        <f aca="false">IF(ISNUMBER(E2973),E2973,VALUE(SUBSTITUTE(E2973,"#",".01")))</f>
        <v>76033.987</v>
      </c>
    </row>
    <row r="2974" customFormat="false" ht="13" hidden="false" customHeight="false" outlineLevel="0" collapsed="false">
      <c r="A2974" s="0" t="n">
        <v>153</v>
      </c>
      <c r="B2974" s="0" t="n">
        <v>99</v>
      </c>
      <c r="C2974" s="0" t="n">
        <v>252</v>
      </c>
      <c r="D2974" s="0" t="s">
        <v>1043</v>
      </c>
      <c r="E2974" s="0" t="n">
        <v>77293.987</v>
      </c>
      <c r="F2974" s="0" t="n">
        <v>50.255</v>
      </c>
      <c r="G2974" s="0" t="n">
        <f aca="false">IF(ISNUMBER(E2974),E2974,VALUE(SUBSTITUTE(E2974,"#",".01")))</f>
        <v>77293.987</v>
      </c>
    </row>
    <row r="2975" customFormat="false" ht="13" hidden="false" customHeight="false" outlineLevel="0" collapsed="false">
      <c r="A2975" s="0" t="n">
        <v>152</v>
      </c>
      <c r="B2975" s="0" t="n">
        <v>100</v>
      </c>
      <c r="C2975" s="0" t="n">
        <v>252</v>
      </c>
      <c r="D2975" s="0" t="s">
        <v>1055</v>
      </c>
      <c r="E2975" s="0" t="n">
        <v>76817.382</v>
      </c>
      <c r="F2975" s="0" t="n">
        <v>5.686</v>
      </c>
      <c r="G2975" s="0" t="n">
        <f aca="false">IF(ISNUMBER(E2975),E2975,VALUE(SUBSTITUTE(E2975,"#",".01")))</f>
        <v>76817.382</v>
      </c>
    </row>
    <row r="2976" customFormat="false" ht="13" hidden="false" customHeight="false" outlineLevel="0" collapsed="false">
      <c r="A2976" s="0" t="n">
        <v>151</v>
      </c>
      <c r="B2976" s="0" t="n">
        <v>101</v>
      </c>
      <c r="C2976" s="0" t="n">
        <v>252</v>
      </c>
      <c r="D2976" s="0" t="s">
        <v>1072</v>
      </c>
      <c r="E2976" s="0" t="s">
        <v>1111</v>
      </c>
      <c r="F2976" s="0" t="s">
        <v>190</v>
      </c>
      <c r="G2976" s="0" t="n">
        <f aca="false">IF(ISNUMBER(E2976),E2976,VALUE(SUBSTITUTE(E2976,"#",".01")))</f>
        <v>80630.01</v>
      </c>
    </row>
    <row r="2977" customFormat="false" ht="13" hidden="false" customHeight="false" outlineLevel="0" collapsed="false">
      <c r="A2977" s="0" t="n">
        <v>150</v>
      </c>
      <c r="B2977" s="0" t="n">
        <v>102</v>
      </c>
      <c r="C2977" s="0" t="n">
        <v>252</v>
      </c>
      <c r="D2977" s="0" t="s">
        <v>1092</v>
      </c>
      <c r="E2977" s="0" t="n">
        <v>82881.097</v>
      </c>
      <c r="F2977" s="0" t="n">
        <v>12.993</v>
      </c>
      <c r="G2977" s="0" t="n">
        <f aca="false">IF(ISNUMBER(E2977),E2977,VALUE(SUBSTITUTE(E2977,"#",".01")))</f>
        <v>82881.097</v>
      </c>
    </row>
    <row r="2978" customFormat="false" ht="13" hidden="false" customHeight="false" outlineLevel="0" collapsed="false">
      <c r="A2978" s="0" t="n">
        <v>149</v>
      </c>
      <c r="B2978" s="0" t="n">
        <v>103</v>
      </c>
      <c r="C2978" s="0" t="n">
        <v>252</v>
      </c>
      <c r="D2978" s="0" t="s">
        <v>1107</v>
      </c>
      <c r="E2978" s="0" t="s">
        <v>1112</v>
      </c>
      <c r="F2978" s="0" t="s">
        <v>1113</v>
      </c>
      <c r="G2978" s="0" t="n">
        <f aca="false">IF(ISNUMBER(E2978),E2978,VALUE(SUBSTITUTE(E2978,"#",".01")))</f>
        <v>88837.01</v>
      </c>
    </row>
    <row r="2979" customFormat="false" ht="13" hidden="false" customHeight="false" outlineLevel="0" collapsed="false">
      <c r="A2979" s="0" t="n">
        <v>156</v>
      </c>
      <c r="B2979" s="0" t="n">
        <v>97</v>
      </c>
      <c r="C2979" s="0" t="n">
        <v>253</v>
      </c>
      <c r="D2979" s="0" t="s">
        <v>1014</v>
      </c>
      <c r="E2979" s="0" t="s">
        <v>1114</v>
      </c>
      <c r="F2979" s="0" t="s">
        <v>589</v>
      </c>
      <c r="G2979" s="0" t="n">
        <f aca="false">IF(ISNUMBER(E2979),E2979,VALUE(SUBSTITUTE(E2979,"#",".01")))</f>
        <v>80929.01</v>
      </c>
    </row>
    <row r="2980" customFormat="false" ht="13" hidden="false" customHeight="false" outlineLevel="0" collapsed="false">
      <c r="A2980" s="0" t="n">
        <v>155</v>
      </c>
      <c r="B2980" s="0" t="n">
        <v>98</v>
      </c>
      <c r="C2980" s="0" t="n">
        <v>253</v>
      </c>
      <c r="D2980" s="0" t="s">
        <v>1028</v>
      </c>
      <c r="E2980" s="0" t="n">
        <v>79301.015</v>
      </c>
      <c r="F2980" s="0" t="n">
        <v>6.174</v>
      </c>
      <c r="G2980" s="0" t="n">
        <f aca="false">IF(ISNUMBER(E2980),E2980,VALUE(SUBSTITUTE(E2980,"#",".01")))</f>
        <v>79301.015</v>
      </c>
    </row>
    <row r="2981" customFormat="false" ht="13" hidden="false" customHeight="false" outlineLevel="0" collapsed="false">
      <c r="A2981" s="0" t="n">
        <v>154</v>
      </c>
      <c r="B2981" s="0" t="n">
        <v>99</v>
      </c>
      <c r="C2981" s="0" t="n">
        <v>253</v>
      </c>
      <c r="D2981" s="0" t="s">
        <v>1043</v>
      </c>
      <c r="E2981" s="0" t="n">
        <v>79013.697</v>
      </c>
      <c r="F2981" s="0" t="n">
        <v>2.612</v>
      </c>
      <c r="G2981" s="0" t="n">
        <f aca="false">IF(ISNUMBER(E2981),E2981,VALUE(SUBSTITUTE(E2981,"#",".01")))</f>
        <v>79013.697</v>
      </c>
    </row>
    <row r="2982" customFormat="false" ht="13" hidden="false" customHeight="false" outlineLevel="0" collapsed="false">
      <c r="A2982" s="0" t="n">
        <v>153</v>
      </c>
      <c r="B2982" s="0" t="n">
        <v>100</v>
      </c>
      <c r="C2982" s="0" t="n">
        <v>253</v>
      </c>
      <c r="D2982" s="0" t="s">
        <v>1055</v>
      </c>
      <c r="E2982" s="0" t="n">
        <v>79349.538</v>
      </c>
      <c r="F2982" s="0" t="n">
        <v>3.718</v>
      </c>
      <c r="G2982" s="0" t="n">
        <f aca="false">IF(ISNUMBER(E2982),E2982,VALUE(SUBSTITUTE(E2982,"#",".01")))</f>
        <v>79349.538</v>
      </c>
    </row>
    <row r="2983" customFormat="false" ht="13" hidden="false" customHeight="false" outlineLevel="0" collapsed="false">
      <c r="A2983" s="0" t="n">
        <v>152</v>
      </c>
      <c r="B2983" s="0" t="n">
        <v>101</v>
      </c>
      <c r="C2983" s="0" t="n">
        <v>253</v>
      </c>
      <c r="D2983" s="0" t="s">
        <v>1072</v>
      </c>
      <c r="E2983" s="0" t="s">
        <v>1115</v>
      </c>
      <c r="F2983" s="0" t="s">
        <v>256</v>
      </c>
      <c r="G2983" s="0" t="n">
        <f aca="false">IF(ISNUMBER(E2983),E2983,VALUE(SUBSTITUTE(E2983,"#",".01")))</f>
        <v>81301.01</v>
      </c>
    </row>
    <row r="2984" customFormat="false" ht="13" hidden="false" customHeight="false" outlineLevel="0" collapsed="false">
      <c r="A2984" s="0" t="n">
        <v>151</v>
      </c>
      <c r="B2984" s="0" t="n">
        <v>102</v>
      </c>
      <c r="C2984" s="0" t="n">
        <v>253</v>
      </c>
      <c r="D2984" s="0" t="s">
        <v>1092</v>
      </c>
      <c r="E2984" s="0" t="s">
        <v>1116</v>
      </c>
      <c r="F2984" s="0" t="s">
        <v>356</v>
      </c>
      <c r="G2984" s="0" t="n">
        <f aca="false">IF(ISNUMBER(E2984),E2984,VALUE(SUBSTITUTE(E2984,"#",".01")))</f>
        <v>84466.01</v>
      </c>
    </row>
    <row r="2985" customFormat="false" ht="13" hidden="false" customHeight="false" outlineLevel="0" collapsed="false">
      <c r="A2985" s="0" t="n">
        <v>150</v>
      </c>
      <c r="B2985" s="0" t="n">
        <v>103</v>
      </c>
      <c r="C2985" s="0" t="n">
        <v>253</v>
      </c>
      <c r="D2985" s="0" t="s">
        <v>1107</v>
      </c>
      <c r="E2985" s="0" t="s">
        <v>1117</v>
      </c>
      <c r="F2985" s="0" t="s">
        <v>1027</v>
      </c>
      <c r="G2985" s="0" t="n">
        <f aca="false">IF(ISNUMBER(E2985),E2985,VALUE(SUBSTITUTE(E2985,"#",".01")))</f>
        <v>88687.01</v>
      </c>
    </row>
    <row r="2986" customFormat="false" ht="13" hidden="false" customHeight="false" outlineLevel="0" collapsed="false">
      <c r="A2986" s="0" t="n">
        <v>149</v>
      </c>
      <c r="B2986" s="0" t="n">
        <v>104</v>
      </c>
      <c r="C2986" s="0" t="n">
        <v>253</v>
      </c>
      <c r="D2986" s="0" t="s">
        <v>1118</v>
      </c>
      <c r="E2986" s="0" t="s">
        <v>1119</v>
      </c>
      <c r="F2986" s="0" t="s">
        <v>1120</v>
      </c>
      <c r="G2986" s="0" t="n">
        <f aca="false">IF(ISNUMBER(E2986),E2986,VALUE(SUBSTITUTE(E2986,"#",".01")))</f>
        <v>93791.01</v>
      </c>
    </row>
    <row r="2987" customFormat="false" ht="13" hidden="false" customHeight="false" outlineLevel="0" collapsed="false">
      <c r="A2987" s="0" t="n">
        <v>157</v>
      </c>
      <c r="B2987" s="0" t="n">
        <v>97</v>
      </c>
      <c r="C2987" s="0" t="n">
        <v>254</v>
      </c>
      <c r="D2987" s="0" t="s">
        <v>1014</v>
      </c>
      <c r="E2987" s="0" t="s">
        <v>1121</v>
      </c>
      <c r="F2987" s="0" t="s">
        <v>180</v>
      </c>
      <c r="G2987" s="0" t="n">
        <f aca="false">IF(ISNUMBER(E2987),E2987,VALUE(SUBSTITUTE(E2987,"#",".01")))</f>
        <v>84393.01</v>
      </c>
    </row>
    <row r="2988" customFormat="false" ht="13" hidden="false" customHeight="false" outlineLevel="0" collapsed="false">
      <c r="A2988" s="0" t="n">
        <v>156</v>
      </c>
      <c r="B2988" s="0" t="n">
        <v>98</v>
      </c>
      <c r="C2988" s="0" t="n">
        <v>254</v>
      </c>
      <c r="D2988" s="0" t="s">
        <v>1028</v>
      </c>
      <c r="E2988" s="0" t="n">
        <v>81340.767</v>
      </c>
      <c r="F2988" s="0" t="n">
        <v>12.303</v>
      </c>
      <c r="G2988" s="0" t="n">
        <f aca="false">IF(ISNUMBER(E2988),E2988,VALUE(SUBSTITUTE(E2988,"#",".01")))</f>
        <v>81340.767</v>
      </c>
    </row>
    <row r="2989" customFormat="false" ht="13" hidden="false" customHeight="false" outlineLevel="0" collapsed="false">
      <c r="A2989" s="0" t="n">
        <v>155</v>
      </c>
      <c r="B2989" s="0" t="n">
        <v>99</v>
      </c>
      <c r="C2989" s="0" t="n">
        <v>254</v>
      </c>
      <c r="D2989" s="0" t="s">
        <v>1043</v>
      </c>
      <c r="E2989" s="0" t="n">
        <v>81991.986</v>
      </c>
      <c r="F2989" s="0" t="n">
        <v>4.242</v>
      </c>
      <c r="G2989" s="0" t="n">
        <f aca="false">IF(ISNUMBER(E2989),E2989,VALUE(SUBSTITUTE(E2989,"#",".01")))</f>
        <v>81991.986</v>
      </c>
    </row>
    <row r="2990" customFormat="false" ht="13" hidden="false" customHeight="false" outlineLevel="0" collapsed="false">
      <c r="A2990" s="0" t="n">
        <v>154</v>
      </c>
      <c r="B2990" s="0" t="n">
        <v>100</v>
      </c>
      <c r="C2990" s="0" t="n">
        <v>254</v>
      </c>
      <c r="D2990" s="0" t="s">
        <v>1055</v>
      </c>
      <c r="E2990" s="0" t="n">
        <v>80904.186</v>
      </c>
      <c r="F2990" s="0" t="n">
        <v>2.783</v>
      </c>
      <c r="G2990" s="0" t="n">
        <f aca="false">IF(ISNUMBER(E2990),E2990,VALUE(SUBSTITUTE(E2990,"#",".01")))</f>
        <v>80904.186</v>
      </c>
    </row>
    <row r="2991" customFormat="false" ht="13" hidden="false" customHeight="false" outlineLevel="0" collapsed="false">
      <c r="A2991" s="0" t="n">
        <v>153</v>
      </c>
      <c r="B2991" s="0" t="n">
        <v>101</v>
      </c>
      <c r="C2991" s="0" t="n">
        <v>254</v>
      </c>
      <c r="D2991" s="0" t="s">
        <v>1072</v>
      </c>
      <c r="E2991" s="0" t="s">
        <v>1122</v>
      </c>
      <c r="F2991" s="0" t="s">
        <v>262</v>
      </c>
      <c r="G2991" s="0" t="n">
        <f aca="false">IF(ISNUMBER(E2991),E2991,VALUE(SUBSTITUTE(E2991,"#",".01")))</f>
        <v>83514.01</v>
      </c>
    </row>
    <row r="2992" customFormat="false" ht="13" hidden="false" customHeight="false" outlineLevel="0" collapsed="false">
      <c r="A2992" s="0" t="n">
        <v>152</v>
      </c>
      <c r="B2992" s="0" t="n">
        <v>102</v>
      </c>
      <c r="C2992" s="0" t="n">
        <v>254</v>
      </c>
      <c r="D2992" s="0" t="s">
        <v>1092</v>
      </c>
      <c r="E2992" s="0" t="n">
        <v>84724.274</v>
      </c>
      <c r="F2992" s="0" t="n">
        <v>17.644</v>
      </c>
      <c r="G2992" s="0" t="n">
        <f aca="false">IF(ISNUMBER(E2992),E2992,VALUE(SUBSTITUTE(E2992,"#",".01")))</f>
        <v>84724.274</v>
      </c>
    </row>
    <row r="2993" customFormat="false" ht="13" hidden="false" customHeight="false" outlineLevel="0" collapsed="false">
      <c r="A2993" s="0" t="n">
        <v>151</v>
      </c>
      <c r="B2993" s="0" t="n">
        <v>103</v>
      </c>
      <c r="C2993" s="0" t="n">
        <v>254</v>
      </c>
      <c r="D2993" s="0" t="s">
        <v>1107</v>
      </c>
      <c r="E2993" s="0" t="s">
        <v>1123</v>
      </c>
      <c r="F2993" s="0" t="s">
        <v>1124</v>
      </c>
      <c r="G2993" s="0" t="n">
        <f aca="false">IF(ISNUMBER(E2993),E2993,VALUE(SUBSTITUTE(E2993,"#",".01")))</f>
        <v>89847.01</v>
      </c>
    </row>
    <row r="2994" customFormat="false" ht="13" hidden="false" customHeight="false" outlineLevel="0" collapsed="false">
      <c r="A2994" s="0" t="n">
        <v>150</v>
      </c>
      <c r="B2994" s="0" t="n">
        <v>104</v>
      </c>
      <c r="C2994" s="0" t="n">
        <v>254</v>
      </c>
      <c r="D2994" s="0" t="s">
        <v>1118</v>
      </c>
      <c r="E2994" s="0" t="s">
        <v>1125</v>
      </c>
      <c r="F2994" s="0" t="s">
        <v>1126</v>
      </c>
      <c r="G2994" s="0" t="n">
        <f aca="false">IF(ISNUMBER(E2994),E2994,VALUE(SUBSTITUTE(E2994,"#",".01")))</f>
        <v>93320.01</v>
      </c>
    </row>
    <row r="2995" customFormat="false" ht="13" hidden="false" customHeight="false" outlineLevel="0" collapsed="false">
      <c r="A2995" s="0" t="n">
        <v>157</v>
      </c>
      <c r="B2995" s="0" t="n">
        <v>98</v>
      </c>
      <c r="C2995" s="0" t="n">
        <v>255</v>
      </c>
      <c r="D2995" s="0" t="s">
        <v>1028</v>
      </c>
      <c r="E2995" s="0" t="s">
        <v>1127</v>
      </c>
      <c r="F2995" s="0" t="s">
        <v>187</v>
      </c>
      <c r="G2995" s="0" t="n">
        <f aca="false">IF(ISNUMBER(E2995),E2995,VALUE(SUBSTITUTE(E2995,"#",".01")))</f>
        <v>84809.01</v>
      </c>
    </row>
    <row r="2996" customFormat="false" ht="13" hidden="false" customHeight="false" outlineLevel="0" collapsed="false">
      <c r="A2996" s="0" t="n">
        <v>156</v>
      </c>
      <c r="B2996" s="0" t="n">
        <v>99</v>
      </c>
      <c r="C2996" s="0" t="n">
        <v>255</v>
      </c>
      <c r="D2996" s="0" t="s">
        <v>1043</v>
      </c>
      <c r="E2996" s="0" t="n">
        <v>84088.873</v>
      </c>
      <c r="F2996" s="0" t="n">
        <v>11.038</v>
      </c>
      <c r="G2996" s="0" t="n">
        <f aca="false">IF(ISNUMBER(E2996),E2996,VALUE(SUBSTITUTE(E2996,"#",".01")))</f>
        <v>84088.873</v>
      </c>
    </row>
    <row r="2997" customFormat="false" ht="13" hidden="false" customHeight="false" outlineLevel="0" collapsed="false">
      <c r="A2997" s="0" t="n">
        <v>155</v>
      </c>
      <c r="B2997" s="0" t="n">
        <v>100</v>
      </c>
      <c r="C2997" s="0" t="n">
        <v>255</v>
      </c>
      <c r="D2997" s="0" t="s">
        <v>1055</v>
      </c>
      <c r="E2997" s="0" t="n">
        <v>83799.253</v>
      </c>
      <c r="F2997" s="0" t="n">
        <v>4.821</v>
      </c>
      <c r="G2997" s="0" t="n">
        <f aca="false">IF(ISNUMBER(E2997),E2997,VALUE(SUBSTITUTE(E2997,"#",".01")))</f>
        <v>83799.253</v>
      </c>
    </row>
    <row r="2998" customFormat="false" ht="13" hidden="false" customHeight="false" outlineLevel="0" collapsed="false">
      <c r="A2998" s="0" t="n">
        <v>154</v>
      </c>
      <c r="B2998" s="0" t="n">
        <v>101</v>
      </c>
      <c r="C2998" s="0" t="n">
        <v>255</v>
      </c>
      <c r="D2998" s="0" t="s">
        <v>1072</v>
      </c>
      <c r="E2998" s="0" t="n">
        <v>84842.994</v>
      </c>
      <c r="F2998" s="0" t="n">
        <v>6.625</v>
      </c>
      <c r="G2998" s="0" t="n">
        <f aca="false">IF(ISNUMBER(E2998),E2998,VALUE(SUBSTITUTE(E2998,"#",".01")))</f>
        <v>84842.994</v>
      </c>
    </row>
    <row r="2999" customFormat="false" ht="13" hidden="false" customHeight="false" outlineLevel="0" collapsed="false">
      <c r="A2999" s="0" t="n">
        <v>153</v>
      </c>
      <c r="B2999" s="0" t="n">
        <v>102</v>
      </c>
      <c r="C2999" s="0" t="n">
        <v>255</v>
      </c>
      <c r="D2999" s="0" t="s">
        <v>1092</v>
      </c>
      <c r="E2999" s="0" t="n">
        <v>86853.555</v>
      </c>
      <c r="F2999" s="0" t="n">
        <v>10.308</v>
      </c>
      <c r="G2999" s="0" t="n">
        <f aca="false">IF(ISNUMBER(E2999),E2999,VALUE(SUBSTITUTE(E2999,"#",".01")))</f>
        <v>86853.555</v>
      </c>
    </row>
    <row r="3000" customFormat="false" ht="13" hidden="false" customHeight="false" outlineLevel="0" collapsed="false">
      <c r="A3000" s="0" t="n">
        <v>152</v>
      </c>
      <c r="B3000" s="0" t="n">
        <v>103</v>
      </c>
      <c r="C3000" s="0" t="n">
        <v>255</v>
      </c>
      <c r="D3000" s="0" t="s">
        <v>1107</v>
      </c>
      <c r="E3000" s="0" t="s">
        <v>1128</v>
      </c>
      <c r="F3000" s="0" t="s">
        <v>222</v>
      </c>
      <c r="G3000" s="0" t="n">
        <f aca="false">IF(ISNUMBER(E3000),E3000,VALUE(SUBSTITUTE(E3000,"#",".01")))</f>
        <v>90057.01</v>
      </c>
    </row>
    <row r="3001" customFormat="false" ht="13" hidden="false" customHeight="false" outlineLevel="0" collapsed="false">
      <c r="A3001" s="0" t="n">
        <v>151</v>
      </c>
      <c r="B3001" s="0" t="n">
        <v>104</v>
      </c>
      <c r="C3001" s="0" t="n">
        <v>255</v>
      </c>
      <c r="D3001" s="0" t="s">
        <v>1118</v>
      </c>
      <c r="E3001" s="0" t="s">
        <v>1129</v>
      </c>
      <c r="F3001" s="0" t="s">
        <v>1106</v>
      </c>
      <c r="G3001" s="0" t="n">
        <f aca="false">IF(ISNUMBER(E3001),E3001,VALUE(SUBSTITUTE(E3001,"#",".01")))</f>
        <v>94397.01</v>
      </c>
    </row>
    <row r="3002" customFormat="false" ht="13" hidden="false" customHeight="false" outlineLevel="0" collapsed="false">
      <c r="A3002" s="0" t="n">
        <v>150</v>
      </c>
      <c r="B3002" s="0" t="n">
        <v>105</v>
      </c>
      <c r="C3002" s="0" t="n">
        <v>255</v>
      </c>
      <c r="D3002" s="0" t="s">
        <v>1130</v>
      </c>
      <c r="E3002" s="0" t="s">
        <v>1131</v>
      </c>
      <c r="F3002" s="0" t="s">
        <v>984</v>
      </c>
      <c r="G3002" s="0" t="n">
        <f aca="false">IF(ISNUMBER(E3002),E3002,VALUE(SUBSTITUTE(E3002,"#",".01")))</f>
        <v>100041.01</v>
      </c>
    </row>
    <row r="3003" customFormat="false" ht="13" hidden="false" customHeight="false" outlineLevel="0" collapsed="false">
      <c r="A3003" s="0" t="n">
        <v>158</v>
      </c>
      <c r="B3003" s="0" t="n">
        <v>98</v>
      </c>
      <c r="C3003" s="0" t="n">
        <v>256</v>
      </c>
      <c r="D3003" s="0" t="s">
        <v>1028</v>
      </c>
      <c r="E3003" s="0" t="s">
        <v>1132</v>
      </c>
      <c r="F3003" s="0" t="s">
        <v>180</v>
      </c>
      <c r="G3003" s="0" t="n">
        <f aca="false">IF(ISNUMBER(E3003),E3003,VALUE(SUBSTITUTE(E3003,"#",".01")))</f>
        <v>87039.01</v>
      </c>
    </row>
    <row r="3004" customFormat="false" ht="13" hidden="false" customHeight="false" outlineLevel="0" collapsed="false">
      <c r="A3004" s="0" t="n">
        <v>157</v>
      </c>
      <c r="B3004" s="0" t="n">
        <v>99</v>
      </c>
      <c r="C3004" s="0" t="n">
        <v>256</v>
      </c>
      <c r="D3004" s="0" t="s">
        <v>1043</v>
      </c>
      <c r="E3004" s="0" t="s">
        <v>1133</v>
      </c>
      <c r="F3004" s="0" t="s">
        <v>262</v>
      </c>
      <c r="G3004" s="0" t="n">
        <f aca="false">IF(ISNUMBER(E3004),E3004,VALUE(SUBSTITUTE(E3004,"#",".01")))</f>
        <v>87186.01</v>
      </c>
    </row>
    <row r="3005" customFormat="false" ht="13" hidden="false" customHeight="false" outlineLevel="0" collapsed="false">
      <c r="A3005" s="0" t="n">
        <v>156</v>
      </c>
      <c r="B3005" s="0" t="n">
        <v>100</v>
      </c>
      <c r="C3005" s="0" t="n">
        <v>256</v>
      </c>
      <c r="D3005" s="0" t="s">
        <v>1055</v>
      </c>
      <c r="E3005" s="0" t="n">
        <v>85486.109</v>
      </c>
      <c r="F3005" s="0" t="n">
        <v>7.166</v>
      </c>
      <c r="G3005" s="0" t="n">
        <f aca="false">IF(ISNUMBER(E3005),E3005,VALUE(SUBSTITUTE(E3005,"#",".01")))</f>
        <v>85486.109</v>
      </c>
    </row>
    <row r="3006" customFormat="false" ht="13" hidden="false" customHeight="false" outlineLevel="0" collapsed="false">
      <c r="A3006" s="0" t="n">
        <v>155</v>
      </c>
      <c r="B3006" s="0" t="n">
        <v>101</v>
      </c>
      <c r="C3006" s="0" t="n">
        <v>256</v>
      </c>
      <c r="D3006" s="0" t="s">
        <v>1072</v>
      </c>
      <c r="E3006" s="0" t="n">
        <v>87615.418</v>
      </c>
      <c r="F3006" s="0" t="n">
        <v>52.818</v>
      </c>
      <c r="G3006" s="0" t="n">
        <f aca="false">IF(ISNUMBER(E3006),E3006,VALUE(SUBSTITUTE(E3006,"#",".01")))</f>
        <v>87615.418</v>
      </c>
    </row>
    <row r="3007" customFormat="false" ht="13" hidden="false" customHeight="false" outlineLevel="0" collapsed="false">
      <c r="A3007" s="0" t="n">
        <v>154</v>
      </c>
      <c r="B3007" s="0" t="n">
        <v>102</v>
      </c>
      <c r="C3007" s="0" t="n">
        <v>256</v>
      </c>
      <c r="D3007" s="0" t="s">
        <v>1092</v>
      </c>
      <c r="E3007" s="0" t="n">
        <v>87823.739</v>
      </c>
      <c r="F3007" s="0" t="n">
        <v>7.877</v>
      </c>
      <c r="G3007" s="0" t="n">
        <f aca="false">IF(ISNUMBER(E3007),E3007,VALUE(SUBSTITUTE(E3007,"#",".01")))</f>
        <v>87823.739</v>
      </c>
    </row>
    <row r="3008" customFormat="false" ht="13" hidden="false" customHeight="false" outlineLevel="0" collapsed="false">
      <c r="A3008" s="0" t="n">
        <v>153</v>
      </c>
      <c r="B3008" s="0" t="n">
        <v>103</v>
      </c>
      <c r="C3008" s="0" t="n">
        <v>256</v>
      </c>
      <c r="D3008" s="0" t="s">
        <v>1107</v>
      </c>
      <c r="E3008" s="0" t="s">
        <v>1134</v>
      </c>
      <c r="F3008" s="0" t="s">
        <v>1135</v>
      </c>
      <c r="G3008" s="0" t="n">
        <f aca="false">IF(ISNUMBER(E3008),E3008,VALUE(SUBSTITUTE(E3008,"#",".01")))</f>
        <v>91872.01</v>
      </c>
    </row>
    <row r="3009" customFormat="false" ht="13" hidden="false" customHeight="false" outlineLevel="0" collapsed="false">
      <c r="A3009" s="0" t="n">
        <v>152</v>
      </c>
      <c r="B3009" s="0" t="n">
        <v>104</v>
      </c>
      <c r="C3009" s="0" t="n">
        <v>256</v>
      </c>
      <c r="D3009" s="0" t="s">
        <v>1118</v>
      </c>
      <c r="E3009" s="0" t="n">
        <v>94235.704</v>
      </c>
      <c r="F3009" s="0" t="n">
        <v>24.117</v>
      </c>
      <c r="G3009" s="0" t="n">
        <f aca="false">IF(ISNUMBER(E3009),E3009,VALUE(SUBSTITUTE(E3009,"#",".01")))</f>
        <v>94235.704</v>
      </c>
    </row>
    <row r="3010" customFormat="false" ht="13" hidden="false" customHeight="false" outlineLevel="0" collapsed="false">
      <c r="A3010" s="0" t="n">
        <v>151</v>
      </c>
      <c r="B3010" s="0" t="n">
        <v>105</v>
      </c>
      <c r="C3010" s="0" t="n">
        <v>256</v>
      </c>
      <c r="D3010" s="0" t="s">
        <v>1130</v>
      </c>
      <c r="E3010" s="0" t="s">
        <v>1136</v>
      </c>
      <c r="F3010" s="0" t="s">
        <v>1137</v>
      </c>
      <c r="G3010" s="0" t="n">
        <f aca="false">IF(ISNUMBER(E3010),E3010,VALUE(SUBSTITUTE(E3010,"#",".01")))</f>
        <v>100720.01</v>
      </c>
    </row>
    <row r="3011" customFormat="false" ht="13" hidden="false" customHeight="false" outlineLevel="0" collapsed="false">
      <c r="A3011" s="0" t="n">
        <v>158</v>
      </c>
      <c r="B3011" s="0" t="n">
        <v>99</v>
      </c>
      <c r="C3011" s="0" t="n">
        <v>257</v>
      </c>
      <c r="D3011" s="0" t="s">
        <v>1043</v>
      </c>
      <c r="E3011" s="0" t="s">
        <v>1138</v>
      </c>
      <c r="F3011" s="0" t="s">
        <v>963</v>
      </c>
      <c r="G3011" s="0" t="n">
        <f aca="false">IF(ISNUMBER(E3011),E3011,VALUE(SUBSTITUTE(E3011,"#",".01")))</f>
        <v>89403.01</v>
      </c>
    </row>
    <row r="3012" customFormat="false" ht="13" hidden="false" customHeight="false" outlineLevel="0" collapsed="false">
      <c r="A3012" s="0" t="n">
        <v>157</v>
      </c>
      <c r="B3012" s="0" t="n">
        <v>100</v>
      </c>
      <c r="C3012" s="0" t="n">
        <v>257</v>
      </c>
      <c r="D3012" s="0" t="s">
        <v>1055</v>
      </c>
      <c r="E3012" s="0" t="n">
        <v>88589.481</v>
      </c>
      <c r="F3012" s="0" t="n">
        <v>6.334</v>
      </c>
      <c r="G3012" s="0" t="n">
        <f aca="false">IF(ISNUMBER(E3012),E3012,VALUE(SUBSTITUTE(E3012,"#",".01")))</f>
        <v>88589.481</v>
      </c>
    </row>
    <row r="3013" customFormat="false" ht="13" hidden="false" customHeight="false" outlineLevel="0" collapsed="false">
      <c r="A3013" s="0" t="n">
        <v>156</v>
      </c>
      <c r="B3013" s="0" t="n">
        <v>101</v>
      </c>
      <c r="C3013" s="0" t="n">
        <v>257</v>
      </c>
      <c r="D3013" s="0" t="s">
        <v>1072</v>
      </c>
      <c r="E3013" s="0" t="n">
        <v>88996.213</v>
      </c>
      <c r="F3013" s="0" t="n">
        <v>2.797</v>
      </c>
      <c r="G3013" s="0" t="n">
        <f aca="false">IF(ISNUMBER(E3013),E3013,VALUE(SUBSTITUTE(E3013,"#",".01")))</f>
        <v>88996.213</v>
      </c>
    </row>
    <row r="3014" customFormat="false" ht="13" hidden="false" customHeight="false" outlineLevel="0" collapsed="false">
      <c r="A3014" s="0" t="n">
        <v>155</v>
      </c>
      <c r="B3014" s="0" t="n">
        <v>102</v>
      </c>
      <c r="C3014" s="0" t="n">
        <v>257</v>
      </c>
      <c r="D3014" s="0" t="s">
        <v>1092</v>
      </c>
      <c r="E3014" s="0" t="n">
        <v>90240.522</v>
      </c>
      <c r="F3014" s="0" t="n">
        <v>21.7</v>
      </c>
      <c r="G3014" s="0" t="n">
        <f aca="false">IF(ISNUMBER(E3014),E3014,VALUE(SUBSTITUTE(E3014,"#",".01")))</f>
        <v>90240.522</v>
      </c>
    </row>
    <row r="3015" customFormat="false" ht="13" hidden="false" customHeight="false" outlineLevel="0" collapsed="false">
      <c r="A3015" s="0" t="n">
        <v>154</v>
      </c>
      <c r="B3015" s="0" t="n">
        <v>103</v>
      </c>
      <c r="C3015" s="0" t="n">
        <v>257</v>
      </c>
      <c r="D3015" s="0" t="s">
        <v>1107</v>
      </c>
      <c r="E3015" s="0" t="s">
        <v>1139</v>
      </c>
      <c r="F3015" s="0" t="s">
        <v>1009</v>
      </c>
      <c r="G3015" s="0" t="n">
        <f aca="false">IF(ISNUMBER(E3015),E3015,VALUE(SUBSTITUTE(E3015,"#",".01")))</f>
        <v>92735.01</v>
      </c>
    </row>
    <row r="3016" customFormat="false" ht="13" hidden="false" customHeight="false" outlineLevel="0" collapsed="false">
      <c r="A3016" s="0" t="n">
        <v>153</v>
      </c>
      <c r="B3016" s="0" t="n">
        <v>104</v>
      </c>
      <c r="C3016" s="0" t="n">
        <v>257</v>
      </c>
      <c r="D3016" s="0" t="s">
        <v>1118</v>
      </c>
      <c r="E3016" s="0" t="s">
        <v>1140</v>
      </c>
      <c r="F3016" s="0" t="s">
        <v>1141</v>
      </c>
      <c r="G3016" s="0" t="n">
        <f aca="false">IF(ISNUMBER(E3016),E3016,VALUE(SUBSTITUTE(E3016,"#",".01")))</f>
        <v>95934.01</v>
      </c>
    </row>
    <row r="3017" customFormat="false" ht="13" hidden="false" customHeight="false" outlineLevel="0" collapsed="false">
      <c r="A3017" s="0" t="n">
        <v>152</v>
      </c>
      <c r="B3017" s="0" t="n">
        <v>105</v>
      </c>
      <c r="C3017" s="0" t="n">
        <v>257</v>
      </c>
      <c r="D3017" s="0" t="s">
        <v>1130</v>
      </c>
      <c r="E3017" s="0" t="s">
        <v>1142</v>
      </c>
      <c r="F3017" s="0" t="s">
        <v>461</v>
      </c>
      <c r="G3017" s="0" t="n">
        <f aca="false">IF(ISNUMBER(E3017),E3017,VALUE(SUBSTITUTE(E3017,"#",".01")))</f>
        <v>100342.01</v>
      </c>
    </row>
    <row r="3018" customFormat="false" ht="13" hidden="false" customHeight="false" outlineLevel="0" collapsed="false">
      <c r="A3018" s="0" t="n">
        <v>159</v>
      </c>
      <c r="B3018" s="0" t="n">
        <v>99</v>
      </c>
      <c r="C3018" s="0" t="n">
        <v>258</v>
      </c>
      <c r="D3018" s="0" t="s">
        <v>1043</v>
      </c>
      <c r="E3018" s="0" t="s">
        <v>1143</v>
      </c>
      <c r="F3018" s="0" t="s">
        <v>180</v>
      </c>
      <c r="G3018" s="0" t="n">
        <f aca="false">IF(ISNUMBER(E3018),E3018,VALUE(SUBSTITUTE(E3018,"#",".01")))</f>
        <v>92702.01</v>
      </c>
    </row>
    <row r="3019" customFormat="false" ht="13" hidden="false" customHeight="false" outlineLevel="0" collapsed="false">
      <c r="A3019" s="0" t="n">
        <v>158</v>
      </c>
      <c r="B3019" s="0" t="n">
        <v>100</v>
      </c>
      <c r="C3019" s="0" t="n">
        <v>258</v>
      </c>
      <c r="D3019" s="0" t="s">
        <v>1055</v>
      </c>
      <c r="E3019" s="0" t="s">
        <v>1144</v>
      </c>
      <c r="F3019" s="0" t="s">
        <v>187</v>
      </c>
      <c r="G3019" s="0" t="n">
        <f aca="false">IF(ISNUMBER(E3019),E3019,VALUE(SUBSTITUTE(E3019,"#",".01")))</f>
        <v>90426.01</v>
      </c>
    </row>
    <row r="3020" customFormat="false" ht="13" hidden="false" customHeight="false" outlineLevel="0" collapsed="false">
      <c r="A3020" s="0" t="n">
        <v>157</v>
      </c>
      <c r="B3020" s="0" t="n">
        <v>101</v>
      </c>
      <c r="C3020" s="0" t="n">
        <v>258</v>
      </c>
      <c r="D3020" s="0" t="s">
        <v>1072</v>
      </c>
      <c r="E3020" s="0" t="n">
        <v>91688.184</v>
      </c>
      <c r="F3020" s="0" t="n">
        <v>4.631</v>
      </c>
      <c r="G3020" s="0" t="n">
        <f aca="false">IF(ISNUMBER(E3020),E3020,VALUE(SUBSTITUTE(E3020,"#",".01")))</f>
        <v>91688.184</v>
      </c>
    </row>
    <row r="3021" customFormat="false" ht="13" hidden="false" customHeight="false" outlineLevel="0" collapsed="false">
      <c r="A3021" s="0" t="n">
        <v>156</v>
      </c>
      <c r="B3021" s="0" t="n">
        <v>102</v>
      </c>
      <c r="C3021" s="0" t="n">
        <v>258</v>
      </c>
      <c r="D3021" s="0" t="s">
        <v>1092</v>
      </c>
      <c r="E3021" s="0" t="s">
        <v>1145</v>
      </c>
      <c r="F3021" s="0" t="s">
        <v>187</v>
      </c>
      <c r="G3021" s="0" t="n">
        <f aca="false">IF(ISNUMBER(E3021),E3021,VALUE(SUBSTITUTE(E3021,"#",".01")))</f>
        <v>91479.01</v>
      </c>
    </row>
    <row r="3022" customFormat="false" ht="13" hidden="false" customHeight="false" outlineLevel="0" collapsed="false">
      <c r="A3022" s="0" t="n">
        <v>155</v>
      </c>
      <c r="B3022" s="0" t="n">
        <v>103</v>
      </c>
      <c r="C3022" s="0" t="n">
        <v>258</v>
      </c>
      <c r="D3022" s="0" t="s">
        <v>1107</v>
      </c>
      <c r="E3022" s="0" t="s">
        <v>1146</v>
      </c>
      <c r="F3022" s="0" t="s">
        <v>356</v>
      </c>
      <c r="G3022" s="0" t="n">
        <f aca="false">IF(ISNUMBER(E3022),E3022,VALUE(SUBSTITUTE(E3022,"#",".01")))</f>
        <v>94839.01</v>
      </c>
    </row>
    <row r="3023" customFormat="false" ht="13" hidden="false" customHeight="false" outlineLevel="0" collapsed="false">
      <c r="A3023" s="0" t="n">
        <v>154</v>
      </c>
      <c r="B3023" s="0" t="n">
        <v>104</v>
      </c>
      <c r="C3023" s="0" t="n">
        <v>258</v>
      </c>
      <c r="D3023" s="0" t="s">
        <v>1118</v>
      </c>
      <c r="E3023" s="0" t="s">
        <v>1147</v>
      </c>
      <c r="F3023" s="0" t="s">
        <v>494</v>
      </c>
      <c r="G3023" s="0" t="n">
        <f aca="false">IF(ISNUMBER(E3023),E3023,VALUE(SUBSTITUTE(E3023,"#",".01")))</f>
        <v>96399.01</v>
      </c>
    </row>
    <row r="3024" customFormat="false" ht="13" hidden="false" customHeight="false" outlineLevel="0" collapsed="false">
      <c r="A3024" s="0" t="n">
        <v>153</v>
      </c>
      <c r="B3024" s="0" t="n">
        <v>105</v>
      </c>
      <c r="C3024" s="0" t="n">
        <v>258</v>
      </c>
      <c r="D3024" s="0" t="s">
        <v>1130</v>
      </c>
      <c r="E3024" s="0" t="s">
        <v>1148</v>
      </c>
      <c r="F3024" s="0" t="s">
        <v>1149</v>
      </c>
      <c r="G3024" s="0" t="n">
        <f aca="false">IF(ISNUMBER(E3024),E3024,VALUE(SUBSTITUTE(E3024,"#",".01")))</f>
        <v>101748.01</v>
      </c>
    </row>
    <row r="3025" customFormat="false" ht="13" hidden="false" customHeight="false" outlineLevel="0" collapsed="false">
      <c r="A3025" s="0" t="n">
        <v>152</v>
      </c>
      <c r="B3025" s="0" t="n">
        <v>106</v>
      </c>
      <c r="C3025" s="0" t="n">
        <v>258</v>
      </c>
      <c r="D3025" s="0" t="s">
        <v>1150</v>
      </c>
      <c r="E3025" s="0" t="s">
        <v>1151</v>
      </c>
      <c r="F3025" s="0" t="s">
        <v>1152</v>
      </c>
      <c r="G3025" s="0" t="n">
        <f aca="false">IF(ISNUMBER(E3025),E3025,VALUE(SUBSTITUTE(E3025,"#",".01")))</f>
        <v>105415.01</v>
      </c>
    </row>
    <row r="3026" customFormat="false" ht="13" hidden="false" customHeight="false" outlineLevel="0" collapsed="false">
      <c r="A3026" s="0" t="n">
        <v>159</v>
      </c>
      <c r="B3026" s="0" t="n">
        <v>100</v>
      </c>
      <c r="C3026" s="0" t="n">
        <v>259</v>
      </c>
      <c r="D3026" s="0" t="s">
        <v>1055</v>
      </c>
      <c r="E3026" s="0" t="s">
        <v>1153</v>
      </c>
      <c r="F3026" s="0" t="s">
        <v>1031</v>
      </c>
      <c r="G3026" s="0" t="n">
        <f aca="false">IF(ISNUMBER(E3026),E3026,VALUE(SUBSTITUTE(E3026,"#",".01")))</f>
        <v>93704.01</v>
      </c>
    </row>
    <row r="3027" customFormat="false" ht="13" hidden="false" customHeight="false" outlineLevel="0" collapsed="false">
      <c r="A3027" s="0" t="n">
        <v>158</v>
      </c>
      <c r="B3027" s="0" t="n">
        <v>101</v>
      </c>
      <c r="C3027" s="0" t="n">
        <v>259</v>
      </c>
      <c r="D3027" s="0" t="s">
        <v>1072</v>
      </c>
      <c r="E3027" s="0" t="s">
        <v>1154</v>
      </c>
      <c r="F3027" s="0" t="s">
        <v>187</v>
      </c>
      <c r="G3027" s="0" t="n">
        <f aca="false">IF(ISNUMBER(E3027),E3027,VALUE(SUBSTITUTE(E3027,"#",".01")))</f>
        <v>93624.01</v>
      </c>
    </row>
    <row r="3028" customFormat="false" ht="13" hidden="false" customHeight="false" outlineLevel="0" collapsed="false">
      <c r="A3028" s="0" t="n">
        <v>157</v>
      </c>
      <c r="B3028" s="0" t="n">
        <v>102</v>
      </c>
      <c r="C3028" s="0" t="n">
        <v>259</v>
      </c>
      <c r="D3028" s="0" t="s">
        <v>1092</v>
      </c>
      <c r="E3028" s="0" t="s">
        <v>1155</v>
      </c>
      <c r="F3028" s="0" t="s">
        <v>262</v>
      </c>
      <c r="G3028" s="0" t="n">
        <f aca="false">IF(ISNUMBER(E3028),E3028,VALUE(SUBSTITUTE(E3028,"#",".01")))</f>
        <v>94109.01</v>
      </c>
    </row>
    <row r="3029" customFormat="false" ht="13" hidden="false" customHeight="false" outlineLevel="0" collapsed="false">
      <c r="A3029" s="0" t="n">
        <v>156</v>
      </c>
      <c r="B3029" s="0" t="n">
        <v>103</v>
      </c>
      <c r="C3029" s="0" t="n">
        <v>259</v>
      </c>
      <c r="D3029" s="0" t="s">
        <v>1107</v>
      </c>
      <c r="E3029" s="0" t="s">
        <v>1156</v>
      </c>
      <c r="F3029" s="0" t="s">
        <v>1088</v>
      </c>
      <c r="G3029" s="0" t="n">
        <f aca="false">IF(ISNUMBER(E3029),E3029,VALUE(SUBSTITUTE(E3029,"#",".01")))</f>
        <v>95852.01</v>
      </c>
    </row>
    <row r="3030" customFormat="false" ht="13" hidden="false" customHeight="false" outlineLevel="0" collapsed="false">
      <c r="A3030" s="0" t="n">
        <v>155</v>
      </c>
      <c r="B3030" s="0" t="n">
        <v>104</v>
      </c>
      <c r="C3030" s="0" t="n">
        <v>259</v>
      </c>
      <c r="D3030" s="0" t="s">
        <v>1118</v>
      </c>
      <c r="E3030" s="0" t="s">
        <v>1157</v>
      </c>
      <c r="F3030" s="0" t="s">
        <v>1158</v>
      </c>
      <c r="G3030" s="0" t="n">
        <f aca="false">IF(ISNUMBER(E3030),E3030,VALUE(SUBSTITUTE(E3030,"#",".01")))</f>
        <v>98400.01</v>
      </c>
    </row>
    <row r="3031" customFormat="false" ht="13" hidden="false" customHeight="false" outlineLevel="0" collapsed="false">
      <c r="A3031" s="0" t="n">
        <v>154</v>
      </c>
      <c r="B3031" s="0" t="n">
        <v>105</v>
      </c>
      <c r="C3031" s="0" t="n">
        <v>259</v>
      </c>
      <c r="D3031" s="0" t="s">
        <v>1130</v>
      </c>
      <c r="E3031" s="0" t="s">
        <v>1159</v>
      </c>
      <c r="F3031" s="0" t="s">
        <v>1160</v>
      </c>
      <c r="G3031" s="0" t="n">
        <f aca="false">IF(ISNUMBER(E3031),E3031,VALUE(SUBSTITUTE(E3031,"#",".01")))</f>
        <v>102101.01</v>
      </c>
    </row>
    <row r="3032" customFormat="false" ht="13" hidden="false" customHeight="false" outlineLevel="0" collapsed="false">
      <c r="A3032" s="0" t="n">
        <v>153</v>
      </c>
      <c r="B3032" s="0" t="n">
        <v>106</v>
      </c>
      <c r="C3032" s="0" t="n">
        <v>259</v>
      </c>
      <c r="D3032" s="0" t="s">
        <v>1150</v>
      </c>
      <c r="E3032" s="0" t="s">
        <v>1161</v>
      </c>
      <c r="F3032" s="0" t="s">
        <v>1162</v>
      </c>
      <c r="G3032" s="0" t="n">
        <f aca="false">IF(ISNUMBER(E3032),E3032,VALUE(SUBSTITUTE(E3032,"#",".01")))</f>
        <v>106656.01</v>
      </c>
    </row>
    <row r="3033" customFormat="false" ht="13" hidden="false" customHeight="false" outlineLevel="0" collapsed="false">
      <c r="A3033" s="0" t="n">
        <v>160</v>
      </c>
      <c r="B3033" s="0" t="n">
        <v>100</v>
      </c>
      <c r="C3033" s="0" t="n">
        <v>260</v>
      </c>
      <c r="D3033" s="0" t="s">
        <v>1055</v>
      </c>
      <c r="E3033" s="0" t="s">
        <v>1163</v>
      </c>
      <c r="F3033" s="0" t="s">
        <v>1017</v>
      </c>
      <c r="G3033" s="0" t="n">
        <f aca="false">IF(ISNUMBER(E3033),E3033,VALUE(SUBSTITUTE(E3033,"#",".01")))</f>
        <v>95644.01</v>
      </c>
    </row>
    <row r="3034" customFormat="false" ht="13" hidden="false" customHeight="false" outlineLevel="0" collapsed="false">
      <c r="A3034" s="0" t="n">
        <v>159</v>
      </c>
      <c r="B3034" s="0" t="n">
        <v>101</v>
      </c>
      <c r="C3034" s="0" t="n">
        <v>260</v>
      </c>
      <c r="D3034" s="0" t="s">
        <v>1072</v>
      </c>
      <c r="E3034" s="0" t="s">
        <v>1164</v>
      </c>
      <c r="F3034" s="0" t="s">
        <v>1165</v>
      </c>
      <c r="G3034" s="0" t="n">
        <f aca="false">IF(ISNUMBER(E3034),E3034,VALUE(SUBSTITUTE(E3034,"#",".01")))</f>
        <v>96551.01</v>
      </c>
    </row>
    <row r="3035" customFormat="false" ht="13" hidden="false" customHeight="false" outlineLevel="0" collapsed="false">
      <c r="A3035" s="0" t="n">
        <v>158</v>
      </c>
      <c r="B3035" s="0" t="n">
        <v>102</v>
      </c>
      <c r="C3035" s="0" t="n">
        <v>260</v>
      </c>
      <c r="D3035" s="0" t="s">
        <v>1092</v>
      </c>
      <c r="E3035" s="0" t="s">
        <v>1166</v>
      </c>
      <c r="F3035" s="0" t="s">
        <v>187</v>
      </c>
      <c r="G3035" s="0" t="n">
        <f aca="false">IF(ISNUMBER(E3035),E3035,VALUE(SUBSTITUTE(E3035,"#",".01")))</f>
        <v>95611.01</v>
      </c>
    </row>
    <row r="3036" customFormat="false" ht="13" hidden="false" customHeight="false" outlineLevel="0" collapsed="false">
      <c r="A3036" s="0" t="n">
        <v>157</v>
      </c>
      <c r="B3036" s="0" t="n">
        <v>103</v>
      </c>
      <c r="C3036" s="0" t="n">
        <v>260</v>
      </c>
      <c r="D3036" s="0" t="s">
        <v>1107</v>
      </c>
      <c r="E3036" s="0" t="s">
        <v>1167</v>
      </c>
      <c r="F3036" s="0" t="s">
        <v>1168</v>
      </c>
      <c r="G3036" s="0" t="n">
        <f aca="false">IF(ISNUMBER(E3036),E3036,VALUE(SUBSTITUTE(E3036,"#",".01")))</f>
        <v>98276.01</v>
      </c>
    </row>
    <row r="3037" customFormat="false" ht="13" hidden="false" customHeight="false" outlineLevel="0" collapsed="false">
      <c r="A3037" s="0" t="n">
        <v>156</v>
      </c>
      <c r="B3037" s="0" t="n">
        <v>104</v>
      </c>
      <c r="C3037" s="0" t="n">
        <v>260</v>
      </c>
      <c r="D3037" s="0" t="s">
        <v>1118</v>
      </c>
      <c r="E3037" s="0" t="s">
        <v>1169</v>
      </c>
      <c r="F3037" s="0" t="s">
        <v>187</v>
      </c>
      <c r="G3037" s="0" t="n">
        <f aca="false">IF(ISNUMBER(E3037),E3037,VALUE(SUBSTITUTE(E3037,"#",".01")))</f>
        <v>99149.01</v>
      </c>
    </row>
    <row r="3038" customFormat="false" ht="13" hidden="false" customHeight="false" outlineLevel="0" collapsed="false">
      <c r="A3038" s="0" t="n">
        <v>155</v>
      </c>
      <c r="B3038" s="0" t="n">
        <v>105</v>
      </c>
      <c r="C3038" s="0" t="n">
        <v>260</v>
      </c>
      <c r="D3038" s="0" t="s">
        <v>1130</v>
      </c>
      <c r="E3038" s="0" t="s">
        <v>1170</v>
      </c>
      <c r="F3038" s="0" t="s">
        <v>1171</v>
      </c>
      <c r="G3038" s="0" t="n">
        <f aca="false">IF(ISNUMBER(E3038),E3038,VALUE(SUBSTITUTE(E3038,"#",".01")))</f>
        <v>103676.01</v>
      </c>
    </row>
    <row r="3039" customFormat="false" ht="13" hidden="false" customHeight="false" outlineLevel="0" collapsed="false">
      <c r="A3039" s="0" t="n">
        <v>154</v>
      </c>
      <c r="B3039" s="0" t="n">
        <v>106</v>
      </c>
      <c r="C3039" s="0" t="n">
        <v>260</v>
      </c>
      <c r="D3039" s="0" t="s">
        <v>1150</v>
      </c>
      <c r="E3039" s="0" t="n">
        <v>106583.474</v>
      </c>
      <c r="F3039" s="0" t="n">
        <v>38.859</v>
      </c>
      <c r="G3039" s="0" t="n">
        <f aca="false">IF(ISNUMBER(E3039),E3039,VALUE(SUBSTITUTE(E3039,"#",".01")))</f>
        <v>106583.474</v>
      </c>
    </row>
    <row r="3040" customFormat="false" ht="13" hidden="false" customHeight="false" outlineLevel="0" collapsed="false">
      <c r="A3040" s="0" t="n">
        <v>153</v>
      </c>
      <c r="B3040" s="0" t="n">
        <v>107</v>
      </c>
      <c r="C3040" s="0" t="n">
        <v>260</v>
      </c>
      <c r="D3040" s="0" t="s">
        <v>1172</v>
      </c>
      <c r="E3040" s="0" t="s">
        <v>1173</v>
      </c>
      <c r="F3040" s="0" t="s">
        <v>212</v>
      </c>
      <c r="G3040" s="0" t="n">
        <f aca="false">IF(ISNUMBER(E3040),E3040,VALUE(SUBSTITUTE(E3040,"#",".01")))</f>
        <v>113614.01</v>
      </c>
    </row>
    <row r="3041" customFormat="false" ht="13" hidden="false" customHeight="false" outlineLevel="0" collapsed="false">
      <c r="A3041" s="0" t="n">
        <v>160</v>
      </c>
      <c r="B3041" s="0" t="n">
        <v>101</v>
      </c>
      <c r="C3041" s="0" t="n">
        <v>261</v>
      </c>
      <c r="D3041" s="0" t="s">
        <v>1072</v>
      </c>
      <c r="E3041" s="0" t="s">
        <v>1174</v>
      </c>
      <c r="F3041" s="0" t="s">
        <v>1175</v>
      </c>
      <c r="G3041" s="0" t="n">
        <f aca="false">IF(ISNUMBER(E3041),E3041,VALUE(SUBSTITUTE(E3041,"#",".01")))</f>
        <v>98478.01</v>
      </c>
    </row>
    <row r="3042" customFormat="false" ht="13" hidden="false" customHeight="false" outlineLevel="0" collapsed="false">
      <c r="A3042" s="0" t="n">
        <v>159</v>
      </c>
      <c r="B3042" s="0" t="n">
        <v>102</v>
      </c>
      <c r="C3042" s="0" t="n">
        <v>261</v>
      </c>
      <c r="D3042" s="0" t="s">
        <v>1092</v>
      </c>
      <c r="E3042" s="0" t="s">
        <v>1176</v>
      </c>
      <c r="F3042" s="0" t="s">
        <v>471</v>
      </c>
      <c r="G3042" s="0" t="n">
        <f aca="false">IF(ISNUMBER(E3042),E3042,VALUE(SUBSTITUTE(E3042,"#",".01")))</f>
        <v>98504.01</v>
      </c>
    </row>
    <row r="3043" customFormat="false" ht="13" hidden="false" customHeight="false" outlineLevel="0" collapsed="false">
      <c r="A3043" s="0" t="n">
        <v>158</v>
      </c>
      <c r="B3043" s="0" t="n">
        <v>103</v>
      </c>
      <c r="C3043" s="0" t="n">
        <v>261</v>
      </c>
      <c r="D3043" s="0" t="s">
        <v>1107</v>
      </c>
      <c r="E3043" s="0" t="s">
        <v>1177</v>
      </c>
      <c r="F3043" s="0" t="s">
        <v>187</v>
      </c>
      <c r="G3043" s="0" t="n">
        <f aca="false">IF(ISNUMBER(E3043),E3043,VALUE(SUBSTITUTE(E3043,"#",".01")))</f>
        <v>99561.01</v>
      </c>
    </row>
    <row r="3044" customFormat="false" ht="13" hidden="false" customHeight="false" outlineLevel="0" collapsed="false">
      <c r="A3044" s="0" t="n">
        <v>157</v>
      </c>
      <c r="B3044" s="0" t="n">
        <v>104</v>
      </c>
      <c r="C3044" s="0" t="n">
        <v>261</v>
      </c>
      <c r="D3044" s="0" t="s">
        <v>1118</v>
      </c>
      <c r="E3044" s="0" t="n">
        <v>101315.395</v>
      </c>
      <c r="F3044" s="0" t="n">
        <v>28.75</v>
      </c>
      <c r="G3044" s="0" t="n">
        <f aca="false">IF(ISNUMBER(E3044),E3044,VALUE(SUBSTITUTE(E3044,"#",".01")))</f>
        <v>101315.395</v>
      </c>
    </row>
    <row r="3045" customFormat="false" ht="13" hidden="false" customHeight="false" outlineLevel="0" collapsed="false">
      <c r="A3045" s="0" t="n">
        <v>156</v>
      </c>
      <c r="B3045" s="0" t="n">
        <v>105</v>
      </c>
      <c r="C3045" s="0" t="n">
        <v>261</v>
      </c>
      <c r="D3045" s="0" t="s">
        <v>1130</v>
      </c>
      <c r="E3045" s="0" t="s">
        <v>1178</v>
      </c>
      <c r="F3045" s="0" t="s">
        <v>1171</v>
      </c>
      <c r="G3045" s="0" t="n">
        <f aca="false">IF(ISNUMBER(E3045),E3045,VALUE(SUBSTITUTE(E3045,"#",".01")))</f>
        <v>104379.01</v>
      </c>
    </row>
    <row r="3046" customFormat="false" ht="13" hidden="false" customHeight="false" outlineLevel="0" collapsed="false">
      <c r="A3046" s="0" t="n">
        <v>155</v>
      </c>
      <c r="B3046" s="0" t="n">
        <v>106</v>
      </c>
      <c r="C3046" s="0" t="n">
        <v>261</v>
      </c>
      <c r="D3046" s="0" t="s">
        <v>1150</v>
      </c>
      <c r="E3046" s="0" t="s">
        <v>1179</v>
      </c>
      <c r="F3046" s="0" t="s">
        <v>1180</v>
      </c>
      <c r="G3046" s="0" t="n">
        <f aca="false">IF(ISNUMBER(E3046),E3046,VALUE(SUBSTITUTE(E3046,"#",".01")))</f>
        <v>108162.01</v>
      </c>
    </row>
    <row r="3047" customFormat="false" ht="13" hidden="false" customHeight="false" outlineLevel="0" collapsed="false">
      <c r="A3047" s="0" t="n">
        <v>154</v>
      </c>
      <c r="B3047" s="0" t="n">
        <v>107</v>
      </c>
      <c r="C3047" s="0" t="n">
        <v>261</v>
      </c>
      <c r="D3047" s="0" t="s">
        <v>1172</v>
      </c>
      <c r="E3047" s="0" t="s">
        <v>1181</v>
      </c>
      <c r="F3047" s="0" t="s">
        <v>614</v>
      </c>
      <c r="G3047" s="0" t="n">
        <f aca="false">IF(ISNUMBER(E3047),E3047,VALUE(SUBSTITUTE(E3047,"#",".01")))</f>
        <v>113329.01</v>
      </c>
    </row>
    <row r="3048" customFormat="false" ht="13" hidden="false" customHeight="false" outlineLevel="0" collapsed="false">
      <c r="A3048" s="0" t="n">
        <v>161</v>
      </c>
      <c r="B3048" s="0" t="n">
        <v>101</v>
      </c>
      <c r="C3048" s="0" t="n">
        <v>262</v>
      </c>
      <c r="D3048" s="0" t="s">
        <v>1072</v>
      </c>
      <c r="E3048" s="0" t="s">
        <v>1182</v>
      </c>
      <c r="F3048" s="0" t="s">
        <v>1183</v>
      </c>
      <c r="G3048" s="0" t="n">
        <f aca="false">IF(ISNUMBER(E3048),E3048,VALUE(SUBSTITUTE(E3048,"#",".01")))</f>
        <v>101407.01</v>
      </c>
    </row>
    <row r="3049" customFormat="false" ht="13" hidden="false" customHeight="false" outlineLevel="0" collapsed="false">
      <c r="A3049" s="0" t="n">
        <v>160</v>
      </c>
      <c r="B3049" s="0" t="n">
        <v>102</v>
      </c>
      <c r="C3049" s="0" t="n">
        <v>262</v>
      </c>
      <c r="D3049" s="0" t="s">
        <v>1092</v>
      </c>
      <c r="E3049" s="0" t="s">
        <v>1184</v>
      </c>
      <c r="F3049" s="0" t="s">
        <v>530</v>
      </c>
      <c r="G3049" s="0" t="n">
        <f aca="false">IF(ISNUMBER(E3049),E3049,VALUE(SUBSTITUTE(E3049,"#",".01")))</f>
        <v>99951.01</v>
      </c>
    </row>
    <row r="3050" customFormat="false" ht="13" hidden="false" customHeight="false" outlineLevel="0" collapsed="false">
      <c r="A3050" s="0" t="n">
        <v>159</v>
      </c>
      <c r="B3050" s="0" t="n">
        <v>103</v>
      </c>
      <c r="C3050" s="0" t="n">
        <v>262</v>
      </c>
      <c r="D3050" s="0" t="s">
        <v>1107</v>
      </c>
      <c r="E3050" s="0" t="s">
        <v>1185</v>
      </c>
      <c r="F3050" s="0" t="s">
        <v>187</v>
      </c>
      <c r="G3050" s="0" t="n">
        <f aca="false">IF(ISNUMBER(E3050),E3050,VALUE(SUBSTITUTE(E3050,"#",".01")))</f>
        <v>102123.01</v>
      </c>
    </row>
    <row r="3051" customFormat="false" ht="13" hidden="false" customHeight="false" outlineLevel="0" collapsed="false">
      <c r="A3051" s="0" t="n">
        <v>158</v>
      </c>
      <c r="B3051" s="0" t="n">
        <v>104</v>
      </c>
      <c r="C3051" s="0" t="n">
        <v>262</v>
      </c>
      <c r="D3051" s="0" t="s">
        <v>1118</v>
      </c>
      <c r="E3051" s="0" t="s">
        <v>1186</v>
      </c>
      <c r="F3051" s="0" t="s">
        <v>1031</v>
      </c>
      <c r="G3051" s="0" t="n">
        <f aca="false">IF(ISNUMBER(E3051),E3051,VALUE(SUBSTITUTE(E3051,"#",".01")))</f>
        <v>102394.01</v>
      </c>
    </row>
    <row r="3052" customFormat="false" ht="13" hidden="false" customHeight="false" outlineLevel="0" collapsed="false">
      <c r="A3052" s="0" t="n">
        <v>157</v>
      </c>
      <c r="B3052" s="0" t="n">
        <v>105</v>
      </c>
      <c r="C3052" s="0" t="n">
        <v>262</v>
      </c>
      <c r="D3052" s="0" t="s">
        <v>1130</v>
      </c>
      <c r="E3052" s="0" t="s">
        <v>1187</v>
      </c>
      <c r="F3052" s="0" t="s">
        <v>1188</v>
      </c>
      <c r="G3052" s="0" t="n">
        <f aca="false">IF(ISNUMBER(E3052),E3052,VALUE(SUBSTITUTE(E3052,"#",".01")))</f>
        <v>106269.01</v>
      </c>
    </row>
    <row r="3053" customFormat="false" ht="13" hidden="false" customHeight="false" outlineLevel="0" collapsed="false">
      <c r="A3053" s="0" t="n">
        <v>156</v>
      </c>
      <c r="B3053" s="0" t="n">
        <v>106</v>
      </c>
      <c r="C3053" s="0" t="n">
        <v>262</v>
      </c>
      <c r="D3053" s="0" t="s">
        <v>1150</v>
      </c>
      <c r="E3053" s="0" t="s">
        <v>1189</v>
      </c>
      <c r="F3053" s="0" t="s">
        <v>1031</v>
      </c>
      <c r="G3053" s="0" t="n">
        <f aca="false">IF(ISNUMBER(E3053),E3053,VALUE(SUBSTITUTE(E3053,"#",".01")))</f>
        <v>108424.01</v>
      </c>
    </row>
    <row r="3054" customFormat="false" ht="13" hidden="false" customHeight="false" outlineLevel="0" collapsed="false">
      <c r="A3054" s="0" t="n">
        <v>155</v>
      </c>
      <c r="B3054" s="0" t="n">
        <v>107</v>
      </c>
      <c r="C3054" s="0" t="n">
        <v>262</v>
      </c>
      <c r="D3054" s="0" t="s">
        <v>1172</v>
      </c>
      <c r="E3054" s="0" t="s">
        <v>1190</v>
      </c>
      <c r="F3054" s="0" t="s">
        <v>1191</v>
      </c>
      <c r="G3054" s="0" t="n">
        <f aca="false">IF(ISNUMBER(E3054),E3054,VALUE(SUBSTITUTE(E3054,"#",".01")))</f>
        <v>114473.01</v>
      </c>
    </row>
    <row r="3055" customFormat="false" ht="13" hidden="false" customHeight="false" outlineLevel="0" collapsed="false">
      <c r="A3055" s="0" t="n">
        <v>161</v>
      </c>
      <c r="B3055" s="0" t="n">
        <v>102</v>
      </c>
      <c r="C3055" s="0" t="n">
        <v>263</v>
      </c>
      <c r="D3055" s="0" t="s">
        <v>1092</v>
      </c>
      <c r="E3055" s="0" t="s">
        <v>1192</v>
      </c>
      <c r="F3055" s="0" t="s">
        <v>1006</v>
      </c>
      <c r="G3055" s="0" t="n">
        <f aca="false">IF(ISNUMBER(E3055),E3055,VALUE(SUBSTITUTE(E3055,"#",".01")))</f>
        <v>102979.01</v>
      </c>
    </row>
    <row r="3056" customFormat="false" ht="13" hidden="false" customHeight="false" outlineLevel="0" collapsed="false">
      <c r="A3056" s="0" t="n">
        <v>160</v>
      </c>
      <c r="B3056" s="0" t="n">
        <v>103</v>
      </c>
      <c r="C3056" s="0" t="n">
        <v>263</v>
      </c>
      <c r="D3056" s="0" t="s">
        <v>1107</v>
      </c>
      <c r="E3056" s="0" t="s">
        <v>1193</v>
      </c>
      <c r="F3056" s="0" t="s">
        <v>1194</v>
      </c>
      <c r="G3056" s="0" t="n">
        <f aca="false">IF(ISNUMBER(E3056),E3056,VALUE(SUBSTITUTE(E3056,"#",".01")))</f>
        <v>103669.01</v>
      </c>
    </row>
    <row r="3057" customFormat="false" ht="13" hidden="false" customHeight="false" outlineLevel="0" collapsed="false">
      <c r="A3057" s="0" t="n">
        <v>159</v>
      </c>
      <c r="B3057" s="0" t="n">
        <v>104</v>
      </c>
      <c r="C3057" s="0" t="n">
        <v>263</v>
      </c>
      <c r="D3057" s="0" t="s">
        <v>1118</v>
      </c>
      <c r="E3057" s="0" t="s">
        <v>1195</v>
      </c>
      <c r="F3057" s="0" t="s">
        <v>1196</v>
      </c>
      <c r="G3057" s="0" t="n">
        <f aca="false">IF(ISNUMBER(E3057),E3057,VALUE(SUBSTITUTE(E3057,"#",".01")))</f>
        <v>104837.01</v>
      </c>
    </row>
    <row r="3058" customFormat="false" ht="13" hidden="false" customHeight="false" outlineLevel="0" collapsed="false">
      <c r="A3058" s="0" t="n">
        <v>158</v>
      </c>
      <c r="B3058" s="0" t="n">
        <v>105</v>
      </c>
      <c r="C3058" s="0" t="n">
        <v>263</v>
      </c>
      <c r="D3058" s="0" t="s">
        <v>1130</v>
      </c>
      <c r="E3058" s="0" t="s">
        <v>1197</v>
      </c>
      <c r="F3058" s="0" t="s">
        <v>315</v>
      </c>
      <c r="G3058" s="0" t="n">
        <f aca="false">IF(ISNUMBER(E3058),E3058,VALUE(SUBSTITUTE(E3058,"#",".01")))</f>
        <v>107111.01</v>
      </c>
    </row>
    <row r="3059" customFormat="false" ht="13" hidden="false" customHeight="false" outlineLevel="0" collapsed="false">
      <c r="A3059" s="0" t="n">
        <v>157</v>
      </c>
      <c r="B3059" s="0" t="n">
        <v>106</v>
      </c>
      <c r="C3059" s="0" t="n">
        <v>263</v>
      </c>
      <c r="D3059" s="0" t="s">
        <v>1150</v>
      </c>
      <c r="E3059" s="0" t="s">
        <v>1198</v>
      </c>
      <c r="F3059" s="0" t="s">
        <v>1199</v>
      </c>
      <c r="G3059" s="0" t="n">
        <f aca="false">IF(ISNUMBER(E3059),E3059,VALUE(SUBSTITUTE(E3059,"#",".01")))</f>
        <v>110216.01</v>
      </c>
    </row>
    <row r="3060" customFormat="false" ht="13" hidden="false" customHeight="false" outlineLevel="0" collapsed="false">
      <c r="A3060" s="0" t="n">
        <v>156</v>
      </c>
      <c r="B3060" s="0" t="n">
        <v>107</v>
      </c>
      <c r="C3060" s="0" t="n">
        <v>263</v>
      </c>
      <c r="D3060" s="0" t="s">
        <v>1172</v>
      </c>
      <c r="E3060" s="0" t="s">
        <v>1200</v>
      </c>
      <c r="F3060" s="0" t="s">
        <v>1201</v>
      </c>
      <c r="G3060" s="0" t="n">
        <f aca="false">IF(ISNUMBER(E3060),E3060,VALUE(SUBSTITUTE(E3060,"#",".01")))</f>
        <v>114606.01</v>
      </c>
    </row>
    <row r="3061" customFormat="false" ht="13" hidden="false" customHeight="false" outlineLevel="0" collapsed="false">
      <c r="A3061" s="0" t="n">
        <v>155</v>
      </c>
      <c r="B3061" s="0" t="n">
        <v>108</v>
      </c>
      <c r="C3061" s="0" t="n">
        <v>263</v>
      </c>
      <c r="D3061" s="0" t="s">
        <v>1202</v>
      </c>
      <c r="E3061" s="0" t="s">
        <v>1203</v>
      </c>
      <c r="F3061" s="0" t="s">
        <v>1204</v>
      </c>
      <c r="G3061" s="0" t="n">
        <f aca="false">IF(ISNUMBER(E3061),E3061,VALUE(SUBSTITUTE(E3061,"#",".01")))</f>
        <v>119751.01</v>
      </c>
    </row>
    <row r="3062" customFormat="false" ht="13" hidden="false" customHeight="false" outlineLevel="0" collapsed="false">
      <c r="A3062" s="0" t="n">
        <v>162</v>
      </c>
      <c r="B3062" s="0" t="n">
        <v>102</v>
      </c>
      <c r="C3062" s="0" t="n">
        <v>264</v>
      </c>
      <c r="D3062" s="0" t="s">
        <v>1092</v>
      </c>
      <c r="E3062" s="0" t="s">
        <v>1205</v>
      </c>
      <c r="F3062" s="0" t="s">
        <v>996</v>
      </c>
      <c r="G3062" s="0" t="n">
        <f aca="false">IF(ISNUMBER(E3062),E3062,VALUE(SUBSTITUTE(E3062,"#",".01")))</f>
        <v>104649.01</v>
      </c>
    </row>
    <row r="3063" customFormat="false" ht="13" hidden="false" customHeight="false" outlineLevel="0" collapsed="false">
      <c r="A3063" s="0" t="n">
        <v>161</v>
      </c>
      <c r="B3063" s="0" t="n">
        <v>103</v>
      </c>
      <c r="C3063" s="0" t="n">
        <v>264</v>
      </c>
      <c r="D3063" s="0" t="s">
        <v>1107</v>
      </c>
      <c r="E3063" s="0" t="s">
        <v>1206</v>
      </c>
      <c r="F3063" s="0" t="s">
        <v>1207</v>
      </c>
      <c r="G3063" s="0" t="n">
        <f aca="false">IF(ISNUMBER(E3063),E3063,VALUE(SUBSTITUTE(E3063,"#",".01")))</f>
        <v>106226.01</v>
      </c>
    </row>
    <row r="3064" customFormat="false" ht="13" hidden="false" customHeight="false" outlineLevel="0" collapsed="false">
      <c r="A3064" s="0" t="n">
        <v>160</v>
      </c>
      <c r="B3064" s="0" t="n">
        <v>104</v>
      </c>
      <c r="C3064" s="0" t="n">
        <v>264</v>
      </c>
      <c r="D3064" s="0" t="s">
        <v>1118</v>
      </c>
      <c r="E3064" s="0" t="s">
        <v>1208</v>
      </c>
      <c r="F3064" s="0" t="s">
        <v>530</v>
      </c>
      <c r="G3064" s="0" t="n">
        <f aca="false">IF(ISNUMBER(E3064),E3064,VALUE(SUBSTITUTE(E3064,"#",".01")))</f>
        <v>106176.01</v>
      </c>
    </row>
    <row r="3065" customFormat="false" ht="13" hidden="false" customHeight="false" outlineLevel="0" collapsed="false">
      <c r="A3065" s="0" t="n">
        <v>159</v>
      </c>
      <c r="B3065" s="0" t="n">
        <v>105</v>
      </c>
      <c r="C3065" s="0" t="n">
        <v>264</v>
      </c>
      <c r="D3065" s="0" t="s">
        <v>1130</v>
      </c>
      <c r="E3065" s="0" t="s">
        <v>1209</v>
      </c>
      <c r="F3065" s="0" t="s">
        <v>1171</v>
      </c>
      <c r="G3065" s="0" t="n">
        <f aca="false">IF(ISNUMBER(E3065),E3065,VALUE(SUBSTITUTE(E3065,"#",".01")))</f>
        <v>109361.01</v>
      </c>
    </row>
    <row r="3066" customFormat="false" ht="13" hidden="false" customHeight="false" outlineLevel="0" collapsed="false">
      <c r="A3066" s="0" t="n">
        <v>158</v>
      </c>
      <c r="B3066" s="0" t="n">
        <v>106</v>
      </c>
      <c r="C3066" s="0" t="n">
        <v>264</v>
      </c>
      <c r="D3066" s="0" t="s">
        <v>1150</v>
      </c>
      <c r="E3066" s="0" t="s">
        <v>1210</v>
      </c>
      <c r="F3066" s="0" t="s">
        <v>1031</v>
      </c>
      <c r="G3066" s="0" t="n">
        <f aca="false">IF(ISNUMBER(E3066),E3066,VALUE(SUBSTITUTE(E3066,"#",".01")))</f>
        <v>110784.01</v>
      </c>
    </row>
    <row r="3067" customFormat="false" ht="13" hidden="false" customHeight="false" outlineLevel="0" collapsed="false">
      <c r="A3067" s="0" t="n">
        <v>157</v>
      </c>
      <c r="B3067" s="0" t="n">
        <v>107</v>
      </c>
      <c r="C3067" s="0" t="n">
        <v>264</v>
      </c>
      <c r="D3067" s="0" t="s">
        <v>1172</v>
      </c>
      <c r="E3067" s="0" t="s">
        <v>1211</v>
      </c>
      <c r="F3067" s="0" t="s">
        <v>1212</v>
      </c>
      <c r="G3067" s="0" t="n">
        <f aca="false">IF(ISNUMBER(E3067),E3067,VALUE(SUBSTITUTE(E3067,"#",".01")))</f>
        <v>116068.01</v>
      </c>
    </row>
    <row r="3068" customFormat="false" ht="13" hidden="false" customHeight="false" outlineLevel="0" collapsed="false">
      <c r="A3068" s="0" t="n">
        <v>156</v>
      </c>
      <c r="B3068" s="0" t="n">
        <v>108</v>
      </c>
      <c r="C3068" s="0" t="n">
        <v>264</v>
      </c>
      <c r="D3068" s="0" t="s">
        <v>1202</v>
      </c>
      <c r="E3068" s="0" t="n">
        <v>119599.066</v>
      </c>
      <c r="F3068" s="0" t="n">
        <v>43.846</v>
      </c>
      <c r="G3068" s="0" t="n">
        <f aca="false">IF(ISNUMBER(E3068),E3068,VALUE(SUBSTITUTE(E3068,"#",".01")))</f>
        <v>119599.066</v>
      </c>
    </row>
    <row r="3069" customFormat="false" ht="13" hidden="false" customHeight="false" outlineLevel="0" collapsed="false">
      <c r="A3069" s="0" t="n">
        <v>162</v>
      </c>
      <c r="B3069" s="0" t="n">
        <v>103</v>
      </c>
      <c r="C3069" s="0" t="n">
        <v>265</v>
      </c>
      <c r="D3069" s="0" t="s">
        <v>1107</v>
      </c>
      <c r="E3069" s="0" t="s">
        <v>1213</v>
      </c>
      <c r="F3069" s="0" t="s">
        <v>1214</v>
      </c>
      <c r="G3069" s="0" t="n">
        <f aca="false">IF(ISNUMBER(E3069),E3069,VALUE(SUBSTITUTE(E3069,"#",".01")))</f>
        <v>107903.01</v>
      </c>
    </row>
    <row r="3070" customFormat="false" ht="13" hidden="false" customHeight="false" outlineLevel="0" collapsed="false">
      <c r="A3070" s="0" t="n">
        <v>161</v>
      </c>
      <c r="B3070" s="0" t="n">
        <v>104</v>
      </c>
      <c r="C3070" s="0" t="n">
        <v>265</v>
      </c>
      <c r="D3070" s="0" t="s">
        <v>1118</v>
      </c>
      <c r="E3070" s="0" t="s">
        <v>1215</v>
      </c>
      <c r="F3070" s="0" t="s">
        <v>1216</v>
      </c>
      <c r="G3070" s="0" t="n">
        <f aca="false">IF(ISNUMBER(E3070),E3070,VALUE(SUBSTITUTE(E3070,"#",".01")))</f>
        <v>108709.01</v>
      </c>
    </row>
    <row r="3071" customFormat="false" ht="13" hidden="false" customHeight="false" outlineLevel="0" collapsed="false">
      <c r="A3071" s="0" t="n">
        <v>160</v>
      </c>
      <c r="B3071" s="0" t="n">
        <v>105</v>
      </c>
      <c r="C3071" s="0" t="n">
        <v>265</v>
      </c>
      <c r="D3071" s="0" t="s">
        <v>1130</v>
      </c>
      <c r="E3071" s="0" t="s">
        <v>1217</v>
      </c>
      <c r="F3071" s="0" t="s">
        <v>1031</v>
      </c>
      <c r="G3071" s="0" t="n">
        <f aca="false">IF(ISNUMBER(E3071),E3071,VALUE(SUBSTITUTE(E3071,"#",".01")))</f>
        <v>110476.01</v>
      </c>
    </row>
    <row r="3072" customFormat="false" ht="13" hidden="false" customHeight="false" outlineLevel="0" collapsed="false">
      <c r="A3072" s="0" t="n">
        <v>159</v>
      </c>
      <c r="B3072" s="0" t="n">
        <v>106</v>
      </c>
      <c r="C3072" s="0" t="n">
        <v>265</v>
      </c>
      <c r="D3072" s="0" t="s">
        <v>1150</v>
      </c>
      <c r="E3072" s="0" t="n">
        <v>112817.611</v>
      </c>
      <c r="F3072" s="0" t="n">
        <v>57.676</v>
      </c>
      <c r="G3072" s="0" t="n">
        <f aca="false">IF(ISNUMBER(E3072),E3072,VALUE(SUBSTITUTE(E3072,"#",".01")))</f>
        <v>112817.611</v>
      </c>
    </row>
    <row r="3073" customFormat="false" ht="13" hidden="false" customHeight="false" outlineLevel="0" collapsed="false">
      <c r="A3073" s="0" t="n">
        <v>158</v>
      </c>
      <c r="B3073" s="0" t="n">
        <v>107</v>
      </c>
      <c r="C3073" s="0" t="n">
        <v>265</v>
      </c>
      <c r="D3073" s="0" t="s">
        <v>1172</v>
      </c>
      <c r="E3073" s="0" t="s">
        <v>1218</v>
      </c>
      <c r="F3073" s="0" t="s">
        <v>1219</v>
      </c>
      <c r="G3073" s="0" t="n">
        <f aca="false">IF(ISNUMBER(E3073),E3073,VALUE(SUBSTITUTE(E3073,"#",".01")))</f>
        <v>116574.01</v>
      </c>
    </row>
    <row r="3074" customFormat="false" ht="13" hidden="false" customHeight="false" outlineLevel="0" collapsed="false">
      <c r="A3074" s="0" t="n">
        <v>157</v>
      </c>
      <c r="B3074" s="0" t="n">
        <v>108</v>
      </c>
      <c r="C3074" s="0" t="n">
        <v>265</v>
      </c>
      <c r="D3074" s="0" t="s">
        <v>1202</v>
      </c>
      <c r="E3074" s="0" t="s">
        <v>1220</v>
      </c>
      <c r="F3074" s="0" t="s">
        <v>1221</v>
      </c>
      <c r="G3074" s="0" t="n">
        <f aca="false">IF(ISNUMBER(E3074),E3074,VALUE(SUBSTITUTE(E3074,"#",".01")))</f>
        <v>121173.01</v>
      </c>
    </row>
    <row r="3075" customFormat="false" ht="13" hidden="false" customHeight="false" outlineLevel="0" collapsed="false">
      <c r="A3075" s="0" t="n">
        <v>156</v>
      </c>
      <c r="B3075" s="0" t="n">
        <v>109</v>
      </c>
      <c r="C3075" s="0" t="n">
        <v>265</v>
      </c>
      <c r="D3075" s="0" t="s">
        <v>1222</v>
      </c>
      <c r="E3075" s="0" t="s">
        <v>1223</v>
      </c>
      <c r="F3075" s="0" t="s">
        <v>1224</v>
      </c>
      <c r="G3075" s="0" t="n">
        <f aca="false">IF(ISNUMBER(E3075),E3075,VALUE(SUBSTITUTE(E3075,"#",".01")))</f>
        <v>126824.01</v>
      </c>
    </row>
    <row r="3076" customFormat="false" ht="13" hidden="false" customHeight="false" outlineLevel="0" collapsed="false">
      <c r="A3076" s="0" t="n">
        <v>163</v>
      </c>
      <c r="B3076" s="0" t="n">
        <v>103</v>
      </c>
      <c r="C3076" s="0" t="n">
        <v>266</v>
      </c>
      <c r="D3076" s="0" t="s">
        <v>1107</v>
      </c>
      <c r="E3076" s="0" t="s">
        <v>1225</v>
      </c>
      <c r="F3076" s="0" t="s">
        <v>1226</v>
      </c>
      <c r="G3076" s="0" t="n">
        <f aca="false">IF(ISNUMBER(E3076),E3076,VALUE(SUBSTITUTE(E3076,"#",".01")))</f>
        <v>111132.01</v>
      </c>
    </row>
    <row r="3077" customFormat="false" ht="13" hidden="false" customHeight="false" outlineLevel="0" collapsed="false">
      <c r="A3077" s="0" t="n">
        <v>162</v>
      </c>
      <c r="B3077" s="0" t="n">
        <v>104</v>
      </c>
      <c r="C3077" s="0" t="n">
        <v>266</v>
      </c>
      <c r="D3077" s="0" t="s">
        <v>1118</v>
      </c>
      <c r="E3077" s="0" t="s">
        <v>1227</v>
      </c>
      <c r="F3077" s="0" t="s">
        <v>1228</v>
      </c>
      <c r="G3077" s="0" t="n">
        <f aca="false">IF(ISNUMBER(E3077),E3077,VALUE(SUBSTITUTE(E3077,"#",".01")))</f>
        <v>109876.01</v>
      </c>
    </row>
    <row r="3078" customFormat="false" ht="13" hidden="false" customHeight="false" outlineLevel="0" collapsed="false">
      <c r="A3078" s="0" t="n">
        <v>161</v>
      </c>
      <c r="B3078" s="0" t="n">
        <v>105</v>
      </c>
      <c r="C3078" s="0" t="n">
        <v>266</v>
      </c>
      <c r="D3078" s="0" t="s">
        <v>1130</v>
      </c>
      <c r="E3078" s="0" t="s">
        <v>1229</v>
      </c>
      <c r="F3078" s="0" t="s">
        <v>1194</v>
      </c>
      <c r="G3078" s="0" t="n">
        <f aca="false">IF(ISNUMBER(E3078),E3078,VALUE(SUBSTITUTE(E3078,"#",".01")))</f>
        <v>112738.01</v>
      </c>
    </row>
    <row r="3079" customFormat="false" ht="13" hidden="false" customHeight="false" outlineLevel="0" collapsed="false">
      <c r="A3079" s="0" t="n">
        <v>160</v>
      </c>
      <c r="B3079" s="0" t="n">
        <v>106</v>
      </c>
      <c r="C3079" s="0" t="n">
        <v>266</v>
      </c>
      <c r="D3079" s="0" t="s">
        <v>1150</v>
      </c>
      <c r="E3079" s="0" t="s">
        <v>1230</v>
      </c>
      <c r="F3079" s="0" t="s">
        <v>1126</v>
      </c>
      <c r="G3079" s="0" t="n">
        <f aca="false">IF(ISNUMBER(E3079),E3079,VALUE(SUBSTITUTE(E3079,"#",".01")))</f>
        <v>113703.01</v>
      </c>
    </row>
    <row r="3080" customFormat="false" ht="13" hidden="false" customHeight="false" outlineLevel="0" collapsed="false">
      <c r="A3080" s="0" t="n">
        <v>159</v>
      </c>
      <c r="B3080" s="0" t="n">
        <v>107</v>
      </c>
      <c r="C3080" s="0" t="n">
        <v>266</v>
      </c>
      <c r="D3080" s="0" t="s">
        <v>1172</v>
      </c>
      <c r="E3080" s="0" t="s">
        <v>1231</v>
      </c>
      <c r="F3080" s="0" t="s">
        <v>494</v>
      </c>
      <c r="G3080" s="0" t="n">
        <f aca="false">IF(ISNUMBER(E3080),E3080,VALUE(SUBSTITUTE(E3080,"#",".01")))</f>
        <v>118246.01</v>
      </c>
    </row>
    <row r="3081" customFormat="false" ht="13" hidden="false" customHeight="false" outlineLevel="0" collapsed="false">
      <c r="A3081" s="0" t="n">
        <v>158</v>
      </c>
      <c r="B3081" s="0" t="n">
        <v>108</v>
      </c>
      <c r="C3081" s="0" t="n">
        <v>266</v>
      </c>
      <c r="D3081" s="0" t="s">
        <v>1202</v>
      </c>
      <c r="E3081" s="0" t="s">
        <v>1232</v>
      </c>
      <c r="F3081" s="0" t="s">
        <v>1068</v>
      </c>
      <c r="G3081" s="0" t="n">
        <f aca="false">IF(ISNUMBER(E3081),E3081,VALUE(SUBSTITUTE(E3081,"#",".01")))</f>
        <v>121185.01</v>
      </c>
    </row>
    <row r="3082" customFormat="false" ht="13" hidden="false" customHeight="false" outlineLevel="0" collapsed="false">
      <c r="A3082" s="0" t="n">
        <v>157</v>
      </c>
      <c r="B3082" s="0" t="n">
        <v>109</v>
      </c>
      <c r="C3082" s="0" t="n">
        <v>266</v>
      </c>
      <c r="D3082" s="0" t="s">
        <v>1222</v>
      </c>
      <c r="E3082" s="0" t="s">
        <v>1233</v>
      </c>
      <c r="F3082" s="0" t="s">
        <v>1191</v>
      </c>
      <c r="G3082" s="0" t="n">
        <f aca="false">IF(ISNUMBER(E3082),E3082,VALUE(SUBSTITUTE(E3082,"#",".01")))</f>
        <v>127893.01</v>
      </c>
    </row>
    <row r="3083" customFormat="false" ht="13" hidden="false" customHeight="false" outlineLevel="0" collapsed="false">
      <c r="A3083" s="0" t="n">
        <v>163</v>
      </c>
      <c r="B3083" s="0" t="n">
        <v>104</v>
      </c>
      <c r="C3083" s="0" t="n">
        <v>267</v>
      </c>
      <c r="D3083" s="0" t="s">
        <v>1118</v>
      </c>
      <c r="E3083" s="0" t="s">
        <v>1234</v>
      </c>
      <c r="F3083" s="0" t="s">
        <v>1235</v>
      </c>
      <c r="G3083" s="0" t="n">
        <f aca="false">IF(ISNUMBER(E3083),E3083,VALUE(SUBSTITUTE(E3083,"#",".01")))</f>
        <v>113204.01</v>
      </c>
    </row>
    <row r="3084" customFormat="false" ht="13" hidden="false" customHeight="false" outlineLevel="0" collapsed="false">
      <c r="A3084" s="0" t="n">
        <v>162</v>
      </c>
      <c r="B3084" s="0" t="n">
        <v>105</v>
      </c>
      <c r="C3084" s="0" t="n">
        <v>267</v>
      </c>
      <c r="D3084" s="0" t="s">
        <v>1130</v>
      </c>
      <c r="E3084" s="0" t="s">
        <v>1236</v>
      </c>
      <c r="F3084" s="0" t="s">
        <v>1237</v>
      </c>
      <c r="G3084" s="0" t="n">
        <f aca="false">IF(ISNUMBER(E3084),E3084,VALUE(SUBSTITUTE(E3084,"#",".01")))</f>
        <v>113994.01</v>
      </c>
    </row>
    <row r="3085" customFormat="false" ht="13" hidden="false" customHeight="false" outlineLevel="0" collapsed="false">
      <c r="A3085" s="0" t="n">
        <v>161</v>
      </c>
      <c r="B3085" s="0" t="n">
        <v>106</v>
      </c>
      <c r="C3085" s="0" t="n">
        <v>267</v>
      </c>
      <c r="D3085" s="0" t="s">
        <v>1150</v>
      </c>
      <c r="E3085" s="0" t="s">
        <v>1238</v>
      </c>
      <c r="F3085" s="0" t="s">
        <v>1239</v>
      </c>
      <c r="G3085" s="0" t="n">
        <f aca="false">IF(ISNUMBER(E3085),E3085,VALUE(SUBSTITUTE(E3085,"#",".01")))</f>
        <v>115901.01</v>
      </c>
    </row>
    <row r="3086" customFormat="false" ht="13" hidden="false" customHeight="false" outlineLevel="0" collapsed="false">
      <c r="A3086" s="0" t="n">
        <v>160</v>
      </c>
      <c r="B3086" s="0" t="n">
        <v>107</v>
      </c>
      <c r="C3086" s="0" t="n">
        <v>267</v>
      </c>
      <c r="D3086" s="0" t="s">
        <v>1172</v>
      </c>
      <c r="E3086" s="0" t="s">
        <v>1240</v>
      </c>
      <c r="F3086" s="0" t="s">
        <v>1241</v>
      </c>
      <c r="G3086" s="0" t="n">
        <f aca="false">IF(ISNUMBER(E3086),E3086,VALUE(SUBSTITUTE(E3086,"#",".01")))</f>
        <v>118906.01</v>
      </c>
    </row>
    <row r="3087" customFormat="false" ht="13" hidden="false" customHeight="false" outlineLevel="0" collapsed="false">
      <c r="A3087" s="0" t="n">
        <v>159</v>
      </c>
      <c r="B3087" s="0" t="n">
        <v>108</v>
      </c>
      <c r="C3087" s="0" t="n">
        <v>267</v>
      </c>
      <c r="D3087" s="0" t="s">
        <v>1202</v>
      </c>
      <c r="E3087" s="0" t="s">
        <v>1242</v>
      </c>
      <c r="F3087" s="0" t="s">
        <v>1141</v>
      </c>
      <c r="G3087" s="0" t="n">
        <f aca="false">IF(ISNUMBER(E3087),E3087,VALUE(SUBSTITUTE(E3087,"#",".01")))</f>
        <v>122761.01</v>
      </c>
    </row>
    <row r="3088" customFormat="false" ht="13" hidden="false" customHeight="false" outlineLevel="0" collapsed="false">
      <c r="A3088" s="0" t="n">
        <v>158</v>
      </c>
      <c r="B3088" s="0" t="n">
        <v>109</v>
      </c>
      <c r="C3088" s="0" t="n">
        <v>267</v>
      </c>
      <c r="D3088" s="0" t="s">
        <v>1222</v>
      </c>
      <c r="E3088" s="0" t="s">
        <v>1243</v>
      </c>
      <c r="F3088" s="0" t="s">
        <v>1244</v>
      </c>
      <c r="G3088" s="0" t="n">
        <f aca="false">IF(ISNUMBER(E3088),E3088,VALUE(SUBSTITUTE(E3088,"#",".01")))</f>
        <v>127901.01</v>
      </c>
    </row>
    <row r="3089" customFormat="false" ht="13" hidden="false" customHeight="false" outlineLevel="0" collapsed="false">
      <c r="A3089" s="0" t="n">
        <v>157</v>
      </c>
      <c r="B3089" s="0" t="n">
        <v>110</v>
      </c>
      <c r="C3089" s="0" t="n">
        <v>267</v>
      </c>
      <c r="D3089" s="0" t="s">
        <v>1245</v>
      </c>
      <c r="E3089" s="0" t="s">
        <v>1246</v>
      </c>
      <c r="F3089" s="0" t="s">
        <v>1247</v>
      </c>
      <c r="G3089" s="0" t="n">
        <f aca="false">IF(ISNUMBER(E3089),E3089,VALUE(SUBSTITUTE(E3089,"#",".01")))</f>
        <v>134453.01</v>
      </c>
    </row>
    <row r="3090" customFormat="false" ht="13" hidden="false" customHeight="false" outlineLevel="0" collapsed="false">
      <c r="A3090" s="0" t="n">
        <v>164</v>
      </c>
      <c r="B3090" s="0" t="n">
        <v>104</v>
      </c>
      <c r="C3090" s="0" t="n">
        <v>268</v>
      </c>
      <c r="D3090" s="0" t="s">
        <v>1118</v>
      </c>
      <c r="E3090" s="0" t="s">
        <v>1248</v>
      </c>
      <c r="F3090" s="0" t="s">
        <v>1249</v>
      </c>
      <c r="G3090" s="0" t="n">
        <f aca="false">IF(ISNUMBER(E3090),E3090,VALUE(SUBSTITUTE(E3090,"#",".01")))</f>
        <v>115174.01</v>
      </c>
    </row>
    <row r="3091" customFormat="false" ht="13" hidden="false" customHeight="false" outlineLevel="0" collapsed="false">
      <c r="A3091" s="0" t="n">
        <v>163</v>
      </c>
      <c r="B3091" s="0" t="n">
        <v>105</v>
      </c>
      <c r="C3091" s="0" t="n">
        <v>268</v>
      </c>
      <c r="D3091" s="0" t="s">
        <v>1130</v>
      </c>
      <c r="E3091" s="0" t="s">
        <v>1250</v>
      </c>
      <c r="F3091" s="0" t="s">
        <v>1251</v>
      </c>
      <c r="G3091" s="0" t="n">
        <f aca="false">IF(ISNUMBER(E3091),E3091,VALUE(SUBSTITUTE(E3091,"#",".01")))</f>
        <v>116851.01</v>
      </c>
    </row>
    <row r="3092" customFormat="false" ht="13" hidden="false" customHeight="false" outlineLevel="0" collapsed="false">
      <c r="A3092" s="0" t="n">
        <v>162</v>
      </c>
      <c r="B3092" s="0" t="n">
        <v>106</v>
      </c>
      <c r="C3092" s="0" t="n">
        <v>268</v>
      </c>
      <c r="D3092" s="0" t="s">
        <v>1150</v>
      </c>
      <c r="E3092" s="0" t="s">
        <v>1252</v>
      </c>
      <c r="F3092" s="0" t="s">
        <v>1228</v>
      </c>
      <c r="G3092" s="0" t="n">
        <f aca="false">IF(ISNUMBER(E3092),E3092,VALUE(SUBSTITUTE(E3092,"#",".01")))</f>
        <v>117001.01</v>
      </c>
    </row>
    <row r="3093" customFormat="false" ht="13" hidden="false" customHeight="false" outlineLevel="0" collapsed="false">
      <c r="A3093" s="0" t="n">
        <v>161</v>
      </c>
      <c r="B3093" s="0" t="n">
        <v>107</v>
      </c>
      <c r="C3093" s="0" t="n">
        <v>268</v>
      </c>
      <c r="D3093" s="0" t="s">
        <v>1172</v>
      </c>
      <c r="E3093" s="0" t="s">
        <v>1253</v>
      </c>
      <c r="F3093" s="0" t="s">
        <v>1254</v>
      </c>
      <c r="G3093" s="0" t="n">
        <f aca="false">IF(ISNUMBER(E3093),E3093,VALUE(SUBSTITUTE(E3093,"#",".01")))</f>
        <v>120866.01</v>
      </c>
    </row>
    <row r="3094" customFormat="false" ht="13" hidden="false" customHeight="false" outlineLevel="0" collapsed="false">
      <c r="A3094" s="0" t="n">
        <v>160</v>
      </c>
      <c r="B3094" s="0" t="n">
        <v>108</v>
      </c>
      <c r="C3094" s="0" t="n">
        <v>268</v>
      </c>
      <c r="D3094" s="0" t="s">
        <v>1202</v>
      </c>
      <c r="E3094" s="0" t="s">
        <v>1255</v>
      </c>
      <c r="F3094" s="0" t="s">
        <v>1256</v>
      </c>
      <c r="G3094" s="0" t="n">
        <f aca="false">IF(ISNUMBER(E3094),E3094,VALUE(SUBSTITUTE(E3094,"#",".01")))</f>
        <v>123108.01</v>
      </c>
    </row>
    <row r="3095" customFormat="false" ht="13" hidden="false" customHeight="false" outlineLevel="0" collapsed="false">
      <c r="A3095" s="0" t="n">
        <v>159</v>
      </c>
      <c r="B3095" s="0" t="n">
        <v>109</v>
      </c>
      <c r="C3095" s="0" t="n">
        <v>268</v>
      </c>
      <c r="D3095" s="0" t="s">
        <v>1222</v>
      </c>
      <c r="E3095" s="0" t="s">
        <v>1257</v>
      </c>
      <c r="F3095" s="0" t="s">
        <v>782</v>
      </c>
      <c r="G3095" s="0" t="n">
        <f aca="false">IF(ISNUMBER(E3095),E3095,VALUE(SUBSTITUTE(E3095,"#",".01")))</f>
        <v>129224.01</v>
      </c>
    </row>
    <row r="3096" customFormat="false" ht="13" hidden="false" customHeight="false" outlineLevel="0" collapsed="false">
      <c r="A3096" s="0" t="n">
        <v>158</v>
      </c>
      <c r="B3096" s="0" t="n">
        <v>110</v>
      </c>
      <c r="C3096" s="0" t="n">
        <v>268</v>
      </c>
      <c r="D3096" s="0" t="s">
        <v>1245</v>
      </c>
      <c r="E3096" s="0" t="s">
        <v>1258</v>
      </c>
      <c r="F3096" s="0" t="s">
        <v>1259</v>
      </c>
      <c r="G3096" s="0" t="n">
        <f aca="false">IF(ISNUMBER(E3096),E3096,VALUE(SUBSTITUTE(E3096,"#",".01")))</f>
        <v>133944.01</v>
      </c>
    </row>
    <row r="3097" customFormat="false" ht="13" hidden="false" customHeight="false" outlineLevel="0" collapsed="false">
      <c r="A3097" s="0" t="n">
        <v>164</v>
      </c>
      <c r="B3097" s="0" t="n">
        <v>105</v>
      </c>
      <c r="C3097" s="0" t="n">
        <v>269</v>
      </c>
      <c r="D3097" s="0" t="s">
        <v>1130</v>
      </c>
      <c r="E3097" s="0" t="s">
        <v>1260</v>
      </c>
      <c r="F3097" s="0" t="s">
        <v>1261</v>
      </c>
      <c r="G3097" s="0" t="n">
        <f aca="false">IF(ISNUMBER(E3097),E3097,VALUE(SUBSTITUTE(E3097,"#",".01")))</f>
        <v>118728.01</v>
      </c>
    </row>
    <row r="3098" customFormat="false" ht="13" hidden="false" customHeight="false" outlineLevel="0" collapsed="false">
      <c r="A3098" s="0" t="n">
        <v>163</v>
      </c>
      <c r="B3098" s="0" t="n">
        <v>106</v>
      </c>
      <c r="C3098" s="0" t="n">
        <v>269</v>
      </c>
      <c r="D3098" s="0" t="s">
        <v>1150</v>
      </c>
      <c r="E3098" s="0" t="s">
        <v>1262</v>
      </c>
      <c r="F3098" s="0" t="s">
        <v>1263</v>
      </c>
      <c r="G3098" s="0" t="n">
        <f aca="false">IF(ISNUMBER(E3098),E3098,VALUE(SUBSTITUTE(E3098,"#",".01")))</f>
        <v>119934.01</v>
      </c>
    </row>
    <row r="3099" customFormat="false" ht="13" hidden="false" customHeight="false" outlineLevel="0" collapsed="false">
      <c r="A3099" s="0" t="n">
        <v>162</v>
      </c>
      <c r="B3099" s="0" t="n">
        <v>107</v>
      </c>
      <c r="C3099" s="0" t="n">
        <v>269</v>
      </c>
      <c r="D3099" s="0" t="s">
        <v>1172</v>
      </c>
      <c r="E3099" s="0" t="s">
        <v>1264</v>
      </c>
      <c r="F3099" s="0" t="s">
        <v>1256</v>
      </c>
      <c r="G3099" s="0" t="n">
        <f aca="false">IF(ISNUMBER(E3099),E3099,VALUE(SUBSTITUTE(E3099,"#",".01")))</f>
        <v>121741.01</v>
      </c>
    </row>
    <row r="3100" customFormat="false" ht="13" hidden="false" customHeight="false" outlineLevel="0" collapsed="false">
      <c r="A3100" s="0" t="n">
        <v>161</v>
      </c>
      <c r="B3100" s="0" t="n">
        <v>108</v>
      </c>
      <c r="C3100" s="0" t="n">
        <v>269</v>
      </c>
      <c r="D3100" s="0" t="s">
        <v>1202</v>
      </c>
      <c r="E3100" s="0" t="s">
        <v>1265</v>
      </c>
      <c r="F3100" s="0" t="s">
        <v>1266</v>
      </c>
      <c r="G3100" s="0" t="n">
        <f aca="false">IF(ISNUMBER(E3100),E3100,VALUE(SUBSTITUTE(E3100,"#",".01")))</f>
        <v>124872.01</v>
      </c>
    </row>
    <row r="3101" customFormat="false" ht="13" hidden="false" customHeight="false" outlineLevel="0" collapsed="false">
      <c r="A3101" s="0" t="n">
        <v>160</v>
      </c>
      <c r="B3101" s="0" t="n">
        <v>109</v>
      </c>
      <c r="C3101" s="0" t="n">
        <v>269</v>
      </c>
      <c r="D3101" s="0" t="s">
        <v>1222</v>
      </c>
      <c r="E3101" s="0" t="s">
        <v>1267</v>
      </c>
      <c r="F3101" s="0" t="s">
        <v>1268</v>
      </c>
      <c r="G3101" s="0" t="n">
        <f aca="false">IF(ISNUMBER(E3101),E3101,VALUE(SUBSTITUTE(E3101,"#",".01")))</f>
        <v>129529.01</v>
      </c>
    </row>
    <row r="3102" customFormat="false" ht="13" hidden="false" customHeight="false" outlineLevel="0" collapsed="false">
      <c r="A3102" s="0" t="n">
        <v>159</v>
      </c>
      <c r="B3102" s="0" t="n">
        <v>110</v>
      </c>
      <c r="C3102" s="0" t="n">
        <v>269</v>
      </c>
      <c r="D3102" s="0" t="s">
        <v>1245</v>
      </c>
      <c r="E3102" s="0" t="s">
        <v>1269</v>
      </c>
      <c r="F3102" s="0" t="s">
        <v>1270</v>
      </c>
      <c r="G3102" s="0" t="n">
        <f aca="false">IF(ISNUMBER(E3102),E3102,VALUE(SUBSTITUTE(E3102,"#",".01")))</f>
        <v>135183.01</v>
      </c>
    </row>
    <row r="3103" customFormat="false" ht="13" hidden="false" customHeight="false" outlineLevel="0" collapsed="false">
      <c r="A3103" s="0" t="n">
        <v>165</v>
      </c>
      <c r="B3103" s="0" t="n">
        <v>105</v>
      </c>
      <c r="C3103" s="0" t="n">
        <v>270</v>
      </c>
      <c r="D3103" s="0" t="s">
        <v>1130</v>
      </c>
      <c r="E3103" s="0" t="s">
        <v>1271</v>
      </c>
      <c r="F3103" s="0" t="s">
        <v>1272</v>
      </c>
      <c r="G3103" s="0" t="n">
        <f aca="false">IF(ISNUMBER(E3103),E3103,VALUE(SUBSTITUTE(E3103,"#",".01")))</f>
        <v>121757.01</v>
      </c>
    </row>
    <row r="3104" customFormat="false" ht="13" hidden="false" customHeight="false" outlineLevel="0" collapsed="false">
      <c r="A3104" s="0" t="n">
        <v>164</v>
      </c>
      <c r="B3104" s="0" t="n">
        <v>106</v>
      </c>
      <c r="C3104" s="0" t="n">
        <v>270</v>
      </c>
      <c r="D3104" s="0" t="s">
        <v>1150</v>
      </c>
      <c r="E3104" s="0" t="s">
        <v>1273</v>
      </c>
      <c r="F3104" s="0" t="s">
        <v>1274</v>
      </c>
      <c r="G3104" s="0" t="n">
        <f aca="false">IF(ISNUMBER(E3104),E3104,VALUE(SUBSTITUTE(E3104,"#",".01")))</f>
        <v>121400.01</v>
      </c>
    </row>
    <row r="3105" customFormat="false" ht="13" hidden="false" customHeight="false" outlineLevel="0" collapsed="false">
      <c r="A3105" s="0" t="n">
        <v>163</v>
      </c>
      <c r="B3105" s="0" t="n">
        <v>107</v>
      </c>
      <c r="C3105" s="0" t="n">
        <v>270</v>
      </c>
      <c r="D3105" s="0" t="s">
        <v>1172</v>
      </c>
      <c r="E3105" s="0" t="s">
        <v>1275</v>
      </c>
      <c r="F3105" s="0" t="s">
        <v>1237</v>
      </c>
      <c r="G3105" s="0" t="n">
        <f aca="false">IF(ISNUMBER(E3105),E3105,VALUE(SUBSTITUTE(E3105,"#",".01")))</f>
        <v>124463.01</v>
      </c>
    </row>
    <row r="3106" customFormat="false" ht="13" hidden="false" customHeight="false" outlineLevel="0" collapsed="false">
      <c r="A3106" s="0" t="n">
        <v>162</v>
      </c>
      <c r="B3106" s="0" t="n">
        <v>108</v>
      </c>
      <c r="C3106" s="0" t="n">
        <v>270</v>
      </c>
      <c r="D3106" s="0" t="s">
        <v>1202</v>
      </c>
      <c r="E3106" s="0" t="s">
        <v>1276</v>
      </c>
      <c r="F3106" s="0" t="s">
        <v>1277</v>
      </c>
      <c r="G3106" s="0" t="n">
        <f aca="false">IF(ISNUMBER(E3106),E3106,VALUE(SUBSTITUTE(E3106,"#",".01")))</f>
        <v>125426.01</v>
      </c>
    </row>
    <row r="3107" customFormat="false" ht="13" hidden="false" customHeight="false" outlineLevel="0" collapsed="false">
      <c r="A3107" s="0" t="n">
        <v>161</v>
      </c>
      <c r="B3107" s="0" t="n">
        <v>109</v>
      </c>
      <c r="C3107" s="0" t="n">
        <v>270</v>
      </c>
      <c r="D3107" s="0" t="s">
        <v>1222</v>
      </c>
      <c r="E3107" s="0" t="s">
        <v>1278</v>
      </c>
      <c r="F3107" s="0" t="s">
        <v>1228</v>
      </c>
      <c r="G3107" s="0" t="n">
        <f aca="false">IF(ISNUMBER(E3107),E3107,VALUE(SUBSTITUTE(E3107,"#",".01")))</f>
        <v>131021.01</v>
      </c>
    </row>
    <row r="3108" customFormat="false" ht="13" hidden="false" customHeight="false" outlineLevel="0" collapsed="false">
      <c r="A3108" s="0" t="n">
        <v>160</v>
      </c>
      <c r="B3108" s="0" t="n">
        <v>110</v>
      </c>
      <c r="C3108" s="0" t="n">
        <v>270</v>
      </c>
      <c r="D3108" s="0" t="s">
        <v>1245</v>
      </c>
      <c r="E3108" s="0" t="s">
        <v>1279</v>
      </c>
      <c r="F3108" s="0" t="s">
        <v>1280</v>
      </c>
      <c r="G3108" s="0" t="n">
        <f aca="false">IF(ISNUMBER(E3108),E3108,VALUE(SUBSTITUTE(E3108,"#",".01")))</f>
        <v>134806.01</v>
      </c>
    </row>
    <row r="3109" customFormat="false" ht="13" hidden="false" customHeight="false" outlineLevel="0" collapsed="false">
      <c r="A3109" s="0" t="n">
        <v>165</v>
      </c>
      <c r="B3109" s="0" t="n">
        <v>106</v>
      </c>
      <c r="C3109" s="0" t="n">
        <v>271</v>
      </c>
      <c r="D3109" s="0" t="s">
        <v>1150</v>
      </c>
      <c r="E3109" s="0" t="s">
        <v>1281</v>
      </c>
      <c r="F3109" s="0" t="s">
        <v>1282</v>
      </c>
      <c r="G3109" s="0" t="n">
        <f aca="false">IF(ISNUMBER(E3109),E3109,VALUE(SUBSTITUTE(E3109,"#",".01")))</f>
        <v>124329.01</v>
      </c>
    </row>
    <row r="3110" customFormat="false" ht="13" hidden="false" customHeight="false" outlineLevel="0" collapsed="false">
      <c r="A3110" s="0" t="n">
        <v>164</v>
      </c>
      <c r="B3110" s="0" t="n">
        <v>107</v>
      </c>
      <c r="C3110" s="0" t="n">
        <v>271</v>
      </c>
      <c r="D3110" s="0" t="s">
        <v>1172</v>
      </c>
      <c r="E3110" s="0" t="s">
        <v>1283</v>
      </c>
      <c r="F3110" s="0" t="s">
        <v>1284</v>
      </c>
      <c r="G3110" s="0" t="n">
        <f aca="false">IF(ISNUMBER(E3110),E3110,VALUE(SUBSTITUTE(E3110,"#",".01")))</f>
        <v>125919.01</v>
      </c>
    </row>
    <row r="3111" customFormat="false" ht="13" hidden="false" customHeight="false" outlineLevel="0" collapsed="false">
      <c r="A3111" s="0" t="n">
        <v>163</v>
      </c>
      <c r="B3111" s="0" t="n">
        <v>108</v>
      </c>
      <c r="C3111" s="0" t="n">
        <v>271</v>
      </c>
      <c r="D3111" s="0" t="s">
        <v>1202</v>
      </c>
      <c r="E3111" s="0" t="s">
        <v>1285</v>
      </c>
      <c r="F3111" s="0" t="s">
        <v>1286</v>
      </c>
      <c r="G3111" s="0" t="n">
        <f aca="false">IF(ISNUMBER(E3111),E3111,VALUE(SUBSTITUTE(E3111,"#",".01")))</f>
        <v>128226.01</v>
      </c>
    </row>
    <row r="3112" customFormat="false" ht="13" hidden="false" customHeight="false" outlineLevel="0" collapsed="false">
      <c r="A3112" s="0" t="n">
        <v>162</v>
      </c>
      <c r="B3112" s="0" t="n">
        <v>109</v>
      </c>
      <c r="C3112" s="0" t="n">
        <v>271</v>
      </c>
      <c r="D3112" s="0" t="s">
        <v>1222</v>
      </c>
      <c r="E3112" s="0" t="s">
        <v>1287</v>
      </c>
      <c r="F3112" s="0" t="s">
        <v>1288</v>
      </c>
      <c r="G3112" s="0" t="n">
        <f aca="false">IF(ISNUMBER(E3112),E3112,VALUE(SUBSTITUTE(E3112,"#",".01")))</f>
        <v>131470.01</v>
      </c>
    </row>
    <row r="3113" customFormat="false" ht="13" hidden="false" customHeight="false" outlineLevel="0" collapsed="false">
      <c r="A3113" s="0" t="n">
        <v>161</v>
      </c>
      <c r="B3113" s="0" t="n">
        <v>110</v>
      </c>
      <c r="C3113" s="0" t="n">
        <v>271</v>
      </c>
      <c r="D3113" s="0" t="s">
        <v>1245</v>
      </c>
      <c r="E3113" s="0" t="s">
        <v>1289</v>
      </c>
      <c r="F3113" s="0" t="s">
        <v>411</v>
      </c>
      <c r="G3113" s="0" t="n">
        <f aca="false">IF(ISNUMBER(E3113),E3113,VALUE(SUBSTITUTE(E3113,"#",".01")))</f>
        <v>136056.01</v>
      </c>
    </row>
    <row r="3114" customFormat="false" ht="13" hidden="false" customHeight="false" outlineLevel="0" collapsed="false">
      <c r="A3114" s="0" t="n">
        <v>166</v>
      </c>
      <c r="B3114" s="0" t="n">
        <v>106</v>
      </c>
      <c r="C3114" s="0" t="n">
        <v>272</v>
      </c>
      <c r="D3114" s="0" t="s">
        <v>1150</v>
      </c>
      <c r="E3114" s="0" t="s">
        <v>1290</v>
      </c>
      <c r="F3114" s="0" t="s">
        <v>1291</v>
      </c>
      <c r="G3114" s="0" t="n">
        <f aca="false">IF(ISNUMBER(E3114),E3114,VALUE(SUBSTITUTE(E3114,"#",".01")))</f>
        <v>125898.01</v>
      </c>
    </row>
    <row r="3115" customFormat="false" ht="13" hidden="false" customHeight="false" outlineLevel="0" collapsed="false">
      <c r="A3115" s="0" t="n">
        <v>165</v>
      </c>
      <c r="B3115" s="0" t="n">
        <v>107</v>
      </c>
      <c r="C3115" s="0" t="n">
        <v>272</v>
      </c>
      <c r="D3115" s="0" t="s">
        <v>1172</v>
      </c>
      <c r="E3115" s="0" t="s">
        <v>1292</v>
      </c>
      <c r="F3115" s="0" t="s">
        <v>1293</v>
      </c>
      <c r="G3115" s="0" t="n">
        <f aca="false">IF(ISNUMBER(E3115),E3115,VALUE(SUBSTITUTE(E3115,"#",".01")))</f>
        <v>128576.01</v>
      </c>
    </row>
    <row r="3116" customFormat="false" ht="13" hidden="false" customHeight="false" outlineLevel="0" collapsed="false">
      <c r="A3116" s="0" t="n">
        <v>164</v>
      </c>
      <c r="B3116" s="0" t="n">
        <v>108</v>
      </c>
      <c r="C3116" s="0" t="n">
        <v>272</v>
      </c>
      <c r="D3116" s="0" t="s">
        <v>1202</v>
      </c>
      <c r="E3116" s="0" t="s">
        <v>1294</v>
      </c>
      <c r="F3116" s="0" t="s">
        <v>1235</v>
      </c>
      <c r="G3116" s="0" t="n">
        <f aca="false">IF(ISNUMBER(E3116),E3116,VALUE(SUBSTITUTE(E3116,"#",".01")))</f>
        <v>129526.01</v>
      </c>
    </row>
    <row r="3117" customFormat="false" ht="13" hidden="false" customHeight="false" outlineLevel="0" collapsed="false">
      <c r="A3117" s="0" t="n">
        <v>163</v>
      </c>
      <c r="B3117" s="0" t="n">
        <v>109</v>
      </c>
      <c r="C3117" s="0" t="n">
        <v>272</v>
      </c>
      <c r="D3117" s="0" t="s">
        <v>1222</v>
      </c>
      <c r="E3117" s="0" t="s">
        <v>1295</v>
      </c>
      <c r="F3117" s="0" t="s">
        <v>1296</v>
      </c>
      <c r="G3117" s="0" t="n">
        <f aca="false">IF(ISNUMBER(E3117),E3117,VALUE(SUBSTITUTE(E3117,"#",".01")))</f>
        <v>133891.01</v>
      </c>
    </row>
    <row r="3118" customFormat="false" ht="13" hidden="false" customHeight="false" outlineLevel="0" collapsed="false">
      <c r="A3118" s="0" t="n">
        <v>162</v>
      </c>
      <c r="B3118" s="0" t="n">
        <v>110</v>
      </c>
      <c r="C3118" s="0" t="n">
        <v>272</v>
      </c>
      <c r="D3118" s="0" t="s">
        <v>1245</v>
      </c>
      <c r="E3118" s="0" t="s">
        <v>1297</v>
      </c>
      <c r="F3118" s="0" t="s">
        <v>1282</v>
      </c>
      <c r="G3118" s="0" t="n">
        <f aca="false">IF(ISNUMBER(E3118),E3118,VALUE(SUBSTITUTE(E3118,"#",".01")))</f>
        <v>136293.01</v>
      </c>
    </row>
    <row r="3119" customFormat="false" ht="13" hidden="false" customHeight="false" outlineLevel="0" collapsed="false">
      <c r="A3119" s="0" t="n">
        <v>161</v>
      </c>
      <c r="B3119" s="0" t="n">
        <v>111</v>
      </c>
      <c r="C3119" s="0" t="n">
        <v>272</v>
      </c>
      <c r="D3119" s="0" t="s">
        <v>1298</v>
      </c>
      <c r="E3119" s="0" t="s">
        <v>1299</v>
      </c>
      <c r="F3119" s="0" t="s">
        <v>1300</v>
      </c>
      <c r="G3119" s="0" t="n">
        <f aca="false">IF(ISNUMBER(E3119),E3119,VALUE(SUBSTITUTE(E3119,"#",".01")))</f>
        <v>143091.01</v>
      </c>
    </row>
    <row r="3120" customFormat="false" ht="13" hidden="false" customHeight="false" outlineLevel="0" collapsed="false">
      <c r="A3120" s="0" t="n">
        <v>167</v>
      </c>
      <c r="B3120" s="0" t="n">
        <v>106</v>
      </c>
      <c r="C3120" s="0" t="n">
        <v>273</v>
      </c>
      <c r="D3120" s="0" t="s">
        <v>1150</v>
      </c>
      <c r="E3120" s="0" t="s">
        <v>1301</v>
      </c>
      <c r="F3120" s="0" t="s">
        <v>1302</v>
      </c>
      <c r="G3120" s="0" t="n">
        <f aca="false">IF(ISNUMBER(E3120),E3120,VALUE(SUBSTITUTE(E3120,"#",".01")))</f>
        <v>128751.01</v>
      </c>
    </row>
    <row r="3121" customFormat="false" ht="13" hidden="false" customHeight="false" outlineLevel="0" collapsed="false">
      <c r="A3121" s="0" t="n">
        <v>166</v>
      </c>
      <c r="B3121" s="0" t="n">
        <v>107</v>
      </c>
      <c r="C3121" s="0" t="n">
        <v>273</v>
      </c>
      <c r="D3121" s="0" t="s">
        <v>1172</v>
      </c>
      <c r="E3121" s="0" t="s">
        <v>1303</v>
      </c>
      <c r="F3121" s="0" t="s">
        <v>1304</v>
      </c>
      <c r="G3121" s="0" t="n">
        <f aca="false">IF(ISNUMBER(E3121),E3121,VALUE(SUBSTITUTE(E3121,"#",".01")))</f>
        <v>130053.01</v>
      </c>
    </row>
    <row r="3122" customFormat="false" ht="13" hidden="false" customHeight="false" outlineLevel="0" collapsed="false">
      <c r="A3122" s="0" t="n">
        <v>165</v>
      </c>
      <c r="B3122" s="0" t="n">
        <v>108</v>
      </c>
      <c r="C3122" s="0" t="n">
        <v>273</v>
      </c>
      <c r="D3122" s="0" t="s">
        <v>1202</v>
      </c>
      <c r="E3122" s="0" t="s">
        <v>1305</v>
      </c>
      <c r="F3122" s="0" t="s">
        <v>1306</v>
      </c>
      <c r="G3122" s="0" t="n">
        <f aca="false">IF(ISNUMBER(E3122),E3122,VALUE(SUBSTITUTE(E3122,"#",".01")))</f>
        <v>132259.01</v>
      </c>
    </row>
    <row r="3123" customFormat="false" ht="13" hidden="false" customHeight="false" outlineLevel="0" collapsed="false">
      <c r="A3123" s="0" t="n">
        <v>164</v>
      </c>
      <c r="B3123" s="0" t="n">
        <v>109</v>
      </c>
      <c r="C3123" s="0" t="n">
        <v>273</v>
      </c>
      <c r="D3123" s="0" t="s">
        <v>1222</v>
      </c>
      <c r="E3123" s="0" t="s">
        <v>1307</v>
      </c>
      <c r="F3123" s="0" t="s">
        <v>1308</v>
      </c>
      <c r="G3123" s="0" t="n">
        <f aca="false">IF(ISNUMBER(E3123),E3123,VALUE(SUBSTITUTE(E3123,"#",".01")))</f>
        <v>134986.01</v>
      </c>
    </row>
    <row r="3124" customFormat="false" ht="13" hidden="false" customHeight="false" outlineLevel="0" collapsed="false">
      <c r="A3124" s="0" t="n">
        <v>163</v>
      </c>
      <c r="B3124" s="0" t="n">
        <v>110</v>
      </c>
      <c r="C3124" s="0" t="n">
        <v>273</v>
      </c>
      <c r="D3124" s="0" t="s">
        <v>1245</v>
      </c>
      <c r="E3124" s="0" t="s">
        <v>1309</v>
      </c>
      <c r="F3124" s="0" t="s">
        <v>1310</v>
      </c>
      <c r="G3124" s="0" t="n">
        <f aca="false">IF(ISNUMBER(E3124),E3124,VALUE(SUBSTITUTE(E3124,"#",".01")))</f>
        <v>138665.01</v>
      </c>
    </row>
    <row r="3125" customFormat="false" ht="13" hidden="false" customHeight="false" outlineLevel="0" collapsed="false">
      <c r="A3125" s="0" t="n">
        <v>162</v>
      </c>
      <c r="B3125" s="0" t="n">
        <v>111</v>
      </c>
      <c r="C3125" s="0" t="n">
        <v>273</v>
      </c>
      <c r="D3125" s="0" t="s">
        <v>1298</v>
      </c>
      <c r="E3125" s="0" t="s">
        <v>1311</v>
      </c>
      <c r="F3125" s="0" t="s">
        <v>1312</v>
      </c>
      <c r="G3125" s="0" t="n">
        <f aca="false">IF(ISNUMBER(E3125),E3125,VALUE(SUBSTITUTE(E3125,"#",".01")))</f>
        <v>143154.01</v>
      </c>
    </row>
    <row r="3126" customFormat="false" ht="13" hidden="false" customHeight="false" outlineLevel="0" collapsed="false">
      <c r="A3126" s="0" t="n">
        <v>167</v>
      </c>
      <c r="B3126" s="0" t="n">
        <v>107</v>
      </c>
      <c r="C3126" s="0" t="n">
        <v>274</v>
      </c>
      <c r="D3126" s="0" t="s">
        <v>1172</v>
      </c>
      <c r="E3126" s="0" t="s">
        <v>1313</v>
      </c>
      <c r="F3126" s="0" t="s">
        <v>1314</v>
      </c>
      <c r="G3126" s="0" t="n">
        <f aca="false">IF(ISNUMBER(E3126),E3126,VALUE(SUBSTITUTE(E3126,"#",".01")))</f>
        <v>132682.01</v>
      </c>
    </row>
    <row r="3127" customFormat="false" ht="13" hidden="false" customHeight="false" outlineLevel="0" collapsed="false">
      <c r="A3127" s="0" t="n">
        <v>166</v>
      </c>
      <c r="B3127" s="0" t="n">
        <v>108</v>
      </c>
      <c r="C3127" s="0" t="n">
        <v>274</v>
      </c>
      <c r="D3127" s="0" t="s">
        <v>1202</v>
      </c>
      <c r="E3127" s="0" t="s">
        <v>1315</v>
      </c>
      <c r="F3127" s="0" t="s">
        <v>1282</v>
      </c>
      <c r="G3127" s="0" t="n">
        <f aca="false">IF(ISNUMBER(E3127),E3127,VALUE(SUBSTITUTE(E3127,"#",".01")))</f>
        <v>133325.01</v>
      </c>
    </row>
    <row r="3128" customFormat="false" ht="13" hidden="false" customHeight="false" outlineLevel="0" collapsed="false">
      <c r="A3128" s="0" t="n">
        <v>165</v>
      </c>
      <c r="B3128" s="0" t="n">
        <v>109</v>
      </c>
      <c r="C3128" s="0" t="n">
        <v>274</v>
      </c>
      <c r="D3128" s="0" t="s">
        <v>1222</v>
      </c>
      <c r="E3128" s="0" t="s">
        <v>1316</v>
      </c>
      <c r="F3128" s="0" t="s">
        <v>1284</v>
      </c>
      <c r="G3128" s="0" t="n">
        <f aca="false">IF(ISNUMBER(E3128),E3128,VALUE(SUBSTITUTE(E3128,"#",".01")))</f>
        <v>137388.01</v>
      </c>
    </row>
    <row r="3129" customFormat="false" ht="13" hidden="false" customHeight="false" outlineLevel="0" collapsed="false">
      <c r="A3129" s="0" t="n">
        <v>164</v>
      </c>
      <c r="B3129" s="0" t="n">
        <v>110</v>
      </c>
      <c r="C3129" s="0" t="n">
        <v>274</v>
      </c>
      <c r="D3129" s="0" t="s">
        <v>1245</v>
      </c>
      <c r="E3129" s="0" t="s">
        <v>1317</v>
      </c>
      <c r="F3129" s="0" t="s">
        <v>1318</v>
      </c>
      <c r="G3129" s="0" t="n">
        <f aca="false">IF(ISNUMBER(E3129),E3129,VALUE(SUBSTITUTE(E3129,"#",".01")))</f>
        <v>139251.01</v>
      </c>
    </row>
    <row r="3130" customFormat="false" ht="13" hidden="false" customHeight="false" outlineLevel="0" collapsed="false">
      <c r="A3130" s="0" t="n">
        <v>163</v>
      </c>
      <c r="B3130" s="0" t="n">
        <v>111</v>
      </c>
      <c r="C3130" s="0" t="n">
        <v>274</v>
      </c>
      <c r="D3130" s="0" t="s">
        <v>1298</v>
      </c>
      <c r="E3130" s="0" t="s">
        <v>1319</v>
      </c>
      <c r="F3130" s="0" t="s">
        <v>1274</v>
      </c>
      <c r="G3130" s="0" t="n">
        <f aca="false">IF(ISNUMBER(E3130),E3130,VALUE(SUBSTITUTE(E3130,"#",".01")))</f>
        <v>145046.01</v>
      </c>
    </row>
    <row r="3131" customFormat="false" ht="13" hidden="false" customHeight="false" outlineLevel="0" collapsed="false">
      <c r="A3131" s="0" t="n">
        <v>168</v>
      </c>
      <c r="B3131" s="0" t="n">
        <v>107</v>
      </c>
      <c r="C3131" s="0" t="n">
        <v>275</v>
      </c>
      <c r="D3131" s="0" t="s">
        <v>1172</v>
      </c>
      <c r="E3131" s="0" t="s">
        <v>1320</v>
      </c>
      <c r="F3131" s="0" t="s">
        <v>1321</v>
      </c>
      <c r="G3131" s="0" t="n">
        <f aca="false">IF(ISNUMBER(E3131),E3131,VALUE(SUBSTITUTE(E3131,"#",".01")))</f>
        <v>134368.01</v>
      </c>
    </row>
    <row r="3132" customFormat="false" ht="13" hidden="false" customHeight="false" outlineLevel="0" collapsed="false">
      <c r="A3132" s="0" t="n">
        <v>167</v>
      </c>
      <c r="B3132" s="0" t="n">
        <v>108</v>
      </c>
      <c r="C3132" s="0" t="n">
        <v>275</v>
      </c>
      <c r="D3132" s="0" t="s">
        <v>1202</v>
      </c>
      <c r="E3132" s="0" t="s">
        <v>1322</v>
      </c>
      <c r="F3132" s="0" t="s">
        <v>1323</v>
      </c>
      <c r="G3132" s="0" t="n">
        <f aca="false">IF(ISNUMBER(E3132),E3132,VALUE(SUBSTITUTE(E3132,"#",".01")))</f>
        <v>135953.01</v>
      </c>
    </row>
    <row r="3133" customFormat="false" ht="13" hidden="false" customHeight="false" outlineLevel="0" collapsed="false">
      <c r="A3133" s="0" t="n">
        <v>166</v>
      </c>
      <c r="B3133" s="0" t="n">
        <v>109</v>
      </c>
      <c r="C3133" s="0" t="n">
        <v>275</v>
      </c>
      <c r="D3133" s="0" t="s">
        <v>1222</v>
      </c>
      <c r="E3133" s="0" t="s">
        <v>1324</v>
      </c>
      <c r="F3133" s="0" t="s">
        <v>1325</v>
      </c>
      <c r="G3133" s="0" t="n">
        <f aca="false">IF(ISNUMBER(E3133),E3133,VALUE(SUBSTITUTE(E3133,"#",".01")))</f>
        <v>138463.01</v>
      </c>
    </row>
    <row r="3134" customFormat="false" ht="13" hidden="false" customHeight="false" outlineLevel="0" collapsed="false">
      <c r="A3134" s="0" t="n">
        <v>165</v>
      </c>
      <c r="B3134" s="0" t="n">
        <v>110</v>
      </c>
      <c r="C3134" s="0" t="n">
        <v>275</v>
      </c>
      <c r="D3134" s="0" t="s">
        <v>1245</v>
      </c>
      <c r="E3134" s="0" t="s">
        <v>1326</v>
      </c>
      <c r="F3134" s="0" t="s">
        <v>1327</v>
      </c>
      <c r="G3134" s="0" t="n">
        <f aca="false">IF(ISNUMBER(E3134),E3134,VALUE(SUBSTITUTE(E3134,"#",".01")))</f>
        <v>141751.01</v>
      </c>
    </row>
    <row r="3135" customFormat="false" ht="13" hidden="false" customHeight="false" outlineLevel="0" collapsed="false">
      <c r="A3135" s="0" t="n">
        <v>164</v>
      </c>
      <c r="B3135" s="0" t="n">
        <v>111</v>
      </c>
      <c r="C3135" s="0" t="n">
        <v>275</v>
      </c>
      <c r="D3135" s="0" t="s">
        <v>1298</v>
      </c>
      <c r="E3135" s="0" t="s">
        <v>1328</v>
      </c>
      <c r="F3135" s="0" t="s">
        <v>1329</v>
      </c>
      <c r="G3135" s="0" t="n">
        <f aca="false">IF(ISNUMBER(E3135),E3135,VALUE(SUBSTITUTE(E3135,"#",".01")))</f>
        <v>145445.01</v>
      </c>
    </row>
    <row r="3136" customFormat="false" ht="13" hidden="false" customHeight="false" outlineLevel="0" collapsed="false">
      <c r="A3136" s="0" t="n">
        <v>168</v>
      </c>
      <c r="B3136" s="0" t="n">
        <v>108</v>
      </c>
      <c r="C3136" s="0" t="n">
        <v>276</v>
      </c>
      <c r="D3136" s="0" t="s">
        <v>1202</v>
      </c>
      <c r="E3136" s="0" t="s">
        <v>1330</v>
      </c>
      <c r="F3136" s="0" t="s">
        <v>1331</v>
      </c>
      <c r="G3136" s="0" t="n">
        <f aca="false">IF(ISNUMBER(E3136),E3136,VALUE(SUBSTITUTE(E3136,"#",".01")))</f>
        <v>137123.01</v>
      </c>
    </row>
    <row r="3137" customFormat="false" ht="13" hidden="false" customHeight="false" outlineLevel="0" collapsed="false">
      <c r="A3137" s="0" t="n">
        <v>167</v>
      </c>
      <c r="B3137" s="0" t="n">
        <v>109</v>
      </c>
      <c r="C3137" s="0" t="n">
        <v>276</v>
      </c>
      <c r="D3137" s="0" t="s">
        <v>1222</v>
      </c>
      <c r="E3137" s="0" t="s">
        <v>1332</v>
      </c>
      <c r="F3137" s="0" t="s">
        <v>1333</v>
      </c>
      <c r="G3137" s="0" t="n">
        <f aca="false">IF(ISNUMBER(E3137),E3137,VALUE(SUBSTITUTE(E3137,"#",".01")))</f>
        <v>140801.01</v>
      </c>
    </row>
    <row r="3138" customFormat="false" ht="13" hidden="false" customHeight="false" outlineLevel="0" collapsed="false">
      <c r="A3138" s="0" t="n">
        <v>166</v>
      </c>
      <c r="B3138" s="0" t="n">
        <v>110</v>
      </c>
      <c r="C3138" s="0" t="n">
        <v>276</v>
      </c>
      <c r="D3138" s="0" t="s">
        <v>1245</v>
      </c>
      <c r="E3138" s="0" t="s">
        <v>1334</v>
      </c>
      <c r="F3138" s="0" t="s">
        <v>1293</v>
      </c>
      <c r="G3138" s="0" t="n">
        <f aca="false">IF(ISNUMBER(E3138),E3138,VALUE(SUBSTITUTE(E3138,"#",".01")))</f>
        <v>142551.01</v>
      </c>
    </row>
    <row r="3139" customFormat="false" ht="13" hidden="false" customHeight="false" outlineLevel="0" collapsed="false">
      <c r="A3139" s="0" t="n">
        <v>165</v>
      </c>
      <c r="B3139" s="0" t="n">
        <v>111</v>
      </c>
      <c r="C3139" s="0" t="n">
        <v>276</v>
      </c>
      <c r="D3139" s="0" t="s">
        <v>1298</v>
      </c>
      <c r="E3139" s="0" t="s">
        <v>1335</v>
      </c>
      <c r="F3139" s="0" t="s">
        <v>1336</v>
      </c>
      <c r="G3139" s="0" t="n">
        <f aca="false">IF(ISNUMBER(E3139),E3139,VALUE(SUBSTITUTE(E3139,"#",".01")))</f>
        <v>147636.01</v>
      </c>
    </row>
    <row r="3140" customFormat="false" ht="13" hidden="false" customHeight="false" outlineLevel="0" collapsed="false">
      <c r="A3140" s="0" t="n">
        <v>169</v>
      </c>
      <c r="B3140" s="0" t="n">
        <v>108</v>
      </c>
      <c r="C3140" s="0" t="n">
        <v>277</v>
      </c>
      <c r="D3140" s="0" t="s">
        <v>1202</v>
      </c>
      <c r="E3140" s="0" t="s">
        <v>1337</v>
      </c>
      <c r="F3140" s="0" t="s">
        <v>1338</v>
      </c>
      <c r="G3140" s="0" t="n">
        <f aca="false">IF(ISNUMBER(E3140),E3140,VALUE(SUBSTITUTE(E3140,"#",".01")))</f>
        <v>139576.01</v>
      </c>
    </row>
    <row r="3141" customFormat="false" ht="13" hidden="false" customHeight="false" outlineLevel="0" collapsed="false">
      <c r="A3141" s="0" t="n">
        <v>168</v>
      </c>
      <c r="B3141" s="0" t="n">
        <v>109</v>
      </c>
      <c r="C3141" s="0" t="n">
        <v>277</v>
      </c>
      <c r="D3141" s="0" t="s">
        <v>1222</v>
      </c>
      <c r="E3141" s="0" t="s">
        <v>1339</v>
      </c>
      <c r="F3141" s="0" t="s">
        <v>1340</v>
      </c>
      <c r="G3141" s="0" t="n">
        <f aca="false">IF(ISNUMBER(E3141),E3141,VALUE(SUBSTITUTE(E3141,"#",".01")))</f>
        <v>141978.01</v>
      </c>
    </row>
    <row r="3142" customFormat="false" ht="13" hidden="false" customHeight="false" outlineLevel="0" collapsed="false">
      <c r="A3142" s="0" t="n">
        <v>167</v>
      </c>
      <c r="B3142" s="0" t="n">
        <v>110</v>
      </c>
      <c r="C3142" s="0" t="n">
        <v>277</v>
      </c>
      <c r="D3142" s="0" t="s">
        <v>1245</v>
      </c>
      <c r="E3142" s="0" t="s">
        <v>1341</v>
      </c>
      <c r="F3142" s="0" t="s">
        <v>1342</v>
      </c>
      <c r="G3142" s="0" t="n">
        <f aca="false">IF(ISNUMBER(E3142),E3142,VALUE(SUBSTITUTE(E3142,"#",".01")))</f>
        <v>144984.01</v>
      </c>
    </row>
    <row r="3143" customFormat="false" ht="13" hidden="false" customHeight="false" outlineLevel="0" collapsed="false">
      <c r="A3143" s="0" t="n">
        <v>166</v>
      </c>
      <c r="B3143" s="0" t="n">
        <v>111</v>
      </c>
      <c r="C3143" s="0" t="n">
        <v>277</v>
      </c>
      <c r="D3143" s="0" t="s">
        <v>1298</v>
      </c>
      <c r="E3143" s="0" t="s">
        <v>1343</v>
      </c>
      <c r="F3143" s="0" t="s">
        <v>1344</v>
      </c>
      <c r="G3143" s="0" t="n">
        <f aca="false">IF(ISNUMBER(E3143),E3143,VALUE(SUBSTITUTE(E3143,"#",".01")))</f>
        <v>148591.01</v>
      </c>
    </row>
    <row r="3144" customFormat="false" ht="13" hidden="false" customHeight="false" outlineLevel="0" collapsed="false">
      <c r="A3144" s="0" t="n">
        <v>165</v>
      </c>
      <c r="B3144" s="0" t="n">
        <v>112</v>
      </c>
      <c r="C3144" s="0" t="n">
        <v>277</v>
      </c>
      <c r="D3144" s="0" t="s">
        <v>1345</v>
      </c>
      <c r="E3144" s="0" t="s">
        <v>1346</v>
      </c>
      <c r="F3144" s="0" t="s">
        <v>1347</v>
      </c>
      <c r="G3144" s="0" t="n">
        <f aca="false">IF(ISNUMBER(E3144),E3144,VALUE(SUBSTITUTE(E3144,"#",".01")))</f>
        <v>152712.01</v>
      </c>
    </row>
    <row r="3145" customFormat="false" ht="13" hidden="false" customHeight="false" outlineLevel="0" collapsed="false">
      <c r="A3145" s="0" t="n">
        <v>169</v>
      </c>
      <c r="B3145" s="0" t="n">
        <v>109</v>
      </c>
      <c r="C3145" s="0" t="n">
        <v>278</v>
      </c>
      <c r="D3145" s="0" t="s">
        <v>1222</v>
      </c>
      <c r="E3145" s="0" t="s">
        <v>1348</v>
      </c>
      <c r="F3145" s="0" t="s">
        <v>1349</v>
      </c>
      <c r="G3145" s="0" t="n">
        <f aca="false">IF(ISNUMBER(E3145),E3145,VALUE(SUBSTITUTE(E3145,"#",".01")))</f>
        <v>144207.01</v>
      </c>
    </row>
    <row r="3146" customFormat="false" ht="13" hidden="false" customHeight="false" outlineLevel="0" collapsed="false">
      <c r="A3146" s="0" t="n">
        <v>168</v>
      </c>
      <c r="B3146" s="0" t="n">
        <v>110</v>
      </c>
      <c r="C3146" s="0" t="n">
        <v>278</v>
      </c>
      <c r="D3146" s="0" t="s">
        <v>1245</v>
      </c>
      <c r="E3146" s="0" t="s">
        <v>1350</v>
      </c>
      <c r="F3146" s="0" t="s">
        <v>1333</v>
      </c>
      <c r="G3146" s="0" t="n">
        <f aca="false">IF(ISNUMBER(E3146),E3146,VALUE(SUBSTITUTE(E3146,"#",".01")))</f>
        <v>145750.01</v>
      </c>
    </row>
    <row r="3147" customFormat="false" ht="13" hidden="false" customHeight="false" outlineLevel="0" collapsed="false">
      <c r="A3147" s="0" t="n">
        <v>167</v>
      </c>
      <c r="B3147" s="0" t="n">
        <v>111</v>
      </c>
      <c r="C3147" s="0" t="n">
        <v>278</v>
      </c>
      <c r="D3147" s="0" t="s">
        <v>1298</v>
      </c>
      <c r="E3147" s="0" t="s">
        <v>1351</v>
      </c>
      <c r="F3147" s="0" t="s">
        <v>1352</v>
      </c>
      <c r="G3147" s="0" t="n">
        <f aca="false">IF(ISNUMBER(E3147),E3147,VALUE(SUBSTITUTE(E3147,"#",".01")))</f>
        <v>150533.01</v>
      </c>
    </row>
    <row r="3148" customFormat="false" ht="13" hidden="false" customHeight="false" outlineLevel="0" collapsed="false">
      <c r="A3148" s="0" t="n">
        <v>166</v>
      </c>
      <c r="B3148" s="0" t="n">
        <v>112</v>
      </c>
      <c r="C3148" s="0" t="n">
        <v>278</v>
      </c>
      <c r="D3148" s="0" t="s">
        <v>1345</v>
      </c>
      <c r="E3148" s="0" t="s">
        <v>1353</v>
      </c>
      <c r="F3148" s="0" t="s">
        <v>1354</v>
      </c>
      <c r="G3148" s="0" t="n">
        <f aca="false">IF(ISNUMBER(E3148),E3148,VALUE(SUBSTITUTE(E3148,"#",".01")))</f>
        <v>153056.01</v>
      </c>
    </row>
    <row r="3149" customFormat="false" ht="13" hidden="false" customHeight="false" outlineLevel="0" collapsed="false">
      <c r="A3149" s="0" t="n">
        <v>170</v>
      </c>
      <c r="B3149" s="0" t="n">
        <v>109</v>
      </c>
      <c r="C3149" s="0" t="n">
        <v>279</v>
      </c>
      <c r="D3149" s="0" t="s">
        <v>1222</v>
      </c>
      <c r="E3149" s="0" t="s">
        <v>1355</v>
      </c>
      <c r="F3149" s="0" t="s">
        <v>1356</v>
      </c>
      <c r="G3149" s="0" t="n">
        <f aca="false">IF(ISNUMBER(E3149),E3149,VALUE(SUBSTITUTE(E3149,"#",".01")))</f>
        <v>145493.01</v>
      </c>
    </row>
    <row r="3150" customFormat="false" ht="13" hidden="false" customHeight="false" outlineLevel="0" collapsed="false">
      <c r="A3150" s="0" t="n">
        <v>169</v>
      </c>
      <c r="B3150" s="0" t="n">
        <v>110</v>
      </c>
      <c r="C3150" s="0" t="n">
        <v>279</v>
      </c>
      <c r="D3150" s="0" t="s">
        <v>1245</v>
      </c>
      <c r="E3150" s="0" t="s">
        <v>1357</v>
      </c>
      <c r="F3150" s="0" t="s">
        <v>1358</v>
      </c>
      <c r="G3150" s="0" t="n">
        <f aca="false">IF(ISNUMBER(E3150),E3150,VALUE(SUBSTITUTE(E3150,"#",".01")))</f>
        <v>147978.01</v>
      </c>
    </row>
    <row r="3151" customFormat="false" ht="13" hidden="false" customHeight="false" outlineLevel="0" collapsed="false">
      <c r="A3151" s="0" t="n">
        <v>168</v>
      </c>
      <c r="B3151" s="0" t="n">
        <v>111</v>
      </c>
      <c r="C3151" s="0" t="n">
        <v>279</v>
      </c>
      <c r="D3151" s="0" t="s">
        <v>1298</v>
      </c>
      <c r="E3151" s="0" t="s">
        <v>1359</v>
      </c>
      <c r="F3151" s="0" t="s">
        <v>1360</v>
      </c>
      <c r="G3151" s="0" t="n">
        <f aca="false">IF(ISNUMBER(E3151),E3151,VALUE(SUBSTITUTE(E3151,"#",".01")))</f>
        <v>151338.01</v>
      </c>
    </row>
    <row r="3152" customFormat="false" ht="13" hidden="false" customHeight="false" outlineLevel="0" collapsed="false">
      <c r="A3152" s="0" t="n">
        <v>167</v>
      </c>
      <c r="B3152" s="0" t="n">
        <v>112</v>
      </c>
      <c r="C3152" s="0" t="n">
        <v>279</v>
      </c>
      <c r="D3152" s="0" t="s">
        <v>1345</v>
      </c>
      <c r="E3152" s="0" t="s">
        <v>1361</v>
      </c>
      <c r="F3152" s="0" t="s">
        <v>1362</v>
      </c>
      <c r="G3152" s="0" t="n">
        <f aca="false">IF(ISNUMBER(E3152),E3152,VALUE(SUBSTITUTE(E3152,"#",".01")))</f>
        <v>155136.01</v>
      </c>
    </row>
    <row r="3153" customFormat="false" ht="13" hidden="false" customHeight="false" outlineLevel="0" collapsed="false">
      <c r="A3153" s="0" t="n">
        <v>170</v>
      </c>
      <c r="B3153" s="0" t="n">
        <v>110</v>
      </c>
      <c r="C3153" s="0" t="n">
        <v>280</v>
      </c>
      <c r="D3153" s="0" t="s">
        <v>1245</v>
      </c>
      <c r="E3153" s="0" t="s">
        <v>1363</v>
      </c>
      <c r="F3153" s="0" t="s">
        <v>1364</v>
      </c>
      <c r="G3153" s="0" t="n">
        <f aca="false">IF(ISNUMBER(E3153),E3153,VALUE(SUBSTITUTE(E3153,"#",".01")))</f>
        <v>148848.01</v>
      </c>
    </row>
    <row r="3154" customFormat="false" ht="13" hidden="false" customHeight="false" outlineLevel="0" collapsed="false">
      <c r="A3154" s="0" t="n">
        <v>169</v>
      </c>
      <c r="B3154" s="0" t="n">
        <v>111</v>
      </c>
      <c r="C3154" s="0" t="n">
        <v>280</v>
      </c>
      <c r="D3154" s="0" t="s">
        <v>1298</v>
      </c>
      <c r="E3154" s="0" t="s">
        <v>1365</v>
      </c>
      <c r="F3154" s="0" t="s">
        <v>1358</v>
      </c>
      <c r="G3154" s="0" t="n">
        <f aca="false">IF(ISNUMBER(E3154),E3154,VALUE(SUBSTITUTE(E3154,"#",".01")))</f>
        <v>153206.01</v>
      </c>
    </row>
    <row r="3155" customFormat="false" ht="13" hidden="false" customHeight="false" outlineLevel="0" collapsed="false">
      <c r="A3155" s="0" t="n">
        <v>168</v>
      </c>
      <c r="B3155" s="0" t="n">
        <v>112</v>
      </c>
      <c r="C3155" s="0" t="n">
        <v>280</v>
      </c>
      <c r="D3155" s="0" t="s">
        <v>1345</v>
      </c>
      <c r="E3155" s="0" t="s">
        <v>1366</v>
      </c>
      <c r="F3155" s="0" t="s">
        <v>1367</v>
      </c>
      <c r="G3155" s="0" t="n">
        <f aca="false">IF(ISNUMBER(E3155),E3155,VALUE(SUBSTITUTE(E3155,"#",".01")))</f>
        <v>155596.01</v>
      </c>
    </row>
    <row r="3156" customFormat="false" ht="13" hidden="false" customHeight="false" outlineLevel="0" collapsed="false">
      <c r="A3156" s="0" t="n">
        <v>171</v>
      </c>
      <c r="B3156" s="0" t="n">
        <v>110</v>
      </c>
      <c r="C3156" s="0" t="n">
        <v>281</v>
      </c>
      <c r="D3156" s="0" t="s">
        <v>1245</v>
      </c>
      <c r="E3156" s="0" t="s">
        <v>1368</v>
      </c>
      <c r="F3156" s="0" t="s">
        <v>1369</v>
      </c>
      <c r="G3156" s="0" t="n">
        <f aca="false">IF(ISNUMBER(E3156),E3156,VALUE(SUBSTITUTE(E3156,"#",".01")))</f>
        <v>150959.01</v>
      </c>
    </row>
    <row r="3157" customFormat="false" ht="13" hidden="false" customHeight="false" outlineLevel="0" collapsed="false">
      <c r="A3157" s="0" t="n">
        <v>170</v>
      </c>
      <c r="B3157" s="0" t="n">
        <v>111</v>
      </c>
      <c r="C3157" s="0" t="n">
        <v>281</v>
      </c>
      <c r="D3157" s="0" t="s">
        <v>1298</v>
      </c>
      <c r="E3157" s="0" t="s">
        <v>1370</v>
      </c>
      <c r="F3157" s="0" t="s">
        <v>1371</v>
      </c>
      <c r="G3157" s="0" t="n">
        <f aca="false">IF(ISNUMBER(E3157),E3157,VALUE(SUBSTITUTE(E3157,"#",".01")))</f>
        <v>154043.01</v>
      </c>
    </row>
    <row r="3158" customFormat="false" ht="13" hidden="false" customHeight="false" outlineLevel="0" collapsed="false">
      <c r="A3158" s="0" t="n">
        <v>169</v>
      </c>
      <c r="B3158" s="0" t="n">
        <v>112</v>
      </c>
      <c r="C3158" s="0" t="n">
        <v>281</v>
      </c>
      <c r="D3158" s="0" t="s">
        <v>1345</v>
      </c>
      <c r="E3158" s="0" t="s">
        <v>1372</v>
      </c>
      <c r="F3158" s="0" t="s">
        <v>1373</v>
      </c>
      <c r="G3158" s="0" t="n">
        <f aca="false">IF(ISNUMBER(E3158),E3158,VALUE(SUBSTITUTE(E3158,"#",".01")))</f>
        <v>157689.01</v>
      </c>
    </row>
    <row r="3159" customFormat="false" ht="13" hidden="false" customHeight="false" outlineLevel="0" collapsed="false">
      <c r="A3159" s="0" t="n">
        <v>171</v>
      </c>
      <c r="B3159" s="0" t="n">
        <v>111</v>
      </c>
      <c r="C3159" s="0" t="n">
        <v>282</v>
      </c>
      <c r="D3159" s="0" t="s">
        <v>1298</v>
      </c>
      <c r="E3159" s="0" t="s">
        <v>1374</v>
      </c>
      <c r="F3159" s="0" t="s">
        <v>1375</v>
      </c>
      <c r="G3159" s="0" t="n">
        <f aca="false">IF(ISNUMBER(E3159),E3159,VALUE(SUBSTITUTE(E3159,"#",".01")))</f>
        <v>156012.01</v>
      </c>
    </row>
    <row r="3160" customFormat="false" ht="13" hidden="false" customHeight="false" outlineLevel="0" collapsed="false">
      <c r="A3160" s="0" t="n">
        <v>170</v>
      </c>
      <c r="B3160" s="0" t="n">
        <v>112</v>
      </c>
      <c r="C3160" s="0" t="n">
        <v>282</v>
      </c>
      <c r="D3160" s="0" t="s">
        <v>1345</v>
      </c>
      <c r="E3160" s="0" t="s">
        <v>1376</v>
      </c>
      <c r="F3160" s="0" t="s">
        <v>1377</v>
      </c>
      <c r="G3160" s="0" t="n">
        <f aca="false">IF(ISNUMBER(E3160),E3160,VALUE(SUBSTITUTE(E3160,"#",".01")))</f>
        <v>158135.01</v>
      </c>
    </row>
    <row r="3161" customFormat="false" ht="13" hidden="false" customHeight="false" outlineLevel="0" collapsed="false">
      <c r="A3161" s="0" t="n">
        <v>172</v>
      </c>
      <c r="B3161" s="0" t="n">
        <v>111</v>
      </c>
      <c r="C3161" s="0" t="n">
        <v>283</v>
      </c>
      <c r="D3161" s="0" t="s">
        <v>1298</v>
      </c>
      <c r="E3161" s="0" t="s">
        <v>1378</v>
      </c>
      <c r="F3161" s="0" t="s">
        <v>1379</v>
      </c>
      <c r="G3161" s="0" t="n">
        <f aca="false">IF(ISNUMBER(E3161),E3161,VALUE(SUBSTITUTE(E3161,"#",".01")))</f>
        <v>156878.01</v>
      </c>
    </row>
    <row r="3162" customFormat="false" ht="13" hidden="false" customHeight="false" outlineLevel="0" collapsed="false">
      <c r="A3162" s="0" t="n">
        <v>171</v>
      </c>
      <c r="B3162" s="0" t="n">
        <v>112</v>
      </c>
      <c r="C3162" s="0" t="n">
        <v>283</v>
      </c>
      <c r="D3162" s="0" t="s">
        <v>1345</v>
      </c>
      <c r="E3162" s="0" t="s">
        <v>1380</v>
      </c>
      <c r="F3162" s="0" t="s">
        <v>1381</v>
      </c>
      <c r="G3162" s="0" t="n">
        <f aca="false">IF(ISNUMBER(E3162),E3162,VALUE(SUBSTITUTE(E3162,"#",".01")))</f>
        <v>160023.01</v>
      </c>
    </row>
    <row r="3163" customFormat="false" ht="13" hidden="false" customHeight="false" outlineLevel="0" collapsed="false">
      <c r="A3163" s="0" t="n">
        <v>170</v>
      </c>
      <c r="B3163" s="0" t="n">
        <v>113</v>
      </c>
      <c r="C3163" s="0" t="n">
        <v>283</v>
      </c>
      <c r="D3163" s="0" t="s">
        <v>1382</v>
      </c>
      <c r="E3163" s="0" t="s">
        <v>1383</v>
      </c>
      <c r="F3163" s="0" t="s">
        <v>1369</v>
      </c>
      <c r="G3163" s="0" t="n">
        <f aca="false">IF(ISNUMBER(E3163),E3163,VALUE(SUBSTITUTE(E3163,"#",".01")))</f>
        <v>164363.01</v>
      </c>
    </row>
    <row r="3164" customFormat="false" ht="13" hidden="false" customHeight="false" outlineLevel="0" collapsed="false">
      <c r="A3164" s="0" t="n">
        <v>172</v>
      </c>
      <c r="B3164" s="0" t="n">
        <v>112</v>
      </c>
      <c r="C3164" s="0" t="n">
        <v>284</v>
      </c>
      <c r="D3164" s="0" t="s">
        <v>1345</v>
      </c>
      <c r="E3164" s="0" t="s">
        <v>1384</v>
      </c>
      <c r="F3164" s="0" t="s">
        <v>1385</v>
      </c>
      <c r="G3164" s="0" t="n">
        <f aca="false">IF(ISNUMBER(E3164),E3164,VALUE(SUBSTITUTE(E3164,"#",".01")))</f>
        <v>160574.01</v>
      </c>
    </row>
    <row r="3165" customFormat="false" ht="13" hidden="false" customHeight="false" outlineLevel="0" collapsed="false">
      <c r="A3165" s="0" t="n">
        <v>171</v>
      </c>
      <c r="B3165" s="0" t="n">
        <v>113</v>
      </c>
      <c r="C3165" s="0" t="n">
        <v>284</v>
      </c>
      <c r="D3165" s="0" t="s">
        <v>1382</v>
      </c>
      <c r="E3165" s="0" t="s">
        <v>1386</v>
      </c>
      <c r="F3165" s="0" t="s">
        <v>1387</v>
      </c>
      <c r="G3165" s="0" t="n">
        <f aca="false">IF(ISNUMBER(E3165),E3165,VALUE(SUBSTITUTE(E3165,"#",".01")))</f>
        <v>165881.01</v>
      </c>
    </row>
    <row r="3166" customFormat="false" ht="13" hidden="false" customHeight="false" outlineLevel="0" collapsed="false">
      <c r="A3166" s="0" t="n">
        <v>173</v>
      </c>
      <c r="B3166" s="0" t="n">
        <v>112</v>
      </c>
      <c r="C3166" s="0" t="n">
        <v>285</v>
      </c>
      <c r="D3166" s="0" t="s">
        <v>1345</v>
      </c>
      <c r="E3166" s="0" t="s">
        <v>1388</v>
      </c>
      <c r="F3166" s="0" t="s">
        <v>1389</v>
      </c>
      <c r="G3166" s="0" t="n">
        <f aca="false">IF(ISNUMBER(E3166),E3166,VALUE(SUBSTITUTE(E3166,"#",".01")))</f>
        <v>162177.01</v>
      </c>
    </row>
    <row r="3167" customFormat="false" ht="13" hidden="false" customHeight="false" outlineLevel="0" collapsed="false">
      <c r="A3167" s="0" t="n">
        <v>172</v>
      </c>
      <c r="B3167" s="0" t="n">
        <v>113</v>
      </c>
      <c r="C3167" s="0" t="n">
        <v>285</v>
      </c>
      <c r="D3167" s="0" t="s">
        <v>1382</v>
      </c>
      <c r="E3167" s="0" t="s">
        <v>1390</v>
      </c>
      <c r="F3167" s="0" t="s">
        <v>1391</v>
      </c>
      <c r="G3167" s="0" t="n">
        <f aca="false">IF(ISNUMBER(E3167),E3167,VALUE(SUBSTITUTE(E3167,"#",".01")))</f>
        <v>166488.01</v>
      </c>
    </row>
    <row r="3168" customFormat="false" ht="13" hidden="false" customHeight="false" outlineLevel="0" collapsed="false">
      <c r="A3168" s="0" t="n">
        <v>171</v>
      </c>
      <c r="B3168" s="0" t="n">
        <v>114</v>
      </c>
      <c r="C3168" s="0" t="n">
        <v>285</v>
      </c>
      <c r="D3168" s="0" t="s">
        <v>1392</v>
      </c>
      <c r="E3168" s="0" t="s">
        <v>1393</v>
      </c>
      <c r="F3168" s="0" t="s">
        <v>1394</v>
      </c>
      <c r="G3168" s="0" t="n">
        <f aca="false">IF(ISNUMBER(E3168),E3168,VALUE(SUBSTITUTE(E3168,"#",".01")))</f>
        <v>171114.01</v>
      </c>
    </row>
    <row r="3169" customFormat="false" ht="13" hidden="false" customHeight="false" outlineLevel="0" collapsed="false">
      <c r="A3169" s="0" t="n">
        <v>173</v>
      </c>
      <c r="B3169" s="0" t="n">
        <v>113</v>
      </c>
      <c r="C3169" s="0" t="n">
        <v>286</v>
      </c>
      <c r="D3169" s="0" t="s">
        <v>1382</v>
      </c>
      <c r="E3169" s="0" t="s">
        <v>1395</v>
      </c>
      <c r="F3169" s="0" t="s">
        <v>1396</v>
      </c>
      <c r="G3169" s="0" t="n">
        <f aca="false">IF(ISNUMBER(E3169),E3169,VALUE(SUBSTITUTE(E3169,"#",".01")))</f>
        <v>168117.01</v>
      </c>
    </row>
    <row r="3170" customFormat="false" ht="13" hidden="false" customHeight="false" outlineLevel="0" collapsed="false">
      <c r="A3170" s="0" t="n">
        <v>172</v>
      </c>
      <c r="B3170" s="0" t="n">
        <v>114</v>
      </c>
      <c r="C3170" s="0" t="n">
        <v>286</v>
      </c>
      <c r="D3170" s="0" t="s">
        <v>1392</v>
      </c>
      <c r="E3170" s="0" t="s">
        <v>1397</v>
      </c>
      <c r="F3170" s="0" t="s">
        <v>1381</v>
      </c>
      <c r="G3170" s="0" t="n">
        <f aca="false">IF(ISNUMBER(E3170),E3170,VALUE(SUBSTITUTE(E3170,"#",".01")))</f>
        <v>171260.01</v>
      </c>
    </row>
    <row r="3171" customFormat="false" ht="13" hidden="false" customHeight="false" outlineLevel="0" collapsed="false">
      <c r="A3171" s="0" t="n">
        <v>174</v>
      </c>
      <c r="B3171" s="0" t="n">
        <v>113</v>
      </c>
      <c r="C3171" s="0" t="n">
        <v>287</v>
      </c>
      <c r="D3171" s="0" t="s">
        <v>1382</v>
      </c>
      <c r="E3171" s="0" t="s">
        <v>1398</v>
      </c>
      <c r="F3171" s="0" t="s">
        <v>1399</v>
      </c>
      <c r="G3171" s="0" t="n">
        <f aca="false">IF(ISNUMBER(E3171),E3171,VALUE(SUBSTITUTE(E3171,"#",".01")))</f>
        <v>168643.01</v>
      </c>
    </row>
    <row r="3172" customFormat="false" ht="13" hidden="false" customHeight="false" outlineLevel="0" collapsed="false">
      <c r="A3172" s="0" t="n">
        <v>173</v>
      </c>
      <c r="B3172" s="0" t="n">
        <v>114</v>
      </c>
      <c r="C3172" s="0" t="n">
        <v>287</v>
      </c>
      <c r="D3172" s="0" t="s">
        <v>1392</v>
      </c>
      <c r="E3172" s="0" t="s">
        <v>1400</v>
      </c>
      <c r="F3172" s="0" t="s">
        <v>1401</v>
      </c>
      <c r="G3172" s="0" t="n">
        <f aca="false">IF(ISNUMBER(E3172),E3172,VALUE(SUBSTITUTE(E3172,"#",".01")))</f>
        <v>172884.01</v>
      </c>
    </row>
    <row r="3173" customFormat="false" ht="13" hidden="false" customHeight="false" outlineLevel="0" collapsed="false">
      <c r="A3173" s="0" t="n">
        <v>172</v>
      </c>
      <c r="B3173" s="0" t="n">
        <v>115</v>
      </c>
      <c r="C3173" s="0" t="n">
        <v>287</v>
      </c>
      <c r="D3173" s="0" t="s">
        <v>1402</v>
      </c>
      <c r="E3173" s="0" t="s">
        <v>1403</v>
      </c>
      <c r="F3173" s="0" t="s">
        <v>1404</v>
      </c>
      <c r="G3173" s="0" t="n">
        <f aca="false">IF(ISNUMBER(E3173),E3173,VALUE(SUBSTITUTE(E3173,"#",".01")))</f>
        <v>178088.01</v>
      </c>
    </row>
    <row r="3174" customFormat="false" ht="13" hidden="false" customHeight="false" outlineLevel="0" collapsed="false">
      <c r="A3174" s="0" t="n">
        <v>174</v>
      </c>
      <c r="B3174" s="0" t="n">
        <v>114</v>
      </c>
      <c r="C3174" s="0" t="n">
        <v>288</v>
      </c>
      <c r="D3174" s="0" t="s">
        <v>1392</v>
      </c>
      <c r="E3174" s="0" t="s">
        <v>1405</v>
      </c>
      <c r="F3174" s="0" t="s">
        <v>1406</v>
      </c>
      <c r="G3174" s="0" t="n">
        <f aca="false">IF(ISNUMBER(E3174),E3174,VALUE(SUBSTITUTE(E3174,"#",".01")))</f>
        <v>172968.01</v>
      </c>
    </row>
    <row r="3175" customFormat="false" ht="13" hidden="false" customHeight="false" outlineLevel="0" collapsed="false">
      <c r="A3175" s="0" t="n">
        <v>173</v>
      </c>
      <c r="B3175" s="0" t="n">
        <v>115</v>
      </c>
      <c r="C3175" s="0" t="n">
        <v>288</v>
      </c>
      <c r="D3175" s="0" t="s">
        <v>1402</v>
      </c>
      <c r="E3175" s="0" t="s">
        <v>1407</v>
      </c>
      <c r="F3175" s="0" t="s">
        <v>1408</v>
      </c>
      <c r="G3175" s="0" t="n">
        <f aca="false">IF(ISNUMBER(E3175),E3175,VALUE(SUBSTITUTE(E3175,"#",".01")))</f>
        <v>179305.01</v>
      </c>
    </row>
    <row r="3176" customFormat="false" ht="13" hidden="false" customHeight="false" outlineLevel="0" collapsed="false">
      <c r="A3176" s="0" t="n">
        <v>175</v>
      </c>
      <c r="B3176" s="0" t="n">
        <v>114</v>
      </c>
      <c r="C3176" s="0" t="n">
        <v>289</v>
      </c>
      <c r="D3176" s="0" t="s">
        <v>1392</v>
      </c>
      <c r="E3176" s="0" t="s">
        <v>1409</v>
      </c>
      <c r="F3176" s="0" t="s">
        <v>1410</v>
      </c>
      <c r="G3176" s="0" t="n">
        <f aca="false">IF(ISNUMBER(E3176),E3176,VALUE(SUBSTITUTE(E3176,"#",".01")))</f>
        <v>174449.01</v>
      </c>
    </row>
    <row r="3177" customFormat="false" ht="13" hidden="false" customHeight="false" outlineLevel="0" collapsed="false">
      <c r="A3177" s="0" t="n">
        <v>174</v>
      </c>
      <c r="B3177" s="0" t="n">
        <v>115</v>
      </c>
      <c r="C3177" s="0" t="n">
        <v>289</v>
      </c>
      <c r="D3177" s="0" t="s">
        <v>1402</v>
      </c>
      <c r="E3177" s="0" t="s">
        <v>1411</v>
      </c>
      <c r="F3177" s="0" t="s">
        <v>1412</v>
      </c>
      <c r="G3177" s="0" t="n">
        <f aca="false">IF(ISNUMBER(E3177),E3177,VALUE(SUBSTITUTE(E3177,"#",".01")))</f>
        <v>179513.01</v>
      </c>
    </row>
    <row r="3178" customFormat="false" ht="13" hidden="false" customHeight="false" outlineLevel="0" collapsed="false">
      <c r="A3178" s="0" t="n">
        <v>173</v>
      </c>
      <c r="B3178" s="0" t="n">
        <v>116</v>
      </c>
      <c r="C3178" s="0" t="n">
        <v>289</v>
      </c>
      <c r="D3178" s="0" t="s">
        <v>1413</v>
      </c>
      <c r="E3178" s="0" t="s">
        <v>1414</v>
      </c>
      <c r="F3178" s="0" t="s">
        <v>1415</v>
      </c>
      <c r="G3178" s="0" t="n">
        <f aca="false">IF(ISNUMBER(E3178),E3178,VALUE(SUBSTITUTE(E3178,"#",".01")))</f>
        <v>185239.01</v>
      </c>
    </row>
    <row r="3179" customFormat="false" ht="13" hidden="false" customHeight="false" outlineLevel="0" collapsed="false">
      <c r="A3179" s="0" t="n">
        <v>175</v>
      </c>
      <c r="B3179" s="0" t="n">
        <v>115</v>
      </c>
      <c r="C3179" s="0" t="n">
        <v>290</v>
      </c>
      <c r="D3179" s="0" t="s">
        <v>1402</v>
      </c>
      <c r="E3179" s="0" t="s">
        <v>1416</v>
      </c>
      <c r="F3179" s="0" t="s">
        <v>1417</v>
      </c>
      <c r="G3179" s="0" t="n">
        <f aca="false">IF(ISNUMBER(E3179),E3179,VALUE(SUBSTITUTE(E3179,"#",".01")))</f>
        <v>180842.01</v>
      </c>
    </row>
    <row r="3180" customFormat="false" ht="13" hidden="false" customHeight="false" outlineLevel="0" collapsed="false">
      <c r="A3180" s="0" t="n">
        <v>174</v>
      </c>
      <c r="B3180" s="0" t="n">
        <v>116</v>
      </c>
      <c r="C3180" s="0" t="n">
        <v>290</v>
      </c>
      <c r="D3180" s="0" t="s">
        <v>1413</v>
      </c>
      <c r="E3180" s="0" t="s">
        <v>1418</v>
      </c>
      <c r="F3180" s="0" t="s">
        <v>1419</v>
      </c>
      <c r="G3180" s="0" t="n">
        <f aca="false">IF(ISNUMBER(E3180),E3180,VALUE(SUBSTITUTE(E3180,"#",".01")))</f>
        <v>184985.01</v>
      </c>
    </row>
    <row r="3181" customFormat="false" ht="13" hidden="false" customHeight="false" outlineLevel="0" collapsed="false">
      <c r="A3181" s="0" t="n">
        <v>176</v>
      </c>
      <c r="B3181" s="0" t="n">
        <v>115</v>
      </c>
      <c r="C3181" s="0" t="n">
        <v>291</v>
      </c>
      <c r="D3181" s="0" t="s">
        <v>1402</v>
      </c>
      <c r="E3181" s="0" t="s">
        <v>1420</v>
      </c>
      <c r="F3181" s="0" t="s">
        <v>1421</v>
      </c>
      <c r="G3181" s="0" t="n">
        <f aca="false">IF(ISNUMBER(E3181),E3181,VALUE(SUBSTITUTE(E3181,"#",".01")))</f>
        <v>181068.01</v>
      </c>
    </row>
    <row r="3182" customFormat="false" ht="13" hidden="false" customHeight="false" outlineLevel="0" collapsed="false">
      <c r="A3182" s="0" t="n">
        <v>175</v>
      </c>
      <c r="B3182" s="0" t="n">
        <v>116</v>
      </c>
      <c r="C3182" s="0" t="n">
        <v>291</v>
      </c>
      <c r="D3182" s="0" t="s">
        <v>1413</v>
      </c>
      <c r="E3182" s="0" t="s">
        <v>1422</v>
      </c>
      <c r="F3182" s="0" t="s">
        <v>1423</v>
      </c>
      <c r="G3182" s="0" t="n">
        <f aca="false">IF(ISNUMBER(E3182),E3182,VALUE(SUBSTITUTE(E3182,"#",".01")))</f>
        <v>186309.01</v>
      </c>
    </row>
    <row r="3183" customFormat="false" ht="13" hidden="false" customHeight="false" outlineLevel="0" collapsed="false">
      <c r="A3183" s="0" t="n">
        <v>174</v>
      </c>
      <c r="B3183" s="0" t="n">
        <v>117</v>
      </c>
      <c r="C3183" s="0" t="n">
        <v>291</v>
      </c>
      <c r="D3183" s="0" t="s">
        <v>1424</v>
      </c>
      <c r="E3183" s="0" t="s">
        <v>1425</v>
      </c>
      <c r="F3183" s="0" t="s">
        <v>1340</v>
      </c>
      <c r="G3183" s="0" t="n">
        <f aca="false">IF(ISNUMBER(E3183),E3183,VALUE(SUBSTITUTE(E3183,"#",".01")))</f>
        <v>192413.01</v>
      </c>
    </row>
    <row r="3184" customFormat="false" ht="13" hidden="false" customHeight="false" outlineLevel="0" collapsed="false">
      <c r="A3184" s="0" t="n">
        <v>176</v>
      </c>
      <c r="B3184" s="0" t="n">
        <v>116</v>
      </c>
      <c r="C3184" s="0" t="n">
        <v>292</v>
      </c>
      <c r="D3184" s="0" t="s">
        <v>1413</v>
      </c>
      <c r="E3184" s="0" t="s">
        <v>1426</v>
      </c>
      <c r="F3184" s="0" t="s">
        <v>1427</v>
      </c>
      <c r="G3184" s="0" t="n">
        <f aca="false">IF(ISNUMBER(E3184),E3184,VALUE(SUBSTITUTE(E3184,"#",".01")))</f>
        <v>186100.01</v>
      </c>
    </row>
    <row r="3185" customFormat="false" ht="13" hidden="false" customHeight="false" outlineLevel="0" collapsed="false">
      <c r="A3185" s="0" t="n">
        <v>175</v>
      </c>
      <c r="B3185" s="0" t="n">
        <v>117</v>
      </c>
      <c r="C3185" s="0" t="n">
        <v>292</v>
      </c>
      <c r="D3185" s="0" t="s">
        <v>1424</v>
      </c>
      <c r="E3185" s="0" t="s">
        <v>1428</v>
      </c>
      <c r="F3185" s="0" t="s">
        <v>1429</v>
      </c>
      <c r="G3185" s="0" t="n">
        <f aca="false">IF(ISNUMBER(E3185),E3185,VALUE(SUBSTITUTE(E3185,"#",".01")))</f>
        <v>193330.01</v>
      </c>
    </row>
    <row r="3186" customFormat="false" ht="13" hidden="false" customHeight="false" outlineLevel="0" collapsed="false">
      <c r="A3186" s="0" t="n">
        <v>175</v>
      </c>
      <c r="B3186" s="0" t="n">
        <v>118</v>
      </c>
      <c r="C3186" s="0" t="n">
        <v>293</v>
      </c>
      <c r="D3186" s="0" t="s">
        <v>1430</v>
      </c>
      <c r="E3186" s="0" t="s">
        <v>1431</v>
      </c>
      <c r="F3186" s="0" t="s">
        <v>1432</v>
      </c>
      <c r="G3186" s="0" t="n">
        <f aca="false">IF(ISNUMBER(E3186),E3186,VALUE(SUBSTITUTE(E3186,"#",".01")))</f>
        <v>199964.01</v>
      </c>
    </row>
    <row r="3187" customFormat="false" ht="13" hidden="false" customHeight="false" outlineLevel="0" collapsed="false">
      <c r="B3187" s="0" t="n">
        <v>123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LibreOffice/7.1.3.2$Linux_X86_64 LibreOffice_project/10$Build-2</Application>
  <AppVersion>15.0000</AppVersion>
  <Company>ANL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2008-05-09T20:14:43Z</dcterms:created>
  <dc:creator>Ben Kay</dc:creator>
  <dc:description/>
  <dc:language>en-US</dc:language>
  <cp:lastModifiedBy/>
  <cp:lastPrinted>2008-06-13T20:04:12Z</cp:lastPrinted>
  <dcterms:modified xsi:type="dcterms:W3CDTF">2021-06-03T09:18:07Z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