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ion_tax_credits" sheetId="1" state="visible" r:id="rId3"/>
    <sheet name="investment_tax_credit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<sst xmlns="http://schemas.openxmlformats.org/spreadsheetml/2006/main" count="36" uniqueCount="27">
  <si>
    <t xml:space="preserve">carrier</t>
  </si>
  <si>
    <t xml:space="preserve">tax credit ($/output unit)</t>
  </si>
  <si>
    <t xml:space="preserve">facility lifetime (years)</t>
  </si>
  <si>
    <t xml:space="preserve">credit lifetime (years)</t>
  </si>
  <si>
    <t xml:space="preserve">discount rate</t>
  </si>
  <si>
    <t xml:space="preserve">CRF (-)</t>
  </si>
  <si>
    <t xml:space="preserve">CRF real (-)</t>
  </si>
  <si>
    <t xml:space="preserve">tax rate (-)</t>
  </si>
  <si>
    <t xml:space="preserve">levelized tax credit ($/output unit)</t>
  </si>
  <si>
    <t xml:space="preserve">nuclear_existing</t>
  </si>
  <si>
    <t xml:space="preserve">nuclear_new</t>
  </si>
  <si>
    <t xml:space="preserve">geothermal</t>
  </si>
  <si>
    <t xml:space="preserve">biomass</t>
  </si>
  <si>
    <t xml:space="preserve">solar</t>
  </si>
  <si>
    <t xml:space="preserve">onwind</t>
  </si>
  <si>
    <t xml:space="preserve">offwind-ac</t>
  </si>
  <si>
    <t xml:space="preserve">offwind-dc</t>
  </si>
  <si>
    <t xml:space="preserve">ethanol from starch CC</t>
  </si>
  <si>
    <t xml:space="preserve">SMR CC</t>
  </si>
  <si>
    <t xml:space="preserve">DRI CC</t>
  </si>
  <si>
    <t xml:space="preserve">BF-BOF CC</t>
  </si>
  <si>
    <t xml:space="preserve">dry clinker CC</t>
  </si>
  <si>
    <t xml:space="preserve">DAC</t>
  </si>
  <si>
    <t xml:space="preserve">Alkaline electrolyzer large</t>
  </si>
  <si>
    <t xml:space="preserve">PEM electrolyzer</t>
  </si>
  <si>
    <t xml:space="preserve">SOEC</t>
  </si>
  <si>
    <t xml:space="preserve">battery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</si>
</sst>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21.27"/>
    <col collapsed="false" customWidth="true" hidden="false" outlineLevel="0" max="3" min="3" style="1" width="19.62"/>
    <col collapsed="false" customWidth="true" hidden="false" outlineLevel="0" max="4" min="4" style="1" width="18.93"/>
    <col collapsed="false" customWidth="true" hidden="false" outlineLevel="0" max="5" min="5" style="1" width="12.3"/>
    <col collapsed="false" customWidth="true" hidden="false" outlineLevel="0" max="6" min="6" style="1" width="7.62"/>
    <col collapsed="false" customWidth="true" hidden="false" outlineLevel="0" max="7" min="7" style="1" width="11.27"/>
    <col collapsed="false" customWidth="true" hidden="false" outlineLevel="0" max="8" min="8" style="1" width="10.14"/>
    <col collapsed="false" customWidth="true" hidden="false" outlineLevel="0" max="9" min="9" style="1" width="29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n">
        <v>-15</v>
      </c>
      <c r="C2" s="1" t="n">
        <v>60</v>
      </c>
      <c r="D2" s="1" t="n">
        <v>9</v>
      </c>
      <c r="E2" s="1" t="n">
        <v>0.08</v>
      </c>
      <c r="F2" s="2" t="n">
        <f aca="false">$E$2/(1-(1/(1+$E$2)^C2))</f>
        <v>0.0807979487636457</v>
      </c>
      <c r="G2" s="2" t="n">
        <f aca="false">F2/(1-(1/(1+F2)^D2))</f>
        <v>0.160611279854251</v>
      </c>
      <c r="H2" s="1" t="n">
        <v>0.2574</v>
      </c>
      <c r="I2" s="3" t="n">
        <f aca="false">B2/(1-$H$2)*F2/G2</f>
        <v>-10.1615651675138</v>
      </c>
    </row>
    <row r="3" customFormat="false" ht="12.8" hidden="false" customHeight="false" outlineLevel="0" collapsed="false">
      <c r="A3" s="1" t="s">
        <v>10</v>
      </c>
      <c r="B3" s="1" t="n">
        <v>-27.5</v>
      </c>
      <c r="C3" s="1" t="n">
        <v>60</v>
      </c>
      <c r="D3" s="1" t="n">
        <v>10</v>
      </c>
      <c r="F3" s="2" t="n">
        <f aca="false">$E$2/(1-(1/(1+$E$2)^C3))</f>
        <v>0.0807979487636457</v>
      </c>
      <c r="G3" s="2" t="n">
        <f aca="false">F3/(1-(1/(1+F3)^D3))</f>
        <v>0.149566305987116</v>
      </c>
      <c r="I3" s="3" t="n">
        <f aca="false">B3/(1-$H$2)*F3/G3</f>
        <v>-20.0052653761814</v>
      </c>
    </row>
    <row r="4" customFormat="false" ht="12.8" hidden="false" customHeight="false" outlineLevel="0" collapsed="false">
      <c r="A4" s="1" t="s">
        <v>11</v>
      </c>
      <c r="B4" s="1" t="n">
        <v>-27.5</v>
      </c>
      <c r="C4" s="1" t="n">
        <v>30</v>
      </c>
      <c r="D4" s="1" t="n">
        <v>10</v>
      </c>
      <c r="F4" s="2" t="n">
        <f aca="false">$E$2/(1-(1/(1+$E$2)^C4))</f>
        <v>0.0888274333872723</v>
      </c>
      <c r="G4" s="2" t="n">
        <f aca="false">F4/(1-(1/(1+F4)^D4))</f>
        <v>0.155016799199575</v>
      </c>
      <c r="I4" s="3" t="n">
        <f aca="false">B4/(1-$H$2)*F4/G4</f>
        <v>-21.2200350676872</v>
      </c>
    </row>
    <row r="5" customFormat="false" ht="12.8" hidden="false" customHeight="false" outlineLevel="0" collapsed="false">
      <c r="A5" s="1" t="s">
        <v>12</v>
      </c>
      <c r="B5" s="1" t="n">
        <v>-27.5</v>
      </c>
      <c r="C5" s="1" t="n">
        <v>30</v>
      </c>
      <c r="D5" s="1" t="n">
        <v>10</v>
      </c>
      <c r="F5" s="2" t="n">
        <f aca="false">$E$2/(1-(1/(1+$E$2)^C5))</f>
        <v>0.0888274333872723</v>
      </c>
      <c r="G5" s="2" t="n">
        <f aca="false">F5/(1-(1/(1+F5)^D5))</f>
        <v>0.155016799199575</v>
      </c>
      <c r="I5" s="3" t="n">
        <f aca="false">B5/(1-$H$2)*F5/G5</f>
        <v>-21.2200350676872</v>
      </c>
    </row>
    <row r="6" customFormat="false" ht="12.8" hidden="false" customHeight="false" outlineLevel="0" collapsed="false">
      <c r="A6" s="1" t="s">
        <v>13</v>
      </c>
      <c r="B6" s="1" t="n">
        <v>-27.5</v>
      </c>
      <c r="C6" s="1" t="n">
        <v>35</v>
      </c>
      <c r="D6" s="1" t="n">
        <v>10</v>
      </c>
      <c r="F6" s="2" t="n">
        <f aca="false">$E$2/(1-(1/(1+$E$2)^C6))</f>
        <v>0.0858032645606798</v>
      </c>
      <c r="G6" s="2" t="n">
        <f aca="false">F6/(1-(1/(1+F6)^D6))</f>
        <v>0.152953623736828</v>
      </c>
      <c r="I6" s="3" t="n">
        <f aca="false">B6/(1-$H$2)*F6/G6</f>
        <v>-20.7740795387224</v>
      </c>
    </row>
    <row r="7" customFormat="false" ht="12.8" hidden="false" customHeight="false" outlineLevel="0" collapsed="false">
      <c r="A7" s="1" t="s">
        <v>14</v>
      </c>
      <c r="B7" s="1" t="n">
        <v>-27.5</v>
      </c>
      <c r="C7" s="1" t="n">
        <v>27</v>
      </c>
      <c r="D7" s="1" t="n">
        <v>10</v>
      </c>
      <c r="F7" s="2" t="n">
        <f aca="false">$E$2/(1-(1/(1+$E$2)^C7))</f>
        <v>0.0914480962075644</v>
      </c>
      <c r="G7" s="2" t="n">
        <f aca="false">F7/(1-(1/(1+F7)^D7))</f>
        <v>0.156814693193101</v>
      </c>
      <c r="I7" s="3" t="n">
        <f aca="false">B7/(1-$H$2)*F7/G7</f>
        <v>-21.5956193999951</v>
      </c>
    </row>
    <row r="8" customFormat="false" ht="12.8" hidden="false" customHeight="false" outlineLevel="0" collapsed="false">
      <c r="A8" s="1" t="s">
        <v>15</v>
      </c>
      <c r="B8" s="1" t="n">
        <v>-27.5</v>
      </c>
      <c r="C8" s="1" t="n">
        <v>27</v>
      </c>
      <c r="D8" s="1" t="n">
        <v>10</v>
      </c>
      <c r="F8" s="2" t="n">
        <f aca="false">$E$2/(1-(1/(1+$E$2)^C8))</f>
        <v>0.0914480962075644</v>
      </c>
      <c r="G8" s="2" t="n">
        <f aca="false">F8/(1-(1/(1+F8)^D8))</f>
        <v>0.156814693193101</v>
      </c>
      <c r="I8" s="3" t="n">
        <f aca="false">B8/(1-$H$2)*F8/G8</f>
        <v>-21.5956193999951</v>
      </c>
    </row>
    <row r="9" customFormat="false" ht="12.8" hidden="false" customHeight="false" outlineLevel="0" collapsed="false">
      <c r="A9" s="1" t="s">
        <v>16</v>
      </c>
      <c r="B9" s="1" t="n">
        <v>-27.5</v>
      </c>
      <c r="C9" s="1" t="n">
        <v>27</v>
      </c>
      <c r="D9" s="1" t="n">
        <v>10</v>
      </c>
      <c r="F9" s="2" t="n">
        <f aca="false">$E$2/(1-(1/(1+$E$2)^C9))</f>
        <v>0.0914480962075644</v>
      </c>
      <c r="G9" s="2" t="n">
        <f aca="false">F9/(1-(1/(1+F9)^D9))</f>
        <v>0.156814693193101</v>
      </c>
      <c r="I9" s="3" t="n">
        <f aca="false">B9/(1-$H$2)*F9/G9</f>
        <v>-21.5956193999951</v>
      </c>
    </row>
    <row r="10" customFormat="false" ht="12.8" hidden="false" customHeight="false" outlineLevel="0" collapsed="false">
      <c r="A10" s="1" t="s">
        <v>17</v>
      </c>
      <c r="B10" s="1" t="n">
        <v>-85</v>
      </c>
      <c r="C10" s="1" t="n">
        <v>20</v>
      </c>
      <c r="D10" s="1" t="n">
        <v>12</v>
      </c>
      <c r="F10" s="2" t="n">
        <f aca="false">$E$2/(1-(1/(1+$E$2)^C10))</f>
        <v>0.101852208823151</v>
      </c>
      <c r="G10" s="2" t="n">
        <f aca="false">F10/(1-(1/(1+F10)^D10))</f>
        <v>0.148097507714605</v>
      </c>
      <c r="I10" s="3" t="n">
        <f aca="false">B10/(1-$H$2)*F10/G10</f>
        <v>-78.7202895097239</v>
      </c>
    </row>
    <row r="11" customFormat="false" ht="12.8" hidden="false" customHeight="false" outlineLevel="0" collapsed="false">
      <c r="A11" s="1" t="s">
        <v>18</v>
      </c>
      <c r="B11" s="1" t="n">
        <v>-85</v>
      </c>
      <c r="C11" s="1" t="n">
        <v>20</v>
      </c>
      <c r="D11" s="1" t="n">
        <v>12</v>
      </c>
      <c r="F11" s="2" t="n">
        <f aca="false">$E$2/(1-(1/(1+$E$2)^C11))</f>
        <v>0.101852208823151</v>
      </c>
      <c r="G11" s="2" t="n">
        <f aca="false">F11/(1-(1/(1+F11)^D11))</f>
        <v>0.148097507714605</v>
      </c>
      <c r="I11" s="3" t="n">
        <f aca="false">B11/(1-$H$2)*F11/G11</f>
        <v>-78.7202895097239</v>
      </c>
    </row>
    <row r="12" customFormat="false" ht="12.8" hidden="false" customHeight="false" outlineLevel="0" collapsed="false">
      <c r="A12" s="1" t="s">
        <v>19</v>
      </c>
      <c r="B12" s="1" t="n">
        <v>-85</v>
      </c>
      <c r="C12" s="1" t="n">
        <v>20</v>
      </c>
      <c r="D12" s="1" t="n">
        <v>12</v>
      </c>
      <c r="F12" s="2" t="n">
        <f aca="false">$E$2/(1-(1/(1+$E$2)^C12))</f>
        <v>0.101852208823151</v>
      </c>
      <c r="G12" s="2" t="n">
        <f aca="false">F12/(1-(1/(1+F12)^D12))</f>
        <v>0.148097507714605</v>
      </c>
      <c r="I12" s="3" t="n">
        <f aca="false">B12/(1-$H$2)*F12/G12</f>
        <v>-78.7202895097239</v>
      </c>
    </row>
    <row r="13" customFormat="false" ht="12.8" hidden="false" customHeight="false" outlineLevel="0" collapsed="false">
      <c r="A13" s="1" t="s">
        <v>20</v>
      </c>
      <c r="B13" s="1" t="n">
        <v>-85</v>
      </c>
      <c r="C13" s="1" t="n">
        <v>20</v>
      </c>
      <c r="D13" s="1" t="n">
        <v>12</v>
      </c>
      <c r="F13" s="2" t="n">
        <f aca="false">$E$2/(1-(1/(1+$E$2)^C13))</f>
        <v>0.101852208823151</v>
      </c>
      <c r="G13" s="2" t="n">
        <f aca="false">F13/(1-(1/(1+F13)^D13))</f>
        <v>0.148097507714605</v>
      </c>
      <c r="I13" s="3" t="n">
        <f aca="false">B13/(1-$H$2)*F13/G13</f>
        <v>-78.7202895097239</v>
      </c>
    </row>
    <row r="14" customFormat="false" ht="12.8" hidden="false" customHeight="false" outlineLevel="0" collapsed="false">
      <c r="A14" s="1" t="s">
        <v>21</v>
      </c>
      <c r="B14" s="1" t="n">
        <v>-85</v>
      </c>
      <c r="C14" s="1" t="n">
        <v>20</v>
      </c>
      <c r="D14" s="1" t="n">
        <v>12</v>
      </c>
      <c r="F14" s="2" t="n">
        <f aca="false">$E$2/(1-(1/(1+$E$2)^C14))</f>
        <v>0.101852208823151</v>
      </c>
      <c r="G14" s="2" t="n">
        <f aca="false">F14/(1-(1/(1+F14)^D14))</f>
        <v>0.148097507714605</v>
      </c>
      <c r="I14" s="3" t="n">
        <f aca="false">B14/(1-$H$2)*F14/G14</f>
        <v>-78.7202895097239</v>
      </c>
    </row>
    <row r="15" customFormat="false" ht="12.8" hidden="false" customHeight="false" outlineLevel="0" collapsed="false">
      <c r="A15" s="1" t="s">
        <v>22</v>
      </c>
      <c r="B15" s="1" t="n">
        <v>-180</v>
      </c>
      <c r="C15" s="1" t="n">
        <v>30</v>
      </c>
      <c r="D15" s="1" t="n">
        <v>12</v>
      </c>
      <c r="F15" s="2" t="n">
        <f aca="false">$E$2/(1-(1/(1+$E$2)^C15))</f>
        <v>0.0888274333872723</v>
      </c>
      <c r="G15" s="2" t="n">
        <f aca="false">F15/(1-(1/(1+F15)^D15))</f>
        <v>0.138826828064813</v>
      </c>
      <c r="I15" s="3" t="n">
        <f aca="false">B15/(1-$H$2)*F15/G15</f>
        <v>-155.092670086866</v>
      </c>
    </row>
    <row r="16" customFormat="false" ht="12.8" hidden="false" customHeight="false" outlineLevel="0" collapsed="false">
      <c r="A16" s="1" t="s">
        <v>23</v>
      </c>
      <c r="B16" s="1" t="n">
        <v>-90</v>
      </c>
      <c r="C16" s="1" t="n">
        <v>30</v>
      </c>
      <c r="D16" s="1" t="n">
        <v>10</v>
      </c>
      <c r="F16" s="2" t="n">
        <f aca="false">$E$2/(1-(1/(1+$E$2)^C16))</f>
        <v>0.0888274333872723</v>
      </c>
      <c r="G16" s="2" t="n">
        <f aca="false">F16/(1-(1/(1+F16)^D16))</f>
        <v>0.155016799199575</v>
      </c>
      <c r="I16" s="3" t="n">
        <f aca="false">B16/(1-$H$2)*F16/G16</f>
        <v>-69.447387494249</v>
      </c>
    </row>
    <row r="17" customFormat="false" ht="12.8" hidden="false" customHeight="false" outlineLevel="0" collapsed="false">
      <c r="A17" s="1" t="s">
        <v>24</v>
      </c>
      <c r="B17" s="1" t="n">
        <v>-90</v>
      </c>
      <c r="C17" s="1" t="n">
        <v>30</v>
      </c>
      <c r="D17" s="1" t="n">
        <v>10</v>
      </c>
      <c r="F17" s="2" t="n">
        <f aca="false">$E$2/(1-(1/(1+$E$2)^C17))</f>
        <v>0.0888274333872723</v>
      </c>
      <c r="G17" s="2" t="n">
        <f aca="false">F17/(1-(1/(1+F17)^D17))</f>
        <v>0.155016799199575</v>
      </c>
      <c r="I17" s="3" t="n">
        <f aca="false">B17/(1-$H$2)*F17/G17</f>
        <v>-69.447387494249</v>
      </c>
    </row>
    <row r="18" customFormat="false" ht="12.8" hidden="false" customHeight="false" outlineLevel="0" collapsed="false">
      <c r="A18" s="1" t="s">
        <v>25</v>
      </c>
      <c r="B18" s="1" t="n">
        <v>-90</v>
      </c>
      <c r="C18" s="1" t="n">
        <v>30</v>
      </c>
      <c r="D18" s="1" t="n">
        <v>10</v>
      </c>
      <c r="F18" s="2" t="n">
        <f aca="false">$E$2/(1-(1/(1+$E$2)^C18))</f>
        <v>0.0888274333872723</v>
      </c>
      <c r="G18" s="2" t="n">
        <f aca="false">F18/(1-(1/(1+F18)^D18))</f>
        <v>0.155016799199575</v>
      </c>
      <c r="I18" s="3" t="n">
        <f aca="false">B18/(1-$H$2)*F18/G18</f>
        <v>-69.447387494249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26</v>
      </c>
      <c r="B2" s="1" t="n">
        <v>-30</v>
      </c>
      <c r="C2" s="1" t="n">
        <v>20</v>
      </c>
      <c r="D2" s="1" t="n">
        <v>10</v>
      </c>
      <c r="E2" s="1" t="n">
        <v>0.08</v>
      </c>
      <c r="F2" s="2" t="n">
        <f aca="false">$E$2/(1-(1/(1+$E$2)^C2))</f>
        <v>0.101852208823151</v>
      </c>
      <c r="G2" s="2" t="n">
        <f aca="false">F2/(1-(1/(1+F2)^D2))</f>
        <v>0.164042574503865</v>
      </c>
      <c r="H2" s="1" t="n">
        <v>0.2574</v>
      </c>
      <c r="I2" s="3" t="n">
        <f aca="false">B2/(1-$H$2)*F2/G2</f>
        <v>-25.083040829073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2025-09-16T13:25:50Z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